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347\Desktop\"/>
    </mc:Choice>
  </mc:AlternateContent>
  <xr:revisionPtr revIDLastSave="0" documentId="13_ncr:1_{52658245-813E-483C-96D1-34B5B83AE722}" xr6:coauthVersionLast="47" xr6:coauthVersionMax="47" xr10:uidLastSave="{00000000-0000-0000-0000-000000000000}"/>
  <bookViews>
    <workbookView xWindow="-120" yWindow="-120" windowWidth="29040" windowHeight="15720" firstSheet="4" activeTab="13" xr2:uid="{00000000-000D-0000-FFFF-FFFF00000000}"/>
  </bookViews>
  <sheets>
    <sheet name="Summary" sheetId="8" r:id="rId1"/>
    <sheet name="Tab_01" sheetId="4" r:id="rId2"/>
    <sheet name="Tab_02" sheetId="5" r:id="rId3"/>
    <sheet name="Tab_03" sheetId="6" r:id="rId4"/>
    <sheet name="Tab_04" sheetId="9" r:id="rId5"/>
    <sheet name="Tab_05" sheetId="10" r:id="rId6"/>
    <sheet name="Tab_06" sheetId="11" r:id="rId7"/>
    <sheet name="Tab_07" sheetId="12" r:id="rId8"/>
    <sheet name="Tab_08" sheetId="13" r:id="rId9"/>
    <sheet name="Tab_09" sheetId="14" r:id="rId10"/>
    <sheet name="Tab_10" sheetId="15" r:id="rId11"/>
    <sheet name="Tab_11" sheetId="16" r:id="rId12"/>
    <sheet name="Tab_01 (2)" sheetId="17" r:id="rId13"/>
    <sheet name="GRAF" sheetId="18" r:id="rId14"/>
    <sheet name="GRAF (2)" sheetId="19" r:id="rId15"/>
  </sheets>
  <externalReferences>
    <externalReference r:id="rId16"/>
    <externalReference r:id="rId17"/>
    <externalReference r:id="rId18"/>
  </externalReferences>
  <definedNames>
    <definedName name="_xlnm.Print_Area" localSheetId="0">Summary!$A$1:$E$20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8" l="1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53" i="18"/>
  <c r="R54" i="18"/>
  <c r="R55" i="18"/>
  <c r="R52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23" i="19"/>
  <c r="N53" i="19"/>
  <c r="N54" i="19"/>
  <c r="N55" i="19"/>
  <c r="N56" i="19"/>
  <c r="N57" i="19"/>
  <c r="N58" i="19"/>
  <c r="N52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" i="19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29" i="17"/>
  <c r="AO58" i="17"/>
  <c r="Y58" i="17"/>
  <c r="AG58" i="17" s="1"/>
  <c r="AO57" i="17"/>
  <c r="Y57" i="17"/>
  <c r="AG57" i="17" s="1"/>
  <c r="AO56" i="17"/>
  <c r="Y56" i="17"/>
  <c r="AG56" i="17" s="1"/>
  <c r="AO55" i="17"/>
  <c r="AN55" i="17"/>
  <c r="AF55" i="17"/>
  <c r="Y55" i="17"/>
  <c r="AG55" i="17" s="1"/>
  <c r="AO54" i="17"/>
  <c r="AN54" i="17"/>
  <c r="AF54" i="17"/>
  <c r="Y54" i="17"/>
  <c r="AG54" i="17" s="1"/>
  <c r="AO53" i="17"/>
  <c r="AN53" i="17"/>
  <c r="AF53" i="17"/>
  <c r="Y53" i="17"/>
  <c r="AG53" i="17" s="1"/>
  <c r="AO52" i="17"/>
  <c r="AN52" i="17"/>
  <c r="AF52" i="17"/>
  <c r="Y52" i="17"/>
  <c r="AG52" i="17" s="1"/>
  <c r="AO51" i="17"/>
  <c r="AN51" i="17"/>
  <c r="AF51" i="17"/>
  <c r="Y51" i="17"/>
  <c r="T51" i="17"/>
  <c r="R51" i="17"/>
  <c r="Q51" i="17"/>
  <c r="O51" i="17"/>
  <c r="N51" i="17"/>
  <c r="P51" i="17" s="1"/>
  <c r="M51" i="17"/>
  <c r="J51" i="17"/>
  <c r="H51" i="17"/>
  <c r="F51" i="17"/>
  <c r="E51" i="17"/>
  <c r="D51" i="17"/>
  <c r="C51" i="17"/>
  <c r="B51" i="17"/>
  <c r="AO50" i="17"/>
  <c r="AN50" i="17"/>
  <c r="AF50" i="17"/>
  <c r="Y50" i="17"/>
  <c r="T50" i="17"/>
  <c r="R50" i="17"/>
  <c r="Q50" i="17"/>
  <c r="S50" i="17" s="1"/>
  <c r="O50" i="17"/>
  <c r="N50" i="17"/>
  <c r="P50" i="17" s="1"/>
  <c r="M50" i="17"/>
  <c r="J50" i="17"/>
  <c r="H50" i="17"/>
  <c r="F50" i="17"/>
  <c r="D50" i="17"/>
  <c r="C50" i="17"/>
  <c r="E50" i="17" s="1"/>
  <c r="G50" i="17" s="1"/>
  <c r="I50" i="17" s="1"/>
  <c r="K50" i="17" s="1"/>
  <c r="B50" i="17"/>
  <c r="AO49" i="17"/>
  <c r="AN49" i="17"/>
  <c r="AF49" i="17"/>
  <c r="Y49" i="17"/>
  <c r="T49" i="17"/>
  <c r="R49" i="17"/>
  <c r="Q49" i="17"/>
  <c r="S49" i="17" s="1"/>
  <c r="O49" i="17"/>
  <c r="N49" i="17"/>
  <c r="P49" i="17" s="1"/>
  <c r="M49" i="17"/>
  <c r="J49" i="17"/>
  <c r="H49" i="17"/>
  <c r="F49" i="17"/>
  <c r="D49" i="17"/>
  <c r="C49" i="17"/>
  <c r="E49" i="17" s="1"/>
  <c r="G49" i="17" s="1"/>
  <c r="I49" i="17" s="1"/>
  <c r="K49" i="17" s="1"/>
  <c r="B49" i="17"/>
  <c r="AO48" i="17"/>
  <c r="AN48" i="17"/>
  <c r="AF48" i="17"/>
  <c r="Y48" i="17"/>
  <c r="T48" i="17"/>
  <c r="R48" i="17"/>
  <c r="Q48" i="17"/>
  <c r="S48" i="17" s="1"/>
  <c r="O48" i="17"/>
  <c r="N48" i="17"/>
  <c r="P48" i="17" s="1"/>
  <c r="M48" i="17"/>
  <c r="J48" i="17"/>
  <c r="H48" i="17"/>
  <c r="F48" i="17"/>
  <c r="D48" i="17"/>
  <c r="C48" i="17"/>
  <c r="E48" i="17" s="1"/>
  <c r="B48" i="17"/>
  <c r="AO47" i="17"/>
  <c r="AN47" i="17"/>
  <c r="AF47" i="17"/>
  <c r="Y47" i="17"/>
  <c r="T47" i="17"/>
  <c r="R47" i="17"/>
  <c r="Q47" i="17"/>
  <c r="S47" i="17" s="1"/>
  <c r="O47" i="17"/>
  <c r="N47" i="17"/>
  <c r="P47" i="17" s="1"/>
  <c r="M47" i="17"/>
  <c r="J47" i="17"/>
  <c r="H47" i="17"/>
  <c r="F47" i="17"/>
  <c r="D47" i="17"/>
  <c r="C47" i="17"/>
  <c r="E47" i="17" s="1"/>
  <c r="G47" i="17" s="1"/>
  <c r="I47" i="17" s="1"/>
  <c r="K47" i="17" s="1"/>
  <c r="B47" i="17"/>
  <c r="AO46" i="17"/>
  <c r="AN46" i="17"/>
  <c r="AF46" i="17"/>
  <c r="Y46" i="17"/>
  <c r="T46" i="17"/>
  <c r="R46" i="17"/>
  <c r="Q46" i="17"/>
  <c r="S46" i="17" s="1"/>
  <c r="O46" i="17"/>
  <c r="N46" i="17"/>
  <c r="P46" i="17" s="1"/>
  <c r="M46" i="17"/>
  <c r="J46" i="17"/>
  <c r="H46" i="17"/>
  <c r="F46" i="17"/>
  <c r="D46" i="17"/>
  <c r="C46" i="17"/>
  <c r="E46" i="17" s="1"/>
  <c r="B46" i="17"/>
  <c r="AO45" i="17"/>
  <c r="AN45" i="17"/>
  <c r="AF45" i="17"/>
  <c r="Y45" i="17"/>
  <c r="T45" i="17"/>
  <c r="R45" i="17"/>
  <c r="Q45" i="17"/>
  <c r="S45" i="17" s="1"/>
  <c r="O45" i="17"/>
  <c r="N45" i="17"/>
  <c r="P45" i="17" s="1"/>
  <c r="M45" i="17"/>
  <c r="J45" i="17"/>
  <c r="H45" i="17"/>
  <c r="F45" i="17"/>
  <c r="E45" i="17"/>
  <c r="D45" i="17"/>
  <c r="C45" i="17"/>
  <c r="B45" i="17"/>
  <c r="AO44" i="17"/>
  <c r="AN44" i="17"/>
  <c r="AF44" i="17"/>
  <c r="Y44" i="17"/>
  <c r="T44" i="17"/>
  <c r="R44" i="17"/>
  <c r="Q44" i="17"/>
  <c r="S44" i="17" s="1"/>
  <c r="O44" i="17"/>
  <c r="N44" i="17"/>
  <c r="P44" i="17" s="1"/>
  <c r="M44" i="17"/>
  <c r="J44" i="17"/>
  <c r="H44" i="17"/>
  <c r="F44" i="17"/>
  <c r="D44" i="17"/>
  <c r="C44" i="17"/>
  <c r="E44" i="17" s="1"/>
  <c r="B44" i="17"/>
  <c r="AO43" i="17"/>
  <c r="AN43" i="17"/>
  <c r="AF43" i="17"/>
  <c r="Y43" i="17"/>
  <c r="T43" i="17"/>
  <c r="R43" i="17"/>
  <c r="Q43" i="17"/>
  <c r="S43" i="17" s="1"/>
  <c r="O43" i="17"/>
  <c r="N43" i="17"/>
  <c r="P43" i="17" s="1"/>
  <c r="M43" i="17"/>
  <c r="J43" i="17"/>
  <c r="H43" i="17"/>
  <c r="F43" i="17"/>
  <c r="D43" i="17"/>
  <c r="C43" i="17"/>
  <c r="E43" i="17" s="1"/>
  <c r="B43" i="17"/>
  <c r="AO42" i="17"/>
  <c r="AN42" i="17"/>
  <c r="AF42" i="17"/>
  <c r="Y42" i="17"/>
  <c r="T42" i="17"/>
  <c r="R42" i="17"/>
  <c r="Q42" i="17"/>
  <c r="S42" i="17" s="1"/>
  <c r="O42" i="17"/>
  <c r="N42" i="17"/>
  <c r="P42" i="17" s="1"/>
  <c r="M42" i="17"/>
  <c r="J42" i="17"/>
  <c r="H42" i="17"/>
  <c r="F42" i="17"/>
  <c r="D42" i="17"/>
  <c r="C42" i="17"/>
  <c r="E42" i="17" s="1"/>
  <c r="B42" i="17"/>
  <c r="AO41" i="17"/>
  <c r="AN41" i="17"/>
  <c r="AF41" i="17"/>
  <c r="Y41" i="17"/>
  <c r="T41" i="17"/>
  <c r="R41" i="17"/>
  <c r="Q41" i="17"/>
  <c r="S41" i="17" s="1"/>
  <c r="O41" i="17"/>
  <c r="N41" i="17"/>
  <c r="P41" i="17" s="1"/>
  <c r="M41" i="17"/>
  <c r="J41" i="17"/>
  <c r="H41" i="17"/>
  <c r="F41" i="17"/>
  <c r="D41" i="17"/>
  <c r="C41" i="17"/>
  <c r="E41" i="17" s="1"/>
  <c r="B41" i="17"/>
  <c r="G41" i="17" s="1"/>
  <c r="I41" i="17" s="1"/>
  <c r="K41" i="17" s="1"/>
  <c r="AO40" i="17"/>
  <c r="AN40" i="17"/>
  <c r="AF40" i="17"/>
  <c r="Y40" i="17"/>
  <c r="T40" i="17"/>
  <c r="R40" i="17"/>
  <c r="Q40" i="17"/>
  <c r="S40" i="17" s="1"/>
  <c r="O40" i="17"/>
  <c r="N40" i="17"/>
  <c r="P40" i="17" s="1"/>
  <c r="M40" i="17"/>
  <c r="J40" i="17"/>
  <c r="H40" i="17"/>
  <c r="F40" i="17"/>
  <c r="D40" i="17"/>
  <c r="C40" i="17"/>
  <c r="E40" i="17" s="1"/>
  <c r="B40" i="17"/>
  <c r="G40" i="17" s="1"/>
  <c r="I40" i="17" s="1"/>
  <c r="K40" i="17" s="1"/>
  <c r="AO39" i="17"/>
  <c r="AN39" i="17"/>
  <c r="AF39" i="17"/>
  <c r="Y39" i="17"/>
  <c r="T39" i="17"/>
  <c r="R39" i="17"/>
  <c r="Q39" i="17"/>
  <c r="S39" i="17" s="1"/>
  <c r="O39" i="17"/>
  <c r="N39" i="17"/>
  <c r="P39" i="17" s="1"/>
  <c r="M39" i="17"/>
  <c r="J39" i="17"/>
  <c r="H39" i="17"/>
  <c r="F39" i="17"/>
  <c r="D39" i="17"/>
  <c r="C39" i="17"/>
  <c r="E39" i="17" s="1"/>
  <c r="B39" i="17"/>
  <c r="AO38" i="17"/>
  <c r="AN38" i="17"/>
  <c r="AF38" i="17"/>
  <c r="Y38" i="17"/>
  <c r="T38" i="17"/>
  <c r="R38" i="17"/>
  <c r="Q38" i="17"/>
  <c r="S38" i="17" s="1"/>
  <c r="O38" i="17"/>
  <c r="N38" i="17"/>
  <c r="P38" i="17" s="1"/>
  <c r="M38" i="17"/>
  <c r="J38" i="17"/>
  <c r="H38" i="17"/>
  <c r="F38" i="17"/>
  <c r="D38" i="17"/>
  <c r="C38" i="17"/>
  <c r="E38" i="17" s="1"/>
  <c r="B38" i="17"/>
  <c r="AO37" i="17"/>
  <c r="AN37" i="17"/>
  <c r="AF37" i="17"/>
  <c r="Y37" i="17"/>
  <c r="T37" i="17"/>
  <c r="R37" i="17"/>
  <c r="Q37" i="17"/>
  <c r="S37" i="17" s="1"/>
  <c r="O37" i="17"/>
  <c r="N37" i="17"/>
  <c r="P37" i="17" s="1"/>
  <c r="M37" i="17"/>
  <c r="J37" i="17"/>
  <c r="H37" i="17"/>
  <c r="F37" i="17"/>
  <c r="D37" i="17"/>
  <c r="C37" i="17"/>
  <c r="E37" i="17" s="1"/>
  <c r="B37" i="17"/>
  <c r="AO36" i="17"/>
  <c r="AN36" i="17"/>
  <c r="AF36" i="17"/>
  <c r="Y36" i="17"/>
  <c r="T36" i="17"/>
  <c r="R36" i="17"/>
  <c r="Q36" i="17"/>
  <c r="S36" i="17" s="1"/>
  <c r="O36" i="17"/>
  <c r="N36" i="17"/>
  <c r="P36" i="17" s="1"/>
  <c r="M36" i="17"/>
  <c r="J36" i="17"/>
  <c r="H36" i="17"/>
  <c r="F36" i="17"/>
  <c r="D36" i="17"/>
  <c r="C36" i="17"/>
  <c r="B36" i="17"/>
  <c r="AO35" i="17"/>
  <c r="AN35" i="17"/>
  <c r="AF35" i="17"/>
  <c r="Y35" i="17"/>
  <c r="T35" i="17"/>
  <c r="R35" i="17"/>
  <c r="Q35" i="17"/>
  <c r="S35" i="17" s="1"/>
  <c r="O35" i="17"/>
  <c r="N35" i="17"/>
  <c r="P35" i="17" s="1"/>
  <c r="M35" i="17"/>
  <c r="J35" i="17"/>
  <c r="H35" i="17"/>
  <c r="F35" i="17"/>
  <c r="D35" i="17"/>
  <c r="C35" i="17"/>
  <c r="E35" i="17" s="1"/>
  <c r="B35" i="17"/>
  <c r="AO34" i="17"/>
  <c r="AN34" i="17"/>
  <c r="AF34" i="17"/>
  <c r="Y34" i="17"/>
  <c r="T34" i="17"/>
  <c r="R34" i="17"/>
  <c r="Q34" i="17"/>
  <c r="S34" i="17" s="1"/>
  <c r="O34" i="17"/>
  <c r="N34" i="17"/>
  <c r="P34" i="17" s="1"/>
  <c r="M34" i="17"/>
  <c r="J34" i="17"/>
  <c r="H34" i="17"/>
  <c r="F34" i="17"/>
  <c r="D34" i="17"/>
  <c r="C34" i="17"/>
  <c r="E34" i="17" s="1"/>
  <c r="B34" i="17"/>
  <c r="AO33" i="17"/>
  <c r="AN33" i="17"/>
  <c r="AF33" i="17"/>
  <c r="Y33" i="17"/>
  <c r="T33" i="17"/>
  <c r="R33" i="17"/>
  <c r="Q33" i="17"/>
  <c r="S33" i="17" s="1"/>
  <c r="O33" i="17"/>
  <c r="N33" i="17"/>
  <c r="P33" i="17" s="1"/>
  <c r="M33" i="17"/>
  <c r="J33" i="17"/>
  <c r="H33" i="17"/>
  <c r="F33" i="17"/>
  <c r="D33" i="17"/>
  <c r="C33" i="17"/>
  <c r="E33" i="17" s="1"/>
  <c r="B33" i="17"/>
  <c r="AO32" i="17"/>
  <c r="AN32" i="17"/>
  <c r="AF32" i="17"/>
  <c r="Y32" i="17"/>
  <c r="T32" i="17"/>
  <c r="R32" i="17"/>
  <c r="Q32" i="17"/>
  <c r="S32" i="17" s="1"/>
  <c r="O32" i="17"/>
  <c r="N32" i="17"/>
  <c r="P32" i="17" s="1"/>
  <c r="M32" i="17"/>
  <c r="J32" i="17"/>
  <c r="H32" i="17"/>
  <c r="F32" i="17"/>
  <c r="D32" i="17"/>
  <c r="C32" i="17"/>
  <c r="E32" i="17" s="1"/>
  <c r="B32" i="17"/>
  <c r="AO31" i="17"/>
  <c r="AN31" i="17"/>
  <c r="AF31" i="17"/>
  <c r="Y31" i="17"/>
  <c r="T31" i="17"/>
  <c r="R31" i="17"/>
  <c r="Q31" i="17"/>
  <c r="S31" i="17" s="1"/>
  <c r="O31" i="17"/>
  <c r="N31" i="17"/>
  <c r="P31" i="17" s="1"/>
  <c r="M31" i="17"/>
  <c r="J31" i="17"/>
  <c r="H31" i="17"/>
  <c r="F31" i="17"/>
  <c r="D31" i="17"/>
  <c r="C31" i="17"/>
  <c r="E31" i="17" s="1"/>
  <c r="B31" i="17"/>
  <c r="AO30" i="17"/>
  <c r="AN30" i="17"/>
  <c r="AF30" i="17"/>
  <c r="Y30" i="17"/>
  <c r="T30" i="17"/>
  <c r="R30" i="17"/>
  <c r="Q30" i="17"/>
  <c r="S30" i="17" s="1"/>
  <c r="O30" i="17"/>
  <c r="N30" i="17"/>
  <c r="M30" i="17"/>
  <c r="J30" i="17"/>
  <c r="H30" i="17"/>
  <c r="F30" i="17"/>
  <c r="D30" i="17"/>
  <c r="C30" i="17"/>
  <c r="E30" i="17" s="1"/>
  <c r="B30" i="17"/>
  <c r="G30" i="17" s="1"/>
  <c r="I30" i="17" s="1"/>
  <c r="K30" i="17" s="1"/>
  <c r="AO29" i="17"/>
  <c r="AN29" i="17"/>
  <c r="AF29" i="17"/>
  <c r="Y29" i="17"/>
  <c r="T29" i="17"/>
  <c r="R29" i="17"/>
  <c r="Q29" i="17"/>
  <c r="S29" i="17" s="1"/>
  <c r="O29" i="17"/>
  <c r="N29" i="17"/>
  <c r="P29" i="17" s="1"/>
  <c r="M29" i="17"/>
  <c r="J29" i="17"/>
  <c r="H29" i="17"/>
  <c r="F29" i="17"/>
  <c r="D29" i="17"/>
  <c r="C29" i="17"/>
  <c r="E29" i="17" s="1"/>
  <c r="B29" i="17"/>
  <c r="AO28" i="17"/>
  <c r="AN28" i="17"/>
  <c r="AF28" i="17"/>
  <c r="T28" i="17"/>
  <c r="R28" i="17"/>
  <c r="Q28" i="17"/>
  <c r="S28" i="17" s="1"/>
  <c r="O28" i="17"/>
  <c r="N28" i="17"/>
  <c r="P28" i="17" s="1"/>
  <c r="M28" i="17"/>
  <c r="J28" i="17"/>
  <c r="H28" i="17"/>
  <c r="F28" i="17"/>
  <c r="D28" i="17"/>
  <c r="C28" i="17"/>
  <c r="E28" i="17" s="1"/>
  <c r="B28" i="17"/>
  <c r="AO27" i="17"/>
  <c r="AN27" i="17"/>
  <c r="AF27" i="17"/>
  <c r="T27" i="17"/>
  <c r="R27" i="17"/>
  <c r="Q27" i="17"/>
  <c r="S27" i="17" s="1"/>
  <c r="O27" i="17"/>
  <c r="N27" i="17"/>
  <c r="M27" i="17"/>
  <c r="J27" i="17"/>
  <c r="H27" i="17"/>
  <c r="F27" i="17"/>
  <c r="D27" i="17"/>
  <c r="C27" i="17"/>
  <c r="E27" i="17" s="1"/>
  <c r="B27" i="17"/>
  <c r="AO26" i="17"/>
  <c r="AN26" i="17"/>
  <c r="AF26" i="17"/>
  <c r="T26" i="17"/>
  <c r="R26" i="17"/>
  <c r="Q26" i="17"/>
  <c r="S26" i="17" s="1"/>
  <c r="O26" i="17"/>
  <c r="N26" i="17"/>
  <c r="M26" i="17"/>
  <c r="J26" i="17"/>
  <c r="H26" i="17"/>
  <c r="F26" i="17"/>
  <c r="D26" i="17"/>
  <c r="C26" i="17"/>
  <c r="E26" i="17" s="1"/>
  <c r="B26" i="17"/>
  <c r="AO25" i="17"/>
  <c r="AN25" i="17"/>
  <c r="AF25" i="17"/>
  <c r="T25" i="17"/>
  <c r="R25" i="17"/>
  <c r="Q25" i="17"/>
  <c r="S25" i="17" s="1"/>
  <c r="O25" i="17"/>
  <c r="N25" i="17"/>
  <c r="P25" i="17" s="1"/>
  <c r="M25" i="17"/>
  <c r="J25" i="17"/>
  <c r="H25" i="17"/>
  <c r="F25" i="17"/>
  <c r="D25" i="17"/>
  <c r="C25" i="17"/>
  <c r="E25" i="17" s="1"/>
  <c r="B25" i="17"/>
  <c r="AO24" i="17"/>
  <c r="AN24" i="17"/>
  <c r="AF24" i="17"/>
  <c r="T24" i="17"/>
  <c r="R24" i="17"/>
  <c r="Q24" i="17"/>
  <c r="S24" i="17" s="1"/>
  <c r="O24" i="17"/>
  <c r="N24" i="17"/>
  <c r="P24" i="17" s="1"/>
  <c r="M24" i="17"/>
  <c r="J24" i="17"/>
  <c r="H24" i="17"/>
  <c r="F24" i="17"/>
  <c r="D24" i="17"/>
  <c r="C24" i="17"/>
  <c r="E24" i="17" s="1"/>
  <c r="B24" i="17"/>
  <c r="AO23" i="17"/>
  <c r="AN23" i="17"/>
  <c r="AF23" i="17"/>
  <c r="T23" i="17"/>
  <c r="R23" i="17"/>
  <c r="Q23" i="17"/>
  <c r="S23" i="17" s="1"/>
  <c r="O23" i="17"/>
  <c r="N23" i="17"/>
  <c r="P23" i="17" s="1"/>
  <c r="M23" i="17"/>
  <c r="J23" i="17"/>
  <c r="H23" i="17"/>
  <c r="F23" i="17"/>
  <c r="D23" i="17"/>
  <c r="C23" i="17"/>
  <c r="E23" i="17" s="1"/>
  <c r="B23" i="17"/>
  <c r="AN22" i="17"/>
  <c r="AF22" i="17"/>
  <c r="T22" i="17"/>
  <c r="R22" i="17"/>
  <c r="Q22" i="17"/>
  <c r="S22" i="17" s="1"/>
  <c r="O22" i="17"/>
  <c r="N22" i="17"/>
  <c r="P22" i="17" s="1"/>
  <c r="M22" i="17"/>
  <c r="J22" i="17"/>
  <c r="H22" i="17"/>
  <c r="F22" i="17"/>
  <c r="D22" i="17"/>
  <c r="C22" i="17"/>
  <c r="E22" i="17" s="1"/>
  <c r="B22" i="17"/>
  <c r="AN21" i="17"/>
  <c r="T21" i="17"/>
  <c r="R21" i="17"/>
  <c r="Q21" i="17"/>
  <c r="S21" i="17" s="1"/>
  <c r="O21" i="17"/>
  <c r="N21" i="17"/>
  <c r="P21" i="17" s="1"/>
  <c r="M21" i="17"/>
  <c r="J21" i="17"/>
  <c r="H21" i="17"/>
  <c r="F21" i="17"/>
  <c r="D21" i="17"/>
  <c r="C21" i="17"/>
  <c r="E21" i="17" s="1"/>
  <c r="B21" i="17"/>
  <c r="AN20" i="17"/>
  <c r="T20" i="17"/>
  <c r="R20" i="17"/>
  <c r="Q20" i="17"/>
  <c r="S20" i="17" s="1"/>
  <c r="O20" i="17"/>
  <c r="N20" i="17"/>
  <c r="P20" i="17" s="1"/>
  <c r="M20" i="17"/>
  <c r="J20" i="17"/>
  <c r="H20" i="17"/>
  <c r="F20" i="17"/>
  <c r="D20" i="17"/>
  <c r="C20" i="17"/>
  <c r="E20" i="17" s="1"/>
  <c r="B20" i="17"/>
  <c r="AN19" i="17"/>
  <c r="T19" i="17"/>
  <c r="R19" i="17"/>
  <c r="Q19" i="17"/>
  <c r="S19" i="17" s="1"/>
  <c r="O19" i="17"/>
  <c r="N19" i="17"/>
  <c r="P19" i="17" s="1"/>
  <c r="M19" i="17"/>
  <c r="J19" i="17"/>
  <c r="H19" i="17"/>
  <c r="F19" i="17"/>
  <c r="D19" i="17"/>
  <c r="C19" i="17"/>
  <c r="E19" i="17" s="1"/>
  <c r="B19" i="17"/>
  <c r="AN18" i="17"/>
  <c r="T18" i="17"/>
  <c r="R18" i="17"/>
  <c r="Q18" i="17"/>
  <c r="S18" i="17" s="1"/>
  <c r="O18" i="17"/>
  <c r="N18" i="17"/>
  <c r="P18" i="17" s="1"/>
  <c r="M18" i="17"/>
  <c r="J18" i="17"/>
  <c r="H18" i="17"/>
  <c r="F18" i="17"/>
  <c r="D18" i="17"/>
  <c r="C18" i="17"/>
  <c r="E18" i="17" s="1"/>
  <c r="B18" i="17"/>
  <c r="AN17" i="17"/>
  <c r="T17" i="17"/>
  <c r="R17" i="17"/>
  <c r="Q17" i="17"/>
  <c r="S17" i="17" s="1"/>
  <c r="O17" i="17"/>
  <c r="N17" i="17"/>
  <c r="P17" i="17" s="1"/>
  <c r="M17" i="17"/>
  <c r="J17" i="17"/>
  <c r="H17" i="17"/>
  <c r="F17" i="17"/>
  <c r="D17" i="17"/>
  <c r="C17" i="17"/>
  <c r="E17" i="17" s="1"/>
  <c r="B17" i="17"/>
  <c r="AN16" i="17"/>
  <c r="T16" i="17"/>
  <c r="R16" i="17"/>
  <c r="Q16" i="17"/>
  <c r="S16" i="17" s="1"/>
  <c r="O16" i="17"/>
  <c r="N16" i="17"/>
  <c r="P16" i="17" s="1"/>
  <c r="M16" i="17"/>
  <c r="J16" i="17"/>
  <c r="H16" i="17"/>
  <c r="F16" i="17"/>
  <c r="D16" i="17"/>
  <c r="C16" i="17"/>
  <c r="E16" i="17" s="1"/>
  <c r="B16" i="17"/>
  <c r="AN15" i="17"/>
  <c r="T15" i="17"/>
  <c r="R15" i="17"/>
  <c r="Q15" i="17"/>
  <c r="S15" i="17" s="1"/>
  <c r="O15" i="17"/>
  <c r="N15" i="17"/>
  <c r="P15" i="17" s="1"/>
  <c r="M15" i="17"/>
  <c r="J15" i="17"/>
  <c r="H15" i="17"/>
  <c r="F15" i="17"/>
  <c r="D15" i="17"/>
  <c r="C15" i="17"/>
  <c r="E15" i="17" s="1"/>
  <c r="B15" i="17"/>
  <c r="T14" i="17"/>
  <c r="R14" i="17"/>
  <c r="Q14" i="17"/>
  <c r="S14" i="17" s="1"/>
  <c r="O14" i="17"/>
  <c r="N14" i="17"/>
  <c r="P14" i="17" s="1"/>
  <c r="M14" i="17"/>
  <c r="J14" i="17"/>
  <c r="H14" i="17"/>
  <c r="F14" i="17"/>
  <c r="D14" i="17"/>
  <c r="C14" i="17"/>
  <c r="E14" i="17" s="1"/>
  <c r="B14" i="17"/>
  <c r="T13" i="17"/>
  <c r="R13" i="17"/>
  <c r="Q13" i="17"/>
  <c r="S13" i="17" s="1"/>
  <c r="O13" i="17"/>
  <c r="N13" i="17"/>
  <c r="P13" i="17" s="1"/>
  <c r="M13" i="17"/>
  <c r="J13" i="17"/>
  <c r="H13" i="17"/>
  <c r="F13" i="17"/>
  <c r="D13" i="17"/>
  <c r="C13" i="17"/>
  <c r="E13" i="17" s="1"/>
  <c r="B13" i="17"/>
  <c r="G13" i="17" s="1"/>
  <c r="I13" i="17" s="1"/>
  <c r="K13" i="17" s="1"/>
  <c r="T12" i="17"/>
  <c r="R12" i="17"/>
  <c r="Q12" i="17"/>
  <c r="S12" i="17" s="1"/>
  <c r="O12" i="17"/>
  <c r="N12" i="17"/>
  <c r="P12" i="17" s="1"/>
  <c r="M12" i="17"/>
  <c r="J12" i="17"/>
  <c r="H12" i="17"/>
  <c r="F12" i="17"/>
  <c r="D12" i="17"/>
  <c r="C12" i="17"/>
  <c r="E12" i="17" s="1"/>
  <c r="B12" i="17"/>
  <c r="G12" i="17" s="1"/>
  <c r="I12" i="17" s="1"/>
  <c r="K12" i="17" s="1"/>
  <c r="T11" i="17"/>
  <c r="R11" i="17"/>
  <c r="Q11" i="17"/>
  <c r="S11" i="17" s="1"/>
  <c r="O11" i="17"/>
  <c r="N11" i="17"/>
  <c r="P11" i="17" s="1"/>
  <c r="M11" i="17"/>
  <c r="J11" i="17"/>
  <c r="H11" i="17"/>
  <c r="F11" i="17"/>
  <c r="D11" i="17"/>
  <c r="C11" i="17"/>
  <c r="E11" i="17" s="1"/>
  <c r="B11" i="17"/>
  <c r="T10" i="17"/>
  <c r="R10" i="17"/>
  <c r="Q10" i="17"/>
  <c r="S10" i="17" s="1"/>
  <c r="O10" i="17"/>
  <c r="N10" i="17"/>
  <c r="P10" i="17" s="1"/>
  <c r="M10" i="17"/>
  <c r="J10" i="17"/>
  <c r="H10" i="17"/>
  <c r="F10" i="17"/>
  <c r="D10" i="17"/>
  <c r="C10" i="17"/>
  <c r="E10" i="17" s="1"/>
  <c r="B10" i="17"/>
  <c r="T9" i="17"/>
  <c r="R9" i="17"/>
  <c r="Q9" i="17"/>
  <c r="S9" i="17" s="1"/>
  <c r="O9" i="17"/>
  <c r="N9" i="17"/>
  <c r="P9" i="17" s="1"/>
  <c r="M9" i="17"/>
  <c r="J9" i="17"/>
  <c r="H9" i="17"/>
  <c r="F9" i="17"/>
  <c r="D9" i="17"/>
  <c r="C9" i="17"/>
  <c r="E9" i="17" s="1"/>
  <c r="B9" i="17"/>
  <c r="T8" i="17"/>
  <c r="R8" i="17"/>
  <c r="Q8" i="17"/>
  <c r="S8" i="17" s="1"/>
  <c r="O8" i="17"/>
  <c r="N8" i="17"/>
  <c r="P8" i="17" s="1"/>
  <c r="M8" i="17"/>
  <c r="J8" i="17"/>
  <c r="H8" i="17"/>
  <c r="F8" i="17"/>
  <c r="D8" i="17"/>
  <c r="C8" i="17"/>
  <c r="E8" i="17" s="1"/>
  <c r="B8" i="17"/>
  <c r="T7" i="17"/>
  <c r="R7" i="17"/>
  <c r="Q7" i="17"/>
  <c r="S7" i="17" s="1"/>
  <c r="O7" i="17"/>
  <c r="N7" i="17"/>
  <c r="M7" i="17"/>
  <c r="J7" i="17"/>
  <c r="H7" i="17"/>
  <c r="F7" i="17"/>
  <c r="D7" i="17"/>
  <c r="C7" i="17"/>
  <c r="E7" i="17" s="1"/>
  <c r="B7" i="17"/>
  <c r="T6" i="17"/>
  <c r="R6" i="17"/>
  <c r="Q6" i="17"/>
  <c r="S6" i="17" s="1"/>
  <c r="O6" i="17"/>
  <c r="N6" i="17"/>
  <c r="P6" i="17" s="1"/>
  <c r="M6" i="17"/>
  <c r="J6" i="17"/>
  <c r="H6" i="17"/>
  <c r="F6" i="17"/>
  <c r="D6" i="17"/>
  <c r="C6" i="17"/>
  <c r="E6" i="17" s="1"/>
  <c r="B6" i="17"/>
  <c r="T5" i="17"/>
  <c r="R5" i="17"/>
  <c r="Q5" i="17"/>
  <c r="S5" i="17" s="1"/>
  <c r="O5" i="17"/>
  <c r="N5" i="17"/>
  <c r="P5" i="17" s="1"/>
  <c r="M5" i="17"/>
  <c r="J5" i="17"/>
  <c r="H5" i="17"/>
  <c r="F5" i="17"/>
  <c r="D5" i="17"/>
  <c r="C5" i="17"/>
  <c r="E5" i="17" s="1"/>
  <c r="B5" i="17"/>
  <c r="T4" i="17"/>
  <c r="R4" i="17"/>
  <c r="Q4" i="17"/>
  <c r="S4" i="17" s="1"/>
  <c r="O4" i="17"/>
  <c r="N4" i="17"/>
  <c r="P4" i="17" s="1"/>
  <c r="M4" i="17"/>
  <c r="J4" i="17"/>
  <c r="H4" i="17"/>
  <c r="F4" i="17"/>
  <c r="D4" i="17"/>
  <c r="C4" i="17"/>
  <c r="E4" i="17" s="1"/>
  <c r="G4" i="17" s="1"/>
  <c r="I4" i="17" s="1"/>
  <c r="K4" i="17" s="1"/>
  <c r="B4" i="17"/>
  <c r="Y30" i="4"/>
  <c r="AG30" i="4" s="1"/>
  <c r="Y31" i="4"/>
  <c r="AG31" i="4" s="1"/>
  <c r="Y32" i="4"/>
  <c r="AG32" i="4" s="1"/>
  <c r="Y33" i="4"/>
  <c r="AG33" i="4" s="1"/>
  <c r="Y34" i="4"/>
  <c r="AG34" i="4" s="1"/>
  <c r="Y35" i="4"/>
  <c r="AG35" i="4" s="1"/>
  <c r="Y36" i="4"/>
  <c r="AG36" i="4" s="1"/>
  <c r="Y37" i="4"/>
  <c r="AG37" i="4" s="1"/>
  <c r="Y38" i="4"/>
  <c r="AG38" i="4" s="1"/>
  <c r="Y39" i="4"/>
  <c r="AG39" i="4" s="1"/>
  <c r="Y40" i="4"/>
  <c r="AG40" i="4" s="1"/>
  <c r="Y41" i="4"/>
  <c r="AG41" i="4" s="1"/>
  <c r="Y42" i="4"/>
  <c r="AG42" i="4" s="1"/>
  <c r="Y43" i="4"/>
  <c r="AG43" i="4" s="1"/>
  <c r="Y44" i="4"/>
  <c r="AG44" i="4" s="1"/>
  <c r="Y45" i="4"/>
  <c r="AG45" i="4" s="1"/>
  <c r="Y46" i="4"/>
  <c r="AG46" i="4" s="1"/>
  <c r="Y47" i="4"/>
  <c r="AG47" i="4" s="1"/>
  <c r="Y48" i="4"/>
  <c r="AG48" i="4" s="1"/>
  <c r="Y49" i="4"/>
  <c r="AG49" i="4" s="1"/>
  <c r="Y50" i="4"/>
  <c r="AG50" i="4" s="1"/>
  <c r="Y51" i="4"/>
  <c r="AG51" i="4" s="1"/>
  <c r="Y52" i="4"/>
  <c r="AG52" i="4" s="1"/>
  <c r="Y53" i="4"/>
  <c r="AG53" i="4" s="1"/>
  <c r="Y54" i="4"/>
  <c r="AG54" i="4" s="1"/>
  <c r="Y55" i="4"/>
  <c r="AG55" i="4" s="1"/>
  <c r="Y56" i="4"/>
  <c r="AG56" i="4" s="1"/>
  <c r="Y57" i="4"/>
  <c r="AG57" i="4" s="1"/>
  <c r="Y58" i="4"/>
  <c r="AG58" i="4" s="1"/>
  <c r="Y29" i="4"/>
  <c r="AG29" i="4" s="1"/>
  <c r="AF29" i="4"/>
  <c r="AM29" i="4"/>
  <c r="AN29" i="4"/>
  <c r="AM52" i="4"/>
  <c r="AN52" i="4"/>
  <c r="AM53" i="4"/>
  <c r="AN53" i="4"/>
  <c r="AM54" i="4"/>
  <c r="AN54" i="4"/>
  <c r="AM55" i="4"/>
  <c r="AN55" i="4"/>
  <c r="AN56" i="4"/>
  <c r="AN57" i="4"/>
  <c r="AN58" i="4"/>
  <c r="AM51" i="4"/>
  <c r="AF22" i="4"/>
  <c r="AO29" i="4" s="1"/>
  <c r="AN24" i="4"/>
  <c r="AN25" i="4"/>
  <c r="AN26" i="4"/>
  <c r="AN27" i="4"/>
  <c r="AN28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23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15" i="4"/>
  <c r="AF23" i="4"/>
  <c r="AO23" i="4" s="1"/>
  <c r="AF24" i="4"/>
  <c r="AO24" i="4" s="1"/>
  <c r="AF25" i="4"/>
  <c r="AO25" i="4" s="1"/>
  <c r="AF26" i="4"/>
  <c r="AO26" i="4" s="1"/>
  <c r="AF27" i="4"/>
  <c r="AO27" i="4" s="1"/>
  <c r="AF28" i="4"/>
  <c r="AO28" i="4" s="1"/>
  <c r="AF30" i="4"/>
  <c r="AO30" i="4" s="1"/>
  <c r="AF31" i="4"/>
  <c r="AO31" i="4" s="1"/>
  <c r="AF32" i="4"/>
  <c r="AO32" i="4" s="1"/>
  <c r="AF33" i="4"/>
  <c r="AO33" i="4" s="1"/>
  <c r="AF34" i="4"/>
  <c r="AO34" i="4" s="1"/>
  <c r="AF35" i="4"/>
  <c r="AO35" i="4" s="1"/>
  <c r="AF36" i="4"/>
  <c r="AO36" i="4" s="1"/>
  <c r="AF37" i="4"/>
  <c r="AO37" i="4" s="1"/>
  <c r="AF38" i="4"/>
  <c r="AO38" i="4" s="1"/>
  <c r="AF39" i="4"/>
  <c r="AO39" i="4" s="1"/>
  <c r="AF40" i="4"/>
  <c r="AO40" i="4" s="1"/>
  <c r="AF41" i="4"/>
  <c r="AO41" i="4" s="1"/>
  <c r="AF42" i="4"/>
  <c r="AO42" i="4" s="1"/>
  <c r="AF43" i="4"/>
  <c r="AO43" i="4" s="1"/>
  <c r="AF44" i="4"/>
  <c r="AO44" i="4" s="1"/>
  <c r="AF45" i="4"/>
  <c r="AO45" i="4" s="1"/>
  <c r="AF46" i="4"/>
  <c r="AO46" i="4" s="1"/>
  <c r="AF47" i="4"/>
  <c r="AO47" i="4" s="1"/>
  <c r="AF48" i="4"/>
  <c r="AO48" i="4" s="1"/>
  <c r="AF49" i="4"/>
  <c r="AO49" i="4" s="1"/>
  <c r="AF50" i="4"/>
  <c r="AO50" i="4" s="1"/>
  <c r="AF51" i="4"/>
  <c r="AO51" i="4" s="1"/>
  <c r="AF52" i="4"/>
  <c r="AO52" i="4" s="1"/>
  <c r="AF53" i="4"/>
  <c r="AO53" i="4" s="1"/>
  <c r="AF54" i="4"/>
  <c r="AO54" i="4" s="1"/>
  <c r="AF55" i="4"/>
  <c r="AO55" i="4" s="1"/>
  <c r="AG125" i="16"/>
  <c r="AD125" i="16"/>
  <c r="AC125" i="16"/>
  <c r="AB125" i="16"/>
  <c r="AA125" i="16"/>
  <c r="Z125" i="16"/>
  <c r="X125" i="16"/>
  <c r="W125" i="16"/>
  <c r="V125" i="16"/>
  <c r="S125" i="16"/>
  <c r="Q125" i="16"/>
  <c r="P125" i="16"/>
  <c r="M125" i="16"/>
  <c r="L125" i="16"/>
  <c r="K125" i="16"/>
  <c r="J125" i="16"/>
  <c r="I125" i="16"/>
  <c r="H125" i="16"/>
  <c r="F125" i="16"/>
  <c r="E125" i="16"/>
  <c r="D125" i="16"/>
  <c r="C125" i="16"/>
  <c r="B125" i="16"/>
  <c r="AG124" i="16"/>
  <c r="AD124" i="16"/>
  <c r="AC124" i="16"/>
  <c r="AB124" i="16"/>
  <c r="AA124" i="16"/>
  <c r="Z124" i="16"/>
  <c r="X124" i="16"/>
  <c r="W124" i="16"/>
  <c r="V124" i="16"/>
  <c r="S124" i="16"/>
  <c r="Q124" i="16"/>
  <c r="P124" i="16"/>
  <c r="M124" i="16"/>
  <c r="L124" i="16"/>
  <c r="K124" i="16"/>
  <c r="J124" i="16"/>
  <c r="I124" i="16"/>
  <c r="H124" i="16"/>
  <c r="F124" i="16"/>
  <c r="E124" i="16"/>
  <c r="D124" i="16"/>
  <c r="C124" i="16"/>
  <c r="B124" i="16"/>
  <c r="AG123" i="16"/>
  <c r="AD123" i="16"/>
  <c r="AC123" i="16"/>
  <c r="AB123" i="16"/>
  <c r="AA123" i="16"/>
  <c r="Z123" i="16"/>
  <c r="X123" i="16"/>
  <c r="W123" i="16"/>
  <c r="V123" i="16"/>
  <c r="S123" i="16"/>
  <c r="Q123" i="16"/>
  <c r="P123" i="16"/>
  <c r="M123" i="16"/>
  <c r="L123" i="16"/>
  <c r="K123" i="16"/>
  <c r="J123" i="16"/>
  <c r="I123" i="16"/>
  <c r="H123" i="16"/>
  <c r="F123" i="16"/>
  <c r="E123" i="16"/>
  <c r="D123" i="16"/>
  <c r="C123" i="16"/>
  <c r="B123" i="16"/>
  <c r="AG122" i="16"/>
  <c r="AD122" i="16"/>
  <c r="AC122" i="16"/>
  <c r="AB122" i="16"/>
  <c r="AA122" i="16"/>
  <c r="Z122" i="16"/>
  <c r="X122" i="16"/>
  <c r="W122" i="16"/>
  <c r="V122" i="16"/>
  <c r="S122" i="16"/>
  <c r="Q122" i="16"/>
  <c r="P122" i="16"/>
  <c r="M122" i="16"/>
  <c r="L122" i="16"/>
  <c r="K122" i="16"/>
  <c r="J122" i="16"/>
  <c r="I122" i="16"/>
  <c r="H122" i="16"/>
  <c r="F122" i="16"/>
  <c r="E122" i="16"/>
  <c r="D122" i="16"/>
  <c r="C122" i="16"/>
  <c r="B122" i="16"/>
  <c r="AG121" i="16"/>
  <c r="AD121" i="16"/>
  <c r="AC121" i="16"/>
  <c r="AB121" i="16"/>
  <c r="AA121" i="16"/>
  <c r="Z121" i="16"/>
  <c r="X121" i="16"/>
  <c r="W121" i="16"/>
  <c r="V121" i="16"/>
  <c r="S121" i="16"/>
  <c r="Q121" i="16"/>
  <c r="P121" i="16"/>
  <c r="M121" i="16"/>
  <c r="L121" i="16"/>
  <c r="K121" i="16"/>
  <c r="J121" i="16"/>
  <c r="I121" i="16"/>
  <c r="H121" i="16"/>
  <c r="F121" i="16"/>
  <c r="E121" i="16"/>
  <c r="D121" i="16"/>
  <c r="C121" i="16"/>
  <c r="B121" i="16"/>
  <c r="AG120" i="16"/>
  <c r="AD120" i="16"/>
  <c r="AC120" i="16"/>
  <c r="AB120" i="16"/>
  <c r="AA120" i="16"/>
  <c r="Z120" i="16"/>
  <c r="X120" i="16"/>
  <c r="W120" i="16"/>
  <c r="V120" i="16"/>
  <c r="S120" i="16"/>
  <c r="Q120" i="16"/>
  <c r="P120" i="16"/>
  <c r="M120" i="16"/>
  <c r="L120" i="16"/>
  <c r="K120" i="16"/>
  <c r="J120" i="16"/>
  <c r="I120" i="16"/>
  <c r="H120" i="16"/>
  <c r="F120" i="16"/>
  <c r="E120" i="16"/>
  <c r="D120" i="16"/>
  <c r="C120" i="16"/>
  <c r="B120" i="16"/>
  <c r="AG119" i="16"/>
  <c r="AD119" i="16"/>
  <c r="AC119" i="16"/>
  <c r="AB119" i="16"/>
  <c r="AA119" i="16"/>
  <c r="Z119" i="16"/>
  <c r="X119" i="16"/>
  <c r="W119" i="16"/>
  <c r="V119" i="16"/>
  <c r="S119" i="16"/>
  <c r="Q119" i="16"/>
  <c r="P119" i="16"/>
  <c r="M119" i="16"/>
  <c r="L119" i="16"/>
  <c r="K119" i="16"/>
  <c r="J119" i="16"/>
  <c r="I119" i="16"/>
  <c r="H119" i="16"/>
  <c r="F119" i="16"/>
  <c r="E119" i="16"/>
  <c r="D119" i="16"/>
  <c r="C119" i="16"/>
  <c r="B119" i="16"/>
  <c r="AG118" i="16"/>
  <c r="AD118" i="16"/>
  <c r="AC118" i="16"/>
  <c r="AB118" i="16"/>
  <c r="AA118" i="16"/>
  <c r="Z118" i="16"/>
  <c r="X118" i="16"/>
  <c r="W118" i="16"/>
  <c r="V118" i="16"/>
  <c r="S118" i="16"/>
  <c r="Q118" i="16"/>
  <c r="P118" i="16"/>
  <c r="M118" i="16"/>
  <c r="L118" i="16"/>
  <c r="K118" i="16"/>
  <c r="J118" i="16"/>
  <c r="I118" i="16"/>
  <c r="H118" i="16"/>
  <c r="F118" i="16"/>
  <c r="E118" i="16"/>
  <c r="D118" i="16"/>
  <c r="C118" i="16"/>
  <c r="B118" i="16"/>
  <c r="AG117" i="16"/>
  <c r="AD117" i="16"/>
  <c r="AC117" i="16"/>
  <c r="AB117" i="16"/>
  <c r="AA117" i="16"/>
  <c r="Z117" i="16"/>
  <c r="X117" i="16"/>
  <c r="W117" i="16"/>
  <c r="V117" i="16"/>
  <c r="S117" i="16"/>
  <c r="Q117" i="16"/>
  <c r="P117" i="16"/>
  <c r="M117" i="16"/>
  <c r="L117" i="16"/>
  <c r="K117" i="16"/>
  <c r="J117" i="16"/>
  <c r="I117" i="16"/>
  <c r="H117" i="16"/>
  <c r="F117" i="16"/>
  <c r="E117" i="16"/>
  <c r="D117" i="16"/>
  <c r="C117" i="16"/>
  <c r="B117" i="16"/>
  <c r="AG116" i="16"/>
  <c r="AD116" i="16"/>
  <c r="AC116" i="16"/>
  <c r="AB116" i="16"/>
  <c r="AA116" i="16"/>
  <c r="Z116" i="16"/>
  <c r="X116" i="16"/>
  <c r="W116" i="16"/>
  <c r="V116" i="16"/>
  <c r="S116" i="16"/>
  <c r="Q116" i="16"/>
  <c r="P116" i="16"/>
  <c r="M116" i="16"/>
  <c r="L116" i="16"/>
  <c r="K116" i="16"/>
  <c r="J116" i="16"/>
  <c r="I116" i="16"/>
  <c r="H116" i="16"/>
  <c r="F116" i="16"/>
  <c r="E116" i="16"/>
  <c r="D116" i="16"/>
  <c r="C116" i="16"/>
  <c r="B116" i="16"/>
  <c r="AG115" i="16"/>
  <c r="AD115" i="16"/>
  <c r="AC115" i="16"/>
  <c r="AB115" i="16"/>
  <c r="AA115" i="16"/>
  <c r="Z115" i="16"/>
  <c r="X115" i="16"/>
  <c r="W115" i="16"/>
  <c r="V115" i="16"/>
  <c r="S115" i="16"/>
  <c r="Q115" i="16"/>
  <c r="P115" i="16"/>
  <c r="M115" i="16"/>
  <c r="L115" i="16"/>
  <c r="K115" i="16"/>
  <c r="J115" i="16"/>
  <c r="I115" i="16"/>
  <c r="H115" i="16"/>
  <c r="F115" i="16"/>
  <c r="E115" i="16"/>
  <c r="D115" i="16"/>
  <c r="C115" i="16"/>
  <c r="B115" i="16"/>
  <c r="AG114" i="16"/>
  <c r="AD114" i="16"/>
  <c r="AC114" i="16"/>
  <c r="AB114" i="16"/>
  <c r="AA114" i="16"/>
  <c r="Z114" i="16"/>
  <c r="X114" i="16"/>
  <c r="W114" i="16"/>
  <c r="V114" i="16"/>
  <c r="S114" i="16"/>
  <c r="Q114" i="16"/>
  <c r="P114" i="16"/>
  <c r="M114" i="16"/>
  <c r="L114" i="16"/>
  <c r="K114" i="16"/>
  <c r="J114" i="16"/>
  <c r="I114" i="16"/>
  <c r="H114" i="16"/>
  <c r="F114" i="16"/>
  <c r="E114" i="16"/>
  <c r="D114" i="16"/>
  <c r="C114" i="16"/>
  <c r="B114" i="16"/>
  <c r="AG113" i="16"/>
  <c r="AD113" i="16"/>
  <c r="AC113" i="16"/>
  <c r="AB113" i="16"/>
  <c r="AA113" i="16"/>
  <c r="Z113" i="16"/>
  <c r="X113" i="16"/>
  <c r="W113" i="16"/>
  <c r="V113" i="16"/>
  <c r="S113" i="16"/>
  <c r="Q113" i="16"/>
  <c r="P113" i="16"/>
  <c r="M113" i="16"/>
  <c r="L113" i="16"/>
  <c r="K113" i="16"/>
  <c r="J113" i="16"/>
  <c r="I113" i="16"/>
  <c r="H113" i="16"/>
  <c r="F113" i="16"/>
  <c r="E113" i="16"/>
  <c r="D113" i="16"/>
  <c r="C113" i="16"/>
  <c r="B113" i="16"/>
  <c r="AG112" i="16"/>
  <c r="AD112" i="16"/>
  <c r="AC112" i="16"/>
  <c r="AB112" i="16"/>
  <c r="AA112" i="16"/>
  <c r="Z112" i="16"/>
  <c r="X112" i="16"/>
  <c r="W112" i="16"/>
  <c r="V112" i="16"/>
  <c r="S112" i="16"/>
  <c r="Q112" i="16"/>
  <c r="P112" i="16"/>
  <c r="M112" i="16"/>
  <c r="L112" i="16"/>
  <c r="K112" i="16"/>
  <c r="J112" i="16"/>
  <c r="I112" i="16"/>
  <c r="H112" i="16"/>
  <c r="F112" i="16"/>
  <c r="E112" i="16"/>
  <c r="D112" i="16"/>
  <c r="C112" i="16"/>
  <c r="B112" i="16"/>
  <c r="AG111" i="16"/>
  <c r="AD111" i="16"/>
  <c r="AC111" i="16"/>
  <c r="AB111" i="16"/>
  <c r="AA111" i="16"/>
  <c r="Z111" i="16"/>
  <c r="X111" i="16"/>
  <c r="W111" i="16"/>
  <c r="V111" i="16"/>
  <c r="S111" i="16"/>
  <c r="Q111" i="16"/>
  <c r="P111" i="16"/>
  <c r="M111" i="16"/>
  <c r="L111" i="16"/>
  <c r="K111" i="16"/>
  <c r="J111" i="16"/>
  <c r="I111" i="16"/>
  <c r="H111" i="16"/>
  <c r="F111" i="16"/>
  <c r="E111" i="16"/>
  <c r="D111" i="16"/>
  <c r="C111" i="16"/>
  <c r="B111" i="16"/>
  <c r="AG110" i="16"/>
  <c r="AD110" i="16"/>
  <c r="AC110" i="16"/>
  <c r="AB110" i="16"/>
  <c r="AA110" i="16"/>
  <c r="Z110" i="16"/>
  <c r="X110" i="16"/>
  <c r="W110" i="16"/>
  <c r="V110" i="16"/>
  <c r="S110" i="16"/>
  <c r="Q110" i="16"/>
  <c r="P110" i="16"/>
  <c r="M110" i="16"/>
  <c r="L110" i="16"/>
  <c r="K110" i="16"/>
  <c r="J110" i="16"/>
  <c r="I110" i="16"/>
  <c r="H110" i="16"/>
  <c r="F110" i="16"/>
  <c r="E110" i="16"/>
  <c r="D110" i="16"/>
  <c r="C110" i="16"/>
  <c r="B110" i="16"/>
  <c r="AG109" i="16"/>
  <c r="AD109" i="16"/>
  <c r="AC109" i="16"/>
  <c r="AB109" i="16"/>
  <c r="AA109" i="16"/>
  <c r="Z109" i="16"/>
  <c r="X109" i="16"/>
  <c r="W109" i="16"/>
  <c r="V109" i="16"/>
  <c r="S109" i="16"/>
  <c r="Q109" i="16"/>
  <c r="P109" i="16"/>
  <c r="M109" i="16"/>
  <c r="L109" i="16"/>
  <c r="K109" i="16"/>
  <c r="J109" i="16"/>
  <c r="I109" i="16"/>
  <c r="H109" i="16"/>
  <c r="F109" i="16"/>
  <c r="E109" i="16"/>
  <c r="D109" i="16"/>
  <c r="C109" i="16"/>
  <c r="B109" i="16"/>
  <c r="AG108" i="16"/>
  <c r="AD108" i="16"/>
  <c r="AC108" i="16"/>
  <c r="AB108" i="16"/>
  <c r="AA108" i="16"/>
  <c r="Z108" i="16"/>
  <c r="X108" i="16"/>
  <c r="W108" i="16"/>
  <c r="V108" i="16"/>
  <c r="S108" i="16"/>
  <c r="Q108" i="16"/>
  <c r="P108" i="16"/>
  <c r="M108" i="16"/>
  <c r="L108" i="16"/>
  <c r="K108" i="16"/>
  <c r="J108" i="16"/>
  <c r="I108" i="16"/>
  <c r="H108" i="16"/>
  <c r="F108" i="16"/>
  <c r="E108" i="16"/>
  <c r="D108" i="16"/>
  <c r="C108" i="16"/>
  <c r="B108" i="16"/>
  <c r="AG107" i="16"/>
  <c r="AD107" i="16"/>
  <c r="AC107" i="16"/>
  <c r="AB107" i="16"/>
  <c r="AA107" i="16"/>
  <c r="Z107" i="16"/>
  <c r="X107" i="16"/>
  <c r="W107" i="16"/>
  <c r="V107" i="16"/>
  <c r="S107" i="16"/>
  <c r="Q107" i="16"/>
  <c r="P107" i="16"/>
  <c r="M107" i="16"/>
  <c r="L107" i="16"/>
  <c r="K107" i="16"/>
  <c r="J107" i="16"/>
  <c r="I107" i="16"/>
  <c r="H107" i="16"/>
  <c r="F107" i="16"/>
  <c r="E107" i="16"/>
  <c r="D107" i="16"/>
  <c r="C107" i="16"/>
  <c r="B107" i="16"/>
  <c r="AG106" i="16"/>
  <c r="AD106" i="16"/>
  <c r="AC106" i="16"/>
  <c r="AB106" i="16"/>
  <c r="AA106" i="16"/>
  <c r="Z106" i="16"/>
  <c r="X106" i="16"/>
  <c r="W106" i="16"/>
  <c r="V106" i="16"/>
  <c r="S106" i="16"/>
  <c r="Q106" i="16"/>
  <c r="P106" i="16"/>
  <c r="M106" i="16"/>
  <c r="L106" i="16"/>
  <c r="K106" i="16"/>
  <c r="J106" i="16"/>
  <c r="I106" i="16"/>
  <c r="H106" i="16"/>
  <c r="F106" i="16"/>
  <c r="E106" i="16"/>
  <c r="D106" i="16"/>
  <c r="C106" i="16"/>
  <c r="B106" i="16"/>
  <c r="AG101" i="16"/>
  <c r="AD101" i="16"/>
  <c r="AC101" i="16"/>
  <c r="AB101" i="16"/>
  <c r="AA101" i="16"/>
  <c r="Z101" i="16"/>
  <c r="X101" i="16"/>
  <c r="W101" i="16"/>
  <c r="V101" i="16"/>
  <c r="S101" i="16"/>
  <c r="Q101" i="16"/>
  <c r="P101" i="16"/>
  <c r="M101" i="16"/>
  <c r="L101" i="16"/>
  <c r="K101" i="16"/>
  <c r="J101" i="16"/>
  <c r="I101" i="16"/>
  <c r="H101" i="16"/>
  <c r="F101" i="16"/>
  <c r="E101" i="16"/>
  <c r="D101" i="16"/>
  <c r="C101" i="16"/>
  <c r="B101" i="16"/>
  <c r="AG100" i="16"/>
  <c r="AD100" i="16"/>
  <c r="AC100" i="16"/>
  <c r="AB100" i="16"/>
  <c r="AA100" i="16"/>
  <c r="Z100" i="16"/>
  <c r="X100" i="16"/>
  <c r="W100" i="16"/>
  <c r="V100" i="16"/>
  <c r="S100" i="16"/>
  <c r="Q100" i="16"/>
  <c r="P100" i="16"/>
  <c r="M100" i="16"/>
  <c r="L100" i="16"/>
  <c r="K100" i="16"/>
  <c r="J100" i="16"/>
  <c r="I100" i="16"/>
  <c r="H100" i="16"/>
  <c r="F100" i="16"/>
  <c r="E100" i="16"/>
  <c r="D100" i="16"/>
  <c r="C100" i="16"/>
  <c r="B100" i="16"/>
  <c r="AG99" i="16"/>
  <c r="AD99" i="16"/>
  <c r="AC99" i="16"/>
  <c r="AB99" i="16"/>
  <c r="AA99" i="16"/>
  <c r="Z99" i="16"/>
  <c r="X99" i="16"/>
  <c r="W99" i="16"/>
  <c r="V99" i="16"/>
  <c r="S99" i="16"/>
  <c r="Q99" i="16"/>
  <c r="P99" i="16"/>
  <c r="M99" i="16"/>
  <c r="L99" i="16"/>
  <c r="K99" i="16"/>
  <c r="J99" i="16"/>
  <c r="I99" i="16"/>
  <c r="H99" i="16"/>
  <c r="F99" i="16"/>
  <c r="E99" i="16"/>
  <c r="D99" i="16"/>
  <c r="C99" i="16"/>
  <c r="B99" i="16"/>
  <c r="AG98" i="16"/>
  <c r="AD98" i="16"/>
  <c r="AC98" i="16"/>
  <c r="AB98" i="16"/>
  <c r="AA98" i="16"/>
  <c r="Z98" i="16"/>
  <c r="X98" i="16"/>
  <c r="W98" i="16"/>
  <c r="V98" i="16"/>
  <c r="S98" i="16"/>
  <c r="Q98" i="16"/>
  <c r="P98" i="16"/>
  <c r="M98" i="16"/>
  <c r="L98" i="16"/>
  <c r="K98" i="16"/>
  <c r="J98" i="16"/>
  <c r="I98" i="16"/>
  <c r="H98" i="16"/>
  <c r="F98" i="16"/>
  <c r="E98" i="16"/>
  <c r="D98" i="16"/>
  <c r="C98" i="16"/>
  <c r="B98" i="16"/>
  <c r="AG97" i="16"/>
  <c r="AD97" i="16"/>
  <c r="AC97" i="16"/>
  <c r="AB97" i="16"/>
  <c r="AA97" i="16"/>
  <c r="Z97" i="16"/>
  <c r="X97" i="16"/>
  <c r="W97" i="16"/>
  <c r="V97" i="16"/>
  <c r="S97" i="16"/>
  <c r="Q97" i="16"/>
  <c r="P97" i="16"/>
  <c r="M97" i="16"/>
  <c r="L97" i="16"/>
  <c r="K97" i="16"/>
  <c r="J97" i="16"/>
  <c r="I97" i="16"/>
  <c r="H97" i="16"/>
  <c r="F97" i="16"/>
  <c r="E97" i="16"/>
  <c r="D97" i="16"/>
  <c r="C97" i="16"/>
  <c r="B97" i="16"/>
  <c r="AG96" i="16"/>
  <c r="AD96" i="16"/>
  <c r="AC96" i="16"/>
  <c r="AB96" i="16"/>
  <c r="AA96" i="16"/>
  <c r="Z96" i="16"/>
  <c r="X96" i="16"/>
  <c r="W96" i="16"/>
  <c r="V96" i="16"/>
  <c r="S96" i="16"/>
  <c r="Q96" i="16"/>
  <c r="P96" i="16"/>
  <c r="M96" i="16"/>
  <c r="L96" i="16"/>
  <c r="K96" i="16"/>
  <c r="J96" i="16"/>
  <c r="I96" i="16"/>
  <c r="H96" i="16"/>
  <c r="F96" i="16"/>
  <c r="E96" i="16"/>
  <c r="D96" i="16"/>
  <c r="C96" i="16"/>
  <c r="B96" i="16"/>
  <c r="AG95" i="16"/>
  <c r="AD95" i="16"/>
  <c r="AC95" i="16"/>
  <c r="AB95" i="16"/>
  <c r="AA95" i="16"/>
  <c r="Z95" i="16"/>
  <c r="X95" i="16"/>
  <c r="W95" i="16"/>
  <c r="V95" i="16"/>
  <c r="S95" i="16"/>
  <c r="Q95" i="16"/>
  <c r="P95" i="16"/>
  <c r="M95" i="16"/>
  <c r="L95" i="16"/>
  <c r="K95" i="16"/>
  <c r="J95" i="16"/>
  <c r="I95" i="16"/>
  <c r="H95" i="16"/>
  <c r="F95" i="16"/>
  <c r="E95" i="16"/>
  <c r="D95" i="16"/>
  <c r="C95" i="16"/>
  <c r="B95" i="16"/>
  <c r="AG94" i="16"/>
  <c r="AD94" i="16"/>
  <c r="AC94" i="16"/>
  <c r="AB94" i="16"/>
  <c r="AA94" i="16"/>
  <c r="Z94" i="16"/>
  <c r="X94" i="16"/>
  <c r="W94" i="16"/>
  <c r="V94" i="16"/>
  <c r="S94" i="16"/>
  <c r="Q94" i="16"/>
  <c r="P94" i="16"/>
  <c r="M94" i="16"/>
  <c r="L94" i="16"/>
  <c r="K94" i="16"/>
  <c r="J94" i="16"/>
  <c r="I94" i="16"/>
  <c r="H94" i="16"/>
  <c r="F94" i="16"/>
  <c r="E94" i="16"/>
  <c r="D94" i="16"/>
  <c r="C94" i="16"/>
  <c r="B94" i="16"/>
  <c r="AG93" i="16"/>
  <c r="AD93" i="16"/>
  <c r="AC93" i="16"/>
  <c r="AB93" i="16"/>
  <c r="AA93" i="16"/>
  <c r="Z93" i="16"/>
  <c r="X93" i="16"/>
  <c r="W93" i="16"/>
  <c r="V93" i="16"/>
  <c r="S93" i="16"/>
  <c r="Q93" i="16"/>
  <c r="P93" i="16"/>
  <c r="M93" i="16"/>
  <c r="L93" i="16"/>
  <c r="K93" i="16"/>
  <c r="J93" i="16"/>
  <c r="I93" i="16"/>
  <c r="H93" i="16"/>
  <c r="F93" i="16"/>
  <c r="E93" i="16"/>
  <c r="D93" i="16"/>
  <c r="C93" i="16"/>
  <c r="B93" i="16"/>
  <c r="AG92" i="16"/>
  <c r="AD92" i="16"/>
  <c r="AC92" i="16"/>
  <c r="AB92" i="16"/>
  <c r="AA92" i="16"/>
  <c r="Z92" i="16"/>
  <c r="X92" i="16"/>
  <c r="W92" i="16"/>
  <c r="V92" i="16"/>
  <c r="S92" i="16"/>
  <c r="Q92" i="16"/>
  <c r="P92" i="16"/>
  <c r="M92" i="16"/>
  <c r="L92" i="16"/>
  <c r="K92" i="16"/>
  <c r="J92" i="16"/>
  <c r="I92" i="16"/>
  <c r="H92" i="16"/>
  <c r="F92" i="16"/>
  <c r="E92" i="16"/>
  <c r="D92" i="16"/>
  <c r="C92" i="16"/>
  <c r="B92" i="16"/>
  <c r="AG91" i="16"/>
  <c r="AD91" i="16"/>
  <c r="AC91" i="16"/>
  <c r="AB91" i="16"/>
  <c r="AA91" i="16"/>
  <c r="Z91" i="16"/>
  <c r="X91" i="16"/>
  <c r="W91" i="16"/>
  <c r="V91" i="16"/>
  <c r="S91" i="16"/>
  <c r="Q91" i="16"/>
  <c r="P91" i="16"/>
  <c r="M91" i="16"/>
  <c r="L91" i="16"/>
  <c r="K91" i="16"/>
  <c r="J91" i="16"/>
  <c r="I91" i="16"/>
  <c r="H91" i="16"/>
  <c r="F91" i="16"/>
  <c r="E91" i="16"/>
  <c r="D91" i="16"/>
  <c r="C91" i="16"/>
  <c r="B91" i="16"/>
  <c r="AG90" i="16"/>
  <c r="AD90" i="16"/>
  <c r="AC90" i="16"/>
  <c r="AB90" i="16"/>
  <c r="AA90" i="16"/>
  <c r="Z90" i="16"/>
  <c r="X90" i="16"/>
  <c r="W90" i="16"/>
  <c r="V90" i="16"/>
  <c r="S90" i="16"/>
  <c r="Q90" i="16"/>
  <c r="P90" i="16"/>
  <c r="M90" i="16"/>
  <c r="L90" i="16"/>
  <c r="K90" i="16"/>
  <c r="J90" i="16"/>
  <c r="I90" i="16"/>
  <c r="H90" i="16"/>
  <c r="F90" i="16"/>
  <c r="E90" i="16"/>
  <c r="D90" i="16"/>
  <c r="C90" i="16"/>
  <c r="B90" i="16"/>
  <c r="AG89" i="16"/>
  <c r="AD89" i="16"/>
  <c r="AC89" i="16"/>
  <c r="AB89" i="16"/>
  <c r="AA89" i="16"/>
  <c r="Z89" i="16"/>
  <c r="X89" i="16"/>
  <c r="W89" i="16"/>
  <c r="V89" i="16"/>
  <c r="S89" i="16"/>
  <c r="Q89" i="16"/>
  <c r="P89" i="16"/>
  <c r="M89" i="16"/>
  <c r="L89" i="16"/>
  <c r="K89" i="16"/>
  <c r="J89" i="16"/>
  <c r="I89" i="16"/>
  <c r="H89" i="16"/>
  <c r="F89" i="16"/>
  <c r="E89" i="16"/>
  <c r="D89" i="16"/>
  <c r="C89" i="16"/>
  <c r="B89" i="16"/>
  <c r="AG88" i="16"/>
  <c r="AD88" i="16"/>
  <c r="AC88" i="16"/>
  <c r="AB88" i="16"/>
  <c r="AA88" i="16"/>
  <c r="Z88" i="16"/>
  <c r="X88" i="16"/>
  <c r="W88" i="16"/>
  <c r="V88" i="16"/>
  <c r="S88" i="16"/>
  <c r="Q88" i="16"/>
  <c r="P88" i="16"/>
  <c r="M88" i="16"/>
  <c r="L88" i="16"/>
  <c r="K88" i="16"/>
  <c r="J88" i="16"/>
  <c r="I88" i="16"/>
  <c r="H88" i="16"/>
  <c r="F88" i="16"/>
  <c r="E88" i="16"/>
  <c r="D88" i="16"/>
  <c r="C88" i="16"/>
  <c r="B88" i="16"/>
  <c r="AG87" i="16"/>
  <c r="AD87" i="16"/>
  <c r="AC87" i="16"/>
  <c r="AB87" i="16"/>
  <c r="AA87" i="16"/>
  <c r="Z87" i="16"/>
  <c r="X87" i="16"/>
  <c r="W87" i="16"/>
  <c r="V87" i="16"/>
  <c r="S87" i="16"/>
  <c r="Q87" i="16"/>
  <c r="P87" i="16"/>
  <c r="M87" i="16"/>
  <c r="L87" i="16"/>
  <c r="K87" i="16"/>
  <c r="J87" i="16"/>
  <c r="I87" i="16"/>
  <c r="H87" i="16"/>
  <c r="F87" i="16"/>
  <c r="E87" i="16"/>
  <c r="D87" i="16"/>
  <c r="C87" i="16"/>
  <c r="B87" i="16"/>
  <c r="AG86" i="16"/>
  <c r="AD86" i="16"/>
  <c r="AC86" i="16"/>
  <c r="AB86" i="16"/>
  <c r="AA86" i="16"/>
  <c r="Z86" i="16"/>
  <c r="X86" i="16"/>
  <c r="W86" i="16"/>
  <c r="V86" i="16"/>
  <c r="S86" i="16"/>
  <c r="Q86" i="16"/>
  <c r="P86" i="16"/>
  <c r="M86" i="16"/>
  <c r="L86" i="16"/>
  <c r="K86" i="16"/>
  <c r="J86" i="16"/>
  <c r="I86" i="16"/>
  <c r="H86" i="16"/>
  <c r="F86" i="16"/>
  <c r="E86" i="16"/>
  <c r="D86" i="16"/>
  <c r="C86" i="16"/>
  <c r="B86" i="16"/>
  <c r="AG85" i="16"/>
  <c r="AD85" i="16"/>
  <c r="AC85" i="16"/>
  <c r="AB85" i="16"/>
  <c r="AA85" i="16"/>
  <c r="Z85" i="16"/>
  <c r="X85" i="16"/>
  <c r="W85" i="16"/>
  <c r="V85" i="16"/>
  <c r="S85" i="16"/>
  <c r="Q85" i="16"/>
  <c r="P85" i="16"/>
  <c r="M85" i="16"/>
  <c r="L85" i="16"/>
  <c r="K85" i="16"/>
  <c r="J85" i="16"/>
  <c r="I85" i="16"/>
  <c r="H85" i="16"/>
  <c r="F85" i="16"/>
  <c r="E85" i="16"/>
  <c r="D85" i="16"/>
  <c r="C85" i="16"/>
  <c r="B85" i="16"/>
  <c r="AG84" i="16"/>
  <c r="AD84" i="16"/>
  <c r="AC84" i="16"/>
  <c r="AB84" i="16"/>
  <c r="AA84" i="16"/>
  <c r="Z84" i="16"/>
  <c r="X84" i="16"/>
  <c r="W84" i="16"/>
  <c r="V84" i="16"/>
  <c r="S84" i="16"/>
  <c r="Q84" i="16"/>
  <c r="P84" i="16"/>
  <c r="M84" i="16"/>
  <c r="L84" i="16"/>
  <c r="K84" i="16"/>
  <c r="J84" i="16"/>
  <c r="I84" i="16"/>
  <c r="H84" i="16"/>
  <c r="F84" i="16"/>
  <c r="E84" i="16"/>
  <c r="D84" i="16"/>
  <c r="C84" i="16"/>
  <c r="B84" i="16"/>
  <c r="AG83" i="16"/>
  <c r="AD83" i="16"/>
  <c r="AC83" i="16"/>
  <c r="AB83" i="16"/>
  <c r="AA83" i="16"/>
  <c r="Z83" i="16"/>
  <c r="X83" i="16"/>
  <c r="W83" i="16"/>
  <c r="V83" i="16"/>
  <c r="S83" i="16"/>
  <c r="Q83" i="16"/>
  <c r="P83" i="16"/>
  <c r="M83" i="16"/>
  <c r="L83" i="16"/>
  <c r="K83" i="16"/>
  <c r="J83" i="16"/>
  <c r="I83" i="16"/>
  <c r="H83" i="16"/>
  <c r="F83" i="16"/>
  <c r="E83" i="16"/>
  <c r="D83" i="16"/>
  <c r="C83" i="16"/>
  <c r="B83" i="16"/>
  <c r="AG82" i="16"/>
  <c r="AD82" i="16"/>
  <c r="AC82" i="16"/>
  <c r="AB82" i="16"/>
  <c r="AA82" i="16"/>
  <c r="Z82" i="16"/>
  <c r="X82" i="16"/>
  <c r="W82" i="16"/>
  <c r="V82" i="16"/>
  <c r="S82" i="16"/>
  <c r="Q82" i="16"/>
  <c r="P82" i="16"/>
  <c r="M82" i="16"/>
  <c r="L82" i="16"/>
  <c r="K82" i="16"/>
  <c r="J82" i="16"/>
  <c r="I82" i="16"/>
  <c r="H82" i="16"/>
  <c r="F82" i="16"/>
  <c r="E82" i="16"/>
  <c r="D82" i="16"/>
  <c r="C82" i="16"/>
  <c r="B82" i="16"/>
  <c r="AG81" i="16"/>
  <c r="AD81" i="16"/>
  <c r="AC81" i="16"/>
  <c r="AB81" i="16"/>
  <c r="AA81" i="16"/>
  <c r="Z81" i="16"/>
  <c r="X81" i="16"/>
  <c r="W81" i="16"/>
  <c r="V81" i="16"/>
  <c r="S81" i="16"/>
  <c r="Q81" i="16"/>
  <c r="P81" i="16"/>
  <c r="M81" i="16"/>
  <c r="L81" i="16"/>
  <c r="K81" i="16"/>
  <c r="J81" i="16"/>
  <c r="I81" i="16"/>
  <c r="H81" i="16"/>
  <c r="F81" i="16"/>
  <c r="E81" i="16"/>
  <c r="D81" i="16"/>
  <c r="C81" i="16"/>
  <c r="B81" i="16"/>
  <c r="AG80" i="16"/>
  <c r="AD80" i="16"/>
  <c r="AC80" i="16"/>
  <c r="AB80" i="16"/>
  <c r="AA80" i="16"/>
  <c r="Z80" i="16"/>
  <c r="X80" i="16"/>
  <c r="W80" i="16"/>
  <c r="V80" i="16"/>
  <c r="S80" i="16"/>
  <c r="Q80" i="16"/>
  <c r="P80" i="16"/>
  <c r="M80" i="16"/>
  <c r="L80" i="16"/>
  <c r="K80" i="16"/>
  <c r="J80" i="16"/>
  <c r="I80" i="16"/>
  <c r="H80" i="16"/>
  <c r="F80" i="16"/>
  <c r="E80" i="16"/>
  <c r="D80" i="16"/>
  <c r="C80" i="16"/>
  <c r="B80" i="16"/>
  <c r="AG79" i="16"/>
  <c r="AD79" i="16"/>
  <c r="AC79" i="16"/>
  <c r="AB79" i="16"/>
  <c r="AA79" i="16"/>
  <c r="Z79" i="16"/>
  <c r="X79" i="16"/>
  <c r="W79" i="16"/>
  <c r="V79" i="16"/>
  <c r="S79" i="16"/>
  <c r="Q79" i="16"/>
  <c r="P79" i="16"/>
  <c r="M79" i="16"/>
  <c r="L79" i="16"/>
  <c r="K79" i="16"/>
  <c r="J79" i="16"/>
  <c r="I79" i="16"/>
  <c r="H79" i="16"/>
  <c r="F79" i="16"/>
  <c r="E79" i="16"/>
  <c r="D79" i="16"/>
  <c r="C79" i="16"/>
  <c r="B79" i="16"/>
  <c r="AG78" i="16"/>
  <c r="AD78" i="16"/>
  <c r="AC78" i="16"/>
  <c r="AB78" i="16"/>
  <c r="AA78" i="16"/>
  <c r="Z78" i="16"/>
  <c r="X78" i="16"/>
  <c r="W78" i="16"/>
  <c r="V78" i="16"/>
  <c r="S78" i="16"/>
  <c r="Q78" i="16"/>
  <c r="P78" i="16"/>
  <c r="M78" i="16"/>
  <c r="L78" i="16"/>
  <c r="K78" i="16"/>
  <c r="J78" i="16"/>
  <c r="I78" i="16"/>
  <c r="H78" i="16"/>
  <c r="F78" i="16"/>
  <c r="E78" i="16"/>
  <c r="D78" i="16"/>
  <c r="C78" i="16"/>
  <c r="B78" i="16"/>
  <c r="AG77" i="16"/>
  <c r="AD77" i="16"/>
  <c r="AC77" i="16"/>
  <c r="AB77" i="16"/>
  <c r="AA77" i="16"/>
  <c r="Z77" i="16"/>
  <c r="X77" i="16"/>
  <c r="W77" i="16"/>
  <c r="V77" i="16"/>
  <c r="S77" i="16"/>
  <c r="Q77" i="16"/>
  <c r="P77" i="16"/>
  <c r="M77" i="16"/>
  <c r="L77" i="16"/>
  <c r="K77" i="16"/>
  <c r="J77" i="16"/>
  <c r="I77" i="16"/>
  <c r="H77" i="16"/>
  <c r="F77" i="16"/>
  <c r="E77" i="16"/>
  <c r="D77" i="16"/>
  <c r="C77" i="16"/>
  <c r="B77" i="16"/>
  <c r="AG76" i="16"/>
  <c r="AD76" i="16"/>
  <c r="AC76" i="16"/>
  <c r="AB76" i="16"/>
  <c r="AA76" i="16"/>
  <c r="Z76" i="16"/>
  <c r="X76" i="16"/>
  <c r="W76" i="16"/>
  <c r="V76" i="16"/>
  <c r="S76" i="16"/>
  <c r="Q76" i="16"/>
  <c r="P76" i="16"/>
  <c r="M76" i="16"/>
  <c r="L76" i="16"/>
  <c r="K76" i="16"/>
  <c r="J76" i="16"/>
  <c r="I76" i="16"/>
  <c r="H76" i="16"/>
  <c r="F76" i="16"/>
  <c r="E76" i="16"/>
  <c r="D76" i="16"/>
  <c r="C76" i="16"/>
  <c r="B76" i="16"/>
  <c r="AG75" i="16"/>
  <c r="AD75" i="16"/>
  <c r="AC75" i="16"/>
  <c r="AB75" i="16"/>
  <c r="AA75" i="16"/>
  <c r="Z75" i="16"/>
  <c r="X75" i="16"/>
  <c r="W75" i="16"/>
  <c r="V75" i="16"/>
  <c r="S75" i="16"/>
  <c r="Q75" i="16"/>
  <c r="P75" i="16"/>
  <c r="M75" i="16"/>
  <c r="L75" i="16"/>
  <c r="K75" i="16"/>
  <c r="J75" i="16"/>
  <c r="I75" i="16"/>
  <c r="H75" i="16"/>
  <c r="F75" i="16"/>
  <c r="E75" i="16"/>
  <c r="D75" i="16"/>
  <c r="C75" i="16"/>
  <c r="B75" i="16"/>
  <c r="AG74" i="16"/>
  <c r="AD74" i="16"/>
  <c r="AC74" i="16"/>
  <c r="AB74" i="16"/>
  <c r="AA74" i="16"/>
  <c r="Z74" i="16"/>
  <c r="X74" i="16"/>
  <c r="W74" i="16"/>
  <c r="V74" i="16"/>
  <c r="S74" i="16"/>
  <c r="Q74" i="16"/>
  <c r="P74" i="16"/>
  <c r="M74" i="16"/>
  <c r="L74" i="16"/>
  <c r="K74" i="16"/>
  <c r="J74" i="16"/>
  <c r="I74" i="16"/>
  <c r="H74" i="16"/>
  <c r="F74" i="16"/>
  <c r="E74" i="16"/>
  <c r="D74" i="16"/>
  <c r="C74" i="16"/>
  <c r="B74" i="16"/>
  <c r="AG73" i="16"/>
  <c r="AD73" i="16"/>
  <c r="AC73" i="16"/>
  <c r="AB73" i="16"/>
  <c r="AA73" i="16"/>
  <c r="Z73" i="16"/>
  <c r="X73" i="16"/>
  <c r="W73" i="16"/>
  <c r="V73" i="16"/>
  <c r="S73" i="16"/>
  <c r="Q73" i="16"/>
  <c r="P73" i="16"/>
  <c r="M73" i="16"/>
  <c r="L73" i="16"/>
  <c r="K73" i="16"/>
  <c r="J73" i="16"/>
  <c r="I73" i="16"/>
  <c r="H73" i="16"/>
  <c r="F73" i="16"/>
  <c r="E73" i="16"/>
  <c r="D73" i="16"/>
  <c r="C73" i="16"/>
  <c r="B73" i="16"/>
  <c r="AG72" i="16"/>
  <c r="AD72" i="16"/>
  <c r="AC72" i="16"/>
  <c r="AB72" i="16"/>
  <c r="AA72" i="16"/>
  <c r="Z72" i="16"/>
  <c r="X72" i="16"/>
  <c r="W72" i="16"/>
  <c r="V72" i="16"/>
  <c r="S72" i="16"/>
  <c r="Q72" i="16"/>
  <c r="P72" i="16"/>
  <c r="M72" i="16"/>
  <c r="L72" i="16"/>
  <c r="K72" i="16"/>
  <c r="J72" i="16"/>
  <c r="I72" i="16"/>
  <c r="H72" i="16"/>
  <c r="F72" i="16"/>
  <c r="E72" i="16"/>
  <c r="D72" i="16"/>
  <c r="C72" i="16"/>
  <c r="B72" i="16"/>
  <c r="AG71" i="16"/>
  <c r="AD71" i="16"/>
  <c r="AC71" i="16"/>
  <c r="AB71" i="16"/>
  <c r="AA71" i="16"/>
  <c r="Z71" i="16"/>
  <c r="X71" i="16"/>
  <c r="W71" i="16"/>
  <c r="V71" i="16"/>
  <c r="S71" i="16"/>
  <c r="Q71" i="16"/>
  <c r="P71" i="16"/>
  <c r="M71" i="16"/>
  <c r="L71" i="16"/>
  <c r="K71" i="16"/>
  <c r="J71" i="16"/>
  <c r="I71" i="16"/>
  <c r="H71" i="16"/>
  <c r="F71" i="16"/>
  <c r="E71" i="16"/>
  <c r="D71" i="16"/>
  <c r="C71" i="16"/>
  <c r="B71" i="16"/>
  <c r="AG70" i="16"/>
  <c r="AD70" i="16"/>
  <c r="AC70" i="16"/>
  <c r="AB70" i="16"/>
  <c r="AA70" i="16"/>
  <c r="Z70" i="16"/>
  <c r="X70" i="16"/>
  <c r="W70" i="16"/>
  <c r="V70" i="16"/>
  <c r="S70" i="16"/>
  <c r="Q70" i="16"/>
  <c r="P70" i="16"/>
  <c r="M70" i="16"/>
  <c r="L70" i="16"/>
  <c r="K70" i="16"/>
  <c r="J70" i="16"/>
  <c r="I70" i="16"/>
  <c r="H70" i="16"/>
  <c r="F70" i="16"/>
  <c r="E70" i="16"/>
  <c r="D70" i="16"/>
  <c r="C70" i="16"/>
  <c r="B70" i="16"/>
  <c r="AG69" i="16"/>
  <c r="AD69" i="16"/>
  <c r="AC69" i="16"/>
  <c r="AB69" i="16"/>
  <c r="AA69" i="16"/>
  <c r="Z69" i="16"/>
  <c r="X69" i="16"/>
  <c r="W69" i="16"/>
  <c r="V69" i="16"/>
  <c r="S69" i="16"/>
  <c r="Q69" i="16"/>
  <c r="P69" i="16"/>
  <c r="M69" i="16"/>
  <c r="L69" i="16"/>
  <c r="K69" i="16"/>
  <c r="J69" i="16"/>
  <c r="I69" i="16"/>
  <c r="H69" i="16"/>
  <c r="F69" i="16"/>
  <c r="E69" i="16"/>
  <c r="D69" i="16"/>
  <c r="C69" i="16"/>
  <c r="B69" i="16"/>
  <c r="AG68" i="16"/>
  <c r="AD68" i="16"/>
  <c r="AC68" i="16"/>
  <c r="AB68" i="16"/>
  <c r="AA68" i="16"/>
  <c r="Z68" i="16"/>
  <c r="X68" i="16"/>
  <c r="W68" i="16"/>
  <c r="V68" i="16"/>
  <c r="S68" i="16"/>
  <c r="Q68" i="16"/>
  <c r="P68" i="16"/>
  <c r="M68" i="16"/>
  <c r="L68" i="16"/>
  <c r="K68" i="16"/>
  <c r="J68" i="16"/>
  <c r="I68" i="16"/>
  <c r="H68" i="16"/>
  <c r="F68" i="16"/>
  <c r="E68" i="16"/>
  <c r="D68" i="16"/>
  <c r="C68" i="16"/>
  <c r="B68" i="16"/>
  <c r="AG67" i="16"/>
  <c r="AD67" i="16"/>
  <c r="AC67" i="16"/>
  <c r="AB67" i="16"/>
  <c r="AA67" i="16"/>
  <c r="Z67" i="16"/>
  <c r="X67" i="16"/>
  <c r="W67" i="16"/>
  <c r="V67" i="16"/>
  <c r="S67" i="16"/>
  <c r="Q67" i="16"/>
  <c r="P67" i="16"/>
  <c r="M67" i="16"/>
  <c r="L67" i="16"/>
  <c r="K67" i="16"/>
  <c r="J67" i="16"/>
  <c r="I67" i="16"/>
  <c r="H67" i="16"/>
  <c r="F67" i="16"/>
  <c r="E67" i="16"/>
  <c r="D67" i="16"/>
  <c r="C67" i="16"/>
  <c r="B67" i="16"/>
  <c r="AG66" i="16"/>
  <c r="AD66" i="16"/>
  <c r="AC66" i="16"/>
  <c r="AB66" i="16"/>
  <c r="AA66" i="16"/>
  <c r="Z66" i="16"/>
  <c r="X66" i="16"/>
  <c r="W66" i="16"/>
  <c r="V66" i="16"/>
  <c r="S66" i="16"/>
  <c r="Q66" i="16"/>
  <c r="P66" i="16"/>
  <c r="M66" i="16"/>
  <c r="L66" i="16"/>
  <c r="K66" i="16"/>
  <c r="J66" i="16"/>
  <c r="I66" i="16"/>
  <c r="H66" i="16"/>
  <c r="F66" i="16"/>
  <c r="E66" i="16"/>
  <c r="D66" i="16"/>
  <c r="C66" i="16"/>
  <c r="B66" i="16"/>
  <c r="AG65" i="16"/>
  <c r="AD65" i="16"/>
  <c r="AC65" i="16"/>
  <c r="AB65" i="16"/>
  <c r="AA65" i="16"/>
  <c r="Z65" i="16"/>
  <c r="X65" i="16"/>
  <c r="W65" i="16"/>
  <c r="V65" i="16"/>
  <c r="S65" i="16"/>
  <c r="Q65" i="16"/>
  <c r="P65" i="16"/>
  <c r="M65" i="16"/>
  <c r="L65" i="16"/>
  <c r="K65" i="16"/>
  <c r="J65" i="16"/>
  <c r="I65" i="16"/>
  <c r="H65" i="16"/>
  <c r="F65" i="16"/>
  <c r="E65" i="16"/>
  <c r="D65" i="16"/>
  <c r="C65" i="16"/>
  <c r="B65" i="16"/>
  <c r="AG64" i="16"/>
  <c r="AD64" i="16"/>
  <c r="AC64" i="16"/>
  <c r="AB64" i="16"/>
  <c r="AA64" i="16"/>
  <c r="Z64" i="16"/>
  <c r="X64" i="16"/>
  <c r="W64" i="16"/>
  <c r="V64" i="16"/>
  <c r="S64" i="16"/>
  <c r="Q64" i="16"/>
  <c r="P64" i="16"/>
  <c r="M64" i="16"/>
  <c r="L64" i="16"/>
  <c r="K64" i="16"/>
  <c r="J64" i="16"/>
  <c r="I64" i="16"/>
  <c r="H64" i="16"/>
  <c r="F64" i="16"/>
  <c r="E64" i="16"/>
  <c r="D64" i="16"/>
  <c r="C64" i="16"/>
  <c r="B64" i="16"/>
  <c r="AG63" i="16"/>
  <c r="AD63" i="16"/>
  <c r="AC63" i="16"/>
  <c r="AB63" i="16"/>
  <c r="AA63" i="16"/>
  <c r="Z63" i="16"/>
  <c r="X63" i="16"/>
  <c r="W63" i="16"/>
  <c r="V63" i="16"/>
  <c r="S63" i="16"/>
  <c r="Q63" i="16"/>
  <c r="P63" i="16"/>
  <c r="M63" i="16"/>
  <c r="L63" i="16"/>
  <c r="K63" i="16"/>
  <c r="J63" i="16"/>
  <c r="I63" i="16"/>
  <c r="H63" i="16"/>
  <c r="F63" i="16"/>
  <c r="E63" i="16"/>
  <c r="D63" i="16"/>
  <c r="C63" i="16"/>
  <c r="B63" i="16"/>
  <c r="AG62" i="16"/>
  <c r="AD62" i="16"/>
  <c r="AC62" i="16"/>
  <c r="AB62" i="16"/>
  <c r="AA62" i="16"/>
  <c r="Z62" i="16"/>
  <c r="X62" i="16"/>
  <c r="W62" i="16"/>
  <c r="V62" i="16"/>
  <c r="S62" i="16"/>
  <c r="Q62" i="16"/>
  <c r="P62" i="16"/>
  <c r="M62" i="16"/>
  <c r="L62" i="16"/>
  <c r="K62" i="16"/>
  <c r="J62" i="16"/>
  <c r="I62" i="16"/>
  <c r="H62" i="16"/>
  <c r="F62" i="16"/>
  <c r="E62" i="16"/>
  <c r="D62" i="16"/>
  <c r="C62" i="16"/>
  <c r="B62" i="16"/>
  <c r="AG61" i="16"/>
  <c r="AD61" i="16"/>
  <c r="AC61" i="16"/>
  <c r="AB61" i="16"/>
  <c r="AA61" i="16"/>
  <c r="Z61" i="16"/>
  <c r="X61" i="16"/>
  <c r="W61" i="16"/>
  <c r="V61" i="16"/>
  <c r="S61" i="16"/>
  <c r="Q61" i="16"/>
  <c r="P61" i="16"/>
  <c r="M61" i="16"/>
  <c r="L61" i="16"/>
  <c r="K61" i="16"/>
  <c r="J61" i="16"/>
  <c r="I61" i="16"/>
  <c r="H61" i="16"/>
  <c r="F61" i="16"/>
  <c r="E61" i="16"/>
  <c r="D61" i="16"/>
  <c r="C61" i="16"/>
  <c r="B61" i="16"/>
  <c r="AG56" i="16"/>
  <c r="AD56" i="16"/>
  <c r="AC56" i="16"/>
  <c r="AB56" i="16"/>
  <c r="AA56" i="16"/>
  <c r="Z56" i="16"/>
  <c r="X56" i="16"/>
  <c r="W56" i="16"/>
  <c r="V56" i="16"/>
  <c r="S56" i="16"/>
  <c r="Q56" i="16"/>
  <c r="P56" i="16"/>
  <c r="M56" i="16"/>
  <c r="L56" i="16"/>
  <c r="K56" i="16"/>
  <c r="J56" i="16"/>
  <c r="I56" i="16"/>
  <c r="H56" i="16"/>
  <c r="F56" i="16"/>
  <c r="E56" i="16"/>
  <c r="D56" i="16"/>
  <c r="C56" i="16"/>
  <c r="B56" i="16"/>
  <c r="AG55" i="16"/>
  <c r="AD55" i="16"/>
  <c r="AC55" i="16"/>
  <c r="AB55" i="16"/>
  <c r="AA55" i="16"/>
  <c r="Z55" i="16"/>
  <c r="X55" i="16"/>
  <c r="W55" i="16"/>
  <c r="V55" i="16"/>
  <c r="S55" i="16"/>
  <c r="Q55" i="16"/>
  <c r="P55" i="16"/>
  <c r="M55" i="16"/>
  <c r="L55" i="16"/>
  <c r="K55" i="16"/>
  <c r="J55" i="16"/>
  <c r="I55" i="16"/>
  <c r="H55" i="16"/>
  <c r="F55" i="16"/>
  <c r="E55" i="16"/>
  <c r="D55" i="16"/>
  <c r="C55" i="16"/>
  <c r="B55" i="16"/>
  <c r="AG54" i="16"/>
  <c r="AD54" i="16"/>
  <c r="AC54" i="16"/>
  <c r="AB54" i="16"/>
  <c r="AA54" i="16"/>
  <c r="Z54" i="16"/>
  <c r="X54" i="16"/>
  <c r="W54" i="16"/>
  <c r="V54" i="16"/>
  <c r="S54" i="16"/>
  <c r="Q54" i="16"/>
  <c r="P54" i="16"/>
  <c r="M54" i="16"/>
  <c r="L54" i="16"/>
  <c r="K54" i="16"/>
  <c r="J54" i="16"/>
  <c r="I54" i="16"/>
  <c r="H54" i="16"/>
  <c r="F54" i="16"/>
  <c r="E54" i="16"/>
  <c r="D54" i="16"/>
  <c r="C54" i="16"/>
  <c r="B54" i="16"/>
  <c r="AG53" i="16"/>
  <c r="AD53" i="16"/>
  <c r="AC53" i="16"/>
  <c r="AB53" i="16"/>
  <c r="AA53" i="16"/>
  <c r="Z53" i="16"/>
  <c r="X53" i="16"/>
  <c r="W53" i="16"/>
  <c r="V53" i="16"/>
  <c r="S53" i="16"/>
  <c r="Q53" i="16"/>
  <c r="P53" i="16"/>
  <c r="M53" i="16"/>
  <c r="L53" i="16"/>
  <c r="K53" i="16"/>
  <c r="J53" i="16"/>
  <c r="I53" i="16"/>
  <c r="H53" i="16"/>
  <c r="F53" i="16"/>
  <c r="E53" i="16"/>
  <c r="D53" i="16"/>
  <c r="C53" i="16"/>
  <c r="B53" i="16"/>
  <c r="AG52" i="16"/>
  <c r="AD52" i="16"/>
  <c r="AC52" i="16"/>
  <c r="AB52" i="16"/>
  <c r="AA52" i="16"/>
  <c r="Z52" i="16"/>
  <c r="X52" i="16"/>
  <c r="W52" i="16"/>
  <c r="V52" i="16"/>
  <c r="S52" i="16"/>
  <c r="Q52" i="16"/>
  <c r="P52" i="16"/>
  <c r="M52" i="16"/>
  <c r="L52" i="16"/>
  <c r="K52" i="16"/>
  <c r="J52" i="16"/>
  <c r="I52" i="16"/>
  <c r="H52" i="16"/>
  <c r="F52" i="16"/>
  <c r="E52" i="16"/>
  <c r="D52" i="16"/>
  <c r="C52" i="16"/>
  <c r="B52" i="16"/>
  <c r="AG51" i="16"/>
  <c r="AD51" i="16"/>
  <c r="AC51" i="16"/>
  <c r="AB51" i="16"/>
  <c r="AA51" i="16"/>
  <c r="Z51" i="16"/>
  <c r="X51" i="16"/>
  <c r="W51" i="16"/>
  <c r="V51" i="16"/>
  <c r="S51" i="16"/>
  <c r="Q51" i="16"/>
  <c r="P51" i="16"/>
  <c r="M51" i="16"/>
  <c r="L51" i="16"/>
  <c r="K51" i="16"/>
  <c r="J51" i="16"/>
  <c r="I51" i="16"/>
  <c r="H51" i="16"/>
  <c r="F51" i="16"/>
  <c r="E51" i="16"/>
  <c r="D51" i="16"/>
  <c r="C51" i="16"/>
  <c r="B51" i="16"/>
  <c r="AG50" i="16"/>
  <c r="AD50" i="16"/>
  <c r="AC50" i="16"/>
  <c r="AB50" i="16"/>
  <c r="AA50" i="16"/>
  <c r="Z50" i="16"/>
  <c r="X50" i="16"/>
  <c r="W50" i="16"/>
  <c r="V50" i="16"/>
  <c r="S50" i="16"/>
  <c r="Q50" i="16"/>
  <c r="P50" i="16"/>
  <c r="M50" i="16"/>
  <c r="L50" i="16"/>
  <c r="K50" i="16"/>
  <c r="J50" i="16"/>
  <c r="I50" i="16"/>
  <c r="H50" i="16"/>
  <c r="F50" i="16"/>
  <c r="E50" i="16"/>
  <c r="D50" i="16"/>
  <c r="C50" i="16"/>
  <c r="B50" i="16"/>
  <c r="AG49" i="16"/>
  <c r="AD49" i="16"/>
  <c r="AC49" i="16"/>
  <c r="AB49" i="16"/>
  <c r="AA49" i="16"/>
  <c r="Z49" i="16"/>
  <c r="X49" i="16"/>
  <c r="W49" i="16"/>
  <c r="V49" i="16"/>
  <c r="S49" i="16"/>
  <c r="Q49" i="16"/>
  <c r="P49" i="16"/>
  <c r="M49" i="16"/>
  <c r="L49" i="16"/>
  <c r="K49" i="16"/>
  <c r="J49" i="16"/>
  <c r="I49" i="16"/>
  <c r="H49" i="16"/>
  <c r="F49" i="16"/>
  <c r="E49" i="16"/>
  <c r="D49" i="16"/>
  <c r="C49" i="16"/>
  <c r="B49" i="16"/>
  <c r="AG48" i="16"/>
  <c r="AD48" i="16"/>
  <c r="AC48" i="16"/>
  <c r="AB48" i="16"/>
  <c r="AA48" i="16"/>
  <c r="Z48" i="16"/>
  <c r="X48" i="16"/>
  <c r="W48" i="16"/>
  <c r="V48" i="16"/>
  <c r="S48" i="16"/>
  <c r="Q48" i="16"/>
  <c r="P48" i="16"/>
  <c r="M48" i="16"/>
  <c r="L48" i="16"/>
  <c r="K48" i="16"/>
  <c r="J48" i="16"/>
  <c r="I48" i="16"/>
  <c r="H48" i="16"/>
  <c r="F48" i="16"/>
  <c r="E48" i="16"/>
  <c r="D48" i="16"/>
  <c r="C48" i="16"/>
  <c r="B48" i="16"/>
  <c r="AG47" i="16"/>
  <c r="AD47" i="16"/>
  <c r="AC47" i="16"/>
  <c r="AB47" i="16"/>
  <c r="AA47" i="16"/>
  <c r="Z47" i="16"/>
  <c r="X47" i="16"/>
  <c r="W47" i="16"/>
  <c r="V47" i="16"/>
  <c r="S47" i="16"/>
  <c r="Q47" i="16"/>
  <c r="P47" i="16"/>
  <c r="M47" i="16"/>
  <c r="L47" i="16"/>
  <c r="K47" i="16"/>
  <c r="J47" i="16"/>
  <c r="I47" i="16"/>
  <c r="H47" i="16"/>
  <c r="F47" i="16"/>
  <c r="E47" i="16"/>
  <c r="D47" i="16"/>
  <c r="C47" i="16"/>
  <c r="B47" i="16"/>
  <c r="AG46" i="16"/>
  <c r="AD46" i="16"/>
  <c r="AC46" i="16"/>
  <c r="AB46" i="16"/>
  <c r="AA46" i="16"/>
  <c r="Z46" i="16"/>
  <c r="X46" i="16"/>
  <c r="W46" i="16"/>
  <c r="V46" i="16"/>
  <c r="S46" i="16"/>
  <c r="Q46" i="16"/>
  <c r="P46" i="16"/>
  <c r="M46" i="16"/>
  <c r="L46" i="16"/>
  <c r="K46" i="16"/>
  <c r="J46" i="16"/>
  <c r="I46" i="16"/>
  <c r="H46" i="16"/>
  <c r="F46" i="16"/>
  <c r="E46" i="16"/>
  <c r="D46" i="16"/>
  <c r="C46" i="16"/>
  <c r="B46" i="16"/>
  <c r="AG45" i="16"/>
  <c r="AD45" i="16"/>
  <c r="AC45" i="16"/>
  <c r="AB45" i="16"/>
  <c r="AA45" i="16"/>
  <c r="Z45" i="16"/>
  <c r="X45" i="16"/>
  <c r="W45" i="16"/>
  <c r="V45" i="16"/>
  <c r="S45" i="16"/>
  <c r="Q45" i="16"/>
  <c r="P45" i="16"/>
  <c r="M45" i="16"/>
  <c r="L45" i="16"/>
  <c r="K45" i="16"/>
  <c r="J45" i="16"/>
  <c r="I45" i="16"/>
  <c r="H45" i="16"/>
  <c r="F45" i="16"/>
  <c r="E45" i="16"/>
  <c r="D45" i="16"/>
  <c r="C45" i="16"/>
  <c r="B45" i="16"/>
  <c r="AG44" i="16"/>
  <c r="AD44" i="16"/>
  <c r="AC44" i="16"/>
  <c r="AB44" i="16"/>
  <c r="AA44" i="16"/>
  <c r="Z44" i="16"/>
  <c r="X44" i="16"/>
  <c r="W44" i="16"/>
  <c r="V44" i="16"/>
  <c r="S44" i="16"/>
  <c r="Q44" i="16"/>
  <c r="P44" i="16"/>
  <c r="M44" i="16"/>
  <c r="L44" i="16"/>
  <c r="K44" i="16"/>
  <c r="J44" i="16"/>
  <c r="I44" i="16"/>
  <c r="H44" i="16"/>
  <c r="F44" i="16"/>
  <c r="E44" i="16"/>
  <c r="D44" i="16"/>
  <c r="C44" i="16"/>
  <c r="B44" i="16"/>
  <c r="AG43" i="16"/>
  <c r="AD43" i="16"/>
  <c r="AC43" i="16"/>
  <c r="AB43" i="16"/>
  <c r="AA43" i="16"/>
  <c r="Z43" i="16"/>
  <c r="X43" i="16"/>
  <c r="W43" i="16"/>
  <c r="V43" i="16"/>
  <c r="S43" i="16"/>
  <c r="Q43" i="16"/>
  <c r="P43" i="16"/>
  <c r="M43" i="16"/>
  <c r="L43" i="16"/>
  <c r="K43" i="16"/>
  <c r="J43" i="16"/>
  <c r="I43" i="16"/>
  <c r="H43" i="16"/>
  <c r="F43" i="16"/>
  <c r="E43" i="16"/>
  <c r="D43" i="16"/>
  <c r="C43" i="16"/>
  <c r="B43" i="16"/>
  <c r="AG42" i="16"/>
  <c r="AD42" i="16"/>
  <c r="AC42" i="16"/>
  <c r="AB42" i="16"/>
  <c r="AA42" i="16"/>
  <c r="Z42" i="16"/>
  <c r="X42" i="16"/>
  <c r="W42" i="16"/>
  <c r="V42" i="16"/>
  <c r="S42" i="16"/>
  <c r="Q42" i="16"/>
  <c r="P42" i="16"/>
  <c r="M42" i="16"/>
  <c r="L42" i="16"/>
  <c r="K42" i="16"/>
  <c r="J42" i="16"/>
  <c r="I42" i="16"/>
  <c r="H42" i="16"/>
  <c r="F42" i="16"/>
  <c r="E42" i="16"/>
  <c r="D42" i="16"/>
  <c r="C42" i="16"/>
  <c r="B42" i="16"/>
  <c r="AG41" i="16"/>
  <c r="AD41" i="16"/>
  <c r="AC41" i="16"/>
  <c r="AB41" i="16"/>
  <c r="AA41" i="16"/>
  <c r="Z41" i="16"/>
  <c r="X41" i="16"/>
  <c r="W41" i="16"/>
  <c r="V41" i="16"/>
  <c r="S41" i="16"/>
  <c r="Q41" i="16"/>
  <c r="P41" i="16"/>
  <c r="M41" i="16"/>
  <c r="L41" i="16"/>
  <c r="K41" i="16"/>
  <c r="J41" i="16"/>
  <c r="I41" i="16"/>
  <c r="H41" i="16"/>
  <c r="F41" i="16"/>
  <c r="E41" i="16"/>
  <c r="D41" i="16"/>
  <c r="C41" i="16"/>
  <c r="B41" i="16"/>
  <c r="AG40" i="16"/>
  <c r="AD40" i="16"/>
  <c r="AC40" i="16"/>
  <c r="AB40" i="16"/>
  <c r="AA40" i="16"/>
  <c r="Z40" i="16"/>
  <c r="X40" i="16"/>
  <c r="W40" i="16"/>
  <c r="V40" i="16"/>
  <c r="S40" i="16"/>
  <c r="Q40" i="16"/>
  <c r="P40" i="16"/>
  <c r="M40" i="16"/>
  <c r="L40" i="16"/>
  <c r="K40" i="16"/>
  <c r="J40" i="16"/>
  <c r="I40" i="16"/>
  <c r="H40" i="16"/>
  <c r="F40" i="16"/>
  <c r="E40" i="16"/>
  <c r="D40" i="16"/>
  <c r="C40" i="16"/>
  <c r="B40" i="16"/>
  <c r="AG39" i="16"/>
  <c r="AD39" i="16"/>
  <c r="AC39" i="16"/>
  <c r="AB39" i="16"/>
  <c r="AA39" i="16"/>
  <c r="Z39" i="16"/>
  <c r="X39" i="16"/>
  <c r="W39" i="16"/>
  <c r="V39" i="16"/>
  <c r="S39" i="16"/>
  <c r="Q39" i="16"/>
  <c r="P39" i="16"/>
  <c r="M39" i="16"/>
  <c r="L39" i="16"/>
  <c r="K39" i="16"/>
  <c r="J39" i="16"/>
  <c r="I39" i="16"/>
  <c r="H39" i="16"/>
  <c r="N39" i="16" s="1"/>
  <c r="F39" i="16"/>
  <c r="E39" i="16"/>
  <c r="D39" i="16"/>
  <c r="C39" i="16"/>
  <c r="G39" i="16" s="1"/>
  <c r="B39" i="16"/>
  <c r="AG38" i="16"/>
  <c r="AD38" i="16"/>
  <c r="AC38" i="16"/>
  <c r="AB38" i="16"/>
  <c r="AE38" i="16" s="1"/>
  <c r="AF38" i="16" s="1"/>
  <c r="AH38" i="16" s="1"/>
  <c r="AA38" i="16"/>
  <c r="Z38" i="16"/>
  <c r="X38" i="16"/>
  <c r="W38" i="16"/>
  <c r="Y38" i="16" s="1"/>
  <c r="V38" i="16"/>
  <c r="S38" i="16"/>
  <c r="Q38" i="16"/>
  <c r="P38" i="16"/>
  <c r="M38" i="16"/>
  <c r="L38" i="16"/>
  <c r="K38" i="16"/>
  <c r="J38" i="16"/>
  <c r="I38" i="16"/>
  <c r="H38" i="16"/>
  <c r="N38" i="16" s="1"/>
  <c r="F38" i="16"/>
  <c r="E38" i="16"/>
  <c r="D38" i="16"/>
  <c r="C38" i="16"/>
  <c r="G38" i="16" s="1"/>
  <c r="B38" i="16"/>
  <c r="AG37" i="16"/>
  <c r="AD37" i="16"/>
  <c r="AC37" i="16"/>
  <c r="AB37" i="16"/>
  <c r="AE37" i="16" s="1"/>
  <c r="AF37" i="16" s="1"/>
  <c r="AH37" i="16" s="1"/>
  <c r="AA37" i="16"/>
  <c r="Z37" i="16"/>
  <c r="X37" i="16"/>
  <c r="W37" i="16"/>
  <c r="Y37" i="16" s="1"/>
  <c r="V37" i="16"/>
  <c r="S37" i="16"/>
  <c r="Q37" i="16"/>
  <c r="P37" i="16"/>
  <c r="M37" i="16"/>
  <c r="L37" i="16"/>
  <c r="K37" i="16"/>
  <c r="J37" i="16"/>
  <c r="I37" i="16"/>
  <c r="H37" i="16"/>
  <c r="N37" i="16" s="1"/>
  <c r="F37" i="16"/>
  <c r="E37" i="16"/>
  <c r="D37" i="16"/>
  <c r="C37" i="16"/>
  <c r="G37" i="16" s="1"/>
  <c r="B37" i="16"/>
  <c r="AG36" i="16"/>
  <c r="AD36" i="16"/>
  <c r="AC36" i="16"/>
  <c r="AB36" i="16"/>
  <c r="AE36" i="16" s="1"/>
  <c r="AF36" i="16" s="1"/>
  <c r="AH36" i="16" s="1"/>
  <c r="AA36" i="16"/>
  <c r="Z36" i="16"/>
  <c r="X36" i="16"/>
  <c r="W36" i="16"/>
  <c r="Y36" i="16" s="1"/>
  <c r="V36" i="16"/>
  <c r="S36" i="16"/>
  <c r="Q36" i="16"/>
  <c r="P36" i="16"/>
  <c r="M36" i="16"/>
  <c r="L36" i="16"/>
  <c r="K36" i="16"/>
  <c r="J36" i="16"/>
  <c r="I36" i="16"/>
  <c r="H36" i="16"/>
  <c r="N36" i="16" s="1"/>
  <c r="F36" i="16"/>
  <c r="E36" i="16"/>
  <c r="D36" i="16"/>
  <c r="C36" i="16"/>
  <c r="G36" i="16" s="1"/>
  <c r="B36" i="16"/>
  <c r="AG35" i="16"/>
  <c r="AD35" i="16"/>
  <c r="AC35" i="16"/>
  <c r="AB35" i="16"/>
  <c r="AE35" i="16" s="1"/>
  <c r="AF35" i="16" s="1"/>
  <c r="AH35" i="16" s="1"/>
  <c r="AA35" i="16"/>
  <c r="Z35" i="16"/>
  <c r="X35" i="16"/>
  <c r="W35" i="16"/>
  <c r="Y35" i="16" s="1"/>
  <c r="V35" i="16"/>
  <c r="S35" i="16"/>
  <c r="Q35" i="16"/>
  <c r="P35" i="16"/>
  <c r="M35" i="16"/>
  <c r="L35" i="16"/>
  <c r="K35" i="16"/>
  <c r="J35" i="16"/>
  <c r="I35" i="16"/>
  <c r="H35" i="16"/>
  <c r="N35" i="16" s="1"/>
  <c r="F35" i="16"/>
  <c r="E35" i="16"/>
  <c r="D35" i="16"/>
  <c r="C35" i="16"/>
  <c r="G35" i="16" s="1"/>
  <c r="B35" i="16"/>
  <c r="AG34" i="16"/>
  <c r="AD34" i="16"/>
  <c r="AC34" i="16"/>
  <c r="AB34" i="16"/>
  <c r="AE34" i="16" s="1"/>
  <c r="AF34" i="16" s="1"/>
  <c r="AH34" i="16" s="1"/>
  <c r="AA34" i="16"/>
  <c r="Z34" i="16"/>
  <c r="X34" i="16"/>
  <c r="W34" i="16"/>
  <c r="Y34" i="16" s="1"/>
  <c r="V34" i="16"/>
  <c r="S34" i="16"/>
  <c r="Q34" i="16"/>
  <c r="P34" i="16"/>
  <c r="M34" i="16"/>
  <c r="L34" i="16"/>
  <c r="K34" i="16"/>
  <c r="J34" i="16"/>
  <c r="I34" i="16"/>
  <c r="H34" i="16"/>
  <c r="N34" i="16" s="1"/>
  <c r="F34" i="16"/>
  <c r="E34" i="16"/>
  <c r="D34" i="16"/>
  <c r="C34" i="16"/>
  <c r="G34" i="16" s="1"/>
  <c r="B34" i="16"/>
  <c r="AG33" i="16"/>
  <c r="AD33" i="16"/>
  <c r="AC33" i="16"/>
  <c r="AB33" i="16"/>
  <c r="AE33" i="16" s="1"/>
  <c r="AF33" i="16" s="1"/>
  <c r="AH33" i="16" s="1"/>
  <c r="AA33" i="16"/>
  <c r="Z33" i="16"/>
  <c r="X33" i="16"/>
  <c r="W33" i="16"/>
  <c r="Y33" i="16" s="1"/>
  <c r="V33" i="16"/>
  <c r="S33" i="16"/>
  <c r="Q33" i="16"/>
  <c r="P33" i="16"/>
  <c r="M33" i="16"/>
  <c r="L33" i="16"/>
  <c r="K33" i="16"/>
  <c r="J33" i="16"/>
  <c r="I33" i="16"/>
  <c r="H33" i="16"/>
  <c r="N33" i="16" s="1"/>
  <c r="F33" i="16"/>
  <c r="E33" i="16"/>
  <c r="D33" i="16"/>
  <c r="C33" i="16"/>
  <c r="G33" i="16" s="1"/>
  <c r="B33" i="16"/>
  <c r="AG32" i="16"/>
  <c r="AD32" i="16"/>
  <c r="AC32" i="16"/>
  <c r="AB32" i="16"/>
  <c r="AE32" i="16" s="1"/>
  <c r="AF32" i="16" s="1"/>
  <c r="AH32" i="16" s="1"/>
  <c r="AA32" i="16"/>
  <c r="Z32" i="16"/>
  <c r="X32" i="16"/>
  <c r="W32" i="16"/>
  <c r="Y32" i="16" s="1"/>
  <c r="V32" i="16"/>
  <c r="S32" i="16"/>
  <c r="Q32" i="16"/>
  <c r="P32" i="16"/>
  <c r="M32" i="16"/>
  <c r="L32" i="16"/>
  <c r="K32" i="16"/>
  <c r="J32" i="16"/>
  <c r="I32" i="16"/>
  <c r="H32" i="16"/>
  <c r="N32" i="16" s="1"/>
  <c r="F32" i="16"/>
  <c r="E32" i="16"/>
  <c r="D32" i="16"/>
  <c r="C32" i="16"/>
  <c r="G32" i="16" s="1"/>
  <c r="B32" i="16"/>
  <c r="AG31" i="16"/>
  <c r="AD31" i="16"/>
  <c r="AC31" i="16"/>
  <c r="AB31" i="16"/>
  <c r="AE31" i="16" s="1"/>
  <c r="AF31" i="16" s="1"/>
  <c r="AH31" i="16" s="1"/>
  <c r="AA31" i="16"/>
  <c r="Z31" i="16"/>
  <c r="X31" i="16"/>
  <c r="W31" i="16"/>
  <c r="Y31" i="16" s="1"/>
  <c r="V31" i="16"/>
  <c r="S31" i="16"/>
  <c r="Q31" i="16"/>
  <c r="P31" i="16"/>
  <c r="M31" i="16"/>
  <c r="L31" i="16"/>
  <c r="K31" i="16"/>
  <c r="J31" i="16"/>
  <c r="I31" i="16"/>
  <c r="H31" i="16"/>
  <c r="N31" i="16" s="1"/>
  <c r="F31" i="16"/>
  <c r="E31" i="16"/>
  <c r="D31" i="16"/>
  <c r="C31" i="16"/>
  <c r="G31" i="16" s="1"/>
  <c r="B31" i="16"/>
  <c r="AG30" i="16"/>
  <c r="AD30" i="16"/>
  <c r="AC30" i="16"/>
  <c r="AB30" i="16"/>
  <c r="AE30" i="16" s="1"/>
  <c r="AF30" i="16" s="1"/>
  <c r="AH30" i="16" s="1"/>
  <c r="AA30" i="16"/>
  <c r="Z30" i="16"/>
  <c r="X30" i="16"/>
  <c r="W30" i="16"/>
  <c r="Y30" i="16" s="1"/>
  <c r="V30" i="16"/>
  <c r="S30" i="16"/>
  <c r="Q30" i="16"/>
  <c r="P30" i="16"/>
  <c r="M30" i="16"/>
  <c r="L30" i="16"/>
  <c r="K30" i="16"/>
  <c r="J30" i="16"/>
  <c r="I30" i="16"/>
  <c r="H30" i="16"/>
  <c r="N30" i="16" s="1"/>
  <c r="F30" i="16"/>
  <c r="E30" i="16"/>
  <c r="D30" i="16"/>
  <c r="C30" i="16"/>
  <c r="G30" i="16" s="1"/>
  <c r="B30" i="16"/>
  <c r="AG29" i="16"/>
  <c r="AD29" i="16"/>
  <c r="AC29" i="16"/>
  <c r="AB29" i="16"/>
  <c r="AE29" i="16" s="1"/>
  <c r="AF29" i="16" s="1"/>
  <c r="AH29" i="16" s="1"/>
  <c r="AA29" i="16"/>
  <c r="Z29" i="16"/>
  <c r="X29" i="16"/>
  <c r="W29" i="16"/>
  <c r="Y29" i="16" s="1"/>
  <c r="V29" i="16"/>
  <c r="S29" i="16"/>
  <c r="Q29" i="16"/>
  <c r="P29" i="16"/>
  <c r="M29" i="16"/>
  <c r="L29" i="16"/>
  <c r="K29" i="16"/>
  <c r="J29" i="16"/>
  <c r="I29" i="16"/>
  <c r="H29" i="16"/>
  <c r="N29" i="16" s="1"/>
  <c r="F29" i="16"/>
  <c r="E29" i="16"/>
  <c r="D29" i="16"/>
  <c r="C29" i="16"/>
  <c r="G29" i="16" s="1"/>
  <c r="B29" i="16"/>
  <c r="AG28" i="16"/>
  <c r="AD28" i="16"/>
  <c r="AC28" i="16"/>
  <c r="AB28" i="16"/>
  <c r="AE28" i="16" s="1"/>
  <c r="AF28" i="16" s="1"/>
  <c r="AH28" i="16" s="1"/>
  <c r="AA28" i="16"/>
  <c r="Z28" i="16"/>
  <c r="X28" i="16"/>
  <c r="W28" i="16"/>
  <c r="Y28" i="16" s="1"/>
  <c r="V28" i="16"/>
  <c r="S28" i="16"/>
  <c r="Q28" i="16"/>
  <c r="P28" i="16"/>
  <c r="M28" i="16"/>
  <c r="L28" i="16"/>
  <c r="K28" i="16"/>
  <c r="J28" i="16"/>
  <c r="I28" i="16"/>
  <c r="H28" i="16"/>
  <c r="N28" i="16" s="1"/>
  <c r="F28" i="16"/>
  <c r="E28" i="16"/>
  <c r="D28" i="16"/>
  <c r="C28" i="16"/>
  <c r="G28" i="16" s="1"/>
  <c r="B28" i="16"/>
  <c r="AG27" i="16"/>
  <c r="AD27" i="16"/>
  <c r="AC27" i="16"/>
  <c r="AB27" i="16"/>
  <c r="AE27" i="16" s="1"/>
  <c r="AF27" i="16" s="1"/>
  <c r="AH27" i="16" s="1"/>
  <c r="AA27" i="16"/>
  <c r="Z27" i="16"/>
  <c r="X27" i="16"/>
  <c r="W27" i="16"/>
  <c r="Y27" i="16" s="1"/>
  <c r="V27" i="16"/>
  <c r="S27" i="16"/>
  <c r="Q27" i="16"/>
  <c r="P27" i="16"/>
  <c r="M27" i="16"/>
  <c r="L27" i="16"/>
  <c r="K27" i="16"/>
  <c r="J27" i="16"/>
  <c r="I27" i="16"/>
  <c r="H27" i="16"/>
  <c r="N27" i="16" s="1"/>
  <c r="F27" i="16"/>
  <c r="E27" i="16"/>
  <c r="D27" i="16"/>
  <c r="C27" i="16"/>
  <c r="G27" i="16" s="1"/>
  <c r="B27" i="16"/>
  <c r="AG26" i="16"/>
  <c r="AD26" i="16"/>
  <c r="AC26" i="16"/>
  <c r="AB26" i="16"/>
  <c r="AE26" i="16" s="1"/>
  <c r="AF26" i="16" s="1"/>
  <c r="AH26" i="16" s="1"/>
  <c r="AA26" i="16"/>
  <c r="Z26" i="16"/>
  <c r="X26" i="16"/>
  <c r="W26" i="16"/>
  <c r="Y26" i="16" s="1"/>
  <c r="V26" i="16"/>
  <c r="S26" i="16"/>
  <c r="Q26" i="16"/>
  <c r="P26" i="16"/>
  <c r="M26" i="16"/>
  <c r="L26" i="16"/>
  <c r="K26" i="16"/>
  <c r="J26" i="16"/>
  <c r="I26" i="16"/>
  <c r="H26" i="16"/>
  <c r="N26" i="16" s="1"/>
  <c r="F26" i="16"/>
  <c r="E26" i="16"/>
  <c r="D26" i="16"/>
  <c r="C26" i="16"/>
  <c r="G26" i="16" s="1"/>
  <c r="B26" i="16"/>
  <c r="AG25" i="16"/>
  <c r="AD25" i="16"/>
  <c r="AC25" i="16"/>
  <c r="AB25" i="16"/>
  <c r="AE25" i="16" s="1"/>
  <c r="AF25" i="16" s="1"/>
  <c r="AH25" i="16" s="1"/>
  <c r="AA25" i="16"/>
  <c r="Z25" i="16"/>
  <c r="X25" i="16"/>
  <c r="W25" i="16"/>
  <c r="Y25" i="16" s="1"/>
  <c r="V25" i="16"/>
  <c r="S25" i="16"/>
  <c r="Q25" i="16"/>
  <c r="P25" i="16"/>
  <c r="M25" i="16"/>
  <c r="L25" i="16"/>
  <c r="K25" i="16"/>
  <c r="J25" i="16"/>
  <c r="I25" i="16"/>
  <c r="H25" i="16"/>
  <c r="N25" i="16" s="1"/>
  <c r="F25" i="16"/>
  <c r="E25" i="16"/>
  <c r="D25" i="16"/>
  <c r="C25" i="16"/>
  <c r="G25" i="16" s="1"/>
  <c r="B25" i="16"/>
  <c r="AG24" i="16"/>
  <c r="AD24" i="16"/>
  <c r="AC24" i="16"/>
  <c r="AB24" i="16"/>
  <c r="AE24" i="16" s="1"/>
  <c r="AF24" i="16" s="1"/>
  <c r="AH24" i="16" s="1"/>
  <c r="AA24" i="16"/>
  <c r="Z24" i="16"/>
  <c r="X24" i="16"/>
  <c r="W24" i="16"/>
  <c r="Y24" i="16" s="1"/>
  <c r="V24" i="16"/>
  <c r="S24" i="16"/>
  <c r="Q24" i="16"/>
  <c r="P24" i="16"/>
  <c r="M24" i="16"/>
  <c r="L24" i="16"/>
  <c r="K24" i="16"/>
  <c r="J24" i="16"/>
  <c r="I24" i="16"/>
  <c r="H24" i="16"/>
  <c r="N24" i="16" s="1"/>
  <c r="F24" i="16"/>
  <c r="E24" i="16"/>
  <c r="D24" i="16"/>
  <c r="C24" i="16"/>
  <c r="G24" i="16" s="1"/>
  <c r="B24" i="16"/>
  <c r="AG23" i="16"/>
  <c r="AD23" i="16"/>
  <c r="AC23" i="16"/>
  <c r="AB23" i="16"/>
  <c r="AE23" i="16" s="1"/>
  <c r="AF23" i="16" s="1"/>
  <c r="AH23" i="16" s="1"/>
  <c r="AA23" i="16"/>
  <c r="Z23" i="16"/>
  <c r="X23" i="16"/>
  <c r="W23" i="16"/>
  <c r="Y23" i="16" s="1"/>
  <c r="V23" i="16"/>
  <c r="S23" i="16"/>
  <c r="Q23" i="16"/>
  <c r="P23" i="16"/>
  <c r="M23" i="16"/>
  <c r="L23" i="16"/>
  <c r="K23" i="16"/>
  <c r="J23" i="16"/>
  <c r="I23" i="16"/>
  <c r="H23" i="16"/>
  <c r="N23" i="16" s="1"/>
  <c r="F23" i="16"/>
  <c r="E23" i="16"/>
  <c r="D23" i="16"/>
  <c r="C23" i="16"/>
  <c r="G23" i="16" s="1"/>
  <c r="B23" i="16"/>
  <c r="AG22" i="16"/>
  <c r="AD22" i="16"/>
  <c r="AC22" i="16"/>
  <c r="AB22" i="16"/>
  <c r="AE22" i="16" s="1"/>
  <c r="AF22" i="16" s="1"/>
  <c r="AH22" i="16" s="1"/>
  <c r="AA22" i="16"/>
  <c r="Z22" i="16"/>
  <c r="X22" i="16"/>
  <c r="W22" i="16"/>
  <c r="Y22" i="16" s="1"/>
  <c r="V22" i="16"/>
  <c r="S22" i="16"/>
  <c r="Q22" i="16"/>
  <c r="P22" i="16"/>
  <c r="M22" i="16"/>
  <c r="L22" i="16"/>
  <c r="K22" i="16"/>
  <c r="J22" i="16"/>
  <c r="I22" i="16"/>
  <c r="H22" i="16"/>
  <c r="N22" i="16" s="1"/>
  <c r="F22" i="16"/>
  <c r="E22" i="16"/>
  <c r="D22" i="16"/>
  <c r="C22" i="16"/>
  <c r="G22" i="16" s="1"/>
  <c r="B22" i="16"/>
  <c r="AG21" i="16"/>
  <c r="AD21" i="16"/>
  <c r="AC21" i="16"/>
  <c r="AB21" i="16"/>
  <c r="AE21" i="16" s="1"/>
  <c r="AF21" i="16" s="1"/>
  <c r="AH21" i="16" s="1"/>
  <c r="AA21" i="16"/>
  <c r="Z21" i="16"/>
  <c r="X21" i="16"/>
  <c r="W21" i="16"/>
  <c r="Y21" i="16" s="1"/>
  <c r="V21" i="16"/>
  <c r="S21" i="16"/>
  <c r="Q21" i="16"/>
  <c r="P21" i="16"/>
  <c r="M21" i="16"/>
  <c r="L21" i="16"/>
  <c r="K21" i="16"/>
  <c r="J21" i="16"/>
  <c r="I21" i="16"/>
  <c r="H21" i="16"/>
  <c r="N21" i="16" s="1"/>
  <c r="F21" i="16"/>
  <c r="E21" i="16"/>
  <c r="D21" i="16"/>
  <c r="C21" i="16"/>
  <c r="G21" i="16" s="1"/>
  <c r="B21" i="16"/>
  <c r="AG20" i="16"/>
  <c r="AD20" i="16"/>
  <c r="AC20" i="16"/>
  <c r="AB20" i="16"/>
  <c r="AE20" i="16" s="1"/>
  <c r="AF20" i="16" s="1"/>
  <c r="AH20" i="16" s="1"/>
  <c r="AA20" i="16"/>
  <c r="Z20" i="16"/>
  <c r="X20" i="16"/>
  <c r="W20" i="16"/>
  <c r="V20" i="16"/>
  <c r="S20" i="16"/>
  <c r="Q20" i="16"/>
  <c r="P20" i="16"/>
  <c r="M20" i="16"/>
  <c r="L20" i="16"/>
  <c r="K20" i="16"/>
  <c r="J20" i="16"/>
  <c r="I20" i="16"/>
  <c r="H20" i="16"/>
  <c r="N20" i="16" s="1"/>
  <c r="F20" i="16"/>
  <c r="E20" i="16"/>
  <c r="D20" i="16"/>
  <c r="C20" i="16"/>
  <c r="G20" i="16" s="1"/>
  <c r="B20" i="16"/>
  <c r="AG19" i="16"/>
  <c r="AD19" i="16"/>
  <c r="AC19" i="16"/>
  <c r="AB19" i="16"/>
  <c r="AE19" i="16" s="1"/>
  <c r="AF19" i="16" s="1"/>
  <c r="AH19" i="16" s="1"/>
  <c r="AI19" i="16" s="1"/>
  <c r="AA19" i="16"/>
  <c r="Z19" i="16"/>
  <c r="X19" i="16"/>
  <c r="W19" i="16"/>
  <c r="Y19" i="16" s="1"/>
  <c r="V19" i="16"/>
  <c r="S19" i="16"/>
  <c r="Q19" i="16"/>
  <c r="P19" i="16"/>
  <c r="M19" i="16"/>
  <c r="L19" i="16"/>
  <c r="K19" i="16"/>
  <c r="J19" i="16"/>
  <c r="I19" i="16"/>
  <c r="H19" i="16"/>
  <c r="N19" i="16" s="1"/>
  <c r="F19" i="16"/>
  <c r="E19" i="16"/>
  <c r="D19" i="16"/>
  <c r="C19" i="16"/>
  <c r="G19" i="16" s="1"/>
  <c r="B19" i="16"/>
  <c r="AG18" i="16"/>
  <c r="AD18" i="16"/>
  <c r="AC18" i="16"/>
  <c r="AB18" i="16"/>
  <c r="AE18" i="16" s="1"/>
  <c r="AF18" i="16" s="1"/>
  <c r="AH18" i="16" s="1"/>
  <c r="AA18" i="16"/>
  <c r="Z18" i="16"/>
  <c r="X18" i="16"/>
  <c r="W18" i="16"/>
  <c r="V18" i="16"/>
  <c r="S18" i="16"/>
  <c r="Q18" i="16"/>
  <c r="P18" i="16"/>
  <c r="M18" i="16"/>
  <c r="L18" i="16"/>
  <c r="K18" i="16"/>
  <c r="J18" i="16"/>
  <c r="I18" i="16"/>
  <c r="H18" i="16"/>
  <c r="N18" i="16" s="1"/>
  <c r="F18" i="16"/>
  <c r="E18" i="16"/>
  <c r="D18" i="16"/>
  <c r="C18" i="16"/>
  <c r="G18" i="16" s="1"/>
  <c r="B18" i="16"/>
  <c r="AG17" i="16"/>
  <c r="AD17" i="16"/>
  <c r="AC17" i="16"/>
  <c r="AB17" i="16"/>
  <c r="AE17" i="16" s="1"/>
  <c r="AF17" i="16" s="1"/>
  <c r="AH17" i="16" s="1"/>
  <c r="AA17" i="16"/>
  <c r="Z17" i="16"/>
  <c r="X17" i="16"/>
  <c r="W17" i="16"/>
  <c r="Y17" i="16" s="1"/>
  <c r="V17" i="16"/>
  <c r="S17" i="16"/>
  <c r="Q17" i="16"/>
  <c r="P17" i="16"/>
  <c r="M17" i="16"/>
  <c r="L17" i="16"/>
  <c r="K17" i="16"/>
  <c r="J17" i="16"/>
  <c r="I17" i="16"/>
  <c r="H17" i="16"/>
  <c r="N17" i="16" s="1"/>
  <c r="F17" i="16"/>
  <c r="E17" i="16"/>
  <c r="D17" i="16"/>
  <c r="C17" i="16"/>
  <c r="G17" i="16" s="1"/>
  <c r="B17" i="16"/>
  <c r="AG16" i="16"/>
  <c r="AD16" i="16"/>
  <c r="AC16" i="16"/>
  <c r="AB16" i="16"/>
  <c r="AE16" i="16" s="1"/>
  <c r="AF16" i="16" s="1"/>
  <c r="AH16" i="16" s="1"/>
  <c r="AA16" i="16"/>
  <c r="Z16" i="16"/>
  <c r="X16" i="16"/>
  <c r="W16" i="16"/>
  <c r="V16" i="16"/>
  <c r="S16" i="16"/>
  <c r="Q16" i="16"/>
  <c r="P16" i="16"/>
  <c r="M16" i="16"/>
  <c r="L16" i="16"/>
  <c r="K16" i="16"/>
  <c r="J16" i="16"/>
  <c r="I16" i="16"/>
  <c r="H16" i="16"/>
  <c r="N16" i="16" s="1"/>
  <c r="F16" i="16"/>
  <c r="E16" i="16"/>
  <c r="D16" i="16"/>
  <c r="C16" i="16"/>
  <c r="G16" i="16" s="1"/>
  <c r="B16" i="16"/>
  <c r="AG15" i="16"/>
  <c r="AD15" i="16"/>
  <c r="AC15" i="16"/>
  <c r="AB15" i="16"/>
  <c r="AE15" i="16" s="1"/>
  <c r="AF15" i="16" s="1"/>
  <c r="AH15" i="16" s="1"/>
  <c r="AI15" i="16" s="1"/>
  <c r="AA15" i="16"/>
  <c r="Z15" i="16"/>
  <c r="X15" i="16"/>
  <c r="W15" i="16"/>
  <c r="Y15" i="16" s="1"/>
  <c r="V15" i="16"/>
  <c r="S15" i="16"/>
  <c r="Q15" i="16"/>
  <c r="P15" i="16"/>
  <c r="M15" i="16"/>
  <c r="L15" i="16"/>
  <c r="K15" i="16"/>
  <c r="J15" i="16"/>
  <c r="I15" i="16"/>
  <c r="H15" i="16"/>
  <c r="N15" i="16" s="1"/>
  <c r="F15" i="16"/>
  <c r="E15" i="16"/>
  <c r="D15" i="16"/>
  <c r="C15" i="16"/>
  <c r="G15" i="16" s="1"/>
  <c r="B15" i="16"/>
  <c r="AG14" i="16"/>
  <c r="AD14" i="16"/>
  <c r="AC14" i="16"/>
  <c r="AB14" i="16"/>
  <c r="AE14" i="16" s="1"/>
  <c r="AF14" i="16" s="1"/>
  <c r="AH14" i="16" s="1"/>
  <c r="AI14" i="16" s="1"/>
  <c r="AA14" i="16"/>
  <c r="Z14" i="16"/>
  <c r="X14" i="16"/>
  <c r="W14" i="16"/>
  <c r="Y14" i="16" s="1"/>
  <c r="V14" i="16"/>
  <c r="S14" i="16"/>
  <c r="Q14" i="16"/>
  <c r="P14" i="16"/>
  <c r="M14" i="16"/>
  <c r="L14" i="16"/>
  <c r="K14" i="16"/>
  <c r="J14" i="16"/>
  <c r="I14" i="16"/>
  <c r="H14" i="16"/>
  <c r="N14" i="16" s="1"/>
  <c r="F14" i="16"/>
  <c r="E14" i="16"/>
  <c r="D14" i="16"/>
  <c r="C14" i="16"/>
  <c r="G14" i="16" s="1"/>
  <c r="B14" i="16"/>
  <c r="AG13" i="16"/>
  <c r="AD13" i="16"/>
  <c r="AC13" i="16"/>
  <c r="AB13" i="16"/>
  <c r="AE13" i="16" s="1"/>
  <c r="AF13" i="16" s="1"/>
  <c r="AH13" i="16" s="1"/>
  <c r="AA13" i="16"/>
  <c r="Z13" i="16"/>
  <c r="X13" i="16"/>
  <c r="W13" i="16"/>
  <c r="Y13" i="16" s="1"/>
  <c r="V13" i="16"/>
  <c r="S13" i="16"/>
  <c r="Q13" i="16"/>
  <c r="P13" i="16"/>
  <c r="M13" i="16"/>
  <c r="L13" i="16"/>
  <c r="K13" i="16"/>
  <c r="J13" i="16"/>
  <c r="I13" i="16"/>
  <c r="H13" i="16"/>
  <c r="N13" i="16" s="1"/>
  <c r="F13" i="16"/>
  <c r="E13" i="16"/>
  <c r="D13" i="16"/>
  <c r="C13" i="16"/>
  <c r="G13" i="16" s="1"/>
  <c r="B13" i="16"/>
  <c r="O13" i="16" s="1"/>
  <c r="R13" i="16" s="1"/>
  <c r="T13" i="16" s="1"/>
  <c r="AG12" i="16"/>
  <c r="AD12" i="16"/>
  <c r="AC12" i="16"/>
  <c r="AB12" i="16"/>
  <c r="AE12" i="16" s="1"/>
  <c r="AF12" i="16" s="1"/>
  <c r="AH12" i="16" s="1"/>
  <c r="AA12" i="16"/>
  <c r="Z12" i="16"/>
  <c r="X12" i="16"/>
  <c r="W12" i="16"/>
  <c r="Y12" i="16" s="1"/>
  <c r="V12" i="16"/>
  <c r="S12" i="16"/>
  <c r="Q12" i="16"/>
  <c r="P12" i="16"/>
  <c r="M12" i="16"/>
  <c r="L12" i="16"/>
  <c r="K12" i="16"/>
  <c r="J12" i="16"/>
  <c r="I12" i="16"/>
  <c r="H12" i="16"/>
  <c r="N12" i="16" s="1"/>
  <c r="F12" i="16"/>
  <c r="E12" i="16"/>
  <c r="D12" i="16"/>
  <c r="C12" i="16"/>
  <c r="G12" i="16" s="1"/>
  <c r="B12" i="16"/>
  <c r="AG11" i="16"/>
  <c r="AD11" i="16"/>
  <c r="AC11" i="16"/>
  <c r="AB11" i="16"/>
  <c r="AE11" i="16" s="1"/>
  <c r="AF11" i="16" s="1"/>
  <c r="AH11" i="16" s="1"/>
  <c r="AA11" i="16"/>
  <c r="Z11" i="16"/>
  <c r="X11" i="16"/>
  <c r="W11" i="16"/>
  <c r="Y11" i="16" s="1"/>
  <c r="V11" i="16"/>
  <c r="S11" i="16"/>
  <c r="Q11" i="16"/>
  <c r="P11" i="16"/>
  <c r="M11" i="16"/>
  <c r="L11" i="16"/>
  <c r="K11" i="16"/>
  <c r="J11" i="16"/>
  <c r="I11" i="16"/>
  <c r="H11" i="16"/>
  <c r="N11" i="16" s="1"/>
  <c r="F11" i="16"/>
  <c r="E11" i="16"/>
  <c r="D11" i="16"/>
  <c r="C11" i="16"/>
  <c r="G11" i="16" s="1"/>
  <c r="O11" i="16" s="1"/>
  <c r="R11" i="16" s="1"/>
  <c r="T11" i="16" s="1"/>
  <c r="B11" i="16"/>
  <c r="AG10" i="16"/>
  <c r="AD10" i="16"/>
  <c r="AC10" i="16"/>
  <c r="AB10" i="16"/>
  <c r="AE10" i="16" s="1"/>
  <c r="AF10" i="16" s="1"/>
  <c r="AH10" i="16" s="1"/>
  <c r="AA10" i="16"/>
  <c r="Z10" i="16"/>
  <c r="X10" i="16"/>
  <c r="W10" i="16"/>
  <c r="Y10" i="16" s="1"/>
  <c r="V10" i="16"/>
  <c r="S10" i="16"/>
  <c r="Q10" i="16"/>
  <c r="P10" i="16"/>
  <c r="M10" i="16"/>
  <c r="L10" i="16"/>
  <c r="K10" i="16"/>
  <c r="J10" i="16"/>
  <c r="I10" i="16"/>
  <c r="H10" i="16"/>
  <c r="N10" i="16" s="1"/>
  <c r="F10" i="16"/>
  <c r="E10" i="16"/>
  <c r="D10" i="16"/>
  <c r="C10" i="16"/>
  <c r="G10" i="16" s="1"/>
  <c r="B10" i="16"/>
  <c r="AG9" i="16"/>
  <c r="AD9" i="16"/>
  <c r="AC9" i="16"/>
  <c r="AB9" i="16"/>
  <c r="AE9" i="16" s="1"/>
  <c r="AF9" i="16" s="1"/>
  <c r="AH9" i="16" s="1"/>
  <c r="AA9" i="16"/>
  <c r="Z9" i="16"/>
  <c r="X9" i="16"/>
  <c r="W9" i="16"/>
  <c r="Y9" i="16" s="1"/>
  <c r="V9" i="16"/>
  <c r="S9" i="16"/>
  <c r="Q9" i="16"/>
  <c r="P9" i="16"/>
  <c r="M9" i="16"/>
  <c r="L9" i="16"/>
  <c r="K9" i="16"/>
  <c r="J9" i="16"/>
  <c r="I9" i="16"/>
  <c r="H9" i="16"/>
  <c r="N9" i="16" s="1"/>
  <c r="F9" i="16"/>
  <c r="E9" i="16"/>
  <c r="D9" i="16"/>
  <c r="C9" i="16"/>
  <c r="G9" i="16" s="1"/>
  <c r="O9" i="16" s="1"/>
  <c r="R9" i="16" s="1"/>
  <c r="T9" i="16" s="1"/>
  <c r="B9" i="16"/>
  <c r="AG8" i="16"/>
  <c r="AD8" i="16"/>
  <c r="AC8" i="16"/>
  <c r="AB8" i="16"/>
  <c r="AE8" i="16" s="1"/>
  <c r="AF8" i="16" s="1"/>
  <c r="AH8" i="16" s="1"/>
  <c r="AA8" i="16"/>
  <c r="Z8" i="16"/>
  <c r="X8" i="16"/>
  <c r="W8" i="16"/>
  <c r="Y8" i="16" s="1"/>
  <c r="V8" i="16"/>
  <c r="S8" i="16"/>
  <c r="Q8" i="16"/>
  <c r="P8" i="16"/>
  <c r="M8" i="16"/>
  <c r="L8" i="16"/>
  <c r="K8" i="16"/>
  <c r="J8" i="16"/>
  <c r="I8" i="16"/>
  <c r="H8" i="16"/>
  <c r="N8" i="16" s="1"/>
  <c r="F8" i="16"/>
  <c r="E8" i="16"/>
  <c r="D8" i="16"/>
  <c r="C8" i="16"/>
  <c r="G8" i="16" s="1"/>
  <c r="B8" i="16"/>
  <c r="AG7" i="16"/>
  <c r="AD7" i="16"/>
  <c r="AC7" i="16"/>
  <c r="AB7" i="16"/>
  <c r="AE7" i="16" s="1"/>
  <c r="AF7" i="16" s="1"/>
  <c r="AH7" i="16" s="1"/>
  <c r="AA7" i="16"/>
  <c r="Z7" i="16"/>
  <c r="X7" i="16"/>
  <c r="W7" i="16"/>
  <c r="Y7" i="16" s="1"/>
  <c r="V7" i="16"/>
  <c r="S7" i="16"/>
  <c r="Q7" i="16"/>
  <c r="P7" i="16"/>
  <c r="M7" i="16"/>
  <c r="L7" i="16"/>
  <c r="K7" i="16"/>
  <c r="J7" i="16"/>
  <c r="I7" i="16"/>
  <c r="H7" i="16"/>
  <c r="N7" i="16" s="1"/>
  <c r="F7" i="16"/>
  <c r="E7" i="16"/>
  <c r="D7" i="16"/>
  <c r="C7" i="16"/>
  <c r="G7" i="16" s="1"/>
  <c r="B7" i="16"/>
  <c r="AG6" i="16"/>
  <c r="AD6" i="16"/>
  <c r="AC6" i="16"/>
  <c r="AB6" i="16"/>
  <c r="AE6" i="16" s="1"/>
  <c r="AF6" i="16" s="1"/>
  <c r="AH6" i="16" s="1"/>
  <c r="AA6" i="16"/>
  <c r="Z6" i="16"/>
  <c r="X6" i="16"/>
  <c r="W6" i="16"/>
  <c r="Y6" i="16" s="1"/>
  <c r="V6" i="16"/>
  <c r="S6" i="16"/>
  <c r="Q6" i="16"/>
  <c r="P6" i="16"/>
  <c r="M6" i="16"/>
  <c r="L6" i="16"/>
  <c r="K6" i="16"/>
  <c r="J6" i="16"/>
  <c r="I6" i="16"/>
  <c r="H6" i="16"/>
  <c r="N6" i="16" s="1"/>
  <c r="F6" i="16"/>
  <c r="E6" i="16"/>
  <c r="D6" i="16"/>
  <c r="C6" i="16"/>
  <c r="G6" i="16" s="1"/>
  <c r="B6" i="16"/>
  <c r="AE125" i="16"/>
  <c r="AF125" i="16" s="1"/>
  <c r="AH125" i="16" s="1"/>
  <c r="Y125" i="16"/>
  <c r="N125" i="16"/>
  <c r="G125" i="16"/>
  <c r="O125" i="16"/>
  <c r="R125" i="16" s="1"/>
  <c r="T125" i="16" s="1"/>
  <c r="AE124" i="16"/>
  <c r="AF124" i="16" s="1"/>
  <c r="AH124" i="16" s="1"/>
  <c r="Y124" i="16"/>
  <c r="N124" i="16"/>
  <c r="G124" i="16"/>
  <c r="O124" i="16" s="1"/>
  <c r="R124" i="16" s="1"/>
  <c r="T124" i="16" s="1"/>
  <c r="AE123" i="16"/>
  <c r="AF123" i="16" s="1"/>
  <c r="AH123" i="16" s="1"/>
  <c r="Y123" i="16"/>
  <c r="N123" i="16"/>
  <c r="G123" i="16"/>
  <c r="O123" i="16" s="1"/>
  <c r="R123" i="16" s="1"/>
  <c r="T123" i="16" s="1"/>
  <c r="AE122" i="16"/>
  <c r="AF122" i="16" s="1"/>
  <c r="AH122" i="16" s="1"/>
  <c r="Y122" i="16"/>
  <c r="N122" i="16"/>
  <c r="G122" i="16"/>
  <c r="O122" i="16" s="1"/>
  <c r="R122" i="16" s="1"/>
  <c r="T122" i="16" s="1"/>
  <c r="AE121" i="16"/>
  <c r="AF121" i="16" s="1"/>
  <c r="AH121" i="16" s="1"/>
  <c r="Y121" i="16"/>
  <c r="N121" i="16"/>
  <c r="G121" i="16"/>
  <c r="O121" i="16" s="1"/>
  <c r="R121" i="16" s="1"/>
  <c r="T121" i="16" s="1"/>
  <c r="AE120" i="16"/>
  <c r="AF120" i="16" s="1"/>
  <c r="AH120" i="16" s="1"/>
  <c r="Y120" i="16"/>
  <c r="N120" i="16"/>
  <c r="G120" i="16"/>
  <c r="AE119" i="16"/>
  <c r="AF119" i="16" s="1"/>
  <c r="AH119" i="16" s="1"/>
  <c r="Y119" i="16"/>
  <c r="N119" i="16"/>
  <c r="G119" i="16"/>
  <c r="O119" i="16" s="1"/>
  <c r="R119" i="16" s="1"/>
  <c r="T119" i="16" s="1"/>
  <c r="AE118" i="16"/>
  <c r="AF118" i="16" s="1"/>
  <c r="AH118" i="16" s="1"/>
  <c r="Y118" i="16"/>
  <c r="N118" i="16"/>
  <c r="G118" i="16"/>
  <c r="O118" i="16" s="1"/>
  <c r="R118" i="16" s="1"/>
  <c r="T118" i="16" s="1"/>
  <c r="AE117" i="16"/>
  <c r="AF117" i="16" s="1"/>
  <c r="AH117" i="16" s="1"/>
  <c r="Y117" i="16"/>
  <c r="N117" i="16"/>
  <c r="G117" i="16"/>
  <c r="O117" i="16" s="1"/>
  <c r="R117" i="16" s="1"/>
  <c r="T117" i="16" s="1"/>
  <c r="AE116" i="16"/>
  <c r="AF116" i="16" s="1"/>
  <c r="AH116" i="16" s="1"/>
  <c r="Y116" i="16"/>
  <c r="N116" i="16"/>
  <c r="G116" i="16"/>
  <c r="AE115" i="16"/>
  <c r="AF115" i="16" s="1"/>
  <c r="AH115" i="16" s="1"/>
  <c r="Y115" i="16"/>
  <c r="N115" i="16"/>
  <c r="G115" i="16"/>
  <c r="O115" i="16" s="1"/>
  <c r="R115" i="16" s="1"/>
  <c r="T115" i="16" s="1"/>
  <c r="AE114" i="16"/>
  <c r="AF114" i="16" s="1"/>
  <c r="AH114" i="16" s="1"/>
  <c r="Y114" i="16"/>
  <c r="N114" i="16"/>
  <c r="G114" i="16"/>
  <c r="AE113" i="16"/>
  <c r="AF113" i="16" s="1"/>
  <c r="AH113" i="16" s="1"/>
  <c r="Y113" i="16"/>
  <c r="N113" i="16"/>
  <c r="G113" i="16"/>
  <c r="AE112" i="16"/>
  <c r="AF112" i="16" s="1"/>
  <c r="AH112" i="16" s="1"/>
  <c r="Y112" i="16"/>
  <c r="N112" i="16"/>
  <c r="G112" i="16"/>
  <c r="AE111" i="16"/>
  <c r="AF111" i="16" s="1"/>
  <c r="AH111" i="16" s="1"/>
  <c r="Y111" i="16"/>
  <c r="N111" i="16"/>
  <c r="G111" i="16"/>
  <c r="AE110" i="16"/>
  <c r="Y110" i="16"/>
  <c r="G110" i="16"/>
  <c r="AE109" i="16"/>
  <c r="AF109" i="16" s="1"/>
  <c r="AH109" i="16" s="1"/>
  <c r="Y109" i="16"/>
  <c r="N109" i="16"/>
  <c r="AE108" i="16"/>
  <c r="AF108" i="16" s="1"/>
  <c r="AH108" i="16" s="1"/>
  <c r="Y108" i="16"/>
  <c r="N108" i="16"/>
  <c r="G108" i="16"/>
  <c r="AE107" i="16"/>
  <c r="AF107" i="16" s="1"/>
  <c r="AH107" i="16" s="1"/>
  <c r="Y107" i="16"/>
  <c r="N107" i="16"/>
  <c r="G107" i="16"/>
  <c r="AE106" i="16"/>
  <c r="AF106" i="16" s="1"/>
  <c r="AH106" i="16" s="1"/>
  <c r="Y106" i="16"/>
  <c r="N106" i="16"/>
  <c r="G106" i="16"/>
  <c r="AE101" i="16"/>
  <c r="AF101" i="16" s="1"/>
  <c r="AH101" i="16" s="1"/>
  <c r="Y101" i="16"/>
  <c r="N101" i="16"/>
  <c r="G101" i="16"/>
  <c r="AE100" i="16"/>
  <c r="AF100" i="16" s="1"/>
  <c r="AH100" i="16" s="1"/>
  <c r="Y100" i="16"/>
  <c r="N100" i="16"/>
  <c r="G100" i="16"/>
  <c r="AE99" i="16"/>
  <c r="AF99" i="16" s="1"/>
  <c r="AH99" i="16" s="1"/>
  <c r="Y99" i="16"/>
  <c r="N99" i="16"/>
  <c r="G99" i="16"/>
  <c r="AE98" i="16"/>
  <c r="AF98" i="16" s="1"/>
  <c r="AH98" i="16" s="1"/>
  <c r="Y98" i="16"/>
  <c r="N98" i="16"/>
  <c r="G98" i="16"/>
  <c r="AE97" i="16"/>
  <c r="AF97" i="16" s="1"/>
  <c r="AH97" i="16" s="1"/>
  <c r="Y97" i="16"/>
  <c r="N97" i="16"/>
  <c r="G97" i="16"/>
  <c r="AE96" i="16"/>
  <c r="AF96" i="16" s="1"/>
  <c r="AH96" i="16" s="1"/>
  <c r="Y96" i="16"/>
  <c r="N96" i="16"/>
  <c r="G96" i="16"/>
  <c r="AE95" i="16"/>
  <c r="AF95" i="16" s="1"/>
  <c r="AH95" i="16" s="1"/>
  <c r="Y95" i="16"/>
  <c r="N95" i="16"/>
  <c r="G95" i="16"/>
  <c r="AE94" i="16"/>
  <c r="AF94" i="16" s="1"/>
  <c r="AH94" i="16" s="1"/>
  <c r="Y94" i="16"/>
  <c r="N94" i="16"/>
  <c r="G94" i="16"/>
  <c r="AE93" i="16"/>
  <c r="AF93" i="16" s="1"/>
  <c r="AH93" i="16" s="1"/>
  <c r="Y93" i="16"/>
  <c r="N93" i="16"/>
  <c r="G93" i="16"/>
  <c r="AE92" i="16"/>
  <c r="AF92" i="16" s="1"/>
  <c r="AH92" i="16" s="1"/>
  <c r="Y92" i="16"/>
  <c r="N92" i="16"/>
  <c r="G92" i="16"/>
  <c r="AE91" i="16"/>
  <c r="AF91" i="16" s="1"/>
  <c r="AH91" i="16" s="1"/>
  <c r="Y91" i="16"/>
  <c r="N91" i="16"/>
  <c r="G91" i="16"/>
  <c r="AE90" i="16"/>
  <c r="AF90" i="16" s="1"/>
  <c r="AH90" i="16" s="1"/>
  <c r="Y90" i="16"/>
  <c r="N90" i="16"/>
  <c r="AE89" i="16"/>
  <c r="AF89" i="16" s="1"/>
  <c r="AH89" i="16" s="1"/>
  <c r="Y89" i="16"/>
  <c r="G89" i="16"/>
  <c r="AE88" i="16"/>
  <c r="AF88" i="16" s="1"/>
  <c r="AH88" i="16" s="1"/>
  <c r="Y88" i="16"/>
  <c r="N88" i="16"/>
  <c r="AE87" i="16"/>
  <c r="AF87" i="16" s="1"/>
  <c r="AH87" i="16" s="1"/>
  <c r="Y87" i="16"/>
  <c r="G87" i="16"/>
  <c r="AE86" i="16"/>
  <c r="AF86" i="16" s="1"/>
  <c r="AH86" i="16" s="1"/>
  <c r="Y86" i="16"/>
  <c r="N86" i="16"/>
  <c r="AE85" i="16"/>
  <c r="AF85" i="16" s="1"/>
  <c r="AH85" i="16" s="1"/>
  <c r="Y85" i="16"/>
  <c r="G85" i="16"/>
  <c r="AE84" i="16"/>
  <c r="AF84" i="16" s="1"/>
  <c r="AH84" i="16" s="1"/>
  <c r="Y84" i="16"/>
  <c r="N84" i="16"/>
  <c r="AE83" i="16"/>
  <c r="AF83" i="16" s="1"/>
  <c r="AH83" i="16" s="1"/>
  <c r="Y83" i="16"/>
  <c r="G83" i="16"/>
  <c r="AE82" i="16"/>
  <c r="AF82" i="16" s="1"/>
  <c r="AH82" i="16" s="1"/>
  <c r="Y82" i="16"/>
  <c r="N82" i="16"/>
  <c r="AE81" i="16"/>
  <c r="AF81" i="16" s="1"/>
  <c r="AH81" i="16" s="1"/>
  <c r="Y81" i="16"/>
  <c r="G81" i="16"/>
  <c r="AE80" i="16"/>
  <c r="AF80" i="16" s="1"/>
  <c r="AH80" i="16" s="1"/>
  <c r="Y80" i="16"/>
  <c r="N80" i="16"/>
  <c r="AE79" i="16"/>
  <c r="AF79" i="16" s="1"/>
  <c r="AH79" i="16" s="1"/>
  <c r="Y79" i="16"/>
  <c r="G79" i="16"/>
  <c r="AE78" i="16"/>
  <c r="AF78" i="16" s="1"/>
  <c r="AH78" i="16" s="1"/>
  <c r="Y78" i="16"/>
  <c r="N78" i="16"/>
  <c r="G78" i="16"/>
  <c r="AE77" i="16"/>
  <c r="AF77" i="16" s="1"/>
  <c r="AH77" i="16" s="1"/>
  <c r="Y77" i="16"/>
  <c r="N77" i="16"/>
  <c r="G77" i="16"/>
  <c r="O77" i="16"/>
  <c r="R77" i="16" s="1"/>
  <c r="T77" i="16" s="1"/>
  <c r="AE76" i="16"/>
  <c r="AF76" i="16" s="1"/>
  <c r="AH76" i="16" s="1"/>
  <c r="Y76" i="16"/>
  <c r="N76" i="16"/>
  <c r="G76" i="16"/>
  <c r="O76" i="16" s="1"/>
  <c r="R76" i="16" s="1"/>
  <c r="T76" i="16" s="1"/>
  <c r="AE75" i="16"/>
  <c r="AF75" i="16" s="1"/>
  <c r="AH75" i="16" s="1"/>
  <c r="Y75" i="16"/>
  <c r="N75" i="16"/>
  <c r="G75" i="16"/>
  <c r="O75" i="16" s="1"/>
  <c r="R75" i="16" s="1"/>
  <c r="T75" i="16" s="1"/>
  <c r="AE74" i="16"/>
  <c r="AF74" i="16" s="1"/>
  <c r="AH74" i="16" s="1"/>
  <c r="Y74" i="16"/>
  <c r="N74" i="16"/>
  <c r="G74" i="16"/>
  <c r="AE73" i="16"/>
  <c r="AF73" i="16" s="1"/>
  <c r="AH73" i="16" s="1"/>
  <c r="Y73" i="16"/>
  <c r="N73" i="16"/>
  <c r="G73" i="16"/>
  <c r="O73" i="16" s="1"/>
  <c r="R73" i="16" s="1"/>
  <c r="T73" i="16" s="1"/>
  <c r="AE72" i="16"/>
  <c r="AF72" i="16" s="1"/>
  <c r="AH72" i="16" s="1"/>
  <c r="Y72" i="16"/>
  <c r="N72" i="16"/>
  <c r="G72" i="16"/>
  <c r="AE71" i="16"/>
  <c r="AF71" i="16" s="1"/>
  <c r="AH71" i="16" s="1"/>
  <c r="Y71" i="16"/>
  <c r="N71" i="16"/>
  <c r="G71" i="16"/>
  <c r="AE70" i="16"/>
  <c r="AF70" i="16" s="1"/>
  <c r="AH70" i="16" s="1"/>
  <c r="Y70" i="16"/>
  <c r="N70" i="16"/>
  <c r="G70" i="16"/>
  <c r="AE69" i="16"/>
  <c r="AF69" i="16" s="1"/>
  <c r="AH69" i="16" s="1"/>
  <c r="Y69" i="16"/>
  <c r="N69" i="16"/>
  <c r="G69" i="16"/>
  <c r="O69" i="16" s="1"/>
  <c r="R69" i="16" s="1"/>
  <c r="T69" i="16" s="1"/>
  <c r="AE68" i="16"/>
  <c r="AF68" i="16" s="1"/>
  <c r="AH68" i="16" s="1"/>
  <c r="Y68" i="16"/>
  <c r="N68" i="16"/>
  <c r="G68" i="16"/>
  <c r="AE67" i="16"/>
  <c r="AF67" i="16" s="1"/>
  <c r="AH67" i="16" s="1"/>
  <c r="Y67" i="16"/>
  <c r="N67" i="16"/>
  <c r="G67" i="16"/>
  <c r="AE66" i="16"/>
  <c r="AF66" i="16" s="1"/>
  <c r="AH66" i="16" s="1"/>
  <c r="Y66" i="16"/>
  <c r="N66" i="16"/>
  <c r="G66" i="16"/>
  <c r="AE65" i="16"/>
  <c r="AF65" i="16" s="1"/>
  <c r="AH65" i="16" s="1"/>
  <c r="Y65" i="16"/>
  <c r="N65" i="16"/>
  <c r="G65" i="16"/>
  <c r="O65" i="16"/>
  <c r="R65" i="16" s="1"/>
  <c r="T65" i="16" s="1"/>
  <c r="AE64" i="16"/>
  <c r="AF64" i="16" s="1"/>
  <c r="AH64" i="16" s="1"/>
  <c r="Y64" i="16"/>
  <c r="N64" i="16"/>
  <c r="G64" i="16"/>
  <c r="O64" i="16" s="1"/>
  <c r="R64" i="16" s="1"/>
  <c r="T64" i="16" s="1"/>
  <c r="AE63" i="16"/>
  <c r="AF63" i="16" s="1"/>
  <c r="AH63" i="16" s="1"/>
  <c r="Y63" i="16"/>
  <c r="N63" i="16"/>
  <c r="G63" i="16"/>
  <c r="O63" i="16" s="1"/>
  <c r="R63" i="16" s="1"/>
  <c r="T63" i="16" s="1"/>
  <c r="AE62" i="16"/>
  <c r="AF62" i="16" s="1"/>
  <c r="AH62" i="16" s="1"/>
  <c r="Y62" i="16"/>
  <c r="N62" i="16"/>
  <c r="G62" i="16"/>
  <c r="AE61" i="16"/>
  <c r="AF61" i="16" s="1"/>
  <c r="AH61" i="16" s="1"/>
  <c r="Y61" i="16"/>
  <c r="N61" i="16"/>
  <c r="G61" i="16"/>
  <c r="AE56" i="16"/>
  <c r="AF56" i="16" s="1"/>
  <c r="AH56" i="16" s="1"/>
  <c r="N56" i="16"/>
  <c r="G56" i="16"/>
  <c r="AE55" i="16"/>
  <c r="AF55" i="16" s="1"/>
  <c r="AH55" i="16" s="1"/>
  <c r="Y55" i="16"/>
  <c r="N55" i="16"/>
  <c r="G55" i="16"/>
  <c r="AE54" i="16"/>
  <c r="AF54" i="16" s="1"/>
  <c r="AH54" i="16" s="1"/>
  <c r="N54" i="16"/>
  <c r="G54" i="16"/>
  <c r="AE53" i="16"/>
  <c r="AF53" i="16" s="1"/>
  <c r="AH53" i="16" s="1"/>
  <c r="Y53" i="16"/>
  <c r="N53" i="16"/>
  <c r="G53" i="16"/>
  <c r="AE52" i="16"/>
  <c r="AF52" i="16" s="1"/>
  <c r="AH52" i="16" s="1"/>
  <c r="N52" i="16"/>
  <c r="G52" i="16"/>
  <c r="AE51" i="16"/>
  <c r="AF51" i="16" s="1"/>
  <c r="AH51" i="16" s="1"/>
  <c r="Y51" i="16"/>
  <c r="N51" i="16"/>
  <c r="G51" i="16"/>
  <c r="AE50" i="16"/>
  <c r="AF50" i="16" s="1"/>
  <c r="AH50" i="16" s="1"/>
  <c r="Y50" i="16"/>
  <c r="N50" i="16"/>
  <c r="G50" i="16"/>
  <c r="AE49" i="16"/>
  <c r="AF49" i="16" s="1"/>
  <c r="AH49" i="16" s="1"/>
  <c r="Y49" i="16"/>
  <c r="N49" i="16"/>
  <c r="G49" i="16"/>
  <c r="AE48" i="16"/>
  <c r="AF48" i="16" s="1"/>
  <c r="AH48" i="16" s="1"/>
  <c r="Y48" i="16"/>
  <c r="N48" i="16"/>
  <c r="G48" i="16"/>
  <c r="AE47" i="16"/>
  <c r="AF47" i="16" s="1"/>
  <c r="AH47" i="16" s="1"/>
  <c r="Y47" i="16"/>
  <c r="N47" i="16"/>
  <c r="G47" i="16"/>
  <c r="AE46" i="16"/>
  <c r="AF46" i="16" s="1"/>
  <c r="AH46" i="16" s="1"/>
  <c r="Y46" i="16"/>
  <c r="N46" i="16"/>
  <c r="G46" i="16"/>
  <c r="AE45" i="16"/>
  <c r="AF45" i="16" s="1"/>
  <c r="AH45" i="16" s="1"/>
  <c r="Y45" i="16"/>
  <c r="N45" i="16"/>
  <c r="G45" i="16"/>
  <c r="AE44" i="16"/>
  <c r="AF44" i="16" s="1"/>
  <c r="AH44" i="16" s="1"/>
  <c r="Y44" i="16"/>
  <c r="N44" i="16"/>
  <c r="G44" i="16"/>
  <c r="AE43" i="16"/>
  <c r="AF43" i="16" s="1"/>
  <c r="AH43" i="16" s="1"/>
  <c r="Y43" i="16"/>
  <c r="N43" i="16"/>
  <c r="G43" i="16"/>
  <c r="AE42" i="16"/>
  <c r="AF42" i="16" s="1"/>
  <c r="AH42" i="16" s="1"/>
  <c r="Y42" i="16"/>
  <c r="N42" i="16"/>
  <c r="G42" i="16"/>
  <c r="AE41" i="16"/>
  <c r="AF41" i="16" s="1"/>
  <c r="AH41" i="16" s="1"/>
  <c r="Y41" i="16"/>
  <c r="N41" i="16"/>
  <c r="G41" i="16"/>
  <c r="AE40" i="16"/>
  <c r="AF40" i="16" s="1"/>
  <c r="AH40" i="16" s="1"/>
  <c r="Y40" i="16"/>
  <c r="N40" i="16"/>
  <c r="G40" i="16"/>
  <c r="AE39" i="16"/>
  <c r="AF39" i="16" s="1"/>
  <c r="AH39" i="16" s="1"/>
  <c r="Y39" i="16"/>
  <c r="AG114" i="15"/>
  <c r="AD114" i="15"/>
  <c r="AC114" i="15"/>
  <c r="AB114" i="15"/>
  <c r="AA114" i="15"/>
  <c r="Z114" i="15"/>
  <c r="X114" i="15"/>
  <c r="W114" i="15"/>
  <c r="V114" i="15"/>
  <c r="S114" i="15"/>
  <c r="Q114" i="15"/>
  <c r="P114" i="15"/>
  <c r="M114" i="15"/>
  <c r="L114" i="15"/>
  <c r="K114" i="15"/>
  <c r="J114" i="15"/>
  <c r="I114" i="15"/>
  <c r="H114" i="15"/>
  <c r="F114" i="15"/>
  <c r="E114" i="15"/>
  <c r="D114" i="15"/>
  <c r="C114" i="15"/>
  <c r="B114" i="15"/>
  <c r="AG113" i="15"/>
  <c r="AD113" i="15"/>
  <c r="AC113" i="15"/>
  <c r="AB113" i="15"/>
  <c r="AA113" i="15"/>
  <c r="Z113" i="15"/>
  <c r="X113" i="15"/>
  <c r="W113" i="15"/>
  <c r="V113" i="15"/>
  <c r="S113" i="15"/>
  <c r="Q113" i="15"/>
  <c r="P113" i="15"/>
  <c r="M113" i="15"/>
  <c r="L113" i="15"/>
  <c r="K113" i="15"/>
  <c r="J113" i="15"/>
  <c r="I113" i="15"/>
  <c r="H113" i="15"/>
  <c r="F113" i="15"/>
  <c r="E113" i="15"/>
  <c r="D113" i="15"/>
  <c r="C113" i="15"/>
  <c r="B113" i="15"/>
  <c r="AG112" i="15"/>
  <c r="AD112" i="15"/>
  <c r="AC112" i="15"/>
  <c r="AB112" i="15"/>
  <c r="AA112" i="15"/>
  <c r="Z112" i="15"/>
  <c r="X112" i="15"/>
  <c r="W112" i="15"/>
  <c r="V112" i="15"/>
  <c r="S112" i="15"/>
  <c r="Q112" i="15"/>
  <c r="P112" i="15"/>
  <c r="M112" i="15"/>
  <c r="L112" i="15"/>
  <c r="K112" i="15"/>
  <c r="J112" i="15"/>
  <c r="I112" i="15"/>
  <c r="H112" i="15"/>
  <c r="F112" i="15"/>
  <c r="E112" i="15"/>
  <c r="D112" i="15"/>
  <c r="C112" i="15"/>
  <c r="B112" i="15"/>
  <c r="AG111" i="15"/>
  <c r="AD111" i="15"/>
  <c r="AC111" i="15"/>
  <c r="AB111" i="15"/>
  <c r="AA111" i="15"/>
  <c r="Z111" i="15"/>
  <c r="X111" i="15"/>
  <c r="W111" i="15"/>
  <c r="V111" i="15"/>
  <c r="S111" i="15"/>
  <c r="Q111" i="15"/>
  <c r="P111" i="15"/>
  <c r="M111" i="15"/>
  <c r="L111" i="15"/>
  <c r="K111" i="15"/>
  <c r="J111" i="15"/>
  <c r="I111" i="15"/>
  <c r="H111" i="15"/>
  <c r="F111" i="15"/>
  <c r="E111" i="15"/>
  <c r="D111" i="15"/>
  <c r="C111" i="15"/>
  <c r="B111" i="15"/>
  <c r="AG110" i="15"/>
  <c r="AD110" i="15"/>
  <c r="AC110" i="15"/>
  <c r="AB110" i="15"/>
  <c r="AA110" i="15"/>
  <c r="Z110" i="15"/>
  <c r="X110" i="15"/>
  <c r="W110" i="15"/>
  <c r="V110" i="15"/>
  <c r="S110" i="15"/>
  <c r="Q110" i="15"/>
  <c r="P110" i="15"/>
  <c r="M110" i="15"/>
  <c r="L110" i="15"/>
  <c r="K110" i="15"/>
  <c r="J110" i="15"/>
  <c r="I110" i="15"/>
  <c r="H110" i="15"/>
  <c r="F110" i="15"/>
  <c r="E110" i="15"/>
  <c r="D110" i="15"/>
  <c r="C110" i="15"/>
  <c r="B110" i="15"/>
  <c r="AG109" i="15"/>
  <c r="AD109" i="15"/>
  <c r="AC109" i="15"/>
  <c r="AB109" i="15"/>
  <c r="AA109" i="15"/>
  <c r="Z109" i="15"/>
  <c r="X109" i="15"/>
  <c r="W109" i="15"/>
  <c r="V109" i="15"/>
  <c r="S109" i="15"/>
  <c r="Q109" i="15"/>
  <c r="P109" i="15"/>
  <c r="M109" i="15"/>
  <c r="L109" i="15"/>
  <c r="K109" i="15"/>
  <c r="J109" i="15"/>
  <c r="I109" i="15"/>
  <c r="H109" i="15"/>
  <c r="F109" i="15"/>
  <c r="E109" i="15"/>
  <c r="D109" i="15"/>
  <c r="C109" i="15"/>
  <c r="B109" i="15"/>
  <c r="AG108" i="15"/>
  <c r="AD108" i="15"/>
  <c r="AC108" i="15"/>
  <c r="AB108" i="15"/>
  <c r="AA108" i="15"/>
  <c r="Z108" i="15"/>
  <c r="X108" i="15"/>
  <c r="W108" i="15"/>
  <c r="V108" i="15"/>
  <c r="S108" i="15"/>
  <c r="Q108" i="15"/>
  <c r="P108" i="15"/>
  <c r="M108" i="15"/>
  <c r="L108" i="15"/>
  <c r="K108" i="15"/>
  <c r="J108" i="15"/>
  <c r="I108" i="15"/>
  <c r="H108" i="15"/>
  <c r="F108" i="15"/>
  <c r="E108" i="15"/>
  <c r="D108" i="15"/>
  <c r="C108" i="15"/>
  <c r="B108" i="15"/>
  <c r="AG107" i="15"/>
  <c r="AD107" i="15"/>
  <c r="AC107" i="15"/>
  <c r="AB107" i="15"/>
  <c r="AA107" i="15"/>
  <c r="Z107" i="15"/>
  <c r="X107" i="15"/>
  <c r="W107" i="15"/>
  <c r="V107" i="15"/>
  <c r="S107" i="15"/>
  <c r="Q107" i="15"/>
  <c r="P107" i="15"/>
  <c r="M107" i="15"/>
  <c r="L107" i="15"/>
  <c r="K107" i="15"/>
  <c r="J107" i="15"/>
  <c r="I107" i="15"/>
  <c r="H107" i="15"/>
  <c r="F107" i="15"/>
  <c r="E107" i="15"/>
  <c r="D107" i="15"/>
  <c r="C107" i="15"/>
  <c r="B107" i="15"/>
  <c r="AG106" i="15"/>
  <c r="AD106" i="15"/>
  <c r="AC106" i="15"/>
  <c r="AB106" i="15"/>
  <c r="AA106" i="15"/>
  <c r="Z106" i="15"/>
  <c r="X106" i="15"/>
  <c r="W106" i="15"/>
  <c r="V106" i="15"/>
  <c r="S106" i="15"/>
  <c r="Q106" i="15"/>
  <c r="P106" i="15"/>
  <c r="M106" i="15"/>
  <c r="L106" i="15"/>
  <c r="K106" i="15"/>
  <c r="J106" i="15"/>
  <c r="I106" i="15"/>
  <c r="H106" i="15"/>
  <c r="F106" i="15"/>
  <c r="E106" i="15"/>
  <c r="D106" i="15"/>
  <c r="C106" i="15"/>
  <c r="B106" i="15"/>
  <c r="AG105" i="15"/>
  <c r="AD105" i="15"/>
  <c r="AC105" i="15"/>
  <c r="AB105" i="15"/>
  <c r="AA105" i="15"/>
  <c r="Z105" i="15"/>
  <c r="X105" i="15"/>
  <c r="W105" i="15"/>
  <c r="V105" i="15"/>
  <c r="S105" i="15"/>
  <c r="Q105" i="15"/>
  <c r="P105" i="15"/>
  <c r="M105" i="15"/>
  <c r="L105" i="15"/>
  <c r="K105" i="15"/>
  <c r="J105" i="15"/>
  <c r="I105" i="15"/>
  <c r="H105" i="15"/>
  <c r="F105" i="15"/>
  <c r="E105" i="15"/>
  <c r="D105" i="15"/>
  <c r="C105" i="15"/>
  <c r="B105" i="15"/>
  <c r="AG104" i="15"/>
  <c r="AD104" i="15"/>
  <c r="AC104" i="15"/>
  <c r="AB104" i="15"/>
  <c r="AA104" i="15"/>
  <c r="Z104" i="15"/>
  <c r="X104" i="15"/>
  <c r="W104" i="15"/>
  <c r="V104" i="15"/>
  <c r="S104" i="15"/>
  <c r="Q104" i="15"/>
  <c r="P104" i="15"/>
  <c r="M104" i="15"/>
  <c r="L104" i="15"/>
  <c r="K104" i="15"/>
  <c r="J104" i="15"/>
  <c r="I104" i="15"/>
  <c r="H104" i="15"/>
  <c r="F104" i="15"/>
  <c r="E104" i="15"/>
  <c r="D104" i="15"/>
  <c r="C104" i="15"/>
  <c r="B104" i="15"/>
  <c r="AG103" i="15"/>
  <c r="AD103" i="15"/>
  <c r="AC103" i="15"/>
  <c r="AB103" i="15"/>
  <c r="AA103" i="15"/>
  <c r="Z103" i="15"/>
  <c r="X103" i="15"/>
  <c r="W103" i="15"/>
  <c r="V103" i="15"/>
  <c r="S103" i="15"/>
  <c r="Q103" i="15"/>
  <c r="P103" i="15"/>
  <c r="M103" i="15"/>
  <c r="L103" i="15"/>
  <c r="K103" i="15"/>
  <c r="J103" i="15"/>
  <c r="I103" i="15"/>
  <c r="H103" i="15"/>
  <c r="F103" i="15"/>
  <c r="E103" i="15"/>
  <c r="D103" i="15"/>
  <c r="C103" i="15"/>
  <c r="B103" i="15"/>
  <c r="AG102" i="15"/>
  <c r="AD102" i="15"/>
  <c r="AC102" i="15"/>
  <c r="AB102" i="15"/>
  <c r="AA102" i="15"/>
  <c r="Z102" i="15"/>
  <c r="X102" i="15"/>
  <c r="W102" i="15"/>
  <c r="V102" i="15"/>
  <c r="S102" i="15"/>
  <c r="Q102" i="15"/>
  <c r="P102" i="15"/>
  <c r="M102" i="15"/>
  <c r="L102" i="15"/>
  <c r="K102" i="15"/>
  <c r="J102" i="15"/>
  <c r="I102" i="15"/>
  <c r="H102" i="15"/>
  <c r="F102" i="15"/>
  <c r="E102" i="15"/>
  <c r="D102" i="15"/>
  <c r="C102" i="15"/>
  <c r="B102" i="15"/>
  <c r="AG101" i="15"/>
  <c r="AD101" i="15"/>
  <c r="AC101" i="15"/>
  <c r="AB101" i="15"/>
  <c r="AA101" i="15"/>
  <c r="Z101" i="15"/>
  <c r="X101" i="15"/>
  <c r="W101" i="15"/>
  <c r="V101" i="15"/>
  <c r="S101" i="15"/>
  <c r="Q101" i="15"/>
  <c r="P101" i="15"/>
  <c r="M101" i="15"/>
  <c r="L101" i="15"/>
  <c r="K101" i="15"/>
  <c r="J101" i="15"/>
  <c r="I101" i="15"/>
  <c r="H101" i="15"/>
  <c r="F101" i="15"/>
  <c r="E101" i="15"/>
  <c r="D101" i="15"/>
  <c r="C101" i="15"/>
  <c r="B101" i="15"/>
  <c r="AG100" i="15"/>
  <c r="AD100" i="15"/>
  <c r="AC100" i="15"/>
  <c r="AB100" i="15"/>
  <c r="AA100" i="15"/>
  <c r="Z100" i="15"/>
  <c r="X100" i="15"/>
  <c r="W100" i="15"/>
  <c r="V100" i="15"/>
  <c r="S100" i="15"/>
  <c r="Q100" i="15"/>
  <c r="P100" i="15"/>
  <c r="M100" i="15"/>
  <c r="L100" i="15"/>
  <c r="K100" i="15"/>
  <c r="J100" i="15"/>
  <c r="I100" i="15"/>
  <c r="H100" i="15"/>
  <c r="F100" i="15"/>
  <c r="E100" i="15"/>
  <c r="D100" i="15"/>
  <c r="C100" i="15"/>
  <c r="B100" i="15"/>
  <c r="AG99" i="15"/>
  <c r="AD99" i="15"/>
  <c r="AC99" i="15"/>
  <c r="AB99" i="15"/>
  <c r="AA99" i="15"/>
  <c r="Z99" i="15"/>
  <c r="X99" i="15"/>
  <c r="W99" i="15"/>
  <c r="V99" i="15"/>
  <c r="S99" i="15"/>
  <c r="Q99" i="15"/>
  <c r="P99" i="15"/>
  <c r="M99" i="15"/>
  <c r="L99" i="15"/>
  <c r="K99" i="15"/>
  <c r="J99" i="15"/>
  <c r="I99" i="15"/>
  <c r="H99" i="15"/>
  <c r="F99" i="15"/>
  <c r="E99" i="15"/>
  <c r="D99" i="15"/>
  <c r="C99" i="15"/>
  <c r="B99" i="15"/>
  <c r="AG98" i="15"/>
  <c r="AD98" i="15"/>
  <c r="AC98" i="15"/>
  <c r="AB98" i="15"/>
  <c r="AA98" i="15"/>
  <c r="Z98" i="15"/>
  <c r="X98" i="15"/>
  <c r="W98" i="15"/>
  <c r="V98" i="15"/>
  <c r="S98" i="15"/>
  <c r="Q98" i="15"/>
  <c r="P98" i="15"/>
  <c r="M98" i="15"/>
  <c r="L98" i="15"/>
  <c r="K98" i="15"/>
  <c r="J98" i="15"/>
  <c r="I98" i="15"/>
  <c r="H98" i="15"/>
  <c r="F98" i="15"/>
  <c r="E98" i="15"/>
  <c r="D98" i="15"/>
  <c r="C98" i="15"/>
  <c r="B98" i="15"/>
  <c r="AG97" i="15"/>
  <c r="AD97" i="15"/>
  <c r="AC97" i="15"/>
  <c r="AB97" i="15"/>
  <c r="AA97" i="15"/>
  <c r="Z97" i="15"/>
  <c r="X97" i="15"/>
  <c r="W97" i="15"/>
  <c r="V97" i="15"/>
  <c r="S97" i="15"/>
  <c r="Q97" i="15"/>
  <c r="P97" i="15"/>
  <c r="M97" i="15"/>
  <c r="L97" i="15"/>
  <c r="K97" i="15"/>
  <c r="J97" i="15"/>
  <c r="I97" i="15"/>
  <c r="H97" i="15"/>
  <c r="F97" i="15"/>
  <c r="E97" i="15"/>
  <c r="D97" i="15"/>
  <c r="C97" i="15"/>
  <c r="B97" i="15"/>
  <c r="AG96" i="15"/>
  <c r="AD96" i="15"/>
  <c r="AC96" i="15"/>
  <c r="AB96" i="15"/>
  <c r="AA96" i="15"/>
  <c r="Z96" i="15"/>
  <c r="X96" i="15"/>
  <c r="W96" i="15"/>
  <c r="V96" i="15"/>
  <c r="S96" i="15"/>
  <c r="Q96" i="15"/>
  <c r="P96" i="15"/>
  <c r="M96" i="15"/>
  <c r="L96" i="15"/>
  <c r="K96" i="15"/>
  <c r="J96" i="15"/>
  <c r="I96" i="15"/>
  <c r="H96" i="15"/>
  <c r="F96" i="15"/>
  <c r="E96" i="15"/>
  <c r="D96" i="15"/>
  <c r="C96" i="15"/>
  <c r="B96" i="15"/>
  <c r="AG95" i="15"/>
  <c r="AD95" i="15"/>
  <c r="AC95" i="15"/>
  <c r="AB95" i="15"/>
  <c r="AA95" i="15"/>
  <c r="Z95" i="15"/>
  <c r="X95" i="15"/>
  <c r="W95" i="15"/>
  <c r="V95" i="15"/>
  <c r="S95" i="15"/>
  <c r="Q95" i="15"/>
  <c r="P95" i="15"/>
  <c r="M95" i="15"/>
  <c r="L95" i="15"/>
  <c r="K95" i="15"/>
  <c r="J95" i="15"/>
  <c r="I95" i="15"/>
  <c r="H95" i="15"/>
  <c r="F95" i="15"/>
  <c r="E95" i="15"/>
  <c r="D95" i="15"/>
  <c r="C95" i="15"/>
  <c r="B95" i="15"/>
  <c r="AG94" i="15"/>
  <c r="AD94" i="15"/>
  <c r="AC94" i="15"/>
  <c r="AB94" i="15"/>
  <c r="AA94" i="15"/>
  <c r="Z94" i="15"/>
  <c r="X94" i="15"/>
  <c r="W94" i="15"/>
  <c r="V94" i="15"/>
  <c r="S94" i="15"/>
  <c r="Q94" i="15"/>
  <c r="P94" i="15"/>
  <c r="M94" i="15"/>
  <c r="L94" i="15"/>
  <c r="K94" i="15"/>
  <c r="J94" i="15"/>
  <c r="I94" i="15"/>
  <c r="H94" i="15"/>
  <c r="F94" i="15"/>
  <c r="E94" i="15"/>
  <c r="D94" i="15"/>
  <c r="C94" i="15"/>
  <c r="B94" i="15"/>
  <c r="AG93" i="15"/>
  <c r="AD93" i="15"/>
  <c r="AC93" i="15"/>
  <c r="AB93" i="15"/>
  <c r="AA93" i="15"/>
  <c r="Z93" i="15"/>
  <c r="X93" i="15"/>
  <c r="W93" i="15"/>
  <c r="V93" i="15"/>
  <c r="S93" i="15"/>
  <c r="Q93" i="15"/>
  <c r="P93" i="15"/>
  <c r="M93" i="15"/>
  <c r="L93" i="15"/>
  <c r="K93" i="15"/>
  <c r="J93" i="15"/>
  <c r="I93" i="15"/>
  <c r="H93" i="15"/>
  <c r="F93" i="15"/>
  <c r="E93" i="15"/>
  <c r="D93" i="15"/>
  <c r="C93" i="15"/>
  <c r="B93" i="15"/>
  <c r="AG92" i="15"/>
  <c r="AD92" i="15"/>
  <c r="AC92" i="15"/>
  <c r="AB92" i="15"/>
  <c r="AA92" i="15"/>
  <c r="Z92" i="15"/>
  <c r="X92" i="15"/>
  <c r="W92" i="15"/>
  <c r="V92" i="15"/>
  <c r="S92" i="15"/>
  <c r="Q92" i="15"/>
  <c r="P92" i="15"/>
  <c r="M92" i="15"/>
  <c r="L92" i="15"/>
  <c r="K92" i="15"/>
  <c r="J92" i="15"/>
  <c r="I92" i="15"/>
  <c r="H92" i="15"/>
  <c r="F92" i="15"/>
  <c r="E92" i="15"/>
  <c r="D92" i="15"/>
  <c r="C92" i="15"/>
  <c r="B92" i="15"/>
  <c r="AG91" i="15"/>
  <c r="AD91" i="15"/>
  <c r="AC91" i="15"/>
  <c r="AB91" i="15"/>
  <c r="AA91" i="15"/>
  <c r="Z91" i="15"/>
  <c r="X91" i="15"/>
  <c r="W91" i="15"/>
  <c r="V91" i="15"/>
  <c r="S91" i="15"/>
  <c r="Q91" i="15"/>
  <c r="P91" i="15"/>
  <c r="M91" i="15"/>
  <c r="L91" i="15"/>
  <c r="K91" i="15"/>
  <c r="J91" i="15"/>
  <c r="I91" i="15"/>
  <c r="H91" i="15"/>
  <c r="F91" i="15"/>
  <c r="E91" i="15"/>
  <c r="D91" i="15"/>
  <c r="C91" i="15"/>
  <c r="B91" i="15"/>
  <c r="AG90" i="15"/>
  <c r="AD90" i="15"/>
  <c r="AC90" i="15"/>
  <c r="AB90" i="15"/>
  <c r="AA90" i="15"/>
  <c r="Z90" i="15"/>
  <c r="X90" i="15"/>
  <c r="W90" i="15"/>
  <c r="V90" i="15"/>
  <c r="S90" i="15"/>
  <c r="Q90" i="15"/>
  <c r="P90" i="15"/>
  <c r="M90" i="15"/>
  <c r="L90" i="15"/>
  <c r="K90" i="15"/>
  <c r="J90" i="15"/>
  <c r="I90" i="15"/>
  <c r="H90" i="15"/>
  <c r="F90" i="15"/>
  <c r="E90" i="15"/>
  <c r="D90" i="15"/>
  <c r="C90" i="15"/>
  <c r="B90" i="15"/>
  <c r="AG89" i="15"/>
  <c r="AD89" i="15"/>
  <c r="AC89" i="15"/>
  <c r="AB89" i="15"/>
  <c r="AA89" i="15"/>
  <c r="Z89" i="15"/>
  <c r="X89" i="15"/>
  <c r="W89" i="15"/>
  <c r="V89" i="15"/>
  <c r="S89" i="15"/>
  <c r="Q89" i="15"/>
  <c r="P89" i="15"/>
  <c r="M89" i="15"/>
  <c r="L89" i="15"/>
  <c r="K89" i="15"/>
  <c r="J89" i="15"/>
  <c r="I89" i="15"/>
  <c r="H89" i="15"/>
  <c r="F89" i="15"/>
  <c r="E89" i="15"/>
  <c r="D89" i="15"/>
  <c r="C89" i="15"/>
  <c r="B89" i="15"/>
  <c r="AG88" i="15"/>
  <c r="AD88" i="15"/>
  <c r="AC88" i="15"/>
  <c r="AB88" i="15"/>
  <c r="AA88" i="15"/>
  <c r="Z88" i="15"/>
  <c r="X88" i="15"/>
  <c r="W88" i="15"/>
  <c r="V88" i="15"/>
  <c r="S88" i="15"/>
  <c r="Q88" i="15"/>
  <c r="P88" i="15"/>
  <c r="M88" i="15"/>
  <c r="L88" i="15"/>
  <c r="K88" i="15"/>
  <c r="J88" i="15"/>
  <c r="I88" i="15"/>
  <c r="H88" i="15"/>
  <c r="F88" i="15"/>
  <c r="E88" i="15"/>
  <c r="D88" i="15"/>
  <c r="C88" i="15"/>
  <c r="B88" i="15"/>
  <c r="AG87" i="15"/>
  <c r="AD87" i="15"/>
  <c r="AC87" i="15"/>
  <c r="AB87" i="15"/>
  <c r="AA87" i="15"/>
  <c r="Z87" i="15"/>
  <c r="X87" i="15"/>
  <c r="W87" i="15"/>
  <c r="V87" i="15"/>
  <c r="S87" i="15"/>
  <c r="Q87" i="15"/>
  <c r="P87" i="15"/>
  <c r="M87" i="15"/>
  <c r="L87" i="15"/>
  <c r="K87" i="15"/>
  <c r="J87" i="15"/>
  <c r="I87" i="15"/>
  <c r="H87" i="15"/>
  <c r="F87" i="15"/>
  <c r="E87" i="15"/>
  <c r="D87" i="15"/>
  <c r="C87" i="15"/>
  <c r="B87" i="15"/>
  <c r="AG86" i="15"/>
  <c r="AD86" i="15"/>
  <c r="AC86" i="15"/>
  <c r="AB86" i="15"/>
  <c r="AA86" i="15"/>
  <c r="Z86" i="15"/>
  <c r="X86" i="15"/>
  <c r="W86" i="15"/>
  <c r="V86" i="15"/>
  <c r="S86" i="15"/>
  <c r="Q86" i="15"/>
  <c r="P86" i="15"/>
  <c r="M86" i="15"/>
  <c r="L86" i="15"/>
  <c r="K86" i="15"/>
  <c r="J86" i="15"/>
  <c r="I86" i="15"/>
  <c r="H86" i="15"/>
  <c r="F86" i="15"/>
  <c r="E86" i="15"/>
  <c r="D86" i="15"/>
  <c r="C86" i="15"/>
  <c r="B86" i="15"/>
  <c r="AG85" i="15"/>
  <c r="AD85" i="15"/>
  <c r="AC85" i="15"/>
  <c r="AB85" i="15"/>
  <c r="AA85" i="15"/>
  <c r="Z85" i="15"/>
  <c r="X85" i="15"/>
  <c r="W85" i="15"/>
  <c r="V85" i="15"/>
  <c r="S85" i="15"/>
  <c r="Q85" i="15"/>
  <c r="P85" i="15"/>
  <c r="M85" i="15"/>
  <c r="L85" i="15"/>
  <c r="K85" i="15"/>
  <c r="J85" i="15"/>
  <c r="I85" i="15"/>
  <c r="H85" i="15"/>
  <c r="F85" i="15"/>
  <c r="E85" i="15"/>
  <c r="D85" i="15"/>
  <c r="C85" i="15"/>
  <c r="B85" i="15"/>
  <c r="AG84" i="15"/>
  <c r="AD84" i="15"/>
  <c r="AC84" i="15"/>
  <c r="AB84" i="15"/>
  <c r="AA84" i="15"/>
  <c r="Z84" i="15"/>
  <c r="X84" i="15"/>
  <c r="W84" i="15"/>
  <c r="V84" i="15"/>
  <c r="S84" i="15"/>
  <c r="Q84" i="15"/>
  <c r="P84" i="15"/>
  <c r="M84" i="15"/>
  <c r="L84" i="15"/>
  <c r="K84" i="15"/>
  <c r="J84" i="15"/>
  <c r="I84" i="15"/>
  <c r="H84" i="15"/>
  <c r="F84" i="15"/>
  <c r="E84" i="15"/>
  <c r="D84" i="15"/>
  <c r="C84" i="15"/>
  <c r="B84" i="15"/>
  <c r="AG83" i="15"/>
  <c r="AD83" i="15"/>
  <c r="AC83" i="15"/>
  <c r="AB83" i="15"/>
  <c r="AA83" i="15"/>
  <c r="Z83" i="15"/>
  <c r="X83" i="15"/>
  <c r="W83" i="15"/>
  <c r="V83" i="15"/>
  <c r="S83" i="15"/>
  <c r="Q83" i="15"/>
  <c r="P83" i="15"/>
  <c r="M83" i="15"/>
  <c r="L83" i="15"/>
  <c r="K83" i="15"/>
  <c r="J83" i="15"/>
  <c r="I83" i="15"/>
  <c r="H83" i="15"/>
  <c r="F83" i="15"/>
  <c r="E83" i="15"/>
  <c r="D83" i="15"/>
  <c r="C83" i="15"/>
  <c r="B83" i="15"/>
  <c r="AG82" i="15"/>
  <c r="AD82" i="15"/>
  <c r="AC82" i="15"/>
  <c r="AB82" i="15"/>
  <c r="AA82" i="15"/>
  <c r="Z82" i="15"/>
  <c r="X82" i="15"/>
  <c r="W82" i="15"/>
  <c r="V82" i="15"/>
  <c r="S82" i="15"/>
  <c r="Q82" i="15"/>
  <c r="P82" i="15"/>
  <c r="M82" i="15"/>
  <c r="L82" i="15"/>
  <c r="K82" i="15"/>
  <c r="J82" i="15"/>
  <c r="I82" i="15"/>
  <c r="H82" i="15"/>
  <c r="F82" i="15"/>
  <c r="E82" i="15"/>
  <c r="D82" i="15"/>
  <c r="C82" i="15"/>
  <c r="B82" i="15"/>
  <c r="AG81" i="15"/>
  <c r="AD81" i="15"/>
  <c r="AC81" i="15"/>
  <c r="AB81" i="15"/>
  <c r="AA81" i="15"/>
  <c r="Z81" i="15"/>
  <c r="X81" i="15"/>
  <c r="W81" i="15"/>
  <c r="V81" i="15"/>
  <c r="S81" i="15"/>
  <c r="Q81" i="15"/>
  <c r="P81" i="15"/>
  <c r="M81" i="15"/>
  <c r="L81" i="15"/>
  <c r="K81" i="15"/>
  <c r="J81" i="15"/>
  <c r="I81" i="15"/>
  <c r="H81" i="15"/>
  <c r="F81" i="15"/>
  <c r="E81" i="15"/>
  <c r="D81" i="15"/>
  <c r="C81" i="15"/>
  <c r="B81" i="15"/>
  <c r="AG80" i="15"/>
  <c r="AD80" i="15"/>
  <c r="AC80" i="15"/>
  <c r="AB80" i="15"/>
  <c r="AA80" i="15"/>
  <c r="Z80" i="15"/>
  <c r="X80" i="15"/>
  <c r="W80" i="15"/>
  <c r="V80" i="15"/>
  <c r="S80" i="15"/>
  <c r="Q80" i="15"/>
  <c r="P80" i="15"/>
  <c r="M80" i="15"/>
  <c r="L80" i="15"/>
  <c r="K80" i="15"/>
  <c r="J80" i="15"/>
  <c r="I80" i="15"/>
  <c r="H80" i="15"/>
  <c r="F80" i="15"/>
  <c r="E80" i="15"/>
  <c r="D80" i="15"/>
  <c r="C80" i="15"/>
  <c r="B80" i="15"/>
  <c r="AG79" i="15"/>
  <c r="AD79" i="15"/>
  <c r="AC79" i="15"/>
  <c r="AB79" i="15"/>
  <c r="AA79" i="15"/>
  <c r="Z79" i="15"/>
  <c r="X79" i="15"/>
  <c r="W79" i="15"/>
  <c r="V79" i="15"/>
  <c r="S79" i="15"/>
  <c r="Q79" i="15"/>
  <c r="P79" i="15"/>
  <c r="M79" i="15"/>
  <c r="L79" i="15"/>
  <c r="K79" i="15"/>
  <c r="J79" i="15"/>
  <c r="I79" i="15"/>
  <c r="H79" i="15"/>
  <c r="F79" i="15"/>
  <c r="E79" i="15"/>
  <c r="D79" i="15"/>
  <c r="C79" i="15"/>
  <c r="B79" i="15"/>
  <c r="AG78" i="15"/>
  <c r="AD78" i="15"/>
  <c r="AC78" i="15"/>
  <c r="AB78" i="15"/>
  <c r="AA78" i="15"/>
  <c r="Z78" i="15"/>
  <c r="X78" i="15"/>
  <c r="W78" i="15"/>
  <c r="V78" i="15"/>
  <c r="S78" i="15"/>
  <c r="Q78" i="15"/>
  <c r="P78" i="15"/>
  <c r="M78" i="15"/>
  <c r="L78" i="15"/>
  <c r="K78" i="15"/>
  <c r="J78" i="15"/>
  <c r="I78" i="15"/>
  <c r="H78" i="15"/>
  <c r="F78" i="15"/>
  <c r="E78" i="15"/>
  <c r="D78" i="15"/>
  <c r="C78" i="15"/>
  <c r="B78" i="15"/>
  <c r="AG77" i="15"/>
  <c r="AD77" i="15"/>
  <c r="AC77" i="15"/>
  <c r="AB77" i="15"/>
  <c r="AA77" i="15"/>
  <c r="Z77" i="15"/>
  <c r="X77" i="15"/>
  <c r="W77" i="15"/>
  <c r="V77" i="15"/>
  <c r="S77" i="15"/>
  <c r="Q77" i="15"/>
  <c r="P77" i="15"/>
  <c r="M77" i="15"/>
  <c r="L77" i="15"/>
  <c r="K77" i="15"/>
  <c r="J77" i="15"/>
  <c r="I77" i="15"/>
  <c r="H77" i="15"/>
  <c r="F77" i="15"/>
  <c r="E77" i="15"/>
  <c r="D77" i="15"/>
  <c r="C77" i="15"/>
  <c r="B77" i="15"/>
  <c r="AG76" i="15"/>
  <c r="AD76" i="15"/>
  <c r="AC76" i="15"/>
  <c r="AB76" i="15"/>
  <c r="AA76" i="15"/>
  <c r="Z76" i="15"/>
  <c r="X76" i="15"/>
  <c r="W76" i="15"/>
  <c r="V76" i="15"/>
  <c r="S76" i="15"/>
  <c r="Q76" i="15"/>
  <c r="P76" i="15"/>
  <c r="M76" i="15"/>
  <c r="L76" i="15"/>
  <c r="K76" i="15"/>
  <c r="J76" i="15"/>
  <c r="I76" i="15"/>
  <c r="H76" i="15"/>
  <c r="F76" i="15"/>
  <c r="E76" i="15"/>
  <c r="D76" i="15"/>
  <c r="C76" i="15"/>
  <c r="B76" i="15"/>
  <c r="AG75" i="15"/>
  <c r="AD75" i="15"/>
  <c r="AC75" i="15"/>
  <c r="AB75" i="15"/>
  <c r="AA75" i="15"/>
  <c r="Z75" i="15"/>
  <c r="X75" i="15"/>
  <c r="W75" i="15"/>
  <c r="V75" i="15"/>
  <c r="S75" i="15"/>
  <c r="Q75" i="15"/>
  <c r="P75" i="15"/>
  <c r="M75" i="15"/>
  <c r="L75" i="15"/>
  <c r="K75" i="15"/>
  <c r="J75" i="15"/>
  <c r="I75" i="15"/>
  <c r="H75" i="15"/>
  <c r="F75" i="15"/>
  <c r="E75" i="15"/>
  <c r="D75" i="15"/>
  <c r="C75" i="15"/>
  <c r="B75" i="15"/>
  <c r="AG74" i="15"/>
  <c r="AD74" i="15"/>
  <c r="AC74" i="15"/>
  <c r="AB74" i="15"/>
  <c r="AA74" i="15"/>
  <c r="Z74" i="15"/>
  <c r="X74" i="15"/>
  <c r="W74" i="15"/>
  <c r="V74" i="15"/>
  <c r="S74" i="15"/>
  <c r="Q74" i="15"/>
  <c r="P74" i="15"/>
  <c r="M74" i="15"/>
  <c r="L74" i="15"/>
  <c r="K74" i="15"/>
  <c r="J74" i="15"/>
  <c r="I74" i="15"/>
  <c r="H74" i="15"/>
  <c r="F74" i="15"/>
  <c r="E74" i="15"/>
  <c r="D74" i="15"/>
  <c r="C74" i="15"/>
  <c r="B74" i="15"/>
  <c r="AG73" i="15"/>
  <c r="AD73" i="15"/>
  <c r="AC73" i="15"/>
  <c r="AB73" i="15"/>
  <c r="AA73" i="15"/>
  <c r="Z73" i="15"/>
  <c r="X73" i="15"/>
  <c r="W73" i="15"/>
  <c r="V73" i="15"/>
  <c r="S73" i="15"/>
  <c r="Q73" i="15"/>
  <c r="P73" i="15"/>
  <c r="M73" i="15"/>
  <c r="L73" i="15"/>
  <c r="K73" i="15"/>
  <c r="J73" i="15"/>
  <c r="I73" i="15"/>
  <c r="H73" i="15"/>
  <c r="F73" i="15"/>
  <c r="E73" i="15"/>
  <c r="D73" i="15"/>
  <c r="C73" i="15"/>
  <c r="B73" i="15"/>
  <c r="AG72" i="15"/>
  <c r="AD72" i="15"/>
  <c r="AC72" i="15"/>
  <c r="AB72" i="15"/>
  <c r="AA72" i="15"/>
  <c r="Z72" i="15"/>
  <c r="X72" i="15"/>
  <c r="W72" i="15"/>
  <c r="V72" i="15"/>
  <c r="S72" i="15"/>
  <c r="Q72" i="15"/>
  <c r="P72" i="15"/>
  <c r="M72" i="15"/>
  <c r="L72" i="15"/>
  <c r="K72" i="15"/>
  <c r="J72" i="15"/>
  <c r="I72" i="15"/>
  <c r="H72" i="15"/>
  <c r="F72" i="15"/>
  <c r="E72" i="15"/>
  <c r="D72" i="15"/>
  <c r="C72" i="15"/>
  <c r="B72" i="15"/>
  <c r="AG71" i="15"/>
  <c r="AD71" i="15"/>
  <c r="AC71" i="15"/>
  <c r="AB71" i="15"/>
  <c r="AA71" i="15"/>
  <c r="Z71" i="15"/>
  <c r="X71" i="15"/>
  <c r="W71" i="15"/>
  <c r="V71" i="15"/>
  <c r="S71" i="15"/>
  <c r="Q71" i="15"/>
  <c r="P71" i="15"/>
  <c r="M71" i="15"/>
  <c r="L71" i="15"/>
  <c r="K71" i="15"/>
  <c r="J71" i="15"/>
  <c r="I71" i="15"/>
  <c r="H71" i="15"/>
  <c r="F71" i="15"/>
  <c r="E71" i="15"/>
  <c r="D71" i="15"/>
  <c r="C71" i="15"/>
  <c r="B71" i="15"/>
  <c r="AG70" i="15"/>
  <c r="AD70" i="15"/>
  <c r="AC70" i="15"/>
  <c r="AB70" i="15"/>
  <c r="AA70" i="15"/>
  <c r="Z70" i="15"/>
  <c r="X70" i="15"/>
  <c r="W70" i="15"/>
  <c r="V70" i="15"/>
  <c r="S70" i="15"/>
  <c r="Q70" i="15"/>
  <c r="P70" i="15"/>
  <c r="M70" i="15"/>
  <c r="L70" i="15"/>
  <c r="K70" i="15"/>
  <c r="J70" i="15"/>
  <c r="I70" i="15"/>
  <c r="H70" i="15"/>
  <c r="F70" i="15"/>
  <c r="E70" i="15"/>
  <c r="D70" i="15"/>
  <c r="C70" i="15"/>
  <c r="B70" i="15"/>
  <c r="AG69" i="15"/>
  <c r="AD69" i="15"/>
  <c r="AC69" i="15"/>
  <c r="AB69" i="15"/>
  <c r="AA69" i="15"/>
  <c r="Z69" i="15"/>
  <c r="X69" i="15"/>
  <c r="W69" i="15"/>
  <c r="V69" i="15"/>
  <c r="S69" i="15"/>
  <c r="Q69" i="15"/>
  <c r="P69" i="15"/>
  <c r="M69" i="15"/>
  <c r="L69" i="15"/>
  <c r="K69" i="15"/>
  <c r="J69" i="15"/>
  <c r="I69" i="15"/>
  <c r="H69" i="15"/>
  <c r="F69" i="15"/>
  <c r="E69" i="15"/>
  <c r="D69" i="15"/>
  <c r="C69" i="15"/>
  <c r="B69" i="15"/>
  <c r="AG68" i="15"/>
  <c r="AD68" i="15"/>
  <c r="AC68" i="15"/>
  <c r="AB68" i="15"/>
  <c r="AA68" i="15"/>
  <c r="Z68" i="15"/>
  <c r="X68" i="15"/>
  <c r="W68" i="15"/>
  <c r="V68" i="15"/>
  <c r="S68" i="15"/>
  <c r="Q68" i="15"/>
  <c r="P68" i="15"/>
  <c r="M68" i="15"/>
  <c r="L68" i="15"/>
  <c r="K68" i="15"/>
  <c r="J68" i="15"/>
  <c r="I68" i="15"/>
  <c r="H68" i="15"/>
  <c r="F68" i="15"/>
  <c r="E68" i="15"/>
  <c r="D68" i="15"/>
  <c r="C68" i="15"/>
  <c r="B68" i="15"/>
  <c r="AG67" i="15"/>
  <c r="AD67" i="15"/>
  <c r="AC67" i="15"/>
  <c r="AB67" i="15"/>
  <c r="AA67" i="15"/>
  <c r="Z67" i="15"/>
  <c r="X67" i="15"/>
  <c r="W67" i="15"/>
  <c r="V67" i="15"/>
  <c r="S67" i="15"/>
  <c r="Q67" i="15"/>
  <c r="P67" i="15"/>
  <c r="M67" i="15"/>
  <c r="L67" i="15"/>
  <c r="K67" i="15"/>
  <c r="J67" i="15"/>
  <c r="I67" i="15"/>
  <c r="H67" i="15"/>
  <c r="F67" i="15"/>
  <c r="E67" i="15"/>
  <c r="D67" i="15"/>
  <c r="C67" i="15"/>
  <c r="B67" i="15"/>
  <c r="AG66" i="15"/>
  <c r="AD66" i="15"/>
  <c r="AC66" i="15"/>
  <c r="AB66" i="15"/>
  <c r="AA66" i="15"/>
  <c r="Z66" i="15"/>
  <c r="X66" i="15"/>
  <c r="W66" i="15"/>
  <c r="V66" i="15"/>
  <c r="S66" i="15"/>
  <c r="Q66" i="15"/>
  <c r="P66" i="15"/>
  <c r="M66" i="15"/>
  <c r="L66" i="15"/>
  <c r="K66" i="15"/>
  <c r="J66" i="15"/>
  <c r="I66" i="15"/>
  <c r="H66" i="15"/>
  <c r="F66" i="15"/>
  <c r="E66" i="15"/>
  <c r="D66" i="15"/>
  <c r="C66" i="15"/>
  <c r="B66" i="15"/>
  <c r="AG65" i="15"/>
  <c r="AD65" i="15"/>
  <c r="AC65" i="15"/>
  <c r="AB65" i="15"/>
  <c r="AA65" i="15"/>
  <c r="Z65" i="15"/>
  <c r="X65" i="15"/>
  <c r="W65" i="15"/>
  <c r="V65" i="15"/>
  <c r="S65" i="15"/>
  <c r="Q65" i="15"/>
  <c r="P65" i="15"/>
  <c r="M65" i="15"/>
  <c r="L65" i="15"/>
  <c r="K65" i="15"/>
  <c r="J65" i="15"/>
  <c r="I65" i="15"/>
  <c r="H65" i="15"/>
  <c r="F65" i="15"/>
  <c r="E65" i="15"/>
  <c r="D65" i="15"/>
  <c r="C65" i="15"/>
  <c r="B65" i="15"/>
  <c r="AG64" i="15"/>
  <c r="AD64" i="15"/>
  <c r="AC64" i="15"/>
  <c r="AB64" i="15"/>
  <c r="AE64" i="15" s="1"/>
  <c r="AF64" i="15" s="1"/>
  <c r="AH64" i="15" s="1"/>
  <c r="AA64" i="15"/>
  <c r="Z64" i="15"/>
  <c r="X64" i="15"/>
  <c r="W64" i="15"/>
  <c r="Y64" i="15" s="1"/>
  <c r="V64" i="15"/>
  <c r="S64" i="15"/>
  <c r="Q64" i="15"/>
  <c r="P64" i="15"/>
  <c r="M64" i="15"/>
  <c r="L64" i="15"/>
  <c r="K64" i="15"/>
  <c r="J64" i="15"/>
  <c r="I64" i="15"/>
  <c r="H64" i="15"/>
  <c r="N64" i="15" s="1"/>
  <c r="F64" i="15"/>
  <c r="E64" i="15"/>
  <c r="D64" i="15"/>
  <c r="C64" i="15"/>
  <c r="B64" i="15"/>
  <c r="AG63" i="15"/>
  <c r="AD63" i="15"/>
  <c r="AC63" i="15"/>
  <c r="AB63" i="15"/>
  <c r="AE63" i="15" s="1"/>
  <c r="AF63" i="15" s="1"/>
  <c r="AH63" i="15" s="1"/>
  <c r="AA63" i="15"/>
  <c r="Z63" i="15"/>
  <c r="X63" i="15"/>
  <c r="W63" i="15"/>
  <c r="Y63" i="15" s="1"/>
  <c r="V63" i="15"/>
  <c r="S63" i="15"/>
  <c r="Q63" i="15"/>
  <c r="P63" i="15"/>
  <c r="M63" i="15"/>
  <c r="L63" i="15"/>
  <c r="K63" i="15"/>
  <c r="J63" i="15"/>
  <c r="I63" i="15"/>
  <c r="H63" i="15"/>
  <c r="F63" i="15"/>
  <c r="E63" i="15"/>
  <c r="D63" i="15"/>
  <c r="C63" i="15"/>
  <c r="G63" i="15" s="1"/>
  <c r="B63" i="15"/>
  <c r="AG62" i="15"/>
  <c r="AD62" i="15"/>
  <c r="AC62" i="15"/>
  <c r="AB62" i="15"/>
  <c r="AE62" i="15" s="1"/>
  <c r="AF62" i="15" s="1"/>
  <c r="AH62" i="15" s="1"/>
  <c r="AA62" i="15"/>
  <c r="Z62" i="15"/>
  <c r="X62" i="15"/>
  <c r="W62" i="15"/>
  <c r="Y62" i="15" s="1"/>
  <c r="V62" i="15"/>
  <c r="S62" i="15"/>
  <c r="Q62" i="15"/>
  <c r="P62" i="15"/>
  <c r="M62" i="15"/>
  <c r="L62" i="15"/>
  <c r="K62" i="15"/>
  <c r="J62" i="15"/>
  <c r="I62" i="15"/>
  <c r="H62" i="15"/>
  <c r="N62" i="15" s="1"/>
  <c r="F62" i="15"/>
  <c r="E62" i="15"/>
  <c r="D62" i="15"/>
  <c r="C62" i="15"/>
  <c r="B62" i="15"/>
  <c r="AG61" i="15"/>
  <c r="AD61" i="15"/>
  <c r="AC61" i="15"/>
  <c r="AB61" i="15"/>
  <c r="AE61" i="15" s="1"/>
  <c r="AF61" i="15" s="1"/>
  <c r="AH61" i="15" s="1"/>
  <c r="AA61" i="15"/>
  <c r="Z61" i="15"/>
  <c r="X61" i="15"/>
  <c r="W61" i="15"/>
  <c r="Y61" i="15" s="1"/>
  <c r="V61" i="15"/>
  <c r="S61" i="15"/>
  <c r="Q61" i="15"/>
  <c r="P61" i="15"/>
  <c r="M61" i="15"/>
  <c r="L61" i="15"/>
  <c r="K61" i="15"/>
  <c r="J61" i="15"/>
  <c r="I61" i="15"/>
  <c r="H61" i="15"/>
  <c r="F61" i="15"/>
  <c r="E61" i="15"/>
  <c r="D61" i="15"/>
  <c r="C61" i="15"/>
  <c r="G61" i="15" s="1"/>
  <c r="B61" i="15"/>
  <c r="AG60" i="15"/>
  <c r="AD60" i="15"/>
  <c r="AC60" i="15"/>
  <c r="AB60" i="15"/>
  <c r="AE60" i="15" s="1"/>
  <c r="AF60" i="15" s="1"/>
  <c r="AH60" i="15" s="1"/>
  <c r="AA60" i="15"/>
  <c r="Z60" i="15"/>
  <c r="X60" i="15"/>
  <c r="W60" i="15"/>
  <c r="Y60" i="15" s="1"/>
  <c r="V60" i="15"/>
  <c r="S60" i="15"/>
  <c r="Q60" i="15"/>
  <c r="P60" i="15"/>
  <c r="M60" i="15"/>
  <c r="L60" i="15"/>
  <c r="K60" i="15"/>
  <c r="J60" i="15"/>
  <c r="I60" i="15"/>
  <c r="H60" i="15"/>
  <c r="N60" i="15" s="1"/>
  <c r="F60" i="15"/>
  <c r="E60" i="15"/>
  <c r="D60" i="15"/>
  <c r="C60" i="15"/>
  <c r="B60" i="15"/>
  <c r="AG59" i="15"/>
  <c r="AD59" i="15"/>
  <c r="AC59" i="15"/>
  <c r="AB59" i="15"/>
  <c r="AE59" i="15" s="1"/>
  <c r="AF59" i="15" s="1"/>
  <c r="AH59" i="15" s="1"/>
  <c r="AA59" i="15"/>
  <c r="Z59" i="15"/>
  <c r="X59" i="15"/>
  <c r="W59" i="15"/>
  <c r="Y59" i="15" s="1"/>
  <c r="V59" i="15"/>
  <c r="S59" i="15"/>
  <c r="Q59" i="15"/>
  <c r="P59" i="15"/>
  <c r="M59" i="15"/>
  <c r="L59" i="15"/>
  <c r="K59" i="15"/>
  <c r="J59" i="15"/>
  <c r="I59" i="15"/>
  <c r="H59" i="15"/>
  <c r="N59" i="15" s="1"/>
  <c r="F59" i="15"/>
  <c r="E59" i="15"/>
  <c r="D59" i="15"/>
  <c r="C59" i="15"/>
  <c r="G59" i="15" s="1"/>
  <c r="B59" i="15"/>
  <c r="AG58" i="15"/>
  <c r="AD58" i="15"/>
  <c r="AC58" i="15"/>
  <c r="AB58" i="15"/>
  <c r="AE58" i="15" s="1"/>
  <c r="AF58" i="15" s="1"/>
  <c r="AH58" i="15" s="1"/>
  <c r="AA58" i="15"/>
  <c r="Z58" i="15"/>
  <c r="X58" i="15"/>
  <c r="W58" i="15"/>
  <c r="Y58" i="15" s="1"/>
  <c r="V58" i="15"/>
  <c r="S58" i="15"/>
  <c r="Q58" i="15"/>
  <c r="P58" i="15"/>
  <c r="M58" i="15"/>
  <c r="L58" i="15"/>
  <c r="K58" i="15"/>
  <c r="J58" i="15"/>
  <c r="I58" i="15"/>
  <c r="H58" i="15"/>
  <c r="N58" i="15" s="1"/>
  <c r="F58" i="15"/>
  <c r="E58" i="15"/>
  <c r="D58" i="15"/>
  <c r="C58" i="15"/>
  <c r="G58" i="15" s="1"/>
  <c r="B58" i="15"/>
  <c r="AG57" i="15"/>
  <c r="AD57" i="15"/>
  <c r="AC57" i="15"/>
  <c r="AB57" i="15"/>
  <c r="AE57" i="15" s="1"/>
  <c r="AF57" i="15" s="1"/>
  <c r="AH57" i="15" s="1"/>
  <c r="AA57" i="15"/>
  <c r="Z57" i="15"/>
  <c r="X57" i="15"/>
  <c r="W57" i="15"/>
  <c r="Y57" i="15" s="1"/>
  <c r="V57" i="15"/>
  <c r="S57" i="15"/>
  <c r="Q57" i="15"/>
  <c r="P57" i="15"/>
  <c r="M57" i="15"/>
  <c r="L57" i="15"/>
  <c r="K57" i="15"/>
  <c r="J57" i="15"/>
  <c r="I57" i="15"/>
  <c r="H57" i="15"/>
  <c r="N57" i="15" s="1"/>
  <c r="F57" i="15"/>
  <c r="E57" i="15"/>
  <c r="D57" i="15"/>
  <c r="C57" i="15"/>
  <c r="G57" i="15" s="1"/>
  <c r="B57" i="15"/>
  <c r="AG56" i="15"/>
  <c r="AD56" i="15"/>
  <c r="AC56" i="15"/>
  <c r="AB56" i="15"/>
  <c r="AE56" i="15" s="1"/>
  <c r="AF56" i="15" s="1"/>
  <c r="AH56" i="15" s="1"/>
  <c r="AA56" i="15"/>
  <c r="Z56" i="15"/>
  <c r="X56" i="15"/>
  <c r="W56" i="15"/>
  <c r="Y56" i="15" s="1"/>
  <c r="V56" i="15"/>
  <c r="S56" i="15"/>
  <c r="Q56" i="15"/>
  <c r="P56" i="15"/>
  <c r="M56" i="15"/>
  <c r="L56" i="15"/>
  <c r="K56" i="15"/>
  <c r="J56" i="15"/>
  <c r="I56" i="15"/>
  <c r="H56" i="15"/>
  <c r="N56" i="15" s="1"/>
  <c r="F56" i="15"/>
  <c r="E56" i="15"/>
  <c r="D56" i="15"/>
  <c r="C56" i="15"/>
  <c r="G56" i="15" s="1"/>
  <c r="B56" i="15"/>
  <c r="AG55" i="15"/>
  <c r="AD55" i="15"/>
  <c r="AC55" i="15"/>
  <c r="AB55" i="15"/>
  <c r="AE55" i="15" s="1"/>
  <c r="AF55" i="15" s="1"/>
  <c r="AH55" i="15" s="1"/>
  <c r="AA55" i="15"/>
  <c r="Z55" i="15"/>
  <c r="X55" i="15"/>
  <c r="W55" i="15"/>
  <c r="Y55" i="15" s="1"/>
  <c r="V55" i="15"/>
  <c r="S55" i="15"/>
  <c r="Q55" i="15"/>
  <c r="P55" i="15"/>
  <c r="M55" i="15"/>
  <c r="L55" i="15"/>
  <c r="K55" i="15"/>
  <c r="J55" i="15"/>
  <c r="I55" i="15"/>
  <c r="H55" i="15"/>
  <c r="N55" i="15" s="1"/>
  <c r="F55" i="15"/>
  <c r="E55" i="15"/>
  <c r="D55" i="15"/>
  <c r="C55" i="15"/>
  <c r="G55" i="15" s="1"/>
  <c r="B55" i="15"/>
  <c r="AG54" i="15"/>
  <c r="AD54" i="15"/>
  <c r="AC54" i="15"/>
  <c r="AB54" i="15"/>
  <c r="AE54" i="15" s="1"/>
  <c r="AF54" i="15" s="1"/>
  <c r="AH54" i="15" s="1"/>
  <c r="AA54" i="15"/>
  <c r="Z54" i="15"/>
  <c r="X54" i="15"/>
  <c r="W54" i="15"/>
  <c r="Y54" i="15" s="1"/>
  <c r="V54" i="15"/>
  <c r="S54" i="15"/>
  <c r="Q54" i="15"/>
  <c r="P54" i="15"/>
  <c r="M54" i="15"/>
  <c r="L54" i="15"/>
  <c r="K54" i="15"/>
  <c r="J54" i="15"/>
  <c r="I54" i="15"/>
  <c r="H54" i="15"/>
  <c r="N54" i="15" s="1"/>
  <c r="F54" i="15"/>
  <c r="E54" i="15"/>
  <c r="D54" i="15"/>
  <c r="C54" i="15"/>
  <c r="G54" i="15" s="1"/>
  <c r="B54" i="15"/>
  <c r="O54" i="15" s="1"/>
  <c r="R54" i="15" s="1"/>
  <c r="T54" i="15" s="1"/>
  <c r="AG53" i="15"/>
  <c r="AD53" i="15"/>
  <c r="AC53" i="15"/>
  <c r="AB53" i="15"/>
  <c r="AE53" i="15" s="1"/>
  <c r="AF53" i="15" s="1"/>
  <c r="AH53" i="15" s="1"/>
  <c r="AA53" i="15"/>
  <c r="Z53" i="15"/>
  <c r="X53" i="15"/>
  <c r="W53" i="15"/>
  <c r="Y53" i="15" s="1"/>
  <c r="V53" i="15"/>
  <c r="S53" i="15"/>
  <c r="Q53" i="15"/>
  <c r="P53" i="15"/>
  <c r="M53" i="15"/>
  <c r="L53" i="15"/>
  <c r="K53" i="15"/>
  <c r="J53" i="15"/>
  <c r="I53" i="15"/>
  <c r="H53" i="15"/>
  <c r="N53" i="15" s="1"/>
  <c r="F53" i="15"/>
  <c r="E53" i="15"/>
  <c r="D53" i="15"/>
  <c r="C53" i="15"/>
  <c r="G53" i="15" s="1"/>
  <c r="O53" i="15" s="1"/>
  <c r="R53" i="15" s="1"/>
  <c r="T53" i="15" s="1"/>
  <c r="B53" i="15"/>
  <c r="AG52" i="15"/>
  <c r="AD52" i="15"/>
  <c r="AC52" i="15"/>
  <c r="AB52" i="15"/>
  <c r="AE52" i="15" s="1"/>
  <c r="AF52" i="15" s="1"/>
  <c r="AH52" i="15" s="1"/>
  <c r="AA52" i="15"/>
  <c r="Z52" i="15"/>
  <c r="X52" i="15"/>
  <c r="W52" i="15"/>
  <c r="Y52" i="15" s="1"/>
  <c r="V52" i="15"/>
  <c r="S52" i="15"/>
  <c r="Q52" i="15"/>
  <c r="P52" i="15"/>
  <c r="M52" i="15"/>
  <c r="L52" i="15"/>
  <c r="K52" i="15"/>
  <c r="J52" i="15"/>
  <c r="I52" i="15"/>
  <c r="H52" i="15"/>
  <c r="N52" i="15" s="1"/>
  <c r="F52" i="15"/>
  <c r="E52" i="15"/>
  <c r="D52" i="15"/>
  <c r="C52" i="15"/>
  <c r="G52" i="15" s="1"/>
  <c r="O52" i="15" s="1"/>
  <c r="R52" i="15" s="1"/>
  <c r="T52" i="15" s="1"/>
  <c r="B52" i="15"/>
  <c r="AG51" i="15"/>
  <c r="AD51" i="15"/>
  <c r="AC51" i="15"/>
  <c r="AB51" i="15"/>
  <c r="AE51" i="15" s="1"/>
  <c r="AF51" i="15" s="1"/>
  <c r="AH51" i="15" s="1"/>
  <c r="AA51" i="15"/>
  <c r="Z51" i="15"/>
  <c r="X51" i="15"/>
  <c r="W51" i="15"/>
  <c r="Y51" i="15" s="1"/>
  <c r="V51" i="15"/>
  <c r="S51" i="15"/>
  <c r="Q51" i="15"/>
  <c r="P51" i="15"/>
  <c r="M51" i="15"/>
  <c r="L51" i="15"/>
  <c r="K51" i="15"/>
  <c r="J51" i="15"/>
  <c r="I51" i="15"/>
  <c r="H51" i="15"/>
  <c r="N51" i="15" s="1"/>
  <c r="F51" i="15"/>
  <c r="E51" i="15"/>
  <c r="D51" i="15"/>
  <c r="C51" i="15"/>
  <c r="G51" i="15" s="1"/>
  <c r="B51" i="15"/>
  <c r="AG50" i="15"/>
  <c r="AD50" i="15"/>
  <c r="AC50" i="15"/>
  <c r="AB50" i="15"/>
  <c r="AE50" i="15" s="1"/>
  <c r="AF50" i="15" s="1"/>
  <c r="AH50" i="15" s="1"/>
  <c r="AA50" i="15"/>
  <c r="Z50" i="15"/>
  <c r="X50" i="15"/>
  <c r="W50" i="15"/>
  <c r="Y50" i="15" s="1"/>
  <c r="V50" i="15"/>
  <c r="S50" i="15"/>
  <c r="Q50" i="15"/>
  <c r="P50" i="15"/>
  <c r="M50" i="15"/>
  <c r="L50" i="15"/>
  <c r="K50" i="15"/>
  <c r="J50" i="15"/>
  <c r="I50" i="15"/>
  <c r="H50" i="15"/>
  <c r="N50" i="15" s="1"/>
  <c r="F50" i="15"/>
  <c r="E50" i="15"/>
  <c r="D50" i="15"/>
  <c r="C50" i="15"/>
  <c r="G50" i="15" s="1"/>
  <c r="O50" i="15" s="1"/>
  <c r="R50" i="15" s="1"/>
  <c r="T50" i="15" s="1"/>
  <c r="B50" i="15"/>
  <c r="AG49" i="15"/>
  <c r="AD49" i="15"/>
  <c r="AC49" i="15"/>
  <c r="AB49" i="15"/>
  <c r="AE49" i="15" s="1"/>
  <c r="AF49" i="15" s="1"/>
  <c r="AH49" i="15" s="1"/>
  <c r="AA49" i="15"/>
  <c r="Z49" i="15"/>
  <c r="X49" i="15"/>
  <c r="W49" i="15"/>
  <c r="Y49" i="15" s="1"/>
  <c r="V49" i="15"/>
  <c r="S49" i="15"/>
  <c r="Q49" i="15"/>
  <c r="P49" i="15"/>
  <c r="M49" i="15"/>
  <c r="L49" i="15"/>
  <c r="K49" i="15"/>
  <c r="J49" i="15"/>
  <c r="I49" i="15"/>
  <c r="H49" i="15"/>
  <c r="N49" i="15" s="1"/>
  <c r="F49" i="15"/>
  <c r="E49" i="15"/>
  <c r="D49" i="15"/>
  <c r="C49" i="15"/>
  <c r="G49" i="15" s="1"/>
  <c r="B49" i="15"/>
  <c r="AG48" i="15"/>
  <c r="AD48" i="15"/>
  <c r="AC48" i="15"/>
  <c r="AB48" i="15"/>
  <c r="AE48" i="15" s="1"/>
  <c r="AF48" i="15" s="1"/>
  <c r="AH48" i="15" s="1"/>
  <c r="AA48" i="15"/>
  <c r="Z48" i="15"/>
  <c r="X48" i="15"/>
  <c r="W48" i="15"/>
  <c r="Y48" i="15" s="1"/>
  <c r="V48" i="15"/>
  <c r="S48" i="15"/>
  <c r="Q48" i="15"/>
  <c r="P48" i="15"/>
  <c r="M48" i="15"/>
  <c r="L48" i="15"/>
  <c r="K48" i="15"/>
  <c r="J48" i="15"/>
  <c r="I48" i="15"/>
  <c r="H48" i="15"/>
  <c r="N48" i="15" s="1"/>
  <c r="F48" i="15"/>
  <c r="E48" i="15"/>
  <c r="D48" i="15"/>
  <c r="C48" i="15"/>
  <c r="G48" i="15" s="1"/>
  <c r="B48" i="15"/>
  <c r="AG47" i="15"/>
  <c r="AD47" i="15"/>
  <c r="AC47" i="15"/>
  <c r="AB47" i="15"/>
  <c r="AE47" i="15" s="1"/>
  <c r="AF47" i="15" s="1"/>
  <c r="AH47" i="15" s="1"/>
  <c r="AA47" i="15"/>
  <c r="Z47" i="15"/>
  <c r="X47" i="15"/>
  <c r="W47" i="15"/>
  <c r="Y47" i="15" s="1"/>
  <c r="V47" i="15"/>
  <c r="S47" i="15"/>
  <c r="Q47" i="15"/>
  <c r="P47" i="15"/>
  <c r="M47" i="15"/>
  <c r="L47" i="15"/>
  <c r="K47" i="15"/>
  <c r="J47" i="15"/>
  <c r="I47" i="15"/>
  <c r="H47" i="15"/>
  <c r="N47" i="15" s="1"/>
  <c r="F47" i="15"/>
  <c r="E47" i="15"/>
  <c r="D47" i="15"/>
  <c r="C47" i="15"/>
  <c r="G47" i="15" s="1"/>
  <c r="B47" i="15"/>
  <c r="AG46" i="15"/>
  <c r="AD46" i="15"/>
  <c r="AC46" i="15"/>
  <c r="AB46" i="15"/>
  <c r="AE46" i="15" s="1"/>
  <c r="AF46" i="15" s="1"/>
  <c r="AH46" i="15" s="1"/>
  <c r="AA46" i="15"/>
  <c r="Z46" i="15"/>
  <c r="X46" i="15"/>
  <c r="W46" i="15"/>
  <c r="Y46" i="15" s="1"/>
  <c r="V46" i="15"/>
  <c r="S46" i="15"/>
  <c r="Q46" i="15"/>
  <c r="P46" i="15"/>
  <c r="M46" i="15"/>
  <c r="L46" i="15"/>
  <c r="K46" i="15"/>
  <c r="J46" i="15"/>
  <c r="I46" i="15"/>
  <c r="H46" i="15"/>
  <c r="N46" i="15" s="1"/>
  <c r="F46" i="15"/>
  <c r="E46" i="15"/>
  <c r="D46" i="15"/>
  <c r="C46" i="15"/>
  <c r="G46" i="15" s="1"/>
  <c r="O46" i="15" s="1"/>
  <c r="R46" i="15" s="1"/>
  <c r="T46" i="15" s="1"/>
  <c r="B46" i="15"/>
  <c r="AG45" i="15"/>
  <c r="AD45" i="15"/>
  <c r="AC45" i="15"/>
  <c r="AB45" i="15"/>
  <c r="AE45" i="15" s="1"/>
  <c r="AF45" i="15" s="1"/>
  <c r="AH45" i="15" s="1"/>
  <c r="AA45" i="15"/>
  <c r="Z45" i="15"/>
  <c r="X45" i="15"/>
  <c r="W45" i="15"/>
  <c r="Y45" i="15" s="1"/>
  <c r="V45" i="15"/>
  <c r="S45" i="15"/>
  <c r="Q45" i="15"/>
  <c r="P45" i="15"/>
  <c r="M45" i="15"/>
  <c r="L45" i="15"/>
  <c r="K45" i="15"/>
  <c r="J45" i="15"/>
  <c r="I45" i="15"/>
  <c r="H45" i="15"/>
  <c r="N45" i="15" s="1"/>
  <c r="F45" i="15"/>
  <c r="E45" i="15"/>
  <c r="D45" i="15"/>
  <c r="C45" i="15"/>
  <c r="G45" i="15" s="1"/>
  <c r="B45" i="15"/>
  <c r="AG44" i="15"/>
  <c r="AD44" i="15"/>
  <c r="AC44" i="15"/>
  <c r="AB44" i="15"/>
  <c r="AE44" i="15" s="1"/>
  <c r="AF44" i="15" s="1"/>
  <c r="AH44" i="15" s="1"/>
  <c r="AA44" i="15"/>
  <c r="Z44" i="15"/>
  <c r="X44" i="15"/>
  <c r="W44" i="15"/>
  <c r="Y44" i="15" s="1"/>
  <c r="V44" i="15"/>
  <c r="S44" i="15"/>
  <c r="Q44" i="15"/>
  <c r="P44" i="15"/>
  <c r="M44" i="15"/>
  <c r="L44" i="15"/>
  <c r="K44" i="15"/>
  <c r="J44" i="15"/>
  <c r="I44" i="15"/>
  <c r="H44" i="15"/>
  <c r="N44" i="15" s="1"/>
  <c r="F44" i="15"/>
  <c r="E44" i="15"/>
  <c r="D44" i="15"/>
  <c r="C44" i="15"/>
  <c r="G44" i="15" s="1"/>
  <c r="B44" i="15"/>
  <c r="AG43" i="15"/>
  <c r="AD43" i="15"/>
  <c r="AC43" i="15"/>
  <c r="AB43" i="15"/>
  <c r="AE43" i="15" s="1"/>
  <c r="AF43" i="15" s="1"/>
  <c r="AH43" i="15" s="1"/>
  <c r="AA43" i="15"/>
  <c r="Z43" i="15"/>
  <c r="X43" i="15"/>
  <c r="W43" i="15"/>
  <c r="Y43" i="15" s="1"/>
  <c r="V43" i="15"/>
  <c r="S43" i="15"/>
  <c r="Q43" i="15"/>
  <c r="P43" i="15"/>
  <c r="M43" i="15"/>
  <c r="L43" i="15"/>
  <c r="K43" i="15"/>
  <c r="J43" i="15"/>
  <c r="I43" i="15"/>
  <c r="H43" i="15"/>
  <c r="N43" i="15" s="1"/>
  <c r="F43" i="15"/>
  <c r="E43" i="15"/>
  <c r="D43" i="15"/>
  <c r="C43" i="15"/>
  <c r="G43" i="15" s="1"/>
  <c r="B43" i="15"/>
  <c r="AG42" i="15"/>
  <c r="AD42" i="15"/>
  <c r="AC42" i="15"/>
  <c r="AB42" i="15"/>
  <c r="AE42" i="15" s="1"/>
  <c r="AF42" i="15" s="1"/>
  <c r="AH42" i="15" s="1"/>
  <c r="AI42" i="15" s="1"/>
  <c r="AA42" i="15"/>
  <c r="Z42" i="15"/>
  <c r="X42" i="15"/>
  <c r="W42" i="15"/>
  <c r="Y42" i="15" s="1"/>
  <c r="V42" i="15"/>
  <c r="S42" i="15"/>
  <c r="Q42" i="15"/>
  <c r="P42" i="15"/>
  <c r="M42" i="15"/>
  <c r="L42" i="15"/>
  <c r="K42" i="15"/>
  <c r="J42" i="15"/>
  <c r="I42" i="15"/>
  <c r="H42" i="15"/>
  <c r="N42" i="15" s="1"/>
  <c r="F42" i="15"/>
  <c r="E42" i="15"/>
  <c r="D42" i="15"/>
  <c r="C42" i="15"/>
  <c r="G42" i="15" s="1"/>
  <c r="B42" i="15"/>
  <c r="O42" i="15" s="1"/>
  <c r="R42" i="15" s="1"/>
  <c r="T42" i="15" s="1"/>
  <c r="AG41" i="15"/>
  <c r="AD41" i="15"/>
  <c r="AC41" i="15"/>
  <c r="AB41" i="15"/>
  <c r="AE41" i="15" s="1"/>
  <c r="AF41" i="15" s="1"/>
  <c r="AH41" i="15" s="1"/>
  <c r="AA41" i="15"/>
  <c r="Z41" i="15"/>
  <c r="X41" i="15"/>
  <c r="W41" i="15"/>
  <c r="Y41" i="15" s="1"/>
  <c r="V41" i="15"/>
  <c r="S41" i="15"/>
  <c r="Q41" i="15"/>
  <c r="P41" i="15"/>
  <c r="M41" i="15"/>
  <c r="L41" i="15"/>
  <c r="K41" i="15"/>
  <c r="J41" i="15"/>
  <c r="I41" i="15"/>
  <c r="H41" i="15"/>
  <c r="N41" i="15" s="1"/>
  <c r="F41" i="15"/>
  <c r="E41" i="15"/>
  <c r="D41" i="15"/>
  <c r="C41" i="15"/>
  <c r="G41" i="15" s="1"/>
  <c r="O41" i="15" s="1"/>
  <c r="R41" i="15" s="1"/>
  <c r="T41" i="15" s="1"/>
  <c r="B41" i="15"/>
  <c r="AG40" i="15"/>
  <c r="AD40" i="15"/>
  <c r="AC40" i="15"/>
  <c r="AB40" i="15"/>
  <c r="AE40" i="15" s="1"/>
  <c r="AF40" i="15" s="1"/>
  <c r="AH40" i="15" s="1"/>
  <c r="AA40" i="15"/>
  <c r="Z40" i="15"/>
  <c r="X40" i="15"/>
  <c r="W40" i="15"/>
  <c r="Y40" i="15" s="1"/>
  <c r="V40" i="15"/>
  <c r="S40" i="15"/>
  <c r="Q40" i="15"/>
  <c r="P40" i="15"/>
  <c r="M40" i="15"/>
  <c r="L40" i="15"/>
  <c r="K40" i="15"/>
  <c r="J40" i="15"/>
  <c r="I40" i="15"/>
  <c r="H40" i="15"/>
  <c r="N40" i="15" s="1"/>
  <c r="F40" i="15"/>
  <c r="E40" i="15"/>
  <c r="D40" i="15"/>
  <c r="C40" i="15"/>
  <c r="G40" i="15" s="1"/>
  <c r="O40" i="15" s="1"/>
  <c r="R40" i="15" s="1"/>
  <c r="T40" i="15" s="1"/>
  <c r="B40" i="15"/>
  <c r="AG39" i="15"/>
  <c r="AD39" i="15"/>
  <c r="AC39" i="15"/>
  <c r="AB39" i="15"/>
  <c r="AE39" i="15" s="1"/>
  <c r="AF39" i="15" s="1"/>
  <c r="AH39" i="15" s="1"/>
  <c r="AA39" i="15"/>
  <c r="Z39" i="15"/>
  <c r="X39" i="15"/>
  <c r="W39" i="15"/>
  <c r="Y39" i="15" s="1"/>
  <c r="V39" i="15"/>
  <c r="S39" i="15"/>
  <c r="Q39" i="15"/>
  <c r="P39" i="15"/>
  <c r="M39" i="15"/>
  <c r="L39" i="15"/>
  <c r="K39" i="15"/>
  <c r="J39" i="15"/>
  <c r="I39" i="15"/>
  <c r="H39" i="15"/>
  <c r="N39" i="15" s="1"/>
  <c r="F39" i="15"/>
  <c r="E39" i="15"/>
  <c r="D39" i="15"/>
  <c r="C39" i="15"/>
  <c r="G39" i="15" s="1"/>
  <c r="B39" i="15"/>
  <c r="AG38" i="15"/>
  <c r="AD38" i="15"/>
  <c r="AC38" i="15"/>
  <c r="AB38" i="15"/>
  <c r="AE38" i="15" s="1"/>
  <c r="AF38" i="15" s="1"/>
  <c r="AH38" i="15" s="1"/>
  <c r="AA38" i="15"/>
  <c r="Z38" i="15"/>
  <c r="X38" i="15"/>
  <c r="W38" i="15"/>
  <c r="Y38" i="15" s="1"/>
  <c r="V38" i="15"/>
  <c r="S38" i="15"/>
  <c r="Q38" i="15"/>
  <c r="P38" i="15"/>
  <c r="M38" i="15"/>
  <c r="L38" i="15"/>
  <c r="K38" i="15"/>
  <c r="J38" i="15"/>
  <c r="I38" i="15"/>
  <c r="H38" i="15"/>
  <c r="N38" i="15" s="1"/>
  <c r="F38" i="15"/>
  <c r="E38" i="15"/>
  <c r="D38" i="15"/>
  <c r="C38" i="15"/>
  <c r="G38" i="15" s="1"/>
  <c r="O38" i="15" s="1"/>
  <c r="R38" i="15" s="1"/>
  <c r="T38" i="15" s="1"/>
  <c r="B38" i="15"/>
  <c r="AG37" i="15"/>
  <c r="AD37" i="15"/>
  <c r="AC37" i="15"/>
  <c r="AB37" i="15"/>
  <c r="AE37" i="15" s="1"/>
  <c r="AF37" i="15" s="1"/>
  <c r="AH37" i="15" s="1"/>
  <c r="AA37" i="15"/>
  <c r="Z37" i="15"/>
  <c r="X37" i="15"/>
  <c r="W37" i="15"/>
  <c r="Y37" i="15" s="1"/>
  <c r="V37" i="15"/>
  <c r="S37" i="15"/>
  <c r="Q37" i="15"/>
  <c r="P37" i="15"/>
  <c r="M37" i="15"/>
  <c r="L37" i="15"/>
  <c r="K37" i="15"/>
  <c r="J37" i="15"/>
  <c r="I37" i="15"/>
  <c r="H37" i="15"/>
  <c r="N37" i="15" s="1"/>
  <c r="F37" i="15"/>
  <c r="E37" i="15"/>
  <c r="D37" i="15"/>
  <c r="C37" i="15"/>
  <c r="G37" i="15" s="1"/>
  <c r="B37" i="15"/>
  <c r="AG36" i="15"/>
  <c r="AD36" i="15"/>
  <c r="AC36" i="15"/>
  <c r="AB36" i="15"/>
  <c r="AE36" i="15" s="1"/>
  <c r="AF36" i="15" s="1"/>
  <c r="AH36" i="15" s="1"/>
  <c r="AA36" i="15"/>
  <c r="Z36" i="15"/>
  <c r="X36" i="15"/>
  <c r="W36" i="15"/>
  <c r="Y36" i="15" s="1"/>
  <c r="V36" i="15"/>
  <c r="S36" i="15"/>
  <c r="Q36" i="15"/>
  <c r="P36" i="15"/>
  <c r="M36" i="15"/>
  <c r="L36" i="15"/>
  <c r="K36" i="15"/>
  <c r="J36" i="15"/>
  <c r="I36" i="15"/>
  <c r="H36" i="15"/>
  <c r="N36" i="15" s="1"/>
  <c r="F36" i="15"/>
  <c r="E36" i="15"/>
  <c r="D36" i="15"/>
  <c r="C36" i="15"/>
  <c r="G36" i="15" s="1"/>
  <c r="B36" i="15"/>
  <c r="AG35" i="15"/>
  <c r="AD35" i="15"/>
  <c r="AC35" i="15"/>
  <c r="AB35" i="15"/>
  <c r="AE35" i="15" s="1"/>
  <c r="AF35" i="15" s="1"/>
  <c r="AH35" i="15" s="1"/>
  <c r="AA35" i="15"/>
  <c r="Z35" i="15"/>
  <c r="X35" i="15"/>
  <c r="W35" i="15"/>
  <c r="Y35" i="15" s="1"/>
  <c r="V35" i="15"/>
  <c r="S35" i="15"/>
  <c r="Q35" i="15"/>
  <c r="P35" i="15"/>
  <c r="M35" i="15"/>
  <c r="L35" i="15"/>
  <c r="K35" i="15"/>
  <c r="J35" i="15"/>
  <c r="I35" i="15"/>
  <c r="H35" i="15"/>
  <c r="N35" i="15" s="1"/>
  <c r="F35" i="15"/>
  <c r="E35" i="15"/>
  <c r="D35" i="15"/>
  <c r="C35" i="15"/>
  <c r="G35" i="15" s="1"/>
  <c r="B35" i="15"/>
  <c r="AG34" i="15"/>
  <c r="AD34" i="15"/>
  <c r="AC34" i="15"/>
  <c r="AB34" i="15"/>
  <c r="AE34" i="15" s="1"/>
  <c r="AF34" i="15" s="1"/>
  <c r="AH34" i="15" s="1"/>
  <c r="AI34" i="15" s="1"/>
  <c r="AA34" i="15"/>
  <c r="Z34" i="15"/>
  <c r="X34" i="15"/>
  <c r="W34" i="15"/>
  <c r="Y34" i="15" s="1"/>
  <c r="V34" i="15"/>
  <c r="S34" i="15"/>
  <c r="Q34" i="15"/>
  <c r="P34" i="15"/>
  <c r="M34" i="15"/>
  <c r="L34" i="15"/>
  <c r="K34" i="15"/>
  <c r="J34" i="15"/>
  <c r="I34" i="15"/>
  <c r="H34" i="15"/>
  <c r="N34" i="15" s="1"/>
  <c r="F34" i="15"/>
  <c r="E34" i="15"/>
  <c r="D34" i="15"/>
  <c r="C34" i="15"/>
  <c r="G34" i="15" s="1"/>
  <c r="B34" i="15"/>
  <c r="O34" i="15" s="1"/>
  <c r="R34" i="15" s="1"/>
  <c r="T34" i="15" s="1"/>
  <c r="AG33" i="15"/>
  <c r="AD33" i="15"/>
  <c r="AC33" i="15"/>
  <c r="AB33" i="15"/>
  <c r="AE33" i="15" s="1"/>
  <c r="AF33" i="15" s="1"/>
  <c r="AH33" i="15" s="1"/>
  <c r="AA33" i="15"/>
  <c r="Z33" i="15"/>
  <c r="X33" i="15"/>
  <c r="W33" i="15"/>
  <c r="Y33" i="15" s="1"/>
  <c r="V33" i="15"/>
  <c r="S33" i="15"/>
  <c r="Q33" i="15"/>
  <c r="P33" i="15"/>
  <c r="M33" i="15"/>
  <c r="L33" i="15"/>
  <c r="K33" i="15"/>
  <c r="J33" i="15"/>
  <c r="I33" i="15"/>
  <c r="H33" i="15"/>
  <c r="N33" i="15" s="1"/>
  <c r="F33" i="15"/>
  <c r="E33" i="15"/>
  <c r="D33" i="15"/>
  <c r="C33" i="15"/>
  <c r="G33" i="15" s="1"/>
  <c r="O33" i="15" s="1"/>
  <c r="R33" i="15" s="1"/>
  <c r="T33" i="15" s="1"/>
  <c r="B33" i="15"/>
  <c r="AG32" i="15"/>
  <c r="AD32" i="15"/>
  <c r="AC32" i="15"/>
  <c r="AB32" i="15"/>
  <c r="AE32" i="15" s="1"/>
  <c r="AF32" i="15" s="1"/>
  <c r="AH32" i="15" s="1"/>
  <c r="AA32" i="15"/>
  <c r="Z32" i="15"/>
  <c r="X32" i="15"/>
  <c r="W32" i="15"/>
  <c r="Y32" i="15" s="1"/>
  <c r="V32" i="15"/>
  <c r="S32" i="15"/>
  <c r="Q32" i="15"/>
  <c r="P32" i="15"/>
  <c r="M32" i="15"/>
  <c r="L32" i="15"/>
  <c r="K32" i="15"/>
  <c r="J32" i="15"/>
  <c r="I32" i="15"/>
  <c r="H32" i="15"/>
  <c r="N32" i="15" s="1"/>
  <c r="F32" i="15"/>
  <c r="E32" i="15"/>
  <c r="D32" i="15"/>
  <c r="C32" i="15"/>
  <c r="G32" i="15" s="1"/>
  <c r="O32" i="15" s="1"/>
  <c r="R32" i="15" s="1"/>
  <c r="T32" i="15" s="1"/>
  <c r="B32" i="15"/>
  <c r="AG31" i="15"/>
  <c r="AD31" i="15"/>
  <c r="AC31" i="15"/>
  <c r="AB31" i="15"/>
  <c r="AE31" i="15" s="1"/>
  <c r="AF31" i="15" s="1"/>
  <c r="AH31" i="15" s="1"/>
  <c r="AA31" i="15"/>
  <c r="Z31" i="15"/>
  <c r="X31" i="15"/>
  <c r="W31" i="15"/>
  <c r="V31" i="15"/>
  <c r="S31" i="15"/>
  <c r="Q31" i="15"/>
  <c r="P31" i="15"/>
  <c r="M31" i="15"/>
  <c r="L31" i="15"/>
  <c r="K31" i="15"/>
  <c r="J31" i="15"/>
  <c r="I31" i="15"/>
  <c r="H31" i="15"/>
  <c r="N31" i="15" s="1"/>
  <c r="F31" i="15"/>
  <c r="E31" i="15"/>
  <c r="D31" i="15"/>
  <c r="C31" i="15"/>
  <c r="G31" i="15" s="1"/>
  <c r="B31" i="15"/>
  <c r="AG30" i="15"/>
  <c r="AD30" i="15"/>
  <c r="AC30" i="15"/>
  <c r="AB30" i="15"/>
  <c r="AE30" i="15" s="1"/>
  <c r="AF30" i="15" s="1"/>
  <c r="AH30" i="15" s="1"/>
  <c r="AA30" i="15"/>
  <c r="Z30" i="15"/>
  <c r="X30" i="15"/>
  <c r="W30" i="15"/>
  <c r="Y30" i="15" s="1"/>
  <c r="V30" i="15"/>
  <c r="S30" i="15"/>
  <c r="Q30" i="15"/>
  <c r="P30" i="15"/>
  <c r="M30" i="15"/>
  <c r="L30" i="15"/>
  <c r="K30" i="15"/>
  <c r="J30" i="15"/>
  <c r="I30" i="15"/>
  <c r="H30" i="15"/>
  <c r="N30" i="15" s="1"/>
  <c r="F30" i="15"/>
  <c r="E30" i="15"/>
  <c r="D30" i="15"/>
  <c r="C30" i="15"/>
  <c r="G30" i="15" s="1"/>
  <c r="B30" i="15"/>
  <c r="AG29" i="15"/>
  <c r="AD29" i="15"/>
  <c r="AC29" i="15"/>
  <c r="AB29" i="15"/>
  <c r="AE29" i="15" s="1"/>
  <c r="AF29" i="15" s="1"/>
  <c r="AH29" i="15" s="1"/>
  <c r="AA29" i="15"/>
  <c r="Z29" i="15"/>
  <c r="X29" i="15"/>
  <c r="W29" i="15"/>
  <c r="V29" i="15"/>
  <c r="S29" i="15"/>
  <c r="Q29" i="15"/>
  <c r="P29" i="15"/>
  <c r="M29" i="15"/>
  <c r="L29" i="15"/>
  <c r="K29" i="15"/>
  <c r="J29" i="15"/>
  <c r="I29" i="15"/>
  <c r="H29" i="15"/>
  <c r="N29" i="15" s="1"/>
  <c r="F29" i="15"/>
  <c r="E29" i="15"/>
  <c r="D29" i="15"/>
  <c r="C29" i="15"/>
  <c r="G29" i="15" s="1"/>
  <c r="B29" i="15"/>
  <c r="AG28" i="15"/>
  <c r="AD28" i="15"/>
  <c r="AC28" i="15"/>
  <c r="AB28" i="15"/>
  <c r="AE28" i="15" s="1"/>
  <c r="AF28" i="15" s="1"/>
  <c r="AH28" i="15" s="1"/>
  <c r="AA28" i="15"/>
  <c r="Z28" i="15"/>
  <c r="X28" i="15"/>
  <c r="W28" i="15"/>
  <c r="Y28" i="15" s="1"/>
  <c r="V28" i="15"/>
  <c r="S28" i="15"/>
  <c r="Q28" i="15"/>
  <c r="P28" i="15"/>
  <c r="M28" i="15"/>
  <c r="L28" i="15"/>
  <c r="K28" i="15"/>
  <c r="J28" i="15"/>
  <c r="I28" i="15"/>
  <c r="H28" i="15"/>
  <c r="N28" i="15" s="1"/>
  <c r="F28" i="15"/>
  <c r="E28" i="15"/>
  <c r="D28" i="15"/>
  <c r="C28" i="15"/>
  <c r="G28" i="15" s="1"/>
  <c r="B28" i="15"/>
  <c r="AG27" i="15"/>
  <c r="AD27" i="15"/>
  <c r="AC27" i="15"/>
  <c r="AB27" i="15"/>
  <c r="AE27" i="15" s="1"/>
  <c r="AF27" i="15" s="1"/>
  <c r="AH27" i="15" s="1"/>
  <c r="AA27" i="15"/>
  <c r="Z27" i="15"/>
  <c r="X27" i="15"/>
  <c r="W27" i="15"/>
  <c r="V27" i="15"/>
  <c r="S27" i="15"/>
  <c r="Q27" i="15"/>
  <c r="P27" i="15"/>
  <c r="M27" i="15"/>
  <c r="L27" i="15"/>
  <c r="K27" i="15"/>
  <c r="J27" i="15"/>
  <c r="I27" i="15"/>
  <c r="H27" i="15"/>
  <c r="N27" i="15" s="1"/>
  <c r="F27" i="15"/>
  <c r="E27" i="15"/>
  <c r="D27" i="15"/>
  <c r="C27" i="15"/>
  <c r="G27" i="15" s="1"/>
  <c r="B27" i="15"/>
  <c r="AG26" i="15"/>
  <c r="AD26" i="15"/>
  <c r="AC26" i="15"/>
  <c r="AB26" i="15"/>
  <c r="AE26" i="15" s="1"/>
  <c r="AF26" i="15" s="1"/>
  <c r="AH26" i="15" s="1"/>
  <c r="AA26" i="15"/>
  <c r="Z26" i="15"/>
  <c r="X26" i="15"/>
  <c r="W26" i="15"/>
  <c r="Y26" i="15" s="1"/>
  <c r="V26" i="15"/>
  <c r="S26" i="15"/>
  <c r="Q26" i="15"/>
  <c r="P26" i="15"/>
  <c r="M26" i="15"/>
  <c r="L26" i="15"/>
  <c r="K26" i="15"/>
  <c r="J26" i="15"/>
  <c r="I26" i="15"/>
  <c r="H26" i="15"/>
  <c r="N26" i="15" s="1"/>
  <c r="F26" i="15"/>
  <c r="E26" i="15"/>
  <c r="D26" i="15"/>
  <c r="C26" i="15"/>
  <c r="G26" i="15" s="1"/>
  <c r="B26" i="15"/>
  <c r="AG25" i="15"/>
  <c r="AD25" i="15"/>
  <c r="AC25" i="15"/>
  <c r="AB25" i="15"/>
  <c r="AE25" i="15" s="1"/>
  <c r="AF25" i="15" s="1"/>
  <c r="AH25" i="15" s="1"/>
  <c r="AA25" i="15"/>
  <c r="Z25" i="15"/>
  <c r="X25" i="15"/>
  <c r="W25" i="15"/>
  <c r="V25" i="15"/>
  <c r="S25" i="15"/>
  <c r="Q25" i="15"/>
  <c r="P25" i="15"/>
  <c r="M25" i="15"/>
  <c r="L25" i="15"/>
  <c r="K25" i="15"/>
  <c r="J25" i="15"/>
  <c r="I25" i="15"/>
  <c r="H25" i="15"/>
  <c r="N25" i="15" s="1"/>
  <c r="F25" i="15"/>
  <c r="E25" i="15"/>
  <c r="D25" i="15"/>
  <c r="C25" i="15"/>
  <c r="G25" i="15" s="1"/>
  <c r="B25" i="15"/>
  <c r="AG24" i="15"/>
  <c r="AD24" i="15"/>
  <c r="AC24" i="15"/>
  <c r="AB24" i="15"/>
  <c r="AE24" i="15" s="1"/>
  <c r="AF24" i="15" s="1"/>
  <c r="AH24" i="15" s="1"/>
  <c r="AA24" i="15"/>
  <c r="Z24" i="15"/>
  <c r="X24" i="15"/>
  <c r="W24" i="15"/>
  <c r="Y24" i="15" s="1"/>
  <c r="V24" i="15"/>
  <c r="S24" i="15"/>
  <c r="Q24" i="15"/>
  <c r="P24" i="15"/>
  <c r="M24" i="15"/>
  <c r="L24" i="15"/>
  <c r="K24" i="15"/>
  <c r="J24" i="15"/>
  <c r="I24" i="15"/>
  <c r="H24" i="15"/>
  <c r="N24" i="15" s="1"/>
  <c r="F24" i="15"/>
  <c r="E24" i="15"/>
  <c r="D24" i="15"/>
  <c r="C24" i="15"/>
  <c r="G24" i="15" s="1"/>
  <c r="B24" i="15"/>
  <c r="AG23" i="15"/>
  <c r="AD23" i="15"/>
  <c r="AC23" i="15"/>
  <c r="AB23" i="15"/>
  <c r="AE23" i="15" s="1"/>
  <c r="AF23" i="15" s="1"/>
  <c r="AH23" i="15" s="1"/>
  <c r="AA23" i="15"/>
  <c r="Z23" i="15"/>
  <c r="X23" i="15"/>
  <c r="W23" i="15"/>
  <c r="V23" i="15"/>
  <c r="S23" i="15"/>
  <c r="Q23" i="15"/>
  <c r="P23" i="15"/>
  <c r="M23" i="15"/>
  <c r="L23" i="15"/>
  <c r="K23" i="15"/>
  <c r="J23" i="15"/>
  <c r="I23" i="15"/>
  <c r="H23" i="15"/>
  <c r="N23" i="15" s="1"/>
  <c r="F23" i="15"/>
  <c r="E23" i="15"/>
  <c r="D23" i="15"/>
  <c r="C23" i="15"/>
  <c r="G23" i="15" s="1"/>
  <c r="B23" i="15"/>
  <c r="AG22" i="15"/>
  <c r="AD22" i="15"/>
  <c r="AC22" i="15"/>
  <c r="AB22" i="15"/>
  <c r="AE22" i="15" s="1"/>
  <c r="AF22" i="15" s="1"/>
  <c r="AH22" i="15" s="1"/>
  <c r="AA22" i="15"/>
  <c r="Z22" i="15"/>
  <c r="X22" i="15"/>
  <c r="W22" i="15"/>
  <c r="Y22" i="15" s="1"/>
  <c r="V22" i="15"/>
  <c r="S22" i="15"/>
  <c r="Q22" i="15"/>
  <c r="P22" i="15"/>
  <c r="M22" i="15"/>
  <c r="L22" i="15"/>
  <c r="K22" i="15"/>
  <c r="J22" i="15"/>
  <c r="I22" i="15"/>
  <c r="H22" i="15"/>
  <c r="N22" i="15" s="1"/>
  <c r="F22" i="15"/>
  <c r="E22" i="15"/>
  <c r="D22" i="15"/>
  <c r="C22" i="15"/>
  <c r="G22" i="15" s="1"/>
  <c r="B22" i="15"/>
  <c r="AG21" i="15"/>
  <c r="AD21" i="15"/>
  <c r="AC21" i="15"/>
  <c r="AB21" i="15"/>
  <c r="AE21" i="15" s="1"/>
  <c r="AF21" i="15" s="1"/>
  <c r="AH21" i="15" s="1"/>
  <c r="AA21" i="15"/>
  <c r="Z21" i="15"/>
  <c r="X21" i="15"/>
  <c r="W21" i="15"/>
  <c r="V21" i="15"/>
  <c r="S21" i="15"/>
  <c r="Q21" i="15"/>
  <c r="P21" i="15"/>
  <c r="M21" i="15"/>
  <c r="L21" i="15"/>
  <c r="K21" i="15"/>
  <c r="J21" i="15"/>
  <c r="I21" i="15"/>
  <c r="H21" i="15"/>
  <c r="N21" i="15" s="1"/>
  <c r="F21" i="15"/>
  <c r="E21" i="15"/>
  <c r="D21" i="15"/>
  <c r="C21" i="15"/>
  <c r="G21" i="15" s="1"/>
  <c r="B21" i="15"/>
  <c r="AG20" i="15"/>
  <c r="AD20" i="15"/>
  <c r="AC20" i="15"/>
  <c r="AB20" i="15"/>
  <c r="AE20" i="15" s="1"/>
  <c r="AF20" i="15" s="1"/>
  <c r="AH20" i="15" s="1"/>
  <c r="AA20" i="15"/>
  <c r="Z20" i="15"/>
  <c r="X20" i="15"/>
  <c r="W20" i="15"/>
  <c r="Y20" i="15" s="1"/>
  <c r="V20" i="15"/>
  <c r="S20" i="15"/>
  <c r="Q20" i="15"/>
  <c r="P20" i="15"/>
  <c r="M20" i="15"/>
  <c r="L20" i="15"/>
  <c r="K20" i="15"/>
  <c r="J20" i="15"/>
  <c r="I20" i="15"/>
  <c r="H20" i="15"/>
  <c r="N20" i="15" s="1"/>
  <c r="F20" i="15"/>
  <c r="E20" i="15"/>
  <c r="D20" i="15"/>
  <c r="C20" i="15"/>
  <c r="G20" i="15" s="1"/>
  <c r="B20" i="15"/>
  <c r="AG19" i="15"/>
  <c r="AD19" i="15"/>
  <c r="AC19" i="15"/>
  <c r="AB19" i="15"/>
  <c r="AE19" i="15" s="1"/>
  <c r="AF19" i="15" s="1"/>
  <c r="AH19" i="15" s="1"/>
  <c r="AA19" i="15"/>
  <c r="Z19" i="15"/>
  <c r="X19" i="15"/>
  <c r="W19" i="15"/>
  <c r="V19" i="15"/>
  <c r="S19" i="15"/>
  <c r="Q19" i="15"/>
  <c r="P19" i="15"/>
  <c r="M19" i="15"/>
  <c r="L19" i="15"/>
  <c r="K19" i="15"/>
  <c r="J19" i="15"/>
  <c r="I19" i="15"/>
  <c r="H19" i="15"/>
  <c r="N19" i="15" s="1"/>
  <c r="F19" i="15"/>
  <c r="E19" i="15"/>
  <c r="D19" i="15"/>
  <c r="C19" i="15"/>
  <c r="G19" i="15" s="1"/>
  <c r="B19" i="15"/>
  <c r="AG18" i="15"/>
  <c r="AD18" i="15"/>
  <c r="AC18" i="15"/>
  <c r="AB18" i="15"/>
  <c r="AE18" i="15" s="1"/>
  <c r="AF18" i="15" s="1"/>
  <c r="AH18" i="15" s="1"/>
  <c r="AA18" i="15"/>
  <c r="Z18" i="15"/>
  <c r="X18" i="15"/>
  <c r="W18" i="15"/>
  <c r="Y18" i="15" s="1"/>
  <c r="V18" i="15"/>
  <c r="S18" i="15"/>
  <c r="Q18" i="15"/>
  <c r="P18" i="15"/>
  <c r="M18" i="15"/>
  <c r="L18" i="15"/>
  <c r="K18" i="15"/>
  <c r="J18" i="15"/>
  <c r="I18" i="15"/>
  <c r="H18" i="15"/>
  <c r="N18" i="15" s="1"/>
  <c r="F18" i="15"/>
  <c r="E18" i="15"/>
  <c r="D18" i="15"/>
  <c r="C18" i="15"/>
  <c r="G18" i="15" s="1"/>
  <c r="B18" i="15"/>
  <c r="AG17" i="15"/>
  <c r="AD17" i="15"/>
  <c r="AC17" i="15"/>
  <c r="AB17" i="15"/>
  <c r="AE17" i="15" s="1"/>
  <c r="AF17" i="15" s="1"/>
  <c r="AH17" i="15" s="1"/>
  <c r="AA17" i="15"/>
  <c r="Z17" i="15"/>
  <c r="X17" i="15"/>
  <c r="W17" i="15"/>
  <c r="V17" i="15"/>
  <c r="S17" i="15"/>
  <c r="Q17" i="15"/>
  <c r="P17" i="15"/>
  <c r="M17" i="15"/>
  <c r="L17" i="15"/>
  <c r="K17" i="15"/>
  <c r="J17" i="15"/>
  <c r="I17" i="15"/>
  <c r="H17" i="15"/>
  <c r="N17" i="15" s="1"/>
  <c r="F17" i="15"/>
  <c r="E17" i="15"/>
  <c r="D17" i="15"/>
  <c r="C17" i="15"/>
  <c r="G17" i="15" s="1"/>
  <c r="B17" i="15"/>
  <c r="AG16" i="15"/>
  <c r="AD16" i="15"/>
  <c r="AC16" i="15"/>
  <c r="AB16" i="15"/>
  <c r="AE16" i="15" s="1"/>
  <c r="AF16" i="15" s="1"/>
  <c r="AH16" i="15" s="1"/>
  <c r="AA16" i="15"/>
  <c r="Z16" i="15"/>
  <c r="X16" i="15"/>
  <c r="W16" i="15"/>
  <c r="Y16" i="15" s="1"/>
  <c r="V16" i="15"/>
  <c r="S16" i="15"/>
  <c r="Q16" i="15"/>
  <c r="P16" i="15"/>
  <c r="M16" i="15"/>
  <c r="L16" i="15"/>
  <c r="K16" i="15"/>
  <c r="J16" i="15"/>
  <c r="I16" i="15"/>
  <c r="H16" i="15"/>
  <c r="N16" i="15" s="1"/>
  <c r="F16" i="15"/>
  <c r="E16" i="15"/>
  <c r="D16" i="15"/>
  <c r="C16" i="15"/>
  <c r="G16" i="15" s="1"/>
  <c r="B16" i="15"/>
  <c r="AG15" i="15"/>
  <c r="AD15" i="15"/>
  <c r="AC15" i="15"/>
  <c r="AB15" i="15"/>
  <c r="AE15" i="15" s="1"/>
  <c r="AF15" i="15" s="1"/>
  <c r="AH15" i="15" s="1"/>
  <c r="AA15" i="15"/>
  <c r="Z15" i="15"/>
  <c r="X15" i="15"/>
  <c r="W15" i="15"/>
  <c r="V15" i="15"/>
  <c r="S15" i="15"/>
  <c r="Q15" i="15"/>
  <c r="P15" i="15"/>
  <c r="M15" i="15"/>
  <c r="L15" i="15"/>
  <c r="K15" i="15"/>
  <c r="J15" i="15"/>
  <c r="I15" i="15"/>
  <c r="H15" i="15"/>
  <c r="N15" i="15" s="1"/>
  <c r="F15" i="15"/>
  <c r="E15" i="15"/>
  <c r="D15" i="15"/>
  <c r="C15" i="15"/>
  <c r="G15" i="15" s="1"/>
  <c r="B15" i="15"/>
  <c r="AG14" i="15"/>
  <c r="AD14" i="15"/>
  <c r="AC14" i="15"/>
  <c r="AB14" i="15"/>
  <c r="AE14" i="15" s="1"/>
  <c r="AF14" i="15" s="1"/>
  <c r="AH14" i="15" s="1"/>
  <c r="AA14" i="15"/>
  <c r="Z14" i="15"/>
  <c r="X14" i="15"/>
  <c r="W14" i="15"/>
  <c r="Y14" i="15" s="1"/>
  <c r="V14" i="15"/>
  <c r="S14" i="15"/>
  <c r="Q14" i="15"/>
  <c r="P14" i="15"/>
  <c r="M14" i="15"/>
  <c r="L14" i="15"/>
  <c r="K14" i="15"/>
  <c r="J14" i="15"/>
  <c r="I14" i="15"/>
  <c r="H14" i="15"/>
  <c r="N14" i="15" s="1"/>
  <c r="F14" i="15"/>
  <c r="E14" i="15"/>
  <c r="D14" i="15"/>
  <c r="C14" i="15"/>
  <c r="G14" i="15" s="1"/>
  <c r="B14" i="15"/>
  <c r="AG13" i="15"/>
  <c r="AD13" i="15"/>
  <c r="AC13" i="15"/>
  <c r="AB13" i="15"/>
  <c r="AE13" i="15" s="1"/>
  <c r="AF13" i="15" s="1"/>
  <c r="AH13" i="15" s="1"/>
  <c r="AA13" i="15"/>
  <c r="Z13" i="15"/>
  <c r="X13" i="15"/>
  <c r="W13" i="15"/>
  <c r="Y13" i="15" s="1"/>
  <c r="V13" i="15"/>
  <c r="S13" i="15"/>
  <c r="Q13" i="15"/>
  <c r="P13" i="15"/>
  <c r="M13" i="15"/>
  <c r="L13" i="15"/>
  <c r="K13" i="15"/>
  <c r="J13" i="15"/>
  <c r="I13" i="15"/>
  <c r="H13" i="15"/>
  <c r="N13" i="15" s="1"/>
  <c r="F13" i="15"/>
  <c r="E13" i="15"/>
  <c r="D13" i="15"/>
  <c r="C13" i="15"/>
  <c r="G13" i="15" s="1"/>
  <c r="B13" i="15"/>
  <c r="AG12" i="15"/>
  <c r="AD12" i="15"/>
  <c r="AC12" i="15"/>
  <c r="AB12" i="15"/>
  <c r="AE12" i="15" s="1"/>
  <c r="AF12" i="15" s="1"/>
  <c r="AH12" i="15" s="1"/>
  <c r="AA12" i="15"/>
  <c r="Z12" i="15"/>
  <c r="X12" i="15"/>
  <c r="W12" i="15"/>
  <c r="Y12" i="15" s="1"/>
  <c r="V12" i="15"/>
  <c r="S12" i="15"/>
  <c r="Q12" i="15"/>
  <c r="P12" i="15"/>
  <c r="M12" i="15"/>
  <c r="L12" i="15"/>
  <c r="K12" i="15"/>
  <c r="J12" i="15"/>
  <c r="I12" i="15"/>
  <c r="H12" i="15"/>
  <c r="N12" i="15" s="1"/>
  <c r="F12" i="15"/>
  <c r="E12" i="15"/>
  <c r="D12" i="15"/>
  <c r="C12" i="15"/>
  <c r="G12" i="15" s="1"/>
  <c r="B12" i="15"/>
  <c r="AG11" i="15"/>
  <c r="AD11" i="15"/>
  <c r="AC11" i="15"/>
  <c r="AB11" i="15"/>
  <c r="AE11" i="15" s="1"/>
  <c r="AF11" i="15" s="1"/>
  <c r="AH11" i="15" s="1"/>
  <c r="AA11" i="15"/>
  <c r="Z11" i="15"/>
  <c r="X11" i="15"/>
  <c r="W11" i="15"/>
  <c r="Y11" i="15" s="1"/>
  <c r="V11" i="15"/>
  <c r="S11" i="15"/>
  <c r="Q11" i="15"/>
  <c r="P11" i="15"/>
  <c r="M11" i="15"/>
  <c r="L11" i="15"/>
  <c r="K11" i="15"/>
  <c r="J11" i="15"/>
  <c r="I11" i="15"/>
  <c r="H11" i="15"/>
  <c r="N11" i="15" s="1"/>
  <c r="F11" i="15"/>
  <c r="E11" i="15"/>
  <c r="D11" i="15"/>
  <c r="C11" i="15"/>
  <c r="G11" i="15" s="1"/>
  <c r="B11" i="15"/>
  <c r="AG10" i="15"/>
  <c r="AD10" i="15"/>
  <c r="AC10" i="15"/>
  <c r="AB10" i="15"/>
  <c r="AE10" i="15" s="1"/>
  <c r="AF10" i="15" s="1"/>
  <c r="AH10" i="15" s="1"/>
  <c r="AA10" i="15"/>
  <c r="Z10" i="15"/>
  <c r="X10" i="15"/>
  <c r="W10" i="15"/>
  <c r="Y10" i="15" s="1"/>
  <c r="V10" i="15"/>
  <c r="S10" i="15"/>
  <c r="Q10" i="15"/>
  <c r="P10" i="15"/>
  <c r="M10" i="15"/>
  <c r="L10" i="15"/>
  <c r="K10" i="15"/>
  <c r="J10" i="15"/>
  <c r="I10" i="15"/>
  <c r="H10" i="15"/>
  <c r="N10" i="15" s="1"/>
  <c r="F10" i="15"/>
  <c r="E10" i="15"/>
  <c r="D10" i="15"/>
  <c r="C10" i="15"/>
  <c r="G10" i="15" s="1"/>
  <c r="B10" i="15"/>
  <c r="AG9" i="15"/>
  <c r="AD9" i="15"/>
  <c r="AC9" i="15"/>
  <c r="AB9" i="15"/>
  <c r="AE9" i="15" s="1"/>
  <c r="AF9" i="15" s="1"/>
  <c r="AH9" i="15" s="1"/>
  <c r="AA9" i="15"/>
  <c r="Z9" i="15"/>
  <c r="X9" i="15"/>
  <c r="W9" i="15"/>
  <c r="Y9" i="15" s="1"/>
  <c r="V9" i="15"/>
  <c r="S9" i="15"/>
  <c r="Q9" i="15"/>
  <c r="P9" i="15"/>
  <c r="M9" i="15"/>
  <c r="L9" i="15"/>
  <c r="K9" i="15"/>
  <c r="J9" i="15"/>
  <c r="I9" i="15"/>
  <c r="H9" i="15"/>
  <c r="N9" i="15" s="1"/>
  <c r="F9" i="15"/>
  <c r="E9" i="15"/>
  <c r="D9" i="15"/>
  <c r="C9" i="15"/>
  <c r="G9" i="15" s="1"/>
  <c r="B9" i="15"/>
  <c r="AG8" i="15"/>
  <c r="AD8" i="15"/>
  <c r="AC8" i="15"/>
  <c r="AB8" i="15"/>
  <c r="AE8" i="15" s="1"/>
  <c r="AF8" i="15" s="1"/>
  <c r="AH8" i="15" s="1"/>
  <c r="AI8" i="15" s="1"/>
  <c r="AA8" i="15"/>
  <c r="Z8" i="15"/>
  <c r="X8" i="15"/>
  <c r="W8" i="15"/>
  <c r="Y8" i="15" s="1"/>
  <c r="V8" i="15"/>
  <c r="S8" i="15"/>
  <c r="Q8" i="15"/>
  <c r="P8" i="15"/>
  <c r="M8" i="15"/>
  <c r="L8" i="15"/>
  <c r="K8" i="15"/>
  <c r="J8" i="15"/>
  <c r="I8" i="15"/>
  <c r="H8" i="15"/>
  <c r="N8" i="15" s="1"/>
  <c r="F8" i="15"/>
  <c r="E8" i="15"/>
  <c r="D8" i="15"/>
  <c r="C8" i="15"/>
  <c r="G8" i="15" s="1"/>
  <c r="B8" i="15"/>
  <c r="O8" i="15" s="1"/>
  <c r="R8" i="15" s="1"/>
  <c r="T8" i="15" s="1"/>
  <c r="AG7" i="15"/>
  <c r="AD7" i="15"/>
  <c r="AC7" i="15"/>
  <c r="AB7" i="15"/>
  <c r="AE7" i="15" s="1"/>
  <c r="AF7" i="15" s="1"/>
  <c r="AH7" i="15" s="1"/>
  <c r="AA7" i="15"/>
  <c r="Z7" i="15"/>
  <c r="X7" i="15"/>
  <c r="W7" i="15"/>
  <c r="Y7" i="15" s="1"/>
  <c r="V7" i="15"/>
  <c r="S7" i="15"/>
  <c r="Q7" i="15"/>
  <c r="P7" i="15"/>
  <c r="M7" i="15"/>
  <c r="L7" i="15"/>
  <c r="K7" i="15"/>
  <c r="J7" i="15"/>
  <c r="I7" i="15"/>
  <c r="H7" i="15"/>
  <c r="N7" i="15" s="1"/>
  <c r="F7" i="15"/>
  <c r="E7" i="15"/>
  <c r="D7" i="15"/>
  <c r="C7" i="15"/>
  <c r="G7" i="15" s="1"/>
  <c r="O7" i="15" s="1"/>
  <c r="R7" i="15" s="1"/>
  <c r="T7" i="15" s="1"/>
  <c r="B7" i="15"/>
  <c r="AG6" i="15"/>
  <c r="AD6" i="15"/>
  <c r="AC6" i="15"/>
  <c r="AB6" i="15"/>
  <c r="AE6" i="15" s="1"/>
  <c r="AF6" i="15" s="1"/>
  <c r="AH6" i="15" s="1"/>
  <c r="AA6" i="15"/>
  <c r="Z6" i="15"/>
  <c r="X6" i="15"/>
  <c r="W6" i="15"/>
  <c r="Y6" i="15" s="1"/>
  <c r="V6" i="15"/>
  <c r="S6" i="15"/>
  <c r="Q6" i="15"/>
  <c r="P6" i="15"/>
  <c r="M6" i="15"/>
  <c r="L6" i="15"/>
  <c r="K6" i="15"/>
  <c r="J6" i="15"/>
  <c r="I6" i="15"/>
  <c r="H6" i="15"/>
  <c r="N6" i="15" s="1"/>
  <c r="F6" i="15"/>
  <c r="E6" i="15"/>
  <c r="D6" i="15"/>
  <c r="C6" i="15"/>
  <c r="G6" i="15" s="1"/>
  <c r="O6" i="15" s="1"/>
  <c r="R6" i="15" s="1"/>
  <c r="T6" i="15" s="1"/>
  <c r="B6" i="15"/>
  <c r="AG5" i="15"/>
  <c r="AD5" i="15"/>
  <c r="AC5" i="15"/>
  <c r="AB5" i="15"/>
  <c r="AE5" i="15" s="1"/>
  <c r="AF5" i="15" s="1"/>
  <c r="AH5" i="15" s="1"/>
  <c r="AA5" i="15"/>
  <c r="Z5" i="15"/>
  <c r="X5" i="15"/>
  <c r="W5" i="15"/>
  <c r="Y5" i="15" s="1"/>
  <c r="V5" i="15"/>
  <c r="S5" i="15"/>
  <c r="Q5" i="15"/>
  <c r="P5" i="15"/>
  <c r="M5" i="15"/>
  <c r="L5" i="15"/>
  <c r="K5" i="15"/>
  <c r="J5" i="15"/>
  <c r="I5" i="15"/>
  <c r="H5" i="15"/>
  <c r="N5" i="15" s="1"/>
  <c r="F5" i="15"/>
  <c r="E5" i="15"/>
  <c r="D5" i="15"/>
  <c r="C5" i="15"/>
  <c r="G5" i="15" s="1"/>
  <c r="B5" i="15"/>
  <c r="AE114" i="15"/>
  <c r="AF114" i="15" s="1"/>
  <c r="AH114" i="15" s="1"/>
  <c r="Y114" i="15"/>
  <c r="N114" i="15"/>
  <c r="G114" i="15"/>
  <c r="O114" i="15"/>
  <c r="R114" i="15" s="1"/>
  <c r="T114" i="15" s="1"/>
  <c r="AE113" i="15"/>
  <c r="AF113" i="15" s="1"/>
  <c r="AH113" i="15" s="1"/>
  <c r="Y113" i="15"/>
  <c r="N113" i="15"/>
  <c r="G113" i="15"/>
  <c r="AE112" i="15"/>
  <c r="AF112" i="15" s="1"/>
  <c r="AH112" i="15" s="1"/>
  <c r="Y112" i="15"/>
  <c r="N112" i="15"/>
  <c r="G112" i="15"/>
  <c r="AE111" i="15"/>
  <c r="AF111" i="15" s="1"/>
  <c r="AH111" i="15" s="1"/>
  <c r="Y111" i="15"/>
  <c r="N111" i="15"/>
  <c r="G111" i="15"/>
  <c r="AE110" i="15"/>
  <c r="AF110" i="15" s="1"/>
  <c r="AH110" i="15" s="1"/>
  <c r="Y110" i="15"/>
  <c r="N110" i="15"/>
  <c r="G110" i="15"/>
  <c r="O110" i="15"/>
  <c r="R110" i="15" s="1"/>
  <c r="T110" i="15" s="1"/>
  <c r="AE109" i="15"/>
  <c r="AF109" i="15" s="1"/>
  <c r="AH109" i="15" s="1"/>
  <c r="Y109" i="15"/>
  <c r="N109" i="15"/>
  <c r="G109" i="15"/>
  <c r="AE108" i="15"/>
  <c r="AF108" i="15" s="1"/>
  <c r="AH108" i="15" s="1"/>
  <c r="Y108" i="15"/>
  <c r="N108" i="15"/>
  <c r="G108" i="15"/>
  <c r="O108" i="15" s="1"/>
  <c r="R108" i="15" s="1"/>
  <c r="T108" i="15" s="1"/>
  <c r="AE107" i="15"/>
  <c r="AF107" i="15" s="1"/>
  <c r="AH107" i="15" s="1"/>
  <c r="Y107" i="15"/>
  <c r="N107" i="15"/>
  <c r="G107" i="15"/>
  <c r="AE106" i="15"/>
  <c r="AF106" i="15" s="1"/>
  <c r="AH106" i="15" s="1"/>
  <c r="Y106" i="15"/>
  <c r="N106" i="15"/>
  <c r="G106" i="15"/>
  <c r="O106" i="15"/>
  <c r="R106" i="15" s="1"/>
  <c r="T106" i="15" s="1"/>
  <c r="AE105" i="15"/>
  <c r="AF105" i="15" s="1"/>
  <c r="AH105" i="15" s="1"/>
  <c r="Y105" i="15"/>
  <c r="N105" i="15"/>
  <c r="G105" i="15"/>
  <c r="AE104" i="15"/>
  <c r="AF104" i="15" s="1"/>
  <c r="AH104" i="15" s="1"/>
  <c r="Y104" i="15"/>
  <c r="N104" i="15"/>
  <c r="G104" i="15"/>
  <c r="AE103" i="15"/>
  <c r="AF103" i="15" s="1"/>
  <c r="AH103" i="15" s="1"/>
  <c r="Y103" i="15"/>
  <c r="N103" i="15"/>
  <c r="G103" i="15"/>
  <c r="AE102" i="15"/>
  <c r="AF102" i="15" s="1"/>
  <c r="AH102" i="15" s="1"/>
  <c r="Y102" i="15"/>
  <c r="N102" i="15"/>
  <c r="G102" i="15"/>
  <c r="O102" i="15"/>
  <c r="R102" i="15" s="1"/>
  <c r="T102" i="15" s="1"/>
  <c r="AE101" i="15"/>
  <c r="AF101" i="15" s="1"/>
  <c r="AH101" i="15" s="1"/>
  <c r="Y101" i="15"/>
  <c r="N101" i="15"/>
  <c r="G101" i="15"/>
  <c r="AE100" i="15"/>
  <c r="AF100" i="15" s="1"/>
  <c r="AH100" i="15" s="1"/>
  <c r="Y100" i="15"/>
  <c r="N100" i="15"/>
  <c r="G100" i="15"/>
  <c r="O100" i="15" s="1"/>
  <c r="R100" i="15" s="1"/>
  <c r="T100" i="15" s="1"/>
  <c r="AE99" i="15"/>
  <c r="AF99" i="15" s="1"/>
  <c r="AH99" i="15" s="1"/>
  <c r="Y99" i="15"/>
  <c r="N99" i="15"/>
  <c r="G99" i="15"/>
  <c r="AE98" i="15"/>
  <c r="N98" i="15"/>
  <c r="G98" i="15"/>
  <c r="O98" i="15" s="1"/>
  <c r="R98" i="15" s="1"/>
  <c r="T98" i="15" s="1"/>
  <c r="AE97" i="15"/>
  <c r="AF97" i="15" s="1"/>
  <c r="AH97" i="15" s="1"/>
  <c r="Y97" i="15"/>
  <c r="N97" i="15"/>
  <c r="G97" i="15"/>
  <c r="AE96" i="15"/>
  <c r="AF96" i="15" s="1"/>
  <c r="AH96" i="15" s="1"/>
  <c r="Y96" i="15"/>
  <c r="N96" i="15"/>
  <c r="G96" i="15"/>
  <c r="AE95" i="15"/>
  <c r="AF95" i="15" s="1"/>
  <c r="AH95" i="15" s="1"/>
  <c r="Y95" i="15"/>
  <c r="N95" i="15"/>
  <c r="G95" i="15"/>
  <c r="AE94" i="15"/>
  <c r="AF94" i="15" s="1"/>
  <c r="AH94" i="15" s="1"/>
  <c r="Y94" i="15"/>
  <c r="N94" i="15"/>
  <c r="G94" i="15"/>
  <c r="AE93" i="15"/>
  <c r="AF93" i="15" s="1"/>
  <c r="AH93" i="15" s="1"/>
  <c r="Y93" i="15"/>
  <c r="N93" i="15"/>
  <c r="G93" i="15"/>
  <c r="AE92" i="15"/>
  <c r="AF92" i="15" s="1"/>
  <c r="AH92" i="15" s="1"/>
  <c r="N92" i="15"/>
  <c r="G92" i="15"/>
  <c r="AE91" i="15"/>
  <c r="AF91" i="15" s="1"/>
  <c r="AH91" i="15" s="1"/>
  <c r="Y91" i="15"/>
  <c r="N91" i="15"/>
  <c r="G91" i="15"/>
  <c r="AE90" i="15"/>
  <c r="AF90" i="15" s="1"/>
  <c r="AH90" i="15" s="1"/>
  <c r="N90" i="15"/>
  <c r="G90" i="15"/>
  <c r="AE89" i="15"/>
  <c r="AF89" i="15" s="1"/>
  <c r="AH89" i="15" s="1"/>
  <c r="Y89" i="15"/>
  <c r="N89" i="15"/>
  <c r="G89" i="15"/>
  <c r="AE88" i="15"/>
  <c r="AF88" i="15" s="1"/>
  <c r="AH88" i="15" s="1"/>
  <c r="N88" i="15"/>
  <c r="G88" i="15"/>
  <c r="AE87" i="15"/>
  <c r="AF87" i="15" s="1"/>
  <c r="AH87" i="15" s="1"/>
  <c r="Y87" i="15"/>
  <c r="N87" i="15"/>
  <c r="G87" i="15"/>
  <c r="AE86" i="15"/>
  <c r="AF86" i="15" s="1"/>
  <c r="AH86" i="15" s="1"/>
  <c r="N86" i="15"/>
  <c r="G86" i="15"/>
  <c r="AE85" i="15"/>
  <c r="AF85" i="15" s="1"/>
  <c r="AH85" i="15" s="1"/>
  <c r="Y85" i="15"/>
  <c r="N85" i="15"/>
  <c r="G85" i="15"/>
  <c r="Y84" i="15"/>
  <c r="N84" i="15"/>
  <c r="G84" i="15"/>
  <c r="O84" i="15" s="1"/>
  <c r="R84" i="15" s="1"/>
  <c r="T84" i="15" s="1"/>
  <c r="AE83" i="15"/>
  <c r="AF83" i="15" s="1"/>
  <c r="AH83" i="15" s="1"/>
  <c r="Y83" i="15"/>
  <c r="N83" i="15"/>
  <c r="G83" i="15"/>
  <c r="AE82" i="15"/>
  <c r="AF82" i="15" s="1"/>
  <c r="AH82" i="15" s="1"/>
  <c r="Y82" i="15"/>
  <c r="N82" i="15"/>
  <c r="G82" i="15"/>
  <c r="O82" i="15" s="1"/>
  <c r="R82" i="15" s="1"/>
  <c r="T82" i="15" s="1"/>
  <c r="AE81" i="15"/>
  <c r="AF81" i="15" s="1"/>
  <c r="AH81" i="15" s="1"/>
  <c r="Y81" i="15"/>
  <c r="N81" i="15"/>
  <c r="G81" i="15"/>
  <c r="AE80" i="15"/>
  <c r="AF80" i="15" s="1"/>
  <c r="AH80" i="15" s="1"/>
  <c r="Y80" i="15"/>
  <c r="N80" i="15"/>
  <c r="G80" i="15"/>
  <c r="AE79" i="15"/>
  <c r="AF79" i="15" s="1"/>
  <c r="AH79" i="15" s="1"/>
  <c r="Y79" i="15"/>
  <c r="N79" i="15"/>
  <c r="G79" i="15"/>
  <c r="AE78" i="15"/>
  <c r="AF78" i="15" s="1"/>
  <c r="AH78" i="15" s="1"/>
  <c r="Y78" i="15"/>
  <c r="N78" i="15"/>
  <c r="G78" i="15"/>
  <c r="O78" i="15"/>
  <c r="R78" i="15" s="1"/>
  <c r="T78" i="15" s="1"/>
  <c r="AE77" i="15"/>
  <c r="AF77" i="15" s="1"/>
  <c r="AH77" i="15" s="1"/>
  <c r="Y77" i="15"/>
  <c r="N77" i="15"/>
  <c r="G77" i="15"/>
  <c r="O77" i="15" s="1"/>
  <c r="R77" i="15" s="1"/>
  <c r="T77" i="15" s="1"/>
  <c r="AE76" i="15"/>
  <c r="AF76" i="15" s="1"/>
  <c r="AH76" i="15" s="1"/>
  <c r="Y76" i="15"/>
  <c r="N76" i="15"/>
  <c r="G76" i="15"/>
  <c r="O76" i="15" s="1"/>
  <c r="R76" i="15" s="1"/>
  <c r="T76" i="15" s="1"/>
  <c r="AE75" i="15"/>
  <c r="AF75" i="15" s="1"/>
  <c r="AH75" i="15" s="1"/>
  <c r="Y75" i="15"/>
  <c r="N75" i="15"/>
  <c r="G75" i="15"/>
  <c r="AE74" i="15"/>
  <c r="AF74" i="15" s="1"/>
  <c r="AH74" i="15" s="1"/>
  <c r="Y74" i="15"/>
  <c r="N74" i="15"/>
  <c r="G74" i="15"/>
  <c r="O74" i="15" s="1"/>
  <c r="R74" i="15" s="1"/>
  <c r="T74" i="15" s="1"/>
  <c r="AE73" i="15"/>
  <c r="AF73" i="15" s="1"/>
  <c r="AH73" i="15" s="1"/>
  <c r="Y73" i="15"/>
  <c r="N73" i="15"/>
  <c r="G73" i="15"/>
  <c r="AE72" i="15"/>
  <c r="AF72" i="15" s="1"/>
  <c r="AH72" i="15" s="1"/>
  <c r="Y72" i="15"/>
  <c r="N72" i="15"/>
  <c r="G72" i="15"/>
  <c r="AE71" i="15"/>
  <c r="AF71" i="15" s="1"/>
  <c r="AH71" i="15" s="1"/>
  <c r="Y71" i="15"/>
  <c r="N71" i="15"/>
  <c r="G71" i="15"/>
  <c r="AE70" i="15"/>
  <c r="AF70" i="15" s="1"/>
  <c r="AH70" i="15" s="1"/>
  <c r="Y70" i="15"/>
  <c r="N70" i="15"/>
  <c r="G70" i="15"/>
  <c r="O70" i="15"/>
  <c r="R70" i="15" s="1"/>
  <c r="T70" i="15" s="1"/>
  <c r="AE69" i="15"/>
  <c r="AF69" i="15" s="1"/>
  <c r="AH69" i="15" s="1"/>
  <c r="Y69" i="15"/>
  <c r="N69" i="15"/>
  <c r="G69" i="15"/>
  <c r="O69" i="15" s="1"/>
  <c r="R69" i="15" s="1"/>
  <c r="T69" i="15" s="1"/>
  <c r="AE68" i="15"/>
  <c r="AF68" i="15" s="1"/>
  <c r="AH68" i="15" s="1"/>
  <c r="Y68" i="15"/>
  <c r="N68" i="15"/>
  <c r="G68" i="15"/>
  <c r="O68" i="15" s="1"/>
  <c r="R68" i="15" s="1"/>
  <c r="T68" i="15" s="1"/>
  <c r="AE67" i="15"/>
  <c r="AF67" i="15" s="1"/>
  <c r="AH67" i="15" s="1"/>
  <c r="Y67" i="15"/>
  <c r="N67" i="15"/>
  <c r="G67" i="15"/>
  <c r="AE66" i="15"/>
  <c r="AF66" i="15" s="1"/>
  <c r="AH66" i="15" s="1"/>
  <c r="Y66" i="15"/>
  <c r="N66" i="15"/>
  <c r="G66" i="15"/>
  <c r="O66" i="15" s="1"/>
  <c r="R66" i="15" s="1"/>
  <c r="T66" i="15" s="1"/>
  <c r="AE65" i="15"/>
  <c r="AF65" i="15" s="1"/>
  <c r="AH65" i="15" s="1"/>
  <c r="Y65" i="15"/>
  <c r="N65" i="15"/>
  <c r="G65" i="15"/>
  <c r="AB125" i="14"/>
  <c r="AA125" i="14"/>
  <c r="Z125" i="14"/>
  <c r="X125" i="14"/>
  <c r="W125" i="14"/>
  <c r="V125" i="14"/>
  <c r="S125" i="14"/>
  <c r="Q125" i="14"/>
  <c r="P125" i="14"/>
  <c r="M125" i="14"/>
  <c r="L125" i="14"/>
  <c r="K125" i="14"/>
  <c r="J125" i="14"/>
  <c r="I125" i="14"/>
  <c r="H125" i="14"/>
  <c r="F125" i="14"/>
  <c r="E125" i="14"/>
  <c r="D125" i="14"/>
  <c r="C125" i="14"/>
  <c r="B125" i="14"/>
  <c r="AB124" i="14"/>
  <c r="AA124" i="14"/>
  <c r="Z124" i="14"/>
  <c r="X124" i="14"/>
  <c r="W124" i="14"/>
  <c r="V124" i="14"/>
  <c r="S124" i="14"/>
  <c r="Q124" i="14"/>
  <c r="P124" i="14"/>
  <c r="M124" i="14"/>
  <c r="L124" i="14"/>
  <c r="K124" i="14"/>
  <c r="J124" i="14"/>
  <c r="I124" i="14"/>
  <c r="H124" i="14"/>
  <c r="F124" i="14"/>
  <c r="E124" i="14"/>
  <c r="D124" i="14"/>
  <c r="C124" i="14"/>
  <c r="B124" i="14"/>
  <c r="AB123" i="14"/>
  <c r="AA123" i="14"/>
  <c r="Z123" i="14"/>
  <c r="X123" i="14"/>
  <c r="W123" i="14"/>
  <c r="V123" i="14"/>
  <c r="S123" i="14"/>
  <c r="Q123" i="14"/>
  <c r="P123" i="14"/>
  <c r="M123" i="14"/>
  <c r="L123" i="14"/>
  <c r="K123" i="14"/>
  <c r="J123" i="14"/>
  <c r="I123" i="14"/>
  <c r="H123" i="14"/>
  <c r="F123" i="14"/>
  <c r="E123" i="14"/>
  <c r="D123" i="14"/>
  <c r="C123" i="14"/>
  <c r="B123" i="14"/>
  <c r="AB122" i="14"/>
  <c r="AA122" i="14"/>
  <c r="Z122" i="14"/>
  <c r="X122" i="14"/>
  <c r="W122" i="14"/>
  <c r="V122" i="14"/>
  <c r="S122" i="14"/>
  <c r="Q122" i="14"/>
  <c r="P122" i="14"/>
  <c r="M122" i="14"/>
  <c r="L122" i="14"/>
  <c r="K122" i="14"/>
  <c r="J122" i="14"/>
  <c r="I122" i="14"/>
  <c r="H122" i="14"/>
  <c r="F122" i="14"/>
  <c r="E122" i="14"/>
  <c r="D122" i="14"/>
  <c r="C122" i="14"/>
  <c r="B122" i="14"/>
  <c r="AB121" i="14"/>
  <c r="AA121" i="14"/>
  <c r="Z121" i="14"/>
  <c r="X121" i="14"/>
  <c r="W121" i="14"/>
  <c r="V121" i="14"/>
  <c r="S121" i="14"/>
  <c r="Q121" i="14"/>
  <c r="P121" i="14"/>
  <c r="M121" i="14"/>
  <c r="L121" i="14"/>
  <c r="K121" i="14"/>
  <c r="J121" i="14"/>
  <c r="I121" i="14"/>
  <c r="H121" i="14"/>
  <c r="F121" i="14"/>
  <c r="E121" i="14"/>
  <c r="D121" i="14"/>
  <c r="C121" i="14"/>
  <c r="B121" i="14"/>
  <c r="AB120" i="14"/>
  <c r="AA120" i="14"/>
  <c r="Z120" i="14"/>
  <c r="X120" i="14"/>
  <c r="W120" i="14"/>
  <c r="V120" i="14"/>
  <c r="S120" i="14"/>
  <c r="Q120" i="14"/>
  <c r="P120" i="14"/>
  <c r="M120" i="14"/>
  <c r="L120" i="14"/>
  <c r="K120" i="14"/>
  <c r="J120" i="14"/>
  <c r="I120" i="14"/>
  <c r="H120" i="14"/>
  <c r="F120" i="14"/>
  <c r="E120" i="14"/>
  <c r="D120" i="14"/>
  <c r="C120" i="14"/>
  <c r="B120" i="14"/>
  <c r="AB119" i="14"/>
  <c r="AA119" i="14"/>
  <c r="Z119" i="14"/>
  <c r="X119" i="14"/>
  <c r="W119" i="14"/>
  <c r="V119" i="14"/>
  <c r="S119" i="14"/>
  <c r="Q119" i="14"/>
  <c r="P119" i="14"/>
  <c r="M119" i="14"/>
  <c r="L119" i="14"/>
  <c r="K119" i="14"/>
  <c r="J119" i="14"/>
  <c r="I119" i="14"/>
  <c r="H119" i="14"/>
  <c r="F119" i="14"/>
  <c r="E119" i="14"/>
  <c r="D119" i="14"/>
  <c r="C119" i="14"/>
  <c r="B119" i="14"/>
  <c r="AB118" i="14"/>
  <c r="AA118" i="14"/>
  <c r="Z118" i="14"/>
  <c r="X118" i="14"/>
  <c r="W118" i="14"/>
  <c r="V118" i="14"/>
  <c r="S118" i="14"/>
  <c r="Q118" i="14"/>
  <c r="P118" i="14"/>
  <c r="M118" i="14"/>
  <c r="L118" i="14"/>
  <c r="K118" i="14"/>
  <c r="J118" i="14"/>
  <c r="I118" i="14"/>
  <c r="H118" i="14"/>
  <c r="F118" i="14"/>
  <c r="E118" i="14"/>
  <c r="D118" i="14"/>
  <c r="C118" i="14"/>
  <c r="B118" i="14"/>
  <c r="AB117" i="14"/>
  <c r="AA117" i="14"/>
  <c r="Z117" i="14"/>
  <c r="X117" i="14"/>
  <c r="W117" i="14"/>
  <c r="V117" i="14"/>
  <c r="S117" i="14"/>
  <c r="Q117" i="14"/>
  <c r="P117" i="14"/>
  <c r="M117" i="14"/>
  <c r="L117" i="14"/>
  <c r="K117" i="14"/>
  <c r="J117" i="14"/>
  <c r="I117" i="14"/>
  <c r="H117" i="14"/>
  <c r="F117" i="14"/>
  <c r="E117" i="14"/>
  <c r="D117" i="14"/>
  <c r="C117" i="14"/>
  <c r="B117" i="14"/>
  <c r="AB116" i="14"/>
  <c r="AA116" i="14"/>
  <c r="Z116" i="14"/>
  <c r="X116" i="14"/>
  <c r="W116" i="14"/>
  <c r="V116" i="14"/>
  <c r="S116" i="14"/>
  <c r="Q116" i="14"/>
  <c r="P116" i="14"/>
  <c r="M116" i="14"/>
  <c r="L116" i="14"/>
  <c r="K116" i="14"/>
  <c r="J116" i="14"/>
  <c r="I116" i="14"/>
  <c r="H116" i="14"/>
  <c r="F116" i="14"/>
  <c r="E116" i="14"/>
  <c r="D116" i="14"/>
  <c r="C116" i="14"/>
  <c r="B116" i="14"/>
  <c r="AB115" i="14"/>
  <c r="AA115" i="14"/>
  <c r="Z115" i="14"/>
  <c r="X115" i="14"/>
  <c r="W115" i="14"/>
  <c r="V115" i="14"/>
  <c r="S115" i="14"/>
  <c r="Q115" i="14"/>
  <c r="P115" i="14"/>
  <c r="M115" i="14"/>
  <c r="L115" i="14"/>
  <c r="K115" i="14"/>
  <c r="J115" i="14"/>
  <c r="I115" i="14"/>
  <c r="H115" i="14"/>
  <c r="F115" i="14"/>
  <c r="E115" i="14"/>
  <c r="D115" i="14"/>
  <c r="C115" i="14"/>
  <c r="B115" i="14"/>
  <c r="AB114" i="14"/>
  <c r="AA114" i="14"/>
  <c r="Z114" i="14"/>
  <c r="X114" i="14"/>
  <c r="W114" i="14"/>
  <c r="V114" i="14"/>
  <c r="S114" i="14"/>
  <c r="Q114" i="14"/>
  <c r="P114" i="14"/>
  <c r="M114" i="14"/>
  <c r="L114" i="14"/>
  <c r="K114" i="14"/>
  <c r="J114" i="14"/>
  <c r="I114" i="14"/>
  <c r="H114" i="14"/>
  <c r="F114" i="14"/>
  <c r="E114" i="14"/>
  <c r="D114" i="14"/>
  <c r="C114" i="14"/>
  <c r="B114" i="14"/>
  <c r="AB113" i="14"/>
  <c r="AA113" i="14"/>
  <c r="Z113" i="14"/>
  <c r="X113" i="14"/>
  <c r="W113" i="14"/>
  <c r="V113" i="14"/>
  <c r="S113" i="14"/>
  <c r="Q113" i="14"/>
  <c r="P113" i="14"/>
  <c r="M113" i="14"/>
  <c r="L113" i="14"/>
  <c r="K113" i="14"/>
  <c r="J113" i="14"/>
  <c r="I113" i="14"/>
  <c r="H113" i="14"/>
  <c r="F113" i="14"/>
  <c r="E113" i="14"/>
  <c r="D113" i="14"/>
  <c r="C113" i="14"/>
  <c r="B113" i="14"/>
  <c r="AB112" i="14"/>
  <c r="AA112" i="14"/>
  <c r="Z112" i="14"/>
  <c r="X112" i="14"/>
  <c r="W112" i="14"/>
  <c r="V112" i="14"/>
  <c r="S112" i="14"/>
  <c r="Q112" i="14"/>
  <c r="P112" i="14"/>
  <c r="M112" i="14"/>
  <c r="L112" i="14"/>
  <c r="K112" i="14"/>
  <c r="J112" i="14"/>
  <c r="I112" i="14"/>
  <c r="H112" i="14"/>
  <c r="F112" i="14"/>
  <c r="E112" i="14"/>
  <c r="D112" i="14"/>
  <c r="C112" i="14"/>
  <c r="B112" i="14"/>
  <c r="AB111" i="14"/>
  <c r="AA111" i="14"/>
  <c r="Z111" i="14"/>
  <c r="X111" i="14"/>
  <c r="W111" i="14"/>
  <c r="V111" i="14"/>
  <c r="S111" i="14"/>
  <c r="Q111" i="14"/>
  <c r="P111" i="14"/>
  <c r="M111" i="14"/>
  <c r="L111" i="14"/>
  <c r="K111" i="14"/>
  <c r="J111" i="14"/>
  <c r="I111" i="14"/>
  <c r="H111" i="14"/>
  <c r="F111" i="14"/>
  <c r="E111" i="14"/>
  <c r="D111" i="14"/>
  <c r="C111" i="14"/>
  <c r="B111" i="14"/>
  <c r="AB110" i="14"/>
  <c r="AA110" i="14"/>
  <c r="Z110" i="14"/>
  <c r="X110" i="14"/>
  <c r="W110" i="14"/>
  <c r="V110" i="14"/>
  <c r="S110" i="14"/>
  <c r="Q110" i="14"/>
  <c r="P110" i="14"/>
  <c r="M110" i="14"/>
  <c r="L110" i="14"/>
  <c r="K110" i="14"/>
  <c r="J110" i="14"/>
  <c r="I110" i="14"/>
  <c r="H110" i="14"/>
  <c r="F110" i="14"/>
  <c r="E110" i="14"/>
  <c r="D110" i="14"/>
  <c r="C110" i="14"/>
  <c r="B110" i="14"/>
  <c r="AB109" i="14"/>
  <c r="AA109" i="14"/>
  <c r="Z109" i="14"/>
  <c r="X109" i="14"/>
  <c r="W109" i="14"/>
  <c r="V109" i="14"/>
  <c r="S109" i="14"/>
  <c r="Q109" i="14"/>
  <c r="P109" i="14"/>
  <c r="M109" i="14"/>
  <c r="L109" i="14"/>
  <c r="K109" i="14"/>
  <c r="J109" i="14"/>
  <c r="I109" i="14"/>
  <c r="H109" i="14"/>
  <c r="F109" i="14"/>
  <c r="E109" i="14"/>
  <c r="D109" i="14"/>
  <c r="C109" i="14"/>
  <c r="B109" i="14"/>
  <c r="AB108" i="14"/>
  <c r="AA108" i="14"/>
  <c r="Z108" i="14"/>
  <c r="X108" i="14"/>
  <c r="W108" i="14"/>
  <c r="V108" i="14"/>
  <c r="S108" i="14"/>
  <c r="Q108" i="14"/>
  <c r="P108" i="14"/>
  <c r="M108" i="14"/>
  <c r="L108" i="14"/>
  <c r="K108" i="14"/>
  <c r="J108" i="14"/>
  <c r="I108" i="14"/>
  <c r="H108" i="14"/>
  <c r="F108" i="14"/>
  <c r="E108" i="14"/>
  <c r="D108" i="14"/>
  <c r="C108" i="14"/>
  <c r="B108" i="14"/>
  <c r="AB107" i="14"/>
  <c r="AA107" i="14"/>
  <c r="Z107" i="14"/>
  <c r="X107" i="14"/>
  <c r="W107" i="14"/>
  <c r="V107" i="14"/>
  <c r="S107" i="14"/>
  <c r="Q107" i="14"/>
  <c r="P107" i="14"/>
  <c r="M107" i="14"/>
  <c r="L107" i="14"/>
  <c r="K107" i="14"/>
  <c r="J107" i="14"/>
  <c r="I107" i="14"/>
  <c r="H107" i="14"/>
  <c r="F107" i="14"/>
  <c r="E107" i="14"/>
  <c r="D107" i="14"/>
  <c r="C107" i="14"/>
  <c r="B107" i="14"/>
  <c r="AB106" i="14"/>
  <c r="AA106" i="14"/>
  <c r="Z106" i="14"/>
  <c r="X106" i="14"/>
  <c r="W106" i="14"/>
  <c r="V106" i="14"/>
  <c r="S106" i="14"/>
  <c r="Q106" i="14"/>
  <c r="P106" i="14"/>
  <c r="M106" i="14"/>
  <c r="L106" i="14"/>
  <c r="K106" i="14"/>
  <c r="J106" i="14"/>
  <c r="I106" i="14"/>
  <c r="H106" i="14"/>
  <c r="F106" i="14"/>
  <c r="E106" i="14"/>
  <c r="D106" i="14"/>
  <c r="C106" i="14"/>
  <c r="B106" i="14"/>
  <c r="AB101" i="14"/>
  <c r="AA101" i="14"/>
  <c r="Z101" i="14"/>
  <c r="X101" i="14"/>
  <c r="W101" i="14"/>
  <c r="V101" i="14"/>
  <c r="S101" i="14"/>
  <c r="Q101" i="14"/>
  <c r="P101" i="14"/>
  <c r="M101" i="14"/>
  <c r="L101" i="14"/>
  <c r="K101" i="14"/>
  <c r="J101" i="14"/>
  <c r="I101" i="14"/>
  <c r="H101" i="14"/>
  <c r="F101" i="14"/>
  <c r="E101" i="14"/>
  <c r="D101" i="14"/>
  <c r="C101" i="14"/>
  <c r="B101" i="14"/>
  <c r="AB100" i="14"/>
  <c r="AA100" i="14"/>
  <c r="Z100" i="14"/>
  <c r="X100" i="14"/>
  <c r="W100" i="14"/>
  <c r="V100" i="14"/>
  <c r="S100" i="14"/>
  <c r="Q100" i="14"/>
  <c r="P100" i="14"/>
  <c r="M100" i="14"/>
  <c r="L100" i="14"/>
  <c r="K100" i="14"/>
  <c r="J100" i="14"/>
  <c r="I100" i="14"/>
  <c r="H100" i="14"/>
  <c r="F100" i="14"/>
  <c r="E100" i="14"/>
  <c r="D100" i="14"/>
  <c r="C100" i="14"/>
  <c r="B100" i="14"/>
  <c r="AB99" i="14"/>
  <c r="AA99" i="14"/>
  <c r="Z99" i="14"/>
  <c r="X99" i="14"/>
  <c r="W99" i="14"/>
  <c r="V99" i="14"/>
  <c r="S99" i="14"/>
  <c r="Q99" i="14"/>
  <c r="P99" i="14"/>
  <c r="M99" i="14"/>
  <c r="L99" i="14"/>
  <c r="K99" i="14"/>
  <c r="J99" i="14"/>
  <c r="I99" i="14"/>
  <c r="H99" i="14"/>
  <c r="F99" i="14"/>
  <c r="E99" i="14"/>
  <c r="D99" i="14"/>
  <c r="C99" i="14"/>
  <c r="B99" i="14"/>
  <c r="AB98" i="14"/>
  <c r="AA98" i="14"/>
  <c r="Z98" i="14"/>
  <c r="X98" i="14"/>
  <c r="W98" i="14"/>
  <c r="V98" i="14"/>
  <c r="S98" i="14"/>
  <c r="Q98" i="14"/>
  <c r="P98" i="14"/>
  <c r="M98" i="14"/>
  <c r="L98" i="14"/>
  <c r="K98" i="14"/>
  <c r="J98" i="14"/>
  <c r="I98" i="14"/>
  <c r="H98" i="14"/>
  <c r="F98" i="14"/>
  <c r="E98" i="14"/>
  <c r="D98" i="14"/>
  <c r="C98" i="14"/>
  <c r="B98" i="14"/>
  <c r="AB97" i="14"/>
  <c r="AA97" i="14"/>
  <c r="Z97" i="14"/>
  <c r="X97" i="14"/>
  <c r="W97" i="14"/>
  <c r="V97" i="14"/>
  <c r="S97" i="14"/>
  <c r="Q97" i="14"/>
  <c r="P97" i="14"/>
  <c r="M97" i="14"/>
  <c r="L97" i="14"/>
  <c r="K97" i="14"/>
  <c r="J97" i="14"/>
  <c r="I97" i="14"/>
  <c r="H97" i="14"/>
  <c r="F97" i="14"/>
  <c r="E97" i="14"/>
  <c r="D97" i="14"/>
  <c r="C97" i="14"/>
  <c r="B97" i="14"/>
  <c r="AB96" i="14"/>
  <c r="AA96" i="14"/>
  <c r="Z96" i="14"/>
  <c r="X96" i="14"/>
  <c r="W96" i="14"/>
  <c r="V96" i="14"/>
  <c r="S96" i="14"/>
  <c r="Q96" i="14"/>
  <c r="P96" i="14"/>
  <c r="M96" i="14"/>
  <c r="L96" i="14"/>
  <c r="K96" i="14"/>
  <c r="J96" i="14"/>
  <c r="I96" i="14"/>
  <c r="H96" i="14"/>
  <c r="F96" i="14"/>
  <c r="E96" i="14"/>
  <c r="D96" i="14"/>
  <c r="C96" i="14"/>
  <c r="B96" i="14"/>
  <c r="AB95" i="14"/>
  <c r="AA95" i="14"/>
  <c r="Z95" i="14"/>
  <c r="X95" i="14"/>
  <c r="W95" i="14"/>
  <c r="V95" i="14"/>
  <c r="S95" i="14"/>
  <c r="Q95" i="14"/>
  <c r="P95" i="14"/>
  <c r="M95" i="14"/>
  <c r="L95" i="14"/>
  <c r="K95" i="14"/>
  <c r="J95" i="14"/>
  <c r="I95" i="14"/>
  <c r="H95" i="14"/>
  <c r="F95" i="14"/>
  <c r="E95" i="14"/>
  <c r="D95" i="14"/>
  <c r="C95" i="14"/>
  <c r="B95" i="14"/>
  <c r="AB94" i="14"/>
  <c r="AA94" i="14"/>
  <c r="Z94" i="14"/>
  <c r="X94" i="14"/>
  <c r="W94" i="14"/>
  <c r="V94" i="14"/>
  <c r="S94" i="14"/>
  <c r="Q94" i="14"/>
  <c r="P94" i="14"/>
  <c r="M94" i="14"/>
  <c r="L94" i="14"/>
  <c r="K94" i="14"/>
  <c r="J94" i="14"/>
  <c r="I94" i="14"/>
  <c r="H94" i="14"/>
  <c r="F94" i="14"/>
  <c r="E94" i="14"/>
  <c r="D94" i="14"/>
  <c r="C94" i="14"/>
  <c r="B94" i="14"/>
  <c r="AB93" i="14"/>
  <c r="AA93" i="14"/>
  <c r="Z93" i="14"/>
  <c r="X93" i="14"/>
  <c r="W93" i="14"/>
  <c r="V93" i="14"/>
  <c r="S93" i="14"/>
  <c r="Q93" i="14"/>
  <c r="P93" i="14"/>
  <c r="M93" i="14"/>
  <c r="L93" i="14"/>
  <c r="K93" i="14"/>
  <c r="J93" i="14"/>
  <c r="I93" i="14"/>
  <c r="H93" i="14"/>
  <c r="F93" i="14"/>
  <c r="E93" i="14"/>
  <c r="D93" i="14"/>
  <c r="C93" i="14"/>
  <c r="B93" i="14"/>
  <c r="AB92" i="14"/>
  <c r="AA92" i="14"/>
  <c r="Z92" i="14"/>
  <c r="X92" i="14"/>
  <c r="W92" i="14"/>
  <c r="V92" i="14"/>
  <c r="S92" i="14"/>
  <c r="Q92" i="14"/>
  <c r="P92" i="14"/>
  <c r="M92" i="14"/>
  <c r="L92" i="14"/>
  <c r="K92" i="14"/>
  <c r="J92" i="14"/>
  <c r="I92" i="14"/>
  <c r="H92" i="14"/>
  <c r="F92" i="14"/>
  <c r="E92" i="14"/>
  <c r="D92" i="14"/>
  <c r="C92" i="14"/>
  <c r="B92" i="14"/>
  <c r="AB91" i="14"/>
  <c r="AA91" i="14"/>
  <c r="Z91" i="14"/>
  <c r="X91" i="14"/>
  <c r="W91" i="14"/>
  <c r="V91" i="14"/>
  <c r="S91" i="14"/>
  <c r="Q91" i="14"/>
  <c r="P91" i="14"/>
  <c r="M91" i="14"/>
  <c r="L91" i="14"/>
  <c r="K91" i="14"/>
  <c r="J91" i="14"/>
  <c r="I91" i="14"/>
  <c r="H91" i="14"/>
  <c r="F91" i="14"/>
  <c r="E91" i="14"/>
  <c r="D91" i="14"/>
  <c r="C91" i="14"/>
  <c r="B91" i="14"/>
  <c r="AB90" i="14"/>
  <c r="AA90" i="14"/>
  <c r="Z90" i="14"/>
  <c r="X90" i="14"/>
  <c r="W90" i="14"/>
  <c r="V90" i="14"/>
  <c r="S90" i="14"/>
  <c r="Q90" i="14"/>
  <c r="P90" i="14"/>
  <c r="M90" i="14"/>
  <c r="L90" i="14"/>
  <c r="K90" i="14"/>
  <c r="J90" i="14"/>
  <c r="I90" i="14"/>
  <c r="H90" i="14"/>
  <c r="F90" i="14"/>
  <c r="E90" i="14"/>
  <c r="D90" i="14"/>
  <c r="C90" i="14"/>
  <c r="B90" i="14"/>
  <c r="AB89" i="14"/>
  <c r="AA89" i="14"/>
  <c r="Z89" i="14"/>
  <c r="X89" i="14"/>
  <c r="W89" i="14"/>
  <c r="V89" i="14"/>
  <c r="S89" i="14"/>
  <c r="Q89" i="14"/>
  <c r="P89" i="14"/>
  <c r="M89" i="14"/>
  <c r="L89" i="14"/>
  <c r="K89" i="14"/>
  <c r="J89" i="14"/>
  <c r="I89" i="14"/>
  <c r="H89" i="14"/>
  <c r="F89" i="14"/>
  <c r="E89" i="14"/>
  <c r="D89" i="14"/>
  <c r="C89" i="14"/>
  <c r="B89" i="14"/>
  <c r="AB88" i="14"/>
  <c r="AA88" i="14"/>
  <c r="Z88" i="14"/>
  <c r="X88" i="14"/>
  <c r="W88" i="14"/>
  <c r="V88" i="14"/>
  <c r="S88" i="14"/>
  <c r="Q88" i="14"/>
  <c r="P88" i="14"/>
  <c r="M88" i="14"/>
  <c r="L88" i="14"/>
  <c r="K88" i="14"/>
  <c r="J88" i="14"/>
  <c r="I88" i="14"/>
  <c r="H88" i="14"/>
  <c r="F88" i="14"/>
  <c r="E88" i="14"/>
  <c r="D88" i="14"/>
  <c r="C88" i="14"/>
  <c r="B88" i="14"/>
  <c r="AB87" i="14"/>
  <c r="AA87" i="14"/>
  <c r="Z87" i="14"/>
  <c r="X87" i="14"/>
  <c r="W87" i="14"/>
  <c r="V87" i="14"/>
  <c r="S87" i="14"/>
  <c r="Q87" i="14"/>
  <c r="P87" i="14"/>
  <c r="M87" i="14"/>
  <c r="L87" i="14"/>
  <c r="K87" i="14"/>
  <c r="J87" i="14"/>
  <c r="I87" i="14"/>
  <c r="H87" i="14"/>
  <c r="F87" i="14"/>
  <c r="E87" i="14"/>
  <c r="D87" i="14"/>
  <c r="C87" i="14"/>
  <c r="B87" i="14"/>
  <c r="AB86" i="14"/>
  <c r="AA86" i="14"/>
  <c r="Z86" i="14"/>
  <c r="X86" i="14"/>
  <c r="W86" i="14"/>
  <c r="V86" i="14"/>
  <c r="S86" i="14"/>
  <c r="Q86" i="14"/>
  <c r="P86" i="14"/>
  <c r="M86" i="14"/>
  <c r="L86" i="14"/>
  <c r="K86" i="14"/>
  <c r="J86" i="14"/>
  <c r="I86" i="14"/>
  <c r="H86" i="14"/>
  <c r="F86" i="14"/>
  <c r="E86" i="14"/>
  <c r="D86" i="14"/>
  <c r="C86" i="14"/>
  <c r="B86" i="14"/>
  <c r="AB85" i="14"/>
  <c r="AA85" i="14"/>
  <c r="Z85" i="14"/>
  <c r="X85" i="14"/>
  <c r="W85" i="14"/>
  <c r="V85" i="14"/>
  <c r="S85" i="14"/>
  <c r="Q85" i="14"/>
  <c r="P85" i="14"/>
  <c r="M85" i="14"/>
  <c r="L85" i="14"/>
  <c r="K85" i="14"/>
  <c r="J85" i="14"/>
  <c r="I85" i="14"/>
  <c r="H85" i="14"/>
  <c r="F85" i="14"/>
  <c r="E85" i="14"/>
  <c r="D85" i="14"/>
  <c r="C85" i="14"/>
  <c r="B85" i="14"/>
  <c r="AB84" i="14"/>
  <c r="AA84" i="14"/>
  <c r="Z84" i="14"/>
  <c r="X84" i="14"/>
  <c r="W84" i="14"/>
  <c r="V84" i="14"/>
  <c r="S84" i="14"/>
  <c r="Q84" i="14"/>
  <c r="P84" i="14"/>
  <c r="M84" i="14"/>
  <c r="L84" i="14"/>
  <c r="K84" i="14"/>
  <c r="J84" i="14"/>
  <c r="I84" i="14"/>
  <c r="H84" i="14"/>
  <c r="F84" i="14"/>
  <c r="E84" i="14"/>
  <c r="D84" i="14"/>
  <c r="C84" i="14"/>
  <c r="B84" i="14"/>
  <c r="AB83" i="14"/>
  <c r="AA83" i="14"/>
  <c r="Z83" i="14"/>
  <c r="X83" i="14"/>
  <c r="W83" i="14"/>
  <c r="V83" i="14"/>
  <c r="S83" i="14"/>
  <c r="Q83" i="14"/>
  <c r="P83" i="14"/>
  <c r="M83" i="14"/>
  <c r="L83" i="14"/>
  <c r="K83" i="14"/>
  <c r="J83" i="14"/>
  <c r="I83" i="14"/>
  <c r="H83" i="14"/>
  <c r="F83" i="14"/>
  <c r="E83" i="14"/>
  <c r="D83" i="14"/>
  <c r="C83" i="14"/>
  <c r="B83" i="14"/>
  <c r="AB82" i="14"/>
  <c r="AA82" i="14"/>
  <c r="Z82" i="14"/>
  <c r="X82" i="14"/>
  <c r="W82" i="14"/>
  <c r="V82" i="14"/>
  <c r="S82" i="14"/>
  <c r="Q82" i="14"/>
  <c r="P82" i="14"/>
  <c r="M82" i="14"/>
  <c r="L82" i="14"/>
  <c r="K82" i="14"/>
  <c r="J82" i="14"/>
  <c r="I82" i="14"/>
  <c r="H82" i="14"/>
  <c r="F82" i="14"/>
  <c r="E82" i="14"/>
  <c r="D82" i="14"/>
  <c r="C82" i="14"/>
  <c r="B82" i="14"/>
  <c r="AB81" i="14"/>
  <c r="AA81" i="14"/>
  <c r="Z81" i="14"/>
  <c r="X81" i="14"/>
  <c r="W81" i="14"/>
  <c r="V81" i="14"/>
  <c r="S81" i="14"/>
  <c r="Q81" i="14"/>
  <c r="P81" i="14"/>
  <c r="M81" i="14"/>
  <c r="L81" i="14"/>
  <c r="K81" i="14"/>
  <c r="J81" i="14"/>
  <c r="I81" i="14"/>
  <c r="H81" i="14"/>
  <c r="F81" i="14"/>
  <c r="E81" i="14"/>
  <c r="D81" i="14"/>
  <c r="C81" i="14"/>
  <c r="B81" i="14"/>
  <c r="AB80" i="14"/>
  <c r="AA80" i="14"/>
  <c r="Z80" i="14"/>
  <c r="X80" i="14"/>
  <c r="W80" i="14"/>
  <c r="V80" i="14"/>
  <c r="S80" i="14"/>
  <c r="Q80" i="14"/>
  <c r="P80" i="14"/>
  <c r="M80" i="14"/>
  <c r="L80" i="14"/>
  <c r="K80" i="14"/>
  <c r="J80" i="14"/>
  <c r="I80" i="14"/>
  <c r="H80" i="14"/>
  <c r="F80" i="14"/>
  <c r="E80" i="14"/>
  <c r="D80" i="14"/>
  <c r="C80" i="14"/>
  <c r="B80" i="14"/>
  <c r="AB79" i="14"/>
  <c r="AA79" i="14"/>
  <c r="Z79" i="14"/>
  <c r="X79" i="14"/>
  <c r="W79" i="14"/>
  <c r="V79" i="14"/>
  <c r="S79" i="14"/>
  <c r="Q79" i="14"/>
  <c r="P79" i="14"/>
  <c r="M79" i="14"/>
  <c r="L79" i="14"/>
  <c r="K79" i="14"/>
  <c r="J79" i="14"/>
  <c r="I79" i="14"/>
  <c r="H79" i="14"/>
  <c r="F79" i="14"/>
  <c r="E79" i="14"/>
  <c r="D79" i="14"/>
  <c r="C79" i="14"/>
  <c r="B79" i="14"/>
  <c r="AB78" i="14"/>
  <c r="AA78" i="14"/>
  <c r="Z78" i="14"/>
  <c r="X78" i="14"/>
  <c r="W78" i="14"/>
  <c r="V78" i="14"/>
  <c r="S78" i="14"/>
  <c r="Q78" i="14"/>
  <c r="P78" i="14"/>
  <c r="M78" i="14"/>
  <c r="L78" i="14"/>
  <c r="K78" i="14"/>
  <c r="J78" i="14"/>
  <c r="I78" i="14"/>
  <c r="H78" i="14"/>
  <c r="F78" i="14"/>
  <c r="E78" i="14"/>
  <c r="D78" i="14"/>
  <c r="C78" i="14"/>
  <c r="B78" i="14"/>
  <c r="AB77" i="14"/>
  <c r="AA77" i="14"/>
  <c r="Z77" i="14"/>
  <c r="X77" i="14"/>
  <c r="W77" i="14"/>
  <c r="V77" i="14"/>
  <c r="S77" i="14"/>
  <c r="Q77" i="14"/>
  <c r="P77" i="14"/>
  <c r="M77" i="14"/>
  <c r="L77" i="14"/>
  <c r="K77" i="14"/>
  <c r="J77" i="14"/>
  <c r="I77" i="14"/>
  <c r="H77" i="14"/>
  <c r="F77" i="14"/>
  <c r="E77" i="14"/>
  <c r="D77" i="14"/>
  <c r="C77" i="14"/>
  <c r="B77" i="14"/>
  <c r="AB76" i="14"/>
  <c r="AA76" i="14"/>
  <c r="Z76" i="14"/>
  <c r="X76" i="14"/>
  <c r="W76" i="14"/>
  <c r="V76" i="14"/>
  <c r="S76" i="14"/>
  <c r="Q76" i="14"/>
  <c r="P76" i="14"/>
  <c r="M76" i="14"/>
  <c r="L76" i="14"/>
  <c r="K76" i="14"/>
  <c r="J76" i="14"/>
  <c r="I76" i="14"/>
  <c r="H76" i="14"/>
  <c r="F76" i="14"/>
  <c r="E76" i="14"/>
  <c r="D76" i="14"/>
  <c r="C76" i="14"/>
  <c r="B76" i="14"/>
  <c r="AB75" i="14"/>
  <c r="AA75" i="14"/>
  <c r="Z75" i="14"/>
  <c r="X75" i="14"/>
  <c r="W75" i="14"/>
  <c r="V75" i="14"/>
  <c r="S75" i="14"/>
  <c r="Q75" i="14"/>
  <c r="P75" i="14"/>
  <c r="M75" i="14"/>
  <c r="L75" i="14"/>
  <c r="K75" i="14"/>
  <c r="J75" i="14"/>
  <c r="I75" i="14"/>
  <c r="H75" i="14"/>
  <c r="F75" i="14"/>
  <c r="E75" i="14"/>
  <c r="D75" i="14"/>
  <c r="C75" i="14"/>
  <c r="B75" i="14"/>
  <c r="AB74" i="14"/>
  <c r="AA74" i="14"/>
  <c r="Z74" i="14"/>
  <c r="X74" i="14"/>
  <c r="W74" i="14"/>
  <c r="V74" i="14"/>
  <c r="S74" i="14"/>
  <c r="Q74" i="14"/>
  <c r="P74" i="14"/>
  <c r="M74" i="14"/>
  <c r="L74" i="14"/>
  <c r="K74" i="14"/>
  <c r="J74" i="14"/>
  <c r="I74" i="14"/>
  <c r="H74" i="14"/>
  <c r="F74" i="14"/>
  <c r="E74" i="14"/>
  <c r="D74" i="14"/>
  <c r="C74" i="14"/>
  <c r="B74" i="14"/>
  <c r="AB73" i="14"/>
  <c r="AA73" i="14"/>
  <c r="Z73" i="14"/>
  <c r="X73" i="14"/>
  <c r="W73" i="14"/>
  <c r="V73" i="14"/>
  <c r="S73" i="14"/>
  <c r="Q73" i="14"/>
  <c r="P73" i="14"/>
  <c r="M73" i="14"/>
  <c r="L73" i="14"/>
  <c r="K73" i="14"/>
  <c r="J73" i="14"/>
  <c r="I73" i="14"/>
  <c r="H73" i="14"/>
  <c r="F73" i="14"/>
  <c r="E73" i="14"/>
  <c r="D73" i="14"/>
  <c r="C73" i="14"/>
  <c r="B73" i="14"/>
  <c r="AB72" i="14"/>
  <c r="AA72" i="14"/>
  <c r="Z72" i="14"/>
  <c r="X72" i="14"/>
  <c r="W72" i="14"/>
  <c r="V72" i="14"/>
  <c r="S72" i="14"/>
  <c r="Q72" i="14"/>
  <c r="P72" i="14"/>
  <c r="M72" i="14"/>
  <c r="L72" i="14"/>
  <c r="K72" i="14"/>
  <c r="J72" i="14"/>
  <c r="I72" i="14"/>
  <c r="H72" i="14"/>
  <c r="F72" i="14"/>
  <c r="E72" i="14"/>
  <c r="D72" i="14"/>
  <c r="C72" i="14"/>
  <c r="B72" i="14"/>
  <c r="AB71" i="14"/>
  <c r="AA71" i="14"/>
  <c r="Z71" i="14"/>
  <c r="X71" i="14"/>
  <c r="W71" i="14"/>
  <c r="V71" i="14"/>
  <c r="S71" i="14"/>
  <c r="Q71" i="14"/>
  <c r="P71" i="14"/>
  <c r="M71" i="14"/>
  <c r="L71" i="14"/>
  <c r="K71" i="14"/>
  <c r="J71" i="14"/>
  <c r="I71" i="14"/>
  <c r="H71" i="14"/>
  <c r="F71" i="14"/>
  <c r="E71" i="14"/>
  <c r="D71" i="14"/>
  <c r="C71" i="14"/>
  <c r="B71" i="14"/>
  <c r="AB70" i="14"/>
  <c r="AA70" i="14"/>
  <c r="Z70" i="14"/>
  <c r="X70" i="14"/>
  <c r="W70" i="14"/>
  <c r="V70" i="14"/>
  <c r="S70" i="14"/>
  <c r="Q70" i="14"/>
  <c r="P70" i="14"/>
  <c r="M70" i="14"/>
  <c r="L70" i="14"/>
  <c r="K70" i="14"/>
  <c r="J70" i="14"/>
  <c r="I70" i="14"/>
  <c r="H70" i="14"/>
  <c r="F70" i="14"/>
  <c r="E70" i="14"/>
  <c r="D70" i="14"/>
  <c r="C70" i="14"/>
  <c r="B70" i="14"/>
  <c r="AB69" i="14"/>
  <c r="AA69" i="14"/>
  <c r="Z69" i="14"/>
  <c r="X69" i="14"/>
  <c r="W69" i="14"/>
  <c r="V69" i="14"/>
  <c r="S69" i="14"/>
  <c r="Q69" i="14"/>
  <c r="P69" i="14"/>
  <c r="M69" i="14"/>
  <c r="L69" i="14"/>
  <c r="K69" i="14"/>
  <c r="J69" i="14"/>
  <c r="I69" i="14"/>
  <c r="H69" i="14"/>
  <c r="F69" i="14"/>
  <c r="E69" i="14"/>
  <c r="D69" i="14"/>
  <c r="C69" i="14"/>
  <c r="B69" i="14"/>
  <c r="AB68" i="14"/>
  <c r="AA68" i="14"/>
  <c r="Z68" i="14"/>
  <c r="X68" i="14"/>
  <c r="W68" i="14"/>
  <c r="V68" i="14"/>
  <c r="S68" i="14"/>
  <c r="Q68" i="14"/>
  <c r="P68" i="14"/>
  <c r="M68" i="14"/>
  <c r="L68" i="14"/>
  <c r="K68" i="14"/>
  <c r="J68" i="14"/>
  <c r="I68" i="14"/>
  <c r="H68" i="14"/>
  <c r="F68" i="14"/>
  <c r="E68" i="14"/>
  <c r="D68" i="14"/>
  <c r="C68" i="14"/>
  <c r="B68" i="14"/>
  <c r="AB67" i="14"/>
  <c r="AA67" i="14"/>
  <c r="Z67" i="14"/>
  <c r="X67" i="14"/>
  <c r="W67" i="14"/>
  <c r="V67" i="14"/>
  <c r="S67" i="14"/>
  <c r="Q67" i="14"/>
  <c r="P67" i="14"/>
  <c r="M67" i="14"/>
  <c r="L67" i="14"/>
  <c r="K67" i="14"/>
  <c r="J67" i="14"/>
  <c r="I67" i="14"/>
  <c r="H67" i="14"/>
  <c r="F67" i="14"/>
  <c r="E67" i="14"/>
  <c r="D67" i="14"/>
  <c r="C67" i="14"/>
  <c r="B67" i="14"/>
  <c r="AB66" i="14"/>
  <c r="AA66" i="14"/>
  <c r="Z66" i="14"/>
  <c r="X66" i="14"/>
  <c r="W66" i="14"/>
  <c r="V66" i="14"/>
  <c r="S66" i="14"/>
  <c r="Q66" i="14"/>
  <c r="P66" i="14"/>
  <c r="M66" i="14"/>
  <c r="L66" i="14"/>
  <c r="K66" i="14"/>
  <c r="J66" i="14"/>
  <c r="I66" i="14"/>
  <c r="H66" i="14"/>
  <c r="F66" i="14"/>
  <c r="E66" i="14"/>
  <c r="D66" i="14"/>
  <c r="C66" i="14"/>
  <c r="B66" i="14"/>
  <c r="AB65" i="14"/>
  <c r="AA65" i="14"/>
  <c r="Z65" i="14"/>
  <c r="X65" i="14"/>
  <c r="W65" i="14"/>
  <c r="V65" i="14"/>
  <c r="S65" i="14"/>
  <c r="Q65" i="14"/>
  <c r="P65" i="14"/>
  <c r="M65" i="14"/>
  <c r="L65" i="14"/>
  <c r="K65" i="14"/>
  <c r="J65" i="14"/>
  <c r="I65" i="14"/>
  <c r="H65" i="14"/>
  <c r="F65" i="14"/>
  <c r="E65" i="14"/>
  <c r="D65" i="14"/>
  <c r="C65" i="14"/>
  <c r="B65" i="14"/>
  <c r="AB64" i="14"/>
  <c r="AA64" i="14"/>
  <c r="Z64" i="14"/>
  <c r="X64" i="14"/>
  <c r="W64" i="14"/>
  <c r="V64" i="14"/>
  <c r="S64" i="14"/>
  <c r="Q64" i="14"/>
  <c r="P64" i="14"/>
  <c r="M64" i="14"/>
  <c r="L64" i="14"/>
  <c r="K64" i="14"/>
  <c r="J64" i="14"/>
  <c r="I64" i="14"/>
  <c r="H64" i="14"/>
  <c r="F64" i="14"/>
  <c r="E64" i="14"/>
  <c r="D64" i="14"/>
  <c r="C64" i="14"/>
  <c r="B64" i="14"/>
  <c r="AB63" i="14"/>
  <c r="AA63" i="14"/>
  <c r="Z63" i="14"/>
  <c r="X63" i="14"/>
  <c r="W63" i="14"/>
  <c r="V63" i="14"/>
  <c r="S63" i="14"/>
  <c r="Q63" i="14"/>
  <c r="P63" i="14"/>
  <c r="M63" i="14"/>
  <c r="L63" i="14"/>
  <c r="K63" i="14"/>
  <c r="J63" i="14"/>
  <c r="I63" i="14"/>
  <c r="H63" i="14"/>
  <c r="F63" i="14"/>
  <c r="E63" i="14"/>
  <c r="D63" i="14"/>
  <c r="C63" i="14"/>
  <c r="B63" i="14"/>
  <c r="AB62" i="14"/>
  <c r="AA62" i="14"/>
  <c r="Z62" i="14"/>
  <c r="X62" i="14"/>
  <c r="W62" i="14"/>
  <c r="V62" i="14"/>
  <c r="S62" i="14"/>
  <c r="Q62" i="14"/>
  <c r="P62" i="14"/>
  <c r="M62" i="14"/>
  <c r="L62" i="14"/>
  <c r="K62" i="14"/>
  <c r="J62" i="14"/>
  <c r="I62" i="14"/>
  <c r="H62" i="14"/>
  <c r="F62" i="14"/>
  <c r="E62" i="14"/>
  <c r="D62" i="14"/>
  <c r="C62" i="14"/>
  <c r="B62" i="14"/>
  <c r="AB61" i="14"/>
  <c r="AA61" i="14"/>
  <c r="Z61" i="14"/>
  <c r="X61" i="14"/>
  <c r="W61" i="14"/>
  <c r="V61" i="14"/>
  <c r="S61" i="14"/>
  <c r="Q61" i="14"/>
  <c r="P61" i="14"/>
  <c r="M61" i="14"/>
  <c r="L61" i="14"/>
  <c r="K61" i="14"/>
  <c r="J61" i="14"/>
  <c r="I61" i="14"/>
  <c r="H61" i="14"/>
  <c r="F61" i="14"/>
  <c r="E61" i="14"/>
  <c r="D61" i="14"/>
  <c r="C61" i="14"/>
  <c r="B61" i="14"/>
  <c r="AB56" i="14"/>
  <c r="AA56" i="14"/>
  <c r="Z56" i="14"/>
  <c r="X56" i="14"/>
  <c r="W56" i="14"/>
  <c r="V56" i="14"/>
  <c r="S56" i="14"/>
  <c r="Q56" i="14"/>
  <c r="P56" i="14"/>
  <c r="M56" i="14"/>
  <c r="L56" i="14"/>
  <c r="K56" i="14"/>
  <c r="J56" i="14"/>
  <c r="I56" i="14"/>
  <c r="H56" i="14"/>
  <c r="F56" i="14"/>
  <c r="E56" i="14"/>
  <c r="D56" i="14"/>
  <c r="C56" i="14"/>
  <c r="B56" i="14"/>
  <c r="AB55" i="14"/>
  <c r="AA55" i="14"/>
  <c r="Z55" i="14"/>
  <c r="X55" i="14"/>
  <c r="W55" i="14"/>
  <c r="V55" i="14"/>
  <c r="S55" i="14"/>
  <c r="Q55" i="14"/>
  <c r="P55" i="14"/>
  <c r="M55" i="14"/>
  <c r="L55" i="14"/>
  <c r="K55" i="14"/>
  <c r="J55" i="14"/>
  <c r="I55" i="14"/>
  <c r="H55" i="14"/>
  <c r="F55" i="14"/>
  <c r="E55" i="14"/>
  <c r="D55" i="14"/>
  <c r="C55" i="14"/>
  <c r="B55" i="14"/>
  <c r="AB54" i="14"/>
  <c r="AA54" i="14"/>
  <c r="Z54" i="14"/>
  <c r="X54" i="14"/>
  <c r="W54" i="14"/>
  <c r="V54" i="14"/>
  <c r="S54" i="14"/>
  <c r="Q54" i="14"/>
  <c r="P54" i="14"/>
  <c r="M54" i="14"/>
  <c r="L54" i="14"/>
  <c r="K54" i="14"/>
  <c r="J54" i="14"/>
  <c r="I54" i="14"/>
  <c r="H54" i="14"/>
  <c r="F54" i="14"/>
  <c r="E54" i="14"/>
  <c r="D54" i="14"/>
  <c r="C54" i="14"/>
  <c r="B54" i="14"/>
  <c r="AB53" i="14"/>
  <c r="AA53" i="14"/>
  <c r="Z53" i="14"/>
  <c r="X53" i="14"/>
  <c r="W53" i="14"/>
  <c r="V53" i="14"/>
  <c r="S53" i="14"/>
  <c r="Q53" i="14"/>
  <c r="P53" i="14"/>
  <c r="M53" i="14"/>
  <c r="L53" i="14"/>
  <c r="K53" i="14"/>
  <c r="J53" i="14"/>
  <c r="I53" i="14"/>
  <c r="H53" i="14"/>
  <c r="F53" i="14"/>
  <c r="E53" i="14"/>
  <c r="D53" i="14"/>
  <c r="C53" i="14"/>
  <c r="B53" i="14"/>
  <c r="AB52" i="14"/>
  <c r="AA52" i="14"/>
  <c r="Z52" i="14"/>
  <c r="X52" i="14"/>
  <c r="W52" i="14"/>
  <c r="V52" i="14"/>
  <c r="S52" i="14"/>
  <c r="Q52" i="14"/>
  <c r="P52" i="14"/>
  <c r="M52" i="14"/>
  <c r="L52" i="14"/>
  <c r="K52" i="14"/>
  <c r="J52" i="14"/>
  <c r="I52" i="14"/>
  <c r="H52" i="14"/>
  <c r="F52" i="14"/>
  <c r="E52" i="14"/>
  <c r="D52" i="14"/>
  <c r="C52" i="14"/>
  <c r="B52" i="14"/>
  <c r="AB51" i="14"/>
  <c r="AA51" i="14"/>
  <c r="Z51" i="14"/>
  <c r="X51" i="14"/>
  <c r="W51" i="14"/>
  <c r="V51" i="14"/>
  <c r="S51" i="14"/>
  <c r="Q51" i="14"/>
  <c r="P51" i="14"/>
  <c r="M51" i="14"/>
  <c r="L51" i="14"/>
  <c r="K51" i="14"/>
  <c r="J51" i="14"/>
  <c r="I51" i="14"/>
  <c r="H51" i="14"/>
  <c r="F51" i="14"/>
  <c r="E51" i="14"/>
  <c r="D51" i="14"/>
  <c r="C51" i="14"/>
  <c r="B51" i="14"/>
  <c r="AB50" i="14"/>
  <c r="AA50" i="14"/>
  <c r="Z50" i="14"/>
  <c r="X50" i="14"/>
  <c r="W50" i="14"/>
  <c r="V50" i="14"/>
  <c r="S50" i="14"/>
  <c r="Q50" i="14"/>
  <c r="P50" i="14"/>
  <c r="M50" i="14"/>
  <c r="L50" i="14"/>
  <c r="K50" i="14"/>
  <c r="J50" i="14"/>
  <c r="I50" i="14"/>
  <c r="H50" i="14"/>
  <c r="F50" i="14"/>
  <c r="E50" i="14"/>
  <c r="D50" i="14"/>
  <c r="C50" i="14"/>
  <c r="B50" i="14"/>
  <c r="AB49" i="14"/>
  <c r="AA49" i="14"/>
  <c r="Z49" i="14"/>
  <c r="X49" i="14"/>
  <c r="W49" i="14"/>
  <c r="V49" i="14"/>
  <c r="S49" i="14"/>
  <c r="Q49" i="14"/>
  <c r="P49" i="14"/>
  <c r="M49" i="14"/>
  <c r="L49" i="14"/>
  <c r="K49" i="14"/>
  <c r="J49" i="14"/>
  <c r="I49" i="14"/>
  <c r="H49" i="14"/>
  <c r="F49" i="14"/>
  <c r="E49" i="14"/>
  <c r="D49" i="14"/>
  <c r="C49" i="14"/>
  <c r="B49" i="14"/>
  <c r="AB48" i="14"/>
  <c r="AA48" i="14"/>
  <c r="Z48" i="14"/>
  <c r="X48" i="14"/>
  <c r="W48" i="14"/>
  <c r="V48" i="14"/>
  <c r="S48" i="14"/>
  <c r="Q48" i="14"/>
  <c r="P48" i="14"/>
  <c r="M48" i="14"/>
  <c r="L48" i="14"/>
  <c r="K48" i="14"/>
  <c r="J48" i="14"/>
  <c r="I48" i="14"/>
  <c r="H48" i="14"/>
  <c r="F48" i="14"/>
  <c r="E48" i="14"/>
  <c r="D48" i="14"/>
  <c r="C48" i="14"/>
  <c r="B48" i="14"/>
  <c r="AB47" i="14"/>
  <c r="AA47" i="14"/>
  <c r="Z47" i="14"/>
  <c r="X47" i="14"/>
  <c r="W47" i="14"/>
  <c r="V47" i="14"/>
  <c r="S47" i="14"/>
  <c r="Q47" i="14"/>
  <c r="P47" i="14"/>
  <c r="M47" i="14"/>
  <c r="L47" i="14"/>
  <c r="K47" i="14"/>
  <c r="J47" i="14"/>
  <c r="I47" i="14"/>
  <c r="H47" i="14"/>
  <c r="F47" i="14"/>
  <c r="E47" i="14"/>
  <c r="D47" i="14"/>
  <c r="C47" i="14"/>
  <c r="B47" i="14"/>
  <c r="AB46" i="14"/>
  <c r="AA46" i="14"/>
  <c r="Z46" i="14"/>
  <c r="X46" i="14"/>
  <c r="W46" i="14"/>
  <c r="V46" i="14"/>
  <c r="S46" i="14"/>
  <c r="Q46" i="14"/>
  <c r="P46" i="14"/>
  <c r="M46" i="14"/>
  <c r="L46" i="14"/>
  <c r="K46" i="14"/>
  <c r="J46" i="14"/>
  <c r="I46" i="14"/>
  <c r="H46" i="14"/>
  <c r="F46" i="14"/>
  <c r="E46" i="14"/>
  <c r="D46" i="14"/>
  <c r="C46" i="14"/>
  <c r="B46" i="14"/>
  <c r="AB45" i="14"/>
  <c r="AA45" i="14"/>
  <c r="Z45" i="14"/>
  <c r="X45" i="14"/>
  <c r="W45" i="14"/>
  <c r="V45" i="14"/>
  <c r="S45" i="14"/>
  <c r="Q45" i="14"/>
  <c r="P45" i="14"/>
  <c r="M45" i="14"/>
  <c r="L45" i="14"/>
  <c r="K45" i="14"/>
  <c r="J45" i="14"/>
  <c r="I45" i="14"/>
  <c r="H45" i="14"/>
  <c r="F45" i="14"/>
  <c r="E45" i="14"/>
  <c r="D45" i="14"/>
  <c r="C45" i="14"/>
  <c r="B45" i="14"/>
  <c r="AB44" i="14"/>
  <c r="AA44" i="14"/>
  <c r="Z44" i="14"/>
  <c r="X44" i="14"/>
  <c r="W44" i="14"/>
  <c r="V44" i="14"/>
  <c r="S44" i="14"/>
  <c r="Q44" i="14"/>
  <c r="P44" i="14"/>
  <c r="M44" i="14"/>
  <c r="L44" i="14"/>
  <c r="K44" i="14"/>
  <c r="J44" i="14"/>
  <c r="I44" i="14"/>
  <c r="H44" i="14"/>
  <c r="F44" i="14"/>
  <c r="E44" i="14"/>
  <c r="D44" i="14"/>
  <c r="C44" i="14"/>
  <c r="B44" i="14"/>
  <c r="AB43" i="14"/>
  <c r="AA43" i="14"/>
  <c r="Z43" i="14"/>
  <c r="X43" i="14"/>
  <c r="W43" i="14"/>
  <c r="V43" i="14"/>
  <c r="S43" i="14"/>
  <c r="Q43" i="14"/>
  <c r="P43" i="14"/>
  <c r="M43" i="14"/>
  <c r="L43" i="14"/>
  <c r="K43" i="14"/>
  <c r="J43" i="14"/>
  <c r="I43" i="14"/>
  <c r="H43" i="14"/>
  <c r="F43" i="14"/>
  <c r="E43" i="14"/>
  <c r="D43" i="14"/>
  <c r="C43" i="14"/>
  <c r="B43" i="14"/>
  <c r="AB42" i="14"/>
  <c r="AA42" i="14"/>
  <c r="Z42" i="14"/>
  <c r="X42" i="14"/>
  <c r="W42" i="14"/>
  <c r="V42" i="14"/>
  <c r="S42" i="14"/>
  <c r="Q42" i="14"/>
  <c r="P42" i="14"/>
  <c r="M42" i="14"/>
  <c r="L42" i="14"/>
  <c r="K42" i="14"/>
  <c r="J42" i="14"/>
  <c r="I42" i="14"/>
  <c r="H42" i="14"/>
  <c r="F42" i="14"/>
  <c r="E42" i="14"/>
  <c r="D42" i="14"/>
  <c r="C42" i="14"/>
  <c r="B42" i="14"/>
  <c r="AB41" i="14"/>
  <c r="AA41" i="14"/>
  <c r="Z41" i="14"/>
  <c r="X41" i="14"/>
  <c r="W41" i="14"/>
  <c r="V41" i="14"/>
  <c r="S41" i="14"/>
  <c r="Q41" i="14"/>
  <c r="P41" i="14"/>
  <c r="M41" i="14"/>
  <c r="L41" i="14"/>
  <c r="K41" i="14"/>
  <c r="J41" i="14"/>
  <c r="I41" i="14"/>
  <c r="H41" i="14"/>
  <c r="F41" i="14"/>
  <c r="E41" i="14"/>
  <c r="D41" i="14"/>
  <c r="C41" i="14"/>
  <c r="B41" i="14"/>
  <c r="AB40" i="14"/>
  <c r="AA40" i="14"/>
  <c r="Z40" i="14"/>
  <c r="X40" i="14"/>
  <c r="W40" i="14"/>
  <c r="V40" i="14"/>
  <c r="S40" i="14"/>
  <c r="Q40" i="14"/>
  <c r="P40" i="14"/>
  <c r="M40" i="14"/>
  <c r="L40" i="14"/>
  <c r="K40" i="14"/>
  <c r="J40" i="14"/>
  <c r="I40" i="14"/>
  <c r="H40" i="14"/>
  <c r="F40" i="14"/>
  <c r="E40" i="14"/>
  <c r="D40" i="14"/>
  <c r="C40" i="14"/>
  <c r="B40" i="14"/>
  <c r="AB39" i="14"/>
  <c r="AA39" i="14"/>
  <c r="Z39" i="14"/>
  <c r="X39" i="14"/>
  <c r="W39" i="14"/>
  <c r="V39" i="14"/>
  <c r="S39" i="14"/>
  <c r="Q39" i="14"/>
  <c r="P39" i="14"/>
  <c r="M39" i="14"/>
  <c r="L39" i="14"/>
  <c r="K39" i="14"/>
  <c r="J39" i="14"/>
  <c r="I39" i="14"/>
  <c r="H39" i="14"/>
  <c r="F39" i="14"/>
  <c r="E39" i="14"/>
  <c r="D39" i="14"/>
  <c r="C39" i="14"/>
  <c r="B39" i="14"/>
  <c r="AB38" i="14"/>
  <c r="AA38" i="14"/>
  <c r="Z38" i="14"/>
  <c r="X38" i="14"/>
  <c r="W38" i="14"/>
  <c r="V38" i="14"/>
  <c r="S38" i="14"/>
  <c r="Q38" i="14"/>
  <c r="P38" i="14"/>
  <c r="M38" i="14"/>
  <c r="L38" i="14"/>
  <c r="K38" i="14"/>
  <c r="J38" i="14"/>
  <c r="I38" i="14"/>
  <c r="H38" i="14"/>
  <c r="F38" i="14"/>
  <c r="E38" i="14"/>
  <c r="D38" i="14"/>
  <c r="C38" i="14"/>
  <c r="B38" i="14"/>
  <c r="AB37" i="14"/>
  <c r="AA37" i="14"/>
  <c r="Z37" i="14"/>
  <c r="X37" i="14"/>
  <c r="W37" i="14"/>
  <c r="V37" i="14"/>
  <c r="S37" i="14"/>
  <c r="Q37" i="14"/>
  <c r="P37" i="14"/>
  <c r="M37" i="14"/>
  <c r="L37" i="14"/>
  <c r="K37" i="14"/>
  <c r="J37" i="14"/>
  <c r="I37" i="14"/>
  <c r="H37" i="14"/>
  <c r="F37" i="14"/>
  <c r="E37" i="14"/>
  <c r="D37" i="14"/>
  <c r="C37" i="14"/>
  <c r="B37" i="14"/>
  <c r="AB36" i="14"/>
  <c r="AA36" i="14"/>
  <c r="Z36" i="14"/>
  <c r="X36" i="14"/>
  <c r="W36" i="14"/>
  <c r="V36" i="14"/>
  <c r="S36" i="14"/>
  <c r="Q36" i="14"/>
  <c r="P36" i="14"/>
  <c r="M36" i="14"/>
  <c r="L36" i="14"/>
  <c r="K36" i="14"/>
  <c r="J36" i="14"/>
  <c r="I36" i="14"/>
  <c r="H36" i="14"/>
  <c r="F36" i="14"/>
  <c r="E36" i="14"/>
  <c r="D36" i="14"/>
  <c r="C36" i="14"/>
  <c r="B36" i="14"/>
  <c r="AB35" i="14"/>
  <c r="AA35" i="14"/>
  <c r="Z35" i="14"/>
  <c r="X35" i="14"/>
  <c r="W35" i="14"/>
  <c r="V35" i="14"/>
  <c r="S35" i="14"/>
  <c r="Q35" i="14"/>
  <c r="P35" i="14"/>
  <c r="M35" i="14"/>
  <c r="L35" i="14"/>
  <c r="K35" i="14"/>
  <c r="J35" i="14"/>
  <c r="I35" i="14"/>
  <c r="H35" i="14"/>
  <c r="F35" i="14"/>
  <c r="E35" i="14"/>
  <c r="D35" i="14"/>
  <c r="C35" i="14"/>
  <c r="B35" i="14"/>
  <c r="AB34" i="14"/>
  <c r="AA34" i="14"/>
  <c r="Z34" i="14"/>
  <c r="X34" i="14"/>
  <c r="W34" i="14"/>
  <c r="V34" i="14"/>
  <c r="S34" i="14"/>
  <c r="Q34" i="14"/>
  <c r="P34" i="14"/>
  <c r="M34" i="14"/>
  <c r="L34" i="14"/>
  <c r="K34" i="14"/>
  <c r="J34" i="14"/>
  <c r="I34" i="14"/>
  <c r="H34" i="14"/>
  <c r="F34" i="14"/>
  <c r="E34" i="14"/>
  <c r="D34" i="14"/>
  <c r="C34" i="14"/>
  <c r="B34" i="14"/>
  <c r="AB33" i="14"/>
  <c r="AA33" i="14"/>
  <c r="Z33" i="14"/>
  <c r="X33" i="14"/>
  <c r="W33" i="14"/>
  <c r="V33" i="14"/>
  <c r="S33" i="14"/>
  <c r="Q33" i="14"/>
  <c r="P33" i="14"/>
  <c r="M33" i="14"/>
  <c r="L33" i="14"/>
  <c r="K33" i="14"/>
  <c r="J33" i="14"/>
  <c r="I33" i="14"/>
  <c r="H33" i="14"/>
  <c r="F33" i="14"/>
  <c r="E33" i="14"/>
  <c r="D33" i="14"/>
  <c r="C33" i="14"/>
  <c r="B33" i="14"/>
  <c r="AB32" i="14"/>
  <c r="AA32" i="14"/>
  <c r="Z32" i="14"/>
  <c r="X32" i="14"/>
  <c r="W32" i="14"/>
  <c r="V32" i="14"/>
  <c r="S32" i="14"/>
  <c r="Q32" i="14"/>
  <c r="P32" i="14"/>
  <c r="M32" i="14"/>
  <c r="L32" i="14"/>
  <c r="K32" i="14"/>
  <c r="J32" i="14"/>
  <c r="I32" i="14"/>
  <c r="H32" i="14"/>
  <c r="F32" i="14"/>
  <c r="E32" i="14"/>
  <c r="D32" i="14"/>
  <c r="C32" i="14"/>
  <c r="B32" i="14"/>
  <c r="AB31" i="14"/>
  <c r="AA31" i="14"/>
  <c r="Z31" i="14"/>
  <c r="X31" i="14"/>
  <c r="W31" i="14"/>
  <c r="V31" i="14"/>
  <c r="S31" i="14"/>
  <c r="Q31" i="14"/>
  <c r="P31" i="14"/>
  <c r="M31" i="14"/>
  <c r="L31" i="14"/>
  <c r="K31" i="14"/>
  <c r="J31" i="14"/>
  <c r="I31" i="14"/>
  <c r="H31" i="14"/>
  <c r="F31" i="14"/>
  <c r="E31" i="14"/>
  <c r="D31" i="14"/>
  <c r="C31" i="14"/>
  <c r="B31" i="14"/>
  <c r="AB30" i="14"/>
  <c r="AA30" i="14"/>
  <c r="Z30" i="14"/>
  <c r="X30" i="14"/>
  <c r="W30" i="14"/>
  <c r="V30" i="14"/>
  <c r="S30" i="14"/>
  <c r="Q30" i="14"/>
  <c r="P30" i="14"/>
  <c r="M30" i="14"/>
  <c r="L30" i="14"/>
  <c r="K30" i="14"/>
  <c r="J30" i="14"/>
  <c r="I30" i="14"/>
  <c r="H30" i="14"/>
  <c r="F30" i="14"/>
  <c r="E30" i="14"/>
  <c r="D30" i="14"/>
  <c r="C30" i="14"/>
  <c r="B30" i="14"/>
  <c r="AB29" i="14"/>
  <c r="AA29" i="14"/>
  <c r="Z29" i="14"/>
  <c r="X29" i="14"/>
  <c r="W29" i="14"/>
  <c r="V29" i="14"/>
  <c r="S29" i="14"/>
  <c r="Q29" i="14"/>
  <c r="P29" i="14"/>
  <c r="M29" i="14"/>
  <c r="L29" i="14"/>
  <c r="K29" i="14"/>
  <c r="J29" i="14"/>
  <c r="I29" i="14"/>
  <c r="H29" i="14"/>
  <c r="F29" i="14"/>
  <c r="E29" i="14"/>
  <c r="D29" i="14"/>
  <c r="C29" i="14"/>
  <c r="B29" i="14"/>
  <c r="AB28" i="14"/>
  <c r="AA28" i="14"/>
  <c r="Z28" i="14"/>
  <c r="X28" i="14"/>
  <c r="W28" i="14"/>
  <c r="V28" i="14"/>
  <c r="S28" i="14"/>
  <c r="Q28" i="14"/>
  <c r="P28" i="14"/>
  <c r="M28" i="14"/>
  <c r="L28" i="14"/>
  <c r="K28" i="14"/>
  <c r="J28" i="14"/>
  <c r="I28" i="14"/>
  <c r="H28" i="14"/>
  <c r="F28" i="14"/>
  <c r="E28" i="14"/>
  <c r="D28" i="14"/>
  <c r="C28" i="14"/>
  <c r="B28" i="14"/>
  <c r="AB27" i="14"/>
  <c r="AA27" i="14"/>
  <c r="Z27" i="14"/>
  <c r="X27" i="14"/>
  <c r="W27" i="14"/>
  <c r="V27" i="14"/>
  <c r="S27" i="14"/>
  <c r="Q27" i="14"/>
  <c r="P27" i="14"/>
  <c r="M27" i="14"/>
  <c r="L27" i="14"/>
  <c r="K27" i="14"/>
  <c r="J27" i="14"/>
  <c r="I27" i="14"/>
  <c r="H27" i="14"/>
  <c r="F27" i="14"/>
  <c r="E27" i="14"/>
  <c r="D27" i="14"/>
  <c r="C27" i="14"/>
  <c r="B27" i="14"/>
  <c r="AB26" i="14"/>
  <c r="AA26" i="14"/>
  <c r="Z26" i="14"/>
  <c r="X26" i="14"/>
  <c r="W26" i="14"/>
  <c r="V26" i="14"/>
  <c r="S26" i="14"/>
  <c r="Q26" i="14"/>
  <c r="P26" i="14"/>
  <c r="M26" i="14"/>
  <c r="L26" i="14"/>
  <c r="K26" i="14"/>
  <c r="J26" i="14"/>
  <c r="I26" i="14"/>
  <c r="H26" i="14"/>
  <c r="F26" i="14"/>
  <c r="E26" i="14"/>
  <c r="D26" i="14"/>
  <c r="C26" i="14"/>
  <c r="B26" i="14"/>
  <c r="AB25" i="14"/>
  <c r="AA25" i="14"/>
  <c r="Z25" i="14"/>
  <c r="X25" i="14"/>
  <c r="W25" i="14"/>
  <c r="V25" i="14"/>
  <c r="S25" i="14"/>
  <c r="Q25" i="14"/>
  <c r="P25" i="14"/>
  <c r="M25" i="14"/>
  <c r="L25" i="14"/>
  <c r="K25" i="14"/>
  <c r="J25" i="14"/>
  <c r="I25" i="14"/>
  <c r="H25" i="14"/>
  <c r="F25" i="14"/>
  <c r="E25" i="14"/>
  <c r="D25" i="14"/>
  <c r="C25" i="14"/>
  <c r="B25" i="14"/>
  <c r="AB24" i="14"/>
  <c r="AA24" i="14"/>
  <c r="Z24" i="14"/>
  <c r="X24" i="14"/>
  <c r="W24" i="14"/>
  <c r="V24" i="14"/>
  <c r="S24" i="14"/>
  <c r="Q24" i="14"/>
  <c r="P24" i="14"/>
  <c r="M24" i="14"/>
  <c r="L24" i="14"/>
  <c r="K24" i="14"/>
  <c r="J24" i="14"/>
  <c r="I24" i="14"/>
  <c r="H24" i="14"/>
  <c r="F24" i="14"/>
  <c r="E24" i="14"/>
  <c r="D24" i="14"/>
  <c r="C24" i="14"/>
  <c r="B24" i="14"/>
  <c r="AB23" i="14"/>
  <c r="AA23" i="14"/>
  <c r="Z23" i="14"/>
  <c r="X23" i="14"/>
  <c r="W23" i="14"/>
  <c r="V23" i="14"/>
  <c r="S23" i="14"/>
  <c r="Q23" i="14"/>
  <c r="P23" i="14"/>
  <c r="M23" i="14"/>
  <c r="L23" i="14"/>
  <c r="K23" i="14"/>
  <c r="J23" i="14"/>
  <c r="I23" i="14"/>
  <c r="H23" i="14"/>
  <c r="F23" i="14"/>
  <c r="E23" i="14"/>
  <c r="D23" i="14"/>
  <c r="C23" i="14"/>
  <c r="B23" i="14"/>
  <c r="AB22" i="14"/>
  <c r="AA22" i="14"/>
  <c r="Z22" i="14"/>
  <c r="X22" i="14"/>
  <c r="W22" i="14"/>
  <c r="V22" i="14"/>
  <c r="S22" i="14"/>
  <c r="Q22" i="14"/>
  <c r="P22" i="14"/>
  <c r="M22" i="14"/>
  <c r="L22" i="14"/>
  <c r="K22" i="14"/>
  <c r="J22" i="14"/>
  <c r="I22" i="14"/>
  <c r="H22" i="14"/>
  <c r="F22" i="14"/>
  <c r="E22" i="14"/>
  <c r="D22" i="14"/>
  <c r="C22" i="14"/>
  <c r="B22" i="14"/>
  <c r="AB21" i="14"/>
  <c r="AA21" i="14"/>
  <c r="Z21" i="14"/>
  <c r="X21" i="14"/>
  <c r="W21" i="14"/>
  <c r="V21" i="14"/>
  <c r="S21" i="14"/>
  <c r="Q21" i="14"/>
  <c r="P21" i="14"/>
  <c r="M21" i="14"/>
  <c r="L21" i="14"/>
  <c r="K21" i="14"/>
  <c r="J21" i="14"/>
  <c r="I21" i="14"/>
  <c r="H21" i="14"/>
  <c r="F21" i="14"/>
  <c r="E21" i="14"/>
  <c r="D21" i="14"/>
  <c r="C21" i="14"/>
  <c r="B21" i="14"/>
  <c r="AB20" i="14"/>
  <c r="AA20" i="14"/>
  <c r="Z20" i="14"/>
  <c r="X20" i="14"/>
  <c r="W20" i="14"/>
  <c r="V20" i="14"/>
  <c r="S20" i="14"/>
  <c r="Q20" i="14"/>
  <c r="P20" i="14"/>
  <c r="M20" i="14"/>
  <c r="L20" i="14"/>
  <c r="K20" i="14"/>
  <c r="J20" i="14"/>
  <c r="I20" i="14"/>
  <c r="H20" i="14"/>
  <c r="F20" i="14"/>
  <c r="E20" i="14"/>
  <c r="D20" i="14"/>
  <c r="C20" i="14"/>
  <c r="B20" i="14"/>
  <c r="AB19" i="14"/>
  <c r="AA19" i="14"/>
  <c r="Z19" i="14"/>
  <c r="X19" i="14"/>
  <c r="W19" i="14"/>
  <c r="V19" i="14"/>
  <c r="S19" i="14"/>
  <c r="Q19" i="14"/>
  <c r="P19" i="14"/>
  <c r="M19" i="14"/>
  <c r="L19" i="14"/>
  <c r="K19" i="14"/>
  <c r="J19" i="14"/>
  <c r="I19" i="14"/>
  <c r="H19" i="14"/>
  <c r="F19" i="14"/>
  <c r="E19" i="14"/>
  <c r="D19" i="14"/>
  <c r="C19" i="14"/>
  <c r="B19" i="14"/>
  <c r="AB18" i="14"/>
  <c r="AA18" i="14"/>
  <c r="Z18" i="14"/>
  <c r="X18" i="14"/>
  <c r="W18" i="14"/>
  <c r="V18" i="14"/>
  <c r="S18" i="14"/>
  <c r="Q18" i="14"/>
  <c r="P18" i="14"/>
  <c r="M18" i="14"/>
  <c r="L18" i="14"/>
  <c r="K18" i="14"/>
  <c r="J18" i="14"/>
  <c r="I18" i="14"/>
  <c r="H18" i="14"/>
  <c r="F18" i="14"/>
  <c r="E18" i="14"/>
  <c r="D18" i="14"/>
  <c r="C18" i="14"/>
  <c r="B18" i="14"/>
  <c r="AB17" i="14"/>
  <c r="AA17" i="14"/>
  <c r="Z17" i="14"/>
  <c r="X17" i="14"/>
  <c r="W17" i="14"/>
  <c r="V17" i="14"/>
  <c r="S17" i="14"/>
  <c r="Q17" i="14"/>
  <c r="P17" i="14"/>
  <c r="M17" i="14"/>
  <c r="L17" i="14"/>
  <c r="K17" i="14"/>
  <c r="J17" i="14"/>
  <c r="I17" i="14"/>
  <c r="H17" i="14"/>
  <c r="F17" i="14"/>
  <c r="E17" i="14"/>
  <c r="D17" i="14"/>
  <c r="C17" i="14"/>
  <c r="B17" i="14"/>
  <c r="AB16" i="14"/>
  <c r="AA16" i="14"/>
  <c r="Z16" i="14"/>
  <c r="X16" i="14"/>
  <c r="W16" i="14"/>
  <c r="V16" i="14"/>
  <c r="S16" i="14"/>
  <c r="Q16" i="14"/>
  <c r="P16" i="14"/>
  <c r="M16" i="14"/>
  <c r="L16" i="14"/>
  <c r="K16" i="14"/>
  <c r="J16" i="14"/>
  <c r="I16" i="14"/>
  <c r="H16" i="14"/>
  <c r="F16" i="14"/>
  <c r="E16" i="14"/>
  <c r="D16" i="14"/>
  <c r="C16" i="14"/>
  <c r="B16" i="14"/>
  <c r="AB15" i="14"/>
  <c r="AA15" i="14"/>
  <c r="Z15" i="14"/>
  <c r="X15" i="14"/>
  <c r="W15" i="14"/>
  <c r="V15" i="14"/>
  <c r="S15" i="14"/>
  <c r="Q15" i="14"/>
  <c r="P15" i="14"/>
  <c r="M15" i="14"/>
  <c r="L15" i="14"/>
  <c r="K15" i="14"/>
  <c r="J15" i="14"/>
  <c r="I15" i="14"/>
  <c r="H15" i="14"/>
  <c r="F15" i="14"/>
  <c r="E15" i="14"/>
  <c r="D15" i="14"/>
  <c r="C15" i="14"/>
  <c r="B15" i="14"/>
  <c r="AB14" i="14"/>
  <c r="AA14" i="14"/>
  <c r="Z14" i="14"/>
  <c r="X14" i="14"/>
  <c r="W14" i="14"/>
  <c r="V14" i="14"/>
  <c r="S14" i="14"/>
  <c r="Q14" i="14"/>
  <c r="P14" i="14"/>
  <c r="M14" i="14"/>
  <c r="L14" i="14"/>
  <c r="K14" i="14"/>
  <c r="J14" i="14"/>
  <c r="I14" i="14"/>
  <c r="H14" i="14"/>
  <c r="F14" i="14"/>
  <c r="E14" i="14"/>
  <c r="D14" i="14"/>
  <c r="C14" i="14"/>
  <c r="B14" i="14"/>
  <c r="AB13" i="14"/>
  <c r="AA13" i="14"/>
  <c r="Z13" i="14"/>
  <c r="X13" i="14"/>
  <c r="W13" i="14"/>
  <c r="V13" i="14"/>
  <c r="S13" i="14"/>
  <c r="Q13" i="14"/>
  <c r="P13" i="14"/>
  <c r="M13" i="14"/>
  <c r="L13" i="14"/>
  <c r="K13" i="14"/>
  <c r="J13" i="14"/>
  <c r="I13" i="14"/>
  <c r="H13" i="14"/>
  <c r="F13" i="14"/>
  <c r="E13" i="14"/>
  <c r="D13" i="14"/>
  <c r="C13" i="14"/>
  <c r="B13" i="14"/>
  <c r="AB12" i="14"/>
  <c r="AA12" i="14"/>
  <c r="Z12" i="14"/>
  <c r="X12" i="14"/>
  <c r="W12" i="14"/>
  <c r="V12" i="14"/>
  <c r="S12" i="14"/>
  <c r="Q12" i="14"/>
  <c r="P12" i="14"/>
  <c r="M12" i="14"/>
  <c r="L12" i="14"/>
  <c r="K12" i="14"/>
  <c r="J12" i="14"/>
  <c r="I12" i="14"/>
  <c r="H12" i="14"/>
  <c r="F12" i="14"/>
  <c r="E12" i="14"/>
  <c r="D12" i="14"/>
  <c r="C12" i="14"/>
  <c r="B12" i="14"/>
  <c r="AB11" i="14"/>
  <c r="AA11" i="14"/>
  <c r="Z11" i="14"/>
  <c r="X11" i="14"/>
  <c r="W11" i="14"/>
  <c r="V11" i="14"/>
  <c r="S11" i="14"/>
  <c r="Q11" i="14"/>
  <c r="P11" i="14"/>
  <c r="M11" i="14"/>
  <c r="L11" i="14"/>
  <c r="K11" i="14"/>
  <c r="J11" i="14"/>
  <c r="I11" i="14"/>
  <c r="H11" i="14"/>
  <c r="F11" i="14"/>
  <c r="E11" i="14"/>
  <c r="D11" i="14"/>
  <c r="C11" i="14"/>
  <c r="B11" i="14"/>
  <c r="AB10" i="14"/>
  <c r="AA10" i="14"/>
  <c r="Z10" i="14"/>
  <c r="X10" i="14"/>
  <c r="W10" i="14"/>
  <c r="V10" i="14"/>
  <c r="S10" i="14"/>
  <c r="Q10" i="14"/>
  <c r="P10" i="14"/>
  <c r="M10" i="14"/>
  <c r="L10" i="14"/>
  <c r="K10" i="14"/>
  <c r="J10" i="14"/>
  <c r="I10" i="14"/>
  <c r="H10" i="14"/>
  <c r="F10" i="14"/>
  <c r="E10" i="14"/>
  <c r="D10" i="14"/>
  <c r="C10" i="14"/>
  <c r="B10" i="14"/>
  <c r="AB9" i="14"/>
  <c r="AA9" i="14"/>
  <c r="Z9" i="14"/>
  <c r="X9" i="14"/>
  <c r="W9" i="14"/>
  <c r="V9" i="14"/>
  <c r="S9" i="14"/>
  <c r="Q9" i="14"/>
  <c r="P9" i="14"/>
  <c r="M9" i="14"/>
  <c r="L9" i="14"/>
  <c r="K9" i="14"/>
  <c r="J9" i="14"/>
  <c r="I9" i="14"/>
  <c r="H9" i="14"/>
  <c r="F9" i="14"/>
  <c r="E9" i="14"/>
  <c r="D9" i="14"/>
  <c r="C9" i="14"/>
  <c r="B9" i="14"/>
  <c r="AB8" i="14"/>
  <c r="AA8" i="14"/>
  <c r="Z8" i="14"/>
  <c r="X8" i="14"/>
  <c r="W8" i="14"/>
  <c r="V8" i="14"/>
  <c r="S8" i="14"/>
  <c r="Q8" i="14"/>
  <c r="P8" i="14"/>
  <c r="M8" i="14"/>
  <c r="L8" i="14"/>
  <c r="K8" i="14"/>
  <c r="J8" i="14"/>
  <c r="I8" i="14"/>
  <c r="H8" i="14"/>
  <c r="F8" i="14"/>
  <c r="E8" i="14"/>
  <c r="D8" i="14"/>
  <c r="C8" i="14"/>
  <c r="B8" i="14"/>
  <c r="AB7" i="14"/>
  <c r="AA7" i="14"/>
  <c r="Z7" i="14"/>
  <c r="X7" i="14"/>
  <c r="W7" i="14"/>
  <c r="V7" i="14"/>
  <c r="S7" i="14"/>
  <c r="Q7" i="14"/>
  <c r="P7" i="14"/>
  <c r="M7" i="14"/>
  <c r="L7" i="14"/>
  <c r="K7" i="14"/>
  <c r="J7" i="14"/>
  <c r="I7" i="14"/>
  <c r="H7" i="14"/>
  <c r="F7" i="14"/>
  <c r="E7" i="14"/>
  <c r="D7" i="14"/>
  <c r="C7" i="14"/>
  <c r="B7" i="14"/>
  <c r="AB6" i="14"/>
  <c r="AA6" i="14"/>
  <c r="Z6" i="14"/>
  <c r="X6" i="14"/>
  <c r="W6" i="14"/>
  <c r="V6" i="14"/>
  <c r="S6" i="14"/>
  <c r="Q6" i="14"/>
  <c r="P6" i="14"/>
  <c r="M6" i="14"/>
  <c r="L6" i="14"/>
  <c r="K6" i="14"/>
  <c r="J6" i="14"/>
  <c r="I6" i="14"/>
  <c r="H6" i="14"/>
  <c r="F6" i="14"/>
  <c r="E6" i="14"/>
  <c r="D6" i="14"/>
  <c r="C6" i="14"/>
  <c r="B6" i="14"/>
  <c r="AC125" i="14"/>
  <c r="Y125" i="14"/>
  <c r="N125" i="14"/>
  <c r="G125" i="14"/>
  <c r="AC124" i="14"/>
  <c r="Y124" i="14"/>
  <c r="N124" i="14"/>
  <c r="AC123" i="14"/>
  <c r="Y123" i="14"/>
  <c r="N123" i="14"/>
  <c r="G123" i="14"/>
  <c r="AC122" i="14"/>
  <c r="Y122" i="14"/>
  <c r="N122" i="14"/>
  <c r="AC121" i="14"/>
  <c r="Y121" i="14"/>
  <c r="N121" i="14"/>
  <c r="G121" i="14"/>
  <c r="AC120" i="14"/>
  <c r="Y120" i="14"/>
  <c r="N120" i="14"/>
  <c r="AC119" i="14"/>
  <c r="Y119" i="14"/>
  <c r="N119" i="14"/>
  <c r="G119" i="14"/>
  <c r="AC118" i="14"/>
  <c r="Y118" i="14"/>
  <c r="N118" i="14"/>
  <c r="AC117" i="14"/>
  <c r="Y117" i="14"/>
  <c r="AD117" i="14"/>
  <c r="N117" i="14"/>
  <c r="G117" i="14"/>
  <c r="AC116" i="14"/>
  <c r="Y116" i="14"/>
  <c r="N116" i="14"/>
  <c r="AC115" i="14"/>
  <c r="Y115" i="14"/>
  <c r="N115" i="14"/>
  <c r="G115" i="14"/>
  <c r="AC114" i="14"/>
  <c r="Y114" i="14"/>
  <c r="N114" i="14"/>
  <c r="AC113" i="14"/>
  <c r="Y113" i="14"/>
  <c r="AD113" i="14" s="1"/>
  <c r="N113" i="14"/>
  <c r="G113" i="14"/>
  <c r="AC112" i="14"/>
  <c r="Y112" i="14"/>
  <c r="N112" i="14"/>
  <c r="AC111" i="14"/>
  <c r="Y111" i="14"/>
  <c r="N111" i="14"/>
  <c r="G111" i="14"/>
  <c r="AC110" i="14"/>
  <c r="Y110" i="14"/>
  <c r="N110" i="14"/>
  <c r="AC109" i="14"/>
  <c r="Y109" i="14"/>
  <c r="AD109" i="14" s="1"/>
  <c r="N109" i="14"/>
  <c r="G109" i="14"/>
  <c r="AC108" i="14"/>
  <c r="Y108" i="14"/>
  <c r="N108" i="14"/>
  <c r="AC107" i="14"/>
  <c r="Y107" i="14"/>
  <c r="N107" i="14"/>
  <c r="G107" i="14"/>
  <c r="AC106" i="14"/>
  <c r="Y106" i="14"/>
  <c r="N106" i="14"/>
  <c r="AC101" i="14"/>
  <c r="Y101" i="14"/>
  <c r="AD101" i="14" s="1"/>
  <c r="N101" i="14"/>
  <c r="G101" i="14"/>
  <c r="AC100" i="14"/>
  <c r="Y100" i="14"/>
  <c r="N100" i="14"/>
  <c r="AC99" i="14"/>
  <c r="Y99" i="14"/>
  <c r="N99" i="14"/>
  <c r="G99" i="14"/>
  <c r="AC98" i="14"/>
  <c r="Y98" i="14"/>
  <c r="N98" i="14"/>
  <c r="AC97" i="14"/>
  <c r="Y97" i="14"/>
  <c r="N97" i="14"/>
  <c r="G97" i="14"/>
  <c r="AC96" i="14"/>
  <c r="Y96" i="14"/>
  <c r="N96" i="14"/>
  <c r="AC95" i="14"/>
  <c r="Y95" i="14"/>
  <c r="N95" i="14"/>
  <c r="G95" i="14"/>
  <c r="AC94" i="14"/>
  <c r="Y94" i="14"/>
  <c r="N94" i="14"/>
  <c r="AC93" i="14"/>
  <c r="N93" i="14"/>
  <c r="G93" i="14"/>
  <c r="O93" i="14" s="1"/>
  <c r="R93" i="14" s="1"/>
  <c r="T93" i="14" s="1"/>
  <c r="AC92" i="14"/>
  <c r="Y92" i="14"/>
  <c r="AD92" i="14" s="1"/>
  <c r="G92" i="14"/>
  <c r="AC91" i="14"/>
  <c r="N91" i="14"/>
  <c r="G91" i="14"/>
  <c r="O91" i="14" s="1"/>
  <c r="R91" i="14" s="1"/>
  <c r="T91" i="14" s="1"/>
  <c r="AC90" i="14"/>
  <c r="Y90" i="14"/>
  <c r="G90" i="14"/>
  <c r="AC89" i="14"/>
  <c r="N89" i="14"/>
  <c r="G89" i="14"/>
  <c r="O89" i="14" s="1"/>
  <c r="R89" i="14" s="1"/>
  <c r="T89" i="14" s="1"/>
  <c r="AC88" i="14"/>
  <c r="Y88" i="14"/>
  <c r="AD88" i="14" s="1"/>
  <c r="G88" i="14"/>
  <c r="AC87" i="14"/>
  <c r="N87" i="14"/>
  <c r="G87" i="14"/>
  <c r="AC86" i="14"/>
  <c r="Y86" i="14"/>
  <c r="G86" i="14"/>
  <c r="AC85" i="14"/>
  <c r="N85" i="14"/>
  <c r="G85" i="14"/>
  <c r="O85" i="14" s="1"/>
  <c r="R85" i="14" s="1"/>
  <c r="T85" i="14" s="1"/>
  <c r="AC84" i="14"/>
  <c r="Y84" i="14"/>
  <c r="AD84" i="14" s="1"/>
  <c r="G84" i="14"/>
  <c r="AC83" i="14"/>
  <c r="N83" i="14"/>
  <c r="G83" i="14"/>
  <c r="AC82" i="14"/>
  <c r="Y82" i="14"/>
  <c r="G82" i="14"/>
  <c r="AC81" i="14"/>
  <c r="N81" i="14"/>
  <c r="G81" i="14"/>
  <c r="O81" i="14" s="1"/>
  <c r="R81" i="14" s="1"/>
  <c r="T81" i="14" s="1"/>
  <c r="AC80" i="14"/>
  <c r="Y80" i="14"/>
  <c r="AD80" i="14" s="1"/>
  <c r="G80" i="14"/>
  <c r="AC79" i="14"/>
  <c r="N79" i="14"/>
  <c r="G79" i="14"/>
  <c r="O79" i="14" s="1"/>
  <c r="R79" i="14" s="1"/>
  <c r="T79" i="14" s="1"/>
  <c r="AC78" i="14"/>
  <c r="Y78" i="14"/>
  <c r="AD78" i="14" s="1"/>
  <c r="G78" i="14"/>
  <c r="AC77" i="14"/>
  <c r="N77" i="14"/>
  <c r="G77" i="14"/>
  <c r="AC76" i="14"/>
  <c r="Y76" i="14"/>
  <c r="AD76" i="14" s="1"/>
  <c r="G76" i="14"/>
  <c r="AC75" i="14"/>
  <c r="N75" i="14"/>
  <c r="G75" i="14"/>
  <c r="AC74" i="14"/>
  <c r="Y74" i="14"/>
  <c r="G74" i="14"/>
  <c r="AC73" i="14"/>
  <c r="N73" i="14"/>
  <c r="G73" i="14"/>
  <c r="AC72" i="14"/>
  <c r="Y72" i="14"/>
  <c r="G72" i="14"/>
  <c r="AC71" i="14"/>
  <c r="N71" i="14"/>
  <c r="G71" i="14"/>
  <c r="AC70" i="14"/>
  <c r="Y70" i="14"/>
  <c r="G70" i="14"/>
  <c r="AC69" i="14"/>
  <c r="N69" i="14"/>
  <c r="G69" i="14"/>
  <c r="AC68" i="14"/>
  <c r="Y68" i="14"/>
  <c r="AD68" i="14" s="1"/>
  <c r="G68" i="14"/>
  <c r="AC67" i="14"/>
  <c r="N67" i="14"/>
  <c r="G67" i="14"/>
  <c r="AC66" i="14"/>
  <c r="Y66" i="14"/>
  <c r="G66" i="14"/>
  <c r="AC65" i="14"/>
  <c r="N65" i="14"/>
  <c r="G65" i="14"/>
  <c r="AC64" i="14"/>
  <c r="Y64" i="14"/>
  <c r="G64" i="14"/>
  <c r="AC63" i="14"/>
  <c r="N63" i="14"/>
  <c r="G63" i="14"/>
  <c r="AC62" i="14"/>
  <c r="Y62" i="14"/>
  <c r="G62" i="14"/>
  <c r="AC61" i="14"/>
  <c r="N61" i="14"/>
  <c r="G61" i="14"/>
  <c r="AC56" i="14"/>
  <c r="Y56" i="14"/>
  <c r="AD56" i="14"/>
  <c r="G56" i="14"/>
  <c r="AC55" i="14"/>
  <c r="N55" i="14"/>
  <c r="G55" i="14"/>
  <c r="O55" i="14" s="1"/>
  <c r="R55" i="14" s="1"/>
  <c r="T55" i="14" s="1"/>
  <c r="AC54" i="14"/>
  <c r="Y54" i="14"/>
  <c r="AD54" i="14" s="1"/>
  <c r="G54" i="14"/>
  <c r="AC53" i="14"/>
  <c r="N53" i="14"/>
  <c r="G53" i="14"/>
  <c r="AC52" i="14"/>
  <c r="Y52" i="14"/>
  <c r="AD52" i="14" s="1"/>
  <c r="G52" i="14"/>
  <c r="AC51" i="14"/>
  <c r="N51" i="14"/>
  <c r="G51" i="14"/>
  <c r="AC50" i="14"/>
  <c r="Y50" i="14"/>
  <c r="G50" i="14"/>
  <c r="AC49" i="14"/>
  <c r="N49" i="14"/>
  <c r="G49" i="14"/>
  <c r="AC48" i="14"/>
  <c r="Y48" i="14"/>
  <c r="AD48" i="14" s="1"/>
  <c r="G48" i="14"/>
  <c r="AC47" i="14"/>
  <c r="N47" i="14"/>
  <c r="G47" i="14"/>
  <c r="AC46" i="14"/>
  <c r="Y46" i="14"/>
  <c r="G46" i="14"/>
  <c r="AC45" i="14"/>
  <c r="N45" i="14"/>
  <c r="G45" i="14"/>
  <c r="Y44" i="14"/>
  <c r="G44" i="14"/>
  <c r="AC43" i="14"/>
  <c r="N43" i="14"/>
  <c r="G43" i="14"/>
  <c r="AC42" i="14"/>
  <c r="Y42" i="14"/>
  <c r="G42" i="14"/>
  <c r="AC41" i="14"/>
  <c r="N41" i="14"/>
  <c r="G41" i="14"/>
  <c r="Y40" i="14"/>
  <c r="G40" i="14"/>
  <c r="AC39" i="14"/>
  <c r="N39" i="14"/>
  <c r="G39" i="14"/>
  <c r="AC38" i="14"/>
  <c r="Y38" i="14"/>
  <c r="G38" i="14"/>
  <c r="AC37" i="14"/>
  <c r="N37" i="14"/>
  <c r="G37" i="14"/>
  <c r="AC36" i="14"/>
  <c r="Y36" i="14"/>
  <c r="G36" i="14"/>
  <c r="AC35" i="14"/>
  <c r="N35" i="14"/>
  <c r="G35" i="14"/>
  <c r="AC34" i="14"/>
  <c r="Y34" i="14"/>
  <c r="G34" i="14"/>
  <c r="AC33" i="14"/>
  <c r="N33" i="14"/>
  <c r="G33" i="14"/>
  <c r="AC32" i="14"/>
  <c r="Y32" i="14"/>
  <c r="AD32" i="14" s="1"/>
  <c r="G32" i="14"/>
  <c r="AC31" i="14"/>
  <c r="N31" i="14"/>
  <c r="G31" i="14"/>
  <c r="O31" i="14" s="1"/>
  <c r="R31" i="14" s="1"/>
  <c r="T31" i="14" s="1"/>
  <c r="Y30" i="14"/>
  <c r="G30" i="14"/>
  <c r="AC29" i="14"/>
  <c r="N29" i="14"/>
  <c r="G29" i="14"/>
  <c r="AC28" i="14"/>
  <c r="Y28" i="14"/>
  <c r="AD28" i="14"/>
  <c r="G28" i="14"/>
  <c r="AC27" i="14"/>
  <c r="N27" i="14"/>
  <c r="G27" i="14"/>
  <c r="O27" i="14" s="1"/>
  <c r="R27" i="14" s="1"/>
  <c r="T27" i="14" s="1"/>
  <c r="G26" i="14"/>
  <c r="N25" i="14"/>
  <c r="AC24" i="14"/>
  <c r="N24" i="14"/>
  <c r="AC23" i="14"/>
  <c r="N23" i="14"/>
  <c r="AC22" i="14"/>
  <c r="N22" i="14"/>
  <c r="AC21" i="14"/>
  <c r="N21" i="14"/>
  <c r="AC20" i="14"/>
  <c r="N20" i="14"/>
  <c r="AC19" i="14"/>
  <c r="N19" i="14"/>
  <c r="AC18" i="14"/>
  <c r="N18" i="14"/>
  <c r="AC17" i="14"/>
  <c r="N17" i="14"/>
  <c r="AC16" i="14"/>
  <c r="N16" i="14"/>
  <c r="AC15" i="14"/>
  <c r="N15" i="14"/>
  <c r="AC14" i="14"/>
  <c r="N14" i="14"/>
  <c r="AC13" i="14"/>
  <c r="N13" i="14"/>
  <c r="AC12" i="14"/>
  <c r="N12" i="14"/>
  <c r="AC11" i="14"/>
  <c r="N11" i="14"/>
  <c r="AC10" i="14"/>
  <c r="N10" i="14"/>
  <c r="AC9" i="14"/>
  <c r="N9" i="14"/>
  <c r="AC8" i="14"/>
  <c r="N8" i="14"/>
  <c r="AC7" i="14"/>
  <c r="AC6" i="14"/>
  <c r="G6" i="14"/>
  <c r="AB114" i="13"/>
  <c r="AA114" i="13"/>
  <c r="Z114" i="13"/>
  <c r="AC114" i="13" s="1"/>
  <c r="X114" i="13"/>
  <c r="W114" i="13"/>
  <c r="Y114" i="13" s="1"/>
  <c r="V114" i="13"/>
  <c r="S114" i="13"/>
  <c r="Q114" i="13"/>
  <c r="P114" i="13"/>
  <c r="M114" i="13"/>
  <c r="L114" i="13"/>
  <c r="K114" i="13"/>
  <c r="J114" i="13"/>
  <c r="I114" i="13"/>
  <c r="H114" i="13"/>
  <c r="N114" i="13" s="1"/>
  <c r="F114" i="13"/>
  <c r="E114" i="13"/>
  <c r="D114" i="13"/>
  <c r="C114" i="13"/>
  <c r="G114" i="13" s="1"/>
  <c r="B114" i="13"/>
  <c r="AB113" i="13"/>
  <c r="AA113" i="13"/>
  <c r="Z113" i="13"/>
  <c r="AC113" i="13" s="1"/>
  <c r="X113" i="13"/>
  <c r="W113" i="13"/>
  <c r="Y113" i="13" s="1"/>
  <c r="V113" i="13"/>
  <c r="S113" i="13"/>
  <c r="Q113" i="13"/>
  <c r="P113" i="13"/>
  <c r="M113" i="13"/>
  <c r="L113" i="13"/>
  <c r="K113" i="13"/>
  <c r="J113" i="13"/>
  <c r="I113" i="13"/>
  <c r="H113" i="13"/>
  <c r="N113" i="13" s="1"/>
  <c r="F113" i="13"/>
  <c r="E113" i="13"/>
  <c r="D113" i="13"/>
  <c r="C113" i="13"/>
  <c r="G113" i="13" s="1"/>
  <c r="B113" i="13"/>
  <c r="AB112" i="13"/>
  <c r="AA112" i="13"/>
  <c r="Z112" i="13"/>
  <c r="AC112" i="13" s="1"/>
  <c r="X112" i="13"/>
  <c r="W112" i="13"/>
  <c r="Y112" i="13" s="1"/>
  <c r="V112" i="13"/>
  <c r="S112" i="13"/>
  <c r="Q112" i="13"/>
  <c r="P112" i="13"/>
  <c r="M112" i="13"/>
  <c r="L112" i="13"/>
  <c r="K112" i="13"/>
  <c r="J112" i="13"/>
  <c r="I112" i="13"/>
  <c r="H112" i="13"/>
  <c r="N112" i="13" s="1"/>
  <c r="F112" i="13"/>
  <c r="E112" i="13"/>
  <c r="D112" i="13"/>
  <c r="C112" i="13"/>
  <c r="G112" i="13" s="1"/>
  <c r="B112" i="13"/>
  <c r="AB111" i="13"/>
  <c r="AA111" i="13"/>
  <c r="Z111" i="13"/>
  <c r="AC111" i="13" s="1"/>
  <c r="X111" i="13"/>
  <c r="W111" i="13"/>
  <c r="Y111" i="13" s="1"/>
  <c r="V111" i="13"/>
  <c r="S111" i="13"/>
  <c r="Q111" i="13"/>
  <c r="P111" i="13"/>
  <c r="M111" i="13"/>
  <c r="L111" i="13"/>
  <c r="K111" i="13"/>
  <c r="J111" i="13"/>
  <c r="I111" i="13"/>
  <c r="H111" i="13"/>
  <c r="N111" i="13" s="1"/>
  <c r="F111" i="13"/>
  <c r="E111" i="13"/>
  <c r="D111" i="13"/>
  <c r="C111" i="13"/>
  <c r="G111" i="13" s="1"/>
  <c r="B111" i="13"/>
  <c r="AB110" i="13"/>
  <c r="AA110" i="13"/>
  <c r="Z110" i="13"/>
  <c r="X110" i="13"/>
  <c r="W110" i="13"/>
  <c r="V110" i="13"/>
  <c r="S110" i="13"/>
  <c r="Q110" i="13"/>
  <c r="P110" i="13"/>
  <c r="M110" i="13"/>
  <c r="L110" i="13"/>
  <c r="K110" i="13"/>
  <c r="J110" i="13"/>
  <c r="I110" i="13"/>
  <c r="H110" i="13"/>
  <c r="F110" i="13"/>
  <c r="E110" i="13"/>
  <c r="D110" i="13"/>
  <c r="C110" i="13"/>
  <c r="B110" i="13"/>
  <c r="AB109" i="13"/>
  <c r="AA109" i="13"/>
  <c r="Z109" i="13"/>
  <c r="X109" i="13"/>
  <c r="W109" i="13"/>
  <c r="V109" i="13"/>
  <c r="S109" i="13"/>
  <c r="Q109" i="13"/>
  <c r="P109" i="13"/>
  <c r="M109" i="13"/>
  <c r="L109" i="13"/>
  <c r="K109" i="13"/>
  <c r="J109" i="13"/>
  <c r="I109" i="13"/>
  <c r="H109" i="13"/>
  <c r="F109" i="13"/>
  <c r="E109" i="13"/>
  <c r="D109" i="13"/>
  <c r="C109" i="13"/>
  <c r="B109" i="13"/>
  <c r="AB108" i="13"/>
  <c r="AA108" i="13"/>
  <c r="Z108" i="13"/>
  <c r="X108" i="13"/>
  <c r="W108" i="13"/>
  <c r="V108" i="13"/>
  <c r="S108" i="13"/>
  <c r="Q108" i="13"/>
  <c r="P108" i="13"/>
  <c r="M108" i="13"/>
  <c r="L108" i="13"/>
  <c r="K108" i="13"/>
  <c r="J108" i="13"/>
  <c r="I108" i="13"/>
  <c r="H108" i="13"/>
  <c r="F108" i="13"/>
  <c r="E108" i="13"/>
  <c r="D108" i="13"/>
  <c r="C108" i="13"/>
  <c r="B108" i="13"/>
  <c r="AB107" i="13"/>
  <c r="AA107" i="13"/>
  <c r="Z107" i="13"/>
  <c r="X107" i="13"/>
  <c r="W107" i="13"/>
  <c r="V107" i="13"/>
  <c r="S107" i="13"/>
  <c r="Q107" i="13"/>
  <c r="P107" i="13"/>
  <c r="M107" i="13"/>
  <c r="L107" i="13"/>
  <c r="K107" i="13"/>
  <c r="J107" i="13"/>
  <c r="I107" i="13"/>
  <c r="H107" i="13"/>
  <c r="F107" i="13"/>
  <c r="E107" i="13"/>
  <c r="D107" i="13"/>
  <c r="C107" i="13"/>
  <c r="B107" i="13"/>
  <c r="AB106" i="13"/>
  <c r="AA106" i="13"/>
  <c r="Z106" i="13"/>
  <c r="X106" i="13"/>
  <c r="W106" i="13"/>
  <c r="V106" i="13"/>
  <c r="S106" i="13"/>
  <c r="Q106" i="13"/>
  <c r="P106" i="13"/>
  <c r="M106" i="13"/>
  <c r="L106" i="13"/>
  <c r="K106" i="13"/>
  <c r="J106" i="13"/>
  <c r="I106" i="13"/>
  <c r="H106" i="13"/>
  <c r="F106" i="13"/>
  <c r="E106" i="13"/>
  <c r="D106" i="13"/>
  <c r="C106" i="13"/>
  <c r="B106" i="13"/>
  <c r="AB105" i="13"/>
  <c r="AA105" i="13"/>
  <c r="Z105" i="13"/>
  <c r="X105" i="13"/>
  <c r="W105" i="13"/>
  <c r="V105" i="13"/>
  <c r="S105" i="13"/>
  <c r="Q105" i="13"/>
  <c r="P105" i="13"/>
  <c r="M105" i="13"/>
  <c r="L105" i="13"/>
  <c r="K105" i="13"/>
  <c r="J105" i="13"/>
  <c r="I105" i="13"/>
  <c r="H105" i="13"/>
  <c r="F105" i="13"/>
  <c r="E105" i="13"/>
  <c r="D105" i="13"/>
  <c r="C105" i="13"/>
  <c r="B105" i="13"/>
  <c r="AB104" i="13"/>
  <c r="AA104" i="13"/>
  <c r="Z104" i="13"/>
  <c r="X104" i="13"/>
  <c r="W104" i="13"/>
  <c r="V104" i="13"/>
  <c r="S104" i="13"/>
  <c r="Q104" i="13"/>
  <c r="P104" i="13"/>
  <c r="M104" i="13"/>
  <c r="L104" i="13"/>
  <c r="K104" i="13"/>
  <c r="J104" i="13"/>
  <c r="I104" i="13"/>
  <c r="H104" i="13"/>
  <c r="F104" i="13"/>
  <c r="E104" i="13"/>
  <c r="D104" i="13"/>
  <c r="C104" i="13"/>
  <c r="B104" i="13"/>
  <c r="AB103" i="13"/>
  <c r="AA103" i="13"/>
  <c r="Z103" i="13"/>
  <c r="X103" i="13"/>
  <c r="W103" i="13"/>
  <c r="V103" i="13"/>
  <c r="S103" i="13"/>
  <c r="Q103" i="13"/>
  <c r="P103" i="13"/>
  <c r="M103" i="13"/>
  <c r="L103" i="13"/>
  <c r="K103" i="13"/>
  <c r="J103" i="13"/>
  <c r="I103" i="13"/>
  <c r="H103" i="13"/>
  <c r="F103" i="13"/>
  <c r="E103" i="13"/>
  <c r="D103" i="13"/>
  <c r="C103" i="13"/>
  <c r="B103" i="13"/>
  <c r="AB102" i="13"/>
  <c r="AA102" i="13"/>
  <c r="Z102" i="13"/>
  <c r="X102" i="13"/>
  <c r="W102" i="13"/>
  <c r="V102" i="13"/>
  <c r="S102" i="13"/>
  <c r="Q102" i="13"/>
  <c r="P102" i="13"/>
  <c r="M102" i="13"/>
  <c r="L102" i="13"/>
  <c r="K102" i="13"/>
  <c r="J102" i="13"/>
  <c r="I102" i="13"/>
  <c r="H102" i="13"/>
  <c r="F102" i="13"/>
  <c r="E102" i="13"/>
  <c r="D102" i="13"/>
  <c r="C102" i="13"/>
  <c r="B102" i="13"/>
  <c r="AB101" i="13"/>
  <c r="AA101" i="13"/>
  <c r="Z101" i="13"/>
  <c r="X101" i="13"/>
  <c r="W101" i="13"/>
  <c r="V101" i="13"/>
  <c r="S101" i="13"/>
  <c r="Q101" i="13"/>
  <c r="P101" i="13"/>
  <c r="M101" i="13"/>
  <c r="L101" i="13"/>
  <c r="K101" i="13"/>
  <c r="J101" i="13"/>
  <c r="I101" i="13"/>
  <c r="H101" i="13"/>
  <c r="F101" i="13"/>
  <c r="E101" i="13"/>
  <c r="D101" i="13"/>
  <c r="C101" i="13"/>
  <c r="B101" i="13"/>
  <c r="AB100" i="13"/>
  <c r="AA100" i="13"/>
  <c r="Z100" i="13"/>
  <c r="X100" i="13"/>
  <c r="W100" i="13"/>
  <c r="V100" i="13"/>
  <c r="S100" i="13"/>
  <c r="Q100" i="13"/>
  <c r="P100" i="13"/>
  <c r="M100" i="13"/>
  <c r="L100" i="13"/>
  <c r="K100" i="13"/>
  <c r="J100" i="13"/>
  <c r="I100" i="13"/>
  <c r="H100" i="13"/>
  <c r="F100" i="13"/>
  <c r="E100" i="13"/>
  <c r="D100" i="13"/>
  <c r="C100" i="13"/>
  <c r="B100" i="13"/>
  <c r="AB99" i="13"/>
  <c r="AA99" i="13"/>
  <c r="Z99" i="13"/>
  <c r="X99" i="13"/>
  <c r="W99" i="13"/>
  <c r="V99" i="13"/>
  <c r="S99" i="13"/>
  <c r="Q99" i="13"/>
  <c r="P99" i="13"/>
  <c r="M99" i="13"/>
  <c r="L99" i="13"/>
  <c r="K99" i="13"/>
  <c r="J99" i="13"/>
  <c r="I99" i="13"/>
  <c r="H99" i="13"/>
  <c r="F99" i="13"/>
  <c r="E99" i="13"/>
  <c r="D99" i="13"/>
  <c r="C99" i="13"/>
  <c r="B99" i="13"/>
  <c r="AB98" i="13"/>
  <c r="AA98" i="13"/>
  <c r="Z98" i="13"/>
  <c r="X98" i="13"/>
  <c r="W98" i="13"/>
  <c r="V98" i="13"/>
  <c r="S98" i="13"/>
  <c r="Q98" i="13"/>
  <c r="P98" i="13"/>
  <c r="M98" i="13"/>
  <c r="L98" i="13"/>
  <c r="K98" i="13"/>
  <c r="J98" i="13"/>
  <c r="I98" i="13"/>
  <c r="H98" i="13"/>
  <c r="F98" i="13"/>
  <c r="E98" i="13"/>
  <c r="D98" i="13"/>
  <c r="C98" i="13"/>
  <c r="B98" i="13"/>
  <c r="AB97" i="13"/>
  <c r="AA97" i="13"/>
  <c r="Z97" i="13"/>
  <c r="X97" i="13"/>
  <c r="W97" i="13"/>
  <c r="V97" i="13"/>
  <c r="S97" i="13"/>
  <c r="Q97" i="13"/>
  <c r="P97" i="13"/>
  <c r="M97" i="13"/>
  <c r="L97" i="13"/>
  <c r="K97" i="13"/>
  <c r="J97" i="13"/>
  <c r="I97" i="13"/>
  <c r="H97" i="13"/>
  <c r="F97" i="13"/>
  <c r="E97" i="13"/>
  <c r="D97" i="13"/>
  <c r="C97" i="13"/>
  <c r="B97" i="13"/>
  <c r="AB96" i="13"/>
  <c r="AA96" i="13"/>
  <c r="Z96" i="13"/>
  <c r="X96" i="13"/>
  <c r="W96" i="13"/>
  <c r="V96" i="13"/>
  <c r="S96" i="13"/>
  <c r="Q96" i="13"/>
  <c r="P96" i="13"/>
  <c r="M96" i="13"/>
  <c r="L96" i="13"/>
  <c r="K96" i="13"/>
  <c r="J96" i="13"/>
  <c r="I96" i="13"/>
  <c r="H96" i="13"/>
  <c r="F96" i="13"/>
  <c r="E96" i="13"/>
  <c r="D96" i="13"/>
  <c r="C96" i="13"/>
  <c r="B96" i="13"/>
  <c r="AB95" i="13"/>
  <c r="AA95" i="13"/>
  <c r="Z95" i="13"/>
  <c r="X95" i="13"/>
  <c r="W95" i="13"/>
  <c r="V95" i="13"/>
  <c r="S95" i="13"/>
  <c r="Q95" i="13"/>
  <c r="P95" i="13"/>
  <c r="M95" i="13"/>
  <c r="L95" i="13"/>
  <c r="K95" i="13"/>
  <c r="J95" i="13"/>
  <c r="I95" i="13"/>
  <c r="H95" i="13"/>
  <c r="F95" i="13"/>
  <c r="E95" i="13"/>
  <c r="D95" i="13"/>
  <c r="C95" i="13"/>
  <c r="B95" i="13"/>
  <c r="AB94" i="13"/>
  <c r="AA94" i="13"/>
  <c r="Z94" i="13"/>
  <c r="X94" i="13"/>
  <c r="W94" i="13"/>
  <c r="V94" i="13"/>
  <c r="S94" i="13"/>
  <c r="Q94" i="13"/>
  <c r="P94" i="13"/>
  <c r="M94" i="13"/>
  <c r="L94" i="13"/>
  <c r="K94" i="13"/>
  <c r="J94" i="13"/>
  <c r="I94" i="13"/>
  <c r="H94" i="13"/>
  <c r="F94" i="13"/>
  <c r="E94" i="13"/>
  <c r="D94" i="13"/>
  <c r="C94" i="13"/>
  <c r="B94" i="13"/>
  <c r="AB93" i="13"/>
  <c r="AA93" i="13"/>
  <c r="Z93" i="13"/>
  <c r="X93" i="13"/>
  <c r="W93" i="13"/>
  <c r="V93" i="13"/>
  <c r="S93" i="13"/>
  <c r="Q93" i="13"/>
  <c r="P93" i="13"/>
  <c r="M93" i="13"/>
  <c r="L93" i="13"/>
  <c r="K93" i="13"/>
  <c r="J93" i="13"/>
  <c r="I93" i="13"/>
  <c r="H93" i="13"/>
  <c r="F93" i="13"/>
  <c r="E93" i="13"/>
  <c r="D93" i="13"/>
  <c r="C93" i="13"/>
  <c r="B93" i="13"/>
  <c r="AB92" i="13"/>
  <c r="AA92" i="13"/>
  <c r="Z92" i="13"/>
  <c r="X92" i="13"/>
  <c r="W92" i="13"/>
  <c r="V92" i="13"/>
  <c r="S92" i="13"/>
  <c r="Q92" i="13"/>
  <c r="P92" i="13"/>
  <c r="M92" i="13"/>
  <c r="L92" i="13"/>
  <c r="K92" i="13"/>
  <c r="J92" i="13"/>
  <c r="I92" i="13"/>
  <c r="H92" i="13"/>
  <c r="F92" i="13"/>
  <c r="E92" i="13"/>
  <c r="D92" i="13"/>
  <c r="C92" i="13"/>
  <c r="B92" i="13"/>
  <c r="AB91" i="13"/>
  <c r="AA91" i="13"/>
  <c r="Z91" i="13"/>
  <c r="X91" i="13"/>
  <c r="W91" i="13"/>
  <c r="V91" i="13"/>
  <c r="S91" i="13"/>
  <c r="Q91" i="13"/>
  <c r="P91" i="13"/>
  <c r="M91" i="13"/>
  <c r="L91" i="13"/>
  <c r="K91" i="13"/>
  <c r="J91" i="13"/>
  <c r="I91" i="13"/>
  <c r="H91" i="13"/>
  <c r="F91" i="13"/>
  <c r="E91" i="13"/>
  <c r="D91" i="13"/>
  <c r="C91" i="13"/>
  <c r="B91" i="13"/>
  <c r="AB90" i="13"/>
  <c r="AA90" i="13"/>
  <c r="Z90" i="13"/>
  <c r="X90" i="13"/>
  <c r="W90" i="13"/>
  <c r="V90" i="13"/>
  <c r="S90" i="13"/>
  <c r="Q90" i="13"/>
  <c r="P90" i="13"/>
  <c r="M90" i="13"/>
  <c r="L90" i="13"/>
  <c r="K90" i="13"/>
  <c r="J90" i="13"/>
  <c r="I90" i="13"/>
  <c r="H90" i="13"/>
  <c r="F90" i="13"/>
  <c r="E90" i="13"/>
  <c r="D90" i="13"/>
  <c r="C90" i="13"/>
  <c r="B90" i="13"/>
  <c r="AB89" i="13"/>
  <c r="AA89" i="13"/>
  <c r="Z89" i="13"/>
  <c r="X89" i="13"/>
  <c r="W89" i="13"/>
  <c r="V89" i="13"/>
  <c r="S89" i="13"/>
  <c r="Q89" i="13"/>
  <c r="P89" i="13"/>
  <c r="M89" i="13"/>
  <c r="L89" i="13"/>
  <c r="K89" i="13"/>
  <c r="J89" i="13"/>
  <c r="I89" i="13"/>
  <c r="H89" i="13"/>
  <c r="F89" i="13"/>
  <c r="E89" i="13"/>
  <c r="D89" i="13"/>
  <c r="C89" i="13"/>
  <c r="B89" i="13"/>
  <c r="AB88" i="13"/>
  <c r="AA88" i="13"/>
  <c r="Z88" i="13"/>
  <c r="X88" i="13"/>
  <c r="W88" i="13"/>
  <c r="V88" i="13"/>
  <c r="S88" i="13"/>
  <c r="Q88" i="13"/>
  <c r="P88" i="13"/>
  <c r="M88" i="13"/>
  <c r="L88" i="13"/>
  <c r="K88" i="13"/>
  <c r="J88" i="13"/>
  <c r="I88" i="13"/>
  <c r="H88" i="13"/>
  <c r="F88" i="13"/>
  <c r="E88" i="13"/>
  <c r="D88" i="13"/>
  <c r="C88" i="13"/>
  <c r="B88" i="13"/>
  <c r="AB87" i="13"/>
  <c r="AA87" i="13"/>
  <c r="Z87" i="13"/>
  <c r="X87" i="13"/>
  <c r="W87" i="13"/>
  <c r="V87" i="13"/>
  <c r="S87" i="13"/>
  <c r="Q87" i="13"/>
  <c r="P87" i="13"/>
  <c r="M87" i="13"/>
  <c r="L87" i="13"/>
  <c r="K87" i="13"/>
  <c r="J87" i="13"/>
  <c r="I87" i="13"/>
  <c r="H87" i="13"/>
  <c r="F87" i="13"/>
  <c r="E87" i="13"/>
  <c r="D87" i="13"/>
  <c r="C87" i="13"/>
  <c r="B87" i="13"/>
  <c r="AB86" i="13"/>
  <c r="AA86" i="13"/>
  <c r="Z86" i="13"/>
  <c r="X86" i="13"/>
  <c r="W86" i="13"/>
  <c r="V86" i="13"/>
  <c r="S86" i="13"/>
  <c r="Q86" i="13"/>
  <c r="P86" i="13"/>
  <c r="M86" i="13"/>
  <c r="L86" i="13"/>
  <c r="K86" i="13"/>
  <c r="J86" i="13"/>
  <c r="I86" i="13"/>
  <c r="H86" i="13"/>
  <c r="F86" i="13"/>
  <c r="E86" i="13"/>
  <c r="D86" i="13"/>
  <c r="C86" i="13"/>
  <c r="B86" i="13"/>
  <c r="AB85" i="13"/>
  <c r="AA85" i="13"/>
  <c r="Z85" i="13"/>
  <c r="X85" i="13"/>
  <c r="W85" i="13"/>
  <c r="V85" i="13"/>
  <c r="S85" i="13"/>
  <c r="Q85" i="13"/>
  <c r="P85" i="13"/>
  <c r="M85" i="13"/>
  <c r="L85" i="13"/>
  <c r="K85" i="13"/>
  <c r="J85" i="13"/>
  <c r="I85" i="13"/>
  <c r="H85" i="13"/>
  <c r="F85" i="13"/>
  <c r="E85" i="13"/>
  <c r="D85" i="13"/>
  <c r="C85" i="13"/>
  <c r="B85" i="13"/>
  <c r="AB84" i="13"/>
  <c r="AA84" i="13"/>
  <c r="Z84" i="13"/>
  <c r="X84" i="13"/>
  <c r="W84" i="13"/>
  <c r="V84" i="13"/>
  <c r="S84" i="13"/>
  <c r="Q84" i="13"/>
  <c r="P84" i="13"/>
  <c r="M84" i="13"/>
  <c r="L84" i="13"/>
  <c r="K84" i="13"/>
  <c r="J84" i="13"/>
  <c r="I84" i="13"/>
  <c r="H84" i="13"/>
  <c r="F84" i="13"/>
  <c r="E84" i="13"/>
  <c r="D84" i="13"/>
  <c r="C84" i="13"/>
  <c r="B84" i="13"/>
  <c r="AB83" i="13"/>
  <c r="AA83" i="13"/>
  <c r="Z83" i="13"/>
  <c r="X83" i="13"/>
  <c r="W83" i="13"/>
  <c r="V83" i="13"/>
  <c r="S83" i="13"/>
  <c r="Q83" i="13"/>
  <c r="P83" i="13"/>
  <c r="M83" i="13"/>
  <c r="L83" i="13"/>
  <c r="K83" i="13"/>
  <c r="J83" i="13"/>
  <c r="I83" i="13"/>
  <c r="H83" i="13"/>
  <c r="F83" i="13"/>
  <c r="E83" i="13"/>
  <c r="D83" i="13"/>
  <c r="C83" i="13"/>
  <c r="B83" i="13"/>
  <c r="AB82" i="13"/>
  <c r="AA82" i="13"/>
  <c r="Z82" i="13"/>
  <c r="X82" i="13"/>
  <c r="W82" i="13"/>
  <c r="V82" i="13"/>
  <c r="S82" i="13"/>
  <c r="Q82" i="13"/>
  <c r="P82" i="13"/>
  <c r="M82" i="13"/>
  <c r="L82" i="13"/>
  <c r="K82" i="13"/>
  <c r="J82" i="13"/>
  <c r="I82" i="13"/>
  <c r="H82" i="13"/>
  <c r="F82" i="13"/>
  <c r="E82" i="13"/>
  <c r="D82" i="13"/>
  <c r="C82" i="13"/>
  <c r="B82" i="13"/>
  <c r="AB81" i="13"/>
  <c r="AA81" i="13"/>
  <c r="Z81" i="13"/>
  <c r="X81" i="13"/>
  <c r="W81" i="13"/>
  <c r="V81" i="13"/>
  <c r="S81" i="13"/>
  <c r="Q81" i="13"/>
  <c r="P81" i="13"/>
  <c r="M81" i="13"/>
  <c r="L81" i="13"/>
  <c r="K81" i="13"/>
  <c r="J81" i="13"/>
  <c r="I81" i="13"/>
  <c r="H81" i="13"/>
  <c r="F81" i="13"/>
  <c r="E81" i="13"/>
  <c r="D81" i="13"/>
  <c r="C81" i="13"/>
  <c r="B81" i="13"/>
  <c r="AB80" i="13"/>
  <c r="AA80" i="13"/>
  <c r="Z80" i="13"/>
  <c r="X80" i="13"/>
  <c r="W80" i="13"/>
  <c r="V80" i="13"/>
  <c r="S80" i="13"/>
  <c r="Q80" i="13"/>
  <c r="P80" i="13"/>
  <c r="M80" i="13"/>
  <c r="L80" i="13"/>
  <c r="K80" i="13"/>
  <c r="J80" i="13"/>
  <c r="I80" i="13"/>
  <c r="H80" i="13"/>
  <c r="F80" i="13"/>
  <c r="E80" i="13"/>
  <c r="D80" i="13"/>
  <c r="C80" i="13"/>
  <c r="B80" i="13"/>
  <c r="AB79" i="13"/>
  <c r="AA79" i="13"/>
  <c r="Z79" i="13"/>
  <c r="X79" i="13"/>
  <c r="W79" i="13"/>
  <c r="V79" i="13"/>
  <c r="S79" i="13"/>
  <c r="Q79" i="13"/>
  <c r="P79" i="13"/>
  <c r="M79" i="13"/>
  <c r="L79" i="13"/>
  <c r="K79" i="13"/>
  <c r="J79" i="13"/>
  <c r="I79" i="13"/>
  <c r="H79" i="13"/>
  <c r="F79" i="13"/>
  <c r="E79" i="13"/>
  <c r="D79" i="13"/>
  <c r="C79" i="13"/>
  <c r="B79" i="13"/>
  <c r="AB78" i="13"/>
  <c r="AA78" i="13"/>
  <c r="Z78" i="13"/>
  <c r="X78" i="13"/>
  <c r="W78" i="13"/>
  <c r="V78" i="13"/>
  <c r="S78" i="13"/>
  <c r="Q78" i="13"/>
  <c r="P78" i="13"/>
  <c r="M78" i="13"/>
  <c r="L78" i="13"/>
  <c r="K78" i="13"/>
  <c r="J78" i="13"/>
  <c r="I78" i="13"/>
  <c r="H78" i="13"/>
  <c r="F78" i="13"/>
  <c r="E78" i="13"/>
  <c r="D78" i="13"/>
  <c r="C78" i="13"/>
  <c r="B78" i="13"/>
  <c r="AB77" i="13"/>
  <c r="AA77" i="13"/>
  <c r="Z77" i="13"/>
  <c r="X77" i="13"/>
  <c r="W77" i="13"/>
  <c r="V77" i="13"/>
  <c r="S77" i="13"/>
  <c r="Q77" i="13"/>
  <c r="P77" i="13"/>
  <c r="M77" i="13"/>
  <c r="L77" i="13"/>
  <c r="K77" i="13"/>
  <c r="J77" i="13"/>
  <c r="I77" i="13"/>
  <c r="H77" i="13"/>
  <c r="F77" i="13"/>
  <c r="E77" i="13"/>
  <c r="D77" i="13"/>
  <c r="C77" i="13"/>
  <c r="B77" i="13"/>
  <c r="AB76" i="13"/>
  <c r="AA76" i="13"/>
  <c r="Z76" i="13"/>
  <c r="X76" i="13"/>
  <c r="W76" i="13"/>
  <c r="V76" i="13"/>
  <c r="S76" i="13"/>
  <c r="Q76" i="13"/>
  <c r="P76" i="13"/>
  <c r="M76" i="13"/>
  <c r="L76" i="13"/>
  <c r="K76" i="13"/>
  <c r="J76" i="13"/>
  <c r="I76" i="13"/>
  <c r="H76" i="13"/>
  <c r="F76" i="13"/>
  <c r="E76" i="13"/>
  <c r="D76" i="13"/>
  <c r="C76" i="13"/>
  <c r="B76" i="13"/>
  <c r="AB75" i="13"/>
  <c r="AA75" i="13"/>
  <c r="Z75" i="13"/>
  <c r="X75" i="13"/>
  <c r="W75" i="13"/>
  <c r="V75" i="13"/>
  <c r="S75" i="13"/>
  <c r="Q75" i="13"/>
  <c r="P75" i="13"/>
  <c r="M75" i="13"/>
  <c r="L75" i="13"/>
  <c r="K75" i="13"/>
  <c r="J75" i="13"/>
  <c r="I75" i="13"/>
  <c r="H75" i="13"/>
  <c r="F75" i="13"/>
  <c r="E75" i="13"/>
  <c r="D75" i="13"/>
  <c r="C75" i="13"/>
  <c r="B75" i="13"/>
  <c r="AB74" i="13"/>
  <c r="AA74" i="13"/>
  <c r="Z74" i="13"/>
  <c r="X74" i="13"/>
  <c r="W74" i="13"/>
  <c r="V74" i="13"/>
  <c r="S74" i="13"/>
  <c r="Q74" i="13"/>
  <c r="P74" i="13"/>
  <c r="M74" i="13"/>
  <c r="L74" i="13"/>
  <c r="K74" i="13"/>
  <c r="J74" i="13"/>
  <c r="I74" i="13"/>
  <c r="H74" i="13"/>
  <c r="F74" i="13"/>
  <c r="E74" i="13"/>
  <c r="D74" i="13"/>
  <c r="C74" i="13"/>
  <c r="B74" i="13"/>
  <c r="AB73" i="13"/>
  <c r="AA73" i="13"/>
  <c r="Z73" i="13"/>
  <c r="X73" i="13"/>
  <c r="W73" i="13"/>
  <c r="V73" i="13"/>
  <c r="S73" i="13"/>
  <c r="Q73" i="13"/>
  <c r="P73" i="13"/>
  <c r="M73" i="13"/>
  <c r="L73" i="13"/>
  <c r="K73" i="13"/>
  <c r="J73" i="13"/>
  <c r="I73" i="13"/>
  <c r="H73" i="13"/>
  <c r="F73" i="13"/>
  <c r="E73" i="13"/>
  <c r="D73" i="13"/>
  <c r="C73" i="13"/>
  <c r="B73" i="13"/>
  <c r="AB72" i="13"/>
  <c r="AA72" i="13"/>
  <c r="Z72" i="13"/>
  <c r="X72" i="13"/>
  <c r="W72" i="13"/>
  <c r="V72" i="13"/>
  <c r="S72" i="13"/>
  <c r="Q72" i="13"/>
  <c r="P72" i="13"/>
  <c r="M72" i="13"/>
  <c r="L72" i="13"/>
  <c r="K72" i="13"/>
  <c r="J72" i="13"/>
  <c r="I72" i="13"/>
  <c r="H72" i="13"/>
  <c r="F72" i="13"/>
  <c r="E72" i="13"/>
  <c r="D72" i="13"/>
  <c r="C72" i="13"/>
  <c r="B72" i="13"/>
  <c r="AB71" i="13"/>
  <c r="AA71" i="13"/>
  <c r="Z71" i="13"/>
  <c r="X71" i="13"/>
  <c r="W71" i="13"/>
  <c r="V71" i="13"/>
  <c r="S71" i="13"/>
  <c r="Q71" i="13"/>
  <c r="P71" i="13"/>
  <c r="M71" i="13"/>
  <c r="L71" i="13"/>
  <c r="K71" i="13"/>
  <c r="J71" i="13"/>
  <c r="I71" i="13"/>
  <c r="H71" i="13"/>
  <c r="F71" i="13"/>
  <c r="E71" i="13"/>
  <c r="D71" i="13"/>
  <c r="C71" i="13"/>
  <c r="B71" i="13"/>
  <c r="AB70" i="13"/>
  <c r="AA70" i="13"/>
  <c r="Z70" i="13"/>
  <c r="X70" i="13"/>
  <c r="W70" i="13"/>
  <c r="V70" i="13"/>
  <c r="S70" i="13"/>
  <c r="Q70" i="13"/>
  <c r="P70" i="13"/>
  <c r="M70" i="13"/>
  <c r="L70" i="13"/>
  <c r="K70" i="13"/>
  <c r="J70" i="13"/>
  <c r="I70" i="13"/>
  <c r="H70" i="13"/>
  <c r="F70" i="13"/>
  <c r="E70" i="13"/>
  <c r="D70" i="13"/>
  <c r="C70" i="13"/>
  <c r="B70" i="13"/>
  <c r="AB69" i="13"/>
  <c r="AA69" i="13"/>
  <c r="Z69" i="13"/>
  <c r="X69" i="13"/>
  <c r="W69" i="13"/>
  <c r="V69" i="13"/>
  <c r="S69" i="13"/>
  <c r="Q69" i="13"/>
  <c r="P69" i="13"/>
  <c r="M69" i="13"/>
  <c r="L69" i="13"/>
  <c r="K69" i="13"/>
  <c r="J69" i="13"/>
  <c r="I69" i="13"/>
  <c r="H69" i="13"/>
  <c r="F69" i="13"/>
  <c r="E69" i="13"/>
  <c r="D69" i="13"/>
  <c r="C69" i="13"/>
  <c r="B69" i="13"/>
  <c r="AB68" i="13"/>
  <c r="AA68" i="13"/>
  <c r="Z68" i="13"/>
  <c r="X68" i="13"/>
  <c r="W68" i="13"/>
  <c r="V68" i="13"/>
  <c r="S68" i="13"/>
  <c r="Q68" i="13"/>
  <c r="P68" i="13"/>
  <c r="M68" i="13"/>
  <c r="L68" i="13"/>
  <c r="K68" i="13"/>
  <c r="J68" i="13"/>
  <c r="I68" i="13"/>
  <c r="H68" i="13"/>
  <c r="F68" i="13"/>
  <c r="E68" i="13"/>
  <c r="D68" i="13"/>
  <c r="C68" i="13"/>
  <c r="B68" i="13"/>
  <c r="AB67" i="13"/>
  <c r="AA67" i="13"/>
  <c r="Z67" i="13"/>
  <c r="X67" i="13"/>
  <c r="W67" i="13"/>
  <c r="V67" i="13"/>
  <c r="S67" i="13"/>
  <c r="Q67" i="13"/>
  <c r="P67" i="13"/>
  <c r="M67" i="13"/>
  <c r="L67" i="13"/>
  <c r="K67" i="13"/>
  <c r="J67" i="13"/>
  <c r="I67" i="13"/>
  <c r="H67" i="13"/>
  <c r="F67" i="13"/>
  <c r="E67" i="13"/>
  <c r="D67" i="13"/>
  <c r="C67" i="13"/>
  <c r="B67" i="13"/>
  <c r="AB66" i="13"/>
  <c r="AA66" i="13"/>
  <c r="Z66" i="13"/>
  <c r="X66" i="13"/>
  <c r="W66" i="13"/>
  <c r="V66" i="13"/>
  <c r="S66" i="13"/>
  <c r="Q66" i="13"/>
  <c r="P66" i="13"/>
  <c r="M66" i="13"/>
  <c r="L66" i="13"/>
  <c r="K66" i="13"/>
  <c r="J66" i="13"/>
  <c r="I66" i="13"/>
  <c r="H66" i="13"/>
  <c r="F66" i="13"/>
  <c r="E66" i="13"/>
  <c r="D66" i="13"/>
  <c r="C66" i="13"/>
  <c r="B66" i="13"/>
  <c r="AB65" i="13"/>
  <c r="AA65" i="13"/>
  <c r="Z65" i="13"/>
  <c r="X65" i="13"/>
  <c r="W65" i="13"/>
  <c r="V65" i="13"/>
  <c r="S65" i="13"/>
  <c r="Q65" i="13"/>
  <c r="P65" i="13"/>
  <c r="M65" i="13"/>
  <c r="L65" i="13"/>
  <c r="K65" i="13"/>
  <c r="J65" i="13"/>
  <c r="I65" i="13"/>
  <c r="H65" i="13"/>
  <c r="F65" i="13"/>
  <c r="E65" i="13"/>
  <c r="D65" i="13"/>
  <c r="C65" i="13"/>
  <c r="B65" i="13"/>
  <c r="AB64" i="13"/>
  <c r="AA64" i="13"/>
  <c r="Z64" i="13"/>
  <c r="X64" i="13"/>
  <c r="W64" i="13"/>
  <c r="V64" i="13"/>
  <c r="S64" i="13"/>
  <c r="Q64" i="13"/>
  <c r="P64" i="13"/>
  <c r="M64" i="13"/>
  <c r="L64" i="13"/>
  <c r="K64" i="13"/>
  <c r="J64" i="13"/>
  <c r="I64" i="13"/>
  <c r="H64" i="13"/>
  <c r="F64" i="13"/>
  <c r="E64" i="13"/>
  <c r="D64" i="13"/>
  <c r="C64" i="13"/>
  <c r="B64" i="13"/>
  <c r="AB63" i="13"/>
  <c r="AA63" i="13"/>
  <c r="Z63" i="13"/>
  <c r="X63" i="13"/>
  <c r="W63" i="13"/>
  <c r="V63" i="13"/>
  <c r="S63" i="13"/>
  <c r="Q63" i="13"/>
  <c r="P63" i="13"/>
  <c r="M63" i="13"/>
  <c r="L63" i="13"/>
  <c r="K63" i="13"/>
  <c r="J63" i="13"/>
  <c r="I63" i="13"/>
  <c r="H63" i="13"/>
  <c r="F63" i="13"/>
  <c r="E63" i="13"/>
  <c r="D63" i="13"/>
  <c r="C63" i="13"/>
  <c r="B63" i="13"/>
  <c r="AB62" i="13"/>
  <c r="AA62" i="13"/>
  <c r="Z62" i="13"/>
  <c r="X62" i="13"/>
  <c r="W62" i="13"/>
  <c r="V62" i="13"/>
  <c r="S62" i="13"/>
  <c r="Q62" i="13"/>
  <c r="P62" i="13"/>
  <c r="M62" i="13"/>
  <c r="L62" i="13"/>
  <c r="K62" i="13"/>
  <c r="J62" i="13"/>
  <c r="I62" i="13"/>
  <c r="H62" i="13"/>
  <c r="F62" i="13"/>
  <c r="E62" i="13"/>
  <c r="D62" i="13"/>
  <c r="C62" i="13"/>
  <c r="B62" i="13"/>
  <c r="AB61" i="13"/>
  <c r="AA61" i="13"/>
  <c r="Z61" i="13"/>
  <c r="X61" i="13"/>
  <c r="W61" i="13"/>
  <c r="V61" i="13"/>
  <c r="S61" i="13"/>
  <c r="Q61" i="13"/>
  <c r="P61" i="13"/>
  <c r="M61" i="13"/>
  <c r="L61" i="13"/>
  <c r="K61" i="13"/>
  <c r="J61" i="13"/>
  <c r="I61" i="13"/>
  <c r="H61" i="13"/>
  <c r="F61" i="13"/>
  <c r="E61" i="13"/>
  <c r="D61" i="13"/>
  <c r="C61" i="13"/>
  <c r="B61" i="13"/>
  <c r="AB60" i="13"/>
  <c r="AA60" i="13"/>
  <c r="Z60" i="13"/>
  <c r="X60" i="13"/>
  <c r="W60" i="13"/>
  <c r="V60" i="13"/>
  <c r="S60" i="13"/>
  <c r="Q60" i="13"/>
  <c r="P60" i="13"/>
  <c r="M60" i="13"/>
  <c r="L60" i="13"/>
  <c r="K60" i="13"/>
  <c r="J60" i="13"/>
  <c r="I60" i="13"/>
  <c r="H60" i="13"/>
  <c r="F60" i="13"/>
  <c r="E60" i="13"/>
  <c r="D60" i="13"/>
  <c r="C60" i="13"/>
  <c r="B60" i="13"/>
  <c r="AB59" i="13"/>
  <c r="AA59" i="13"/>
  <c r="Z59" i="13"/>
  <c r="X59" i="13"/>
  <c r="W59" i="13"/>
  <c r="V59" i="13"/>
  <c r="S59" i="13"/>
  <c r="Q59" i="13"/>
  <c r="P59" i="13"/>
  <c r="M59" i="13"/>
  <c r="L59" i="13"/>
  <c r="K59" i="13"/>
  <c r="J59" i="13"/>
  <c r="I59" i="13"/>
  <c r="H59" i="13"/>
  <c r="F59" i="13"/>
  <c r="E59" i="13"/>
  <c r="D59" i="13"/>
  <c r="C59" i="13"/>
  <c r="B59" i="13"/>
  <c r="AB58" i="13"/>
  <c r="AA58" i="13"/>
  <c r="Z58" i="13"/>
  <c r="X58" i="13"/>
  <c r="W58" i="13"/>
  <c r="V58" i="13"/>
  <c r="S58" i="13"/>
  <c r="Q58" i="13"/>
  <c r="P58" i="13"/>
  <c r="M58" i="13"/>
  <c r="L58" i="13"/>
  <c r="K58" i="13"/>
  <c r="J58" i="13"/>
  <c r="I58" i="13"/>
  <c r="H58" i="13"/>
  <c r="F58" i="13"/>
  <c r="E58" i="13"/>
  <c r="D58" i="13"/>
  <c r="C58" i="13"/>
  <c r="B58" i="13"/>
  <c r="AB57" i="13"/>
  <c r="AA57" i="13"/>
  <c r="Z57" i="13"/>
  <c r="X57" i="13"/>
  <c r="W57" i="13"/>
  <c r="V57" i="13"/>
  <c r="S57" i="13"/>
  <c r="Q57" i="13"/>
  <c r="P57" i="13"/>
  <c r="M57" i="13"/>
  <c r="L57" i="13"/>
  <c r="K57" i="13"/>
  <c r="J57" i="13"/>
  <c r="I57" i="13"/>
  <c r="H57" i="13"/>
  <c r="F57" i="13"/>
  <c r="E57" i="13"/>
  <c r="D57" i="13"/>
  <c r="C57" i="13"/>
  <c r="B57" i="13"/>
  <c r="AB56" i="13"/>
  <c r="AA56" i="13"/>
  <c r="Z56" i="13"/>
  <c r="X56" i="13"/>
  <c r="W56" i="13"/>
  <c r="V56" i="13"/>
  <c r="S56" i="13"/>
  <c r="Q56" i="13"/>
  <c r="P56" i="13"/>
  <c r="M56" i="13"/>
  <c r="L56" i="13"/>
  <c r="K56" i="13"/>
  <c r="J56" i="13"/>
  <c r="I56" i="13"/>
  <c r="H56" i="13"/>
  <c r="F56" i="13"/>
  <c r="E56" i="13"/>
  <c r="D56" i="13"/>
  <c r="C56" i="13"/>
  <c r="B56" i="13"/>
  <c r="AB55" i="13"/>
  <c r="AA55" i="13"/>
  <c r="Z55" i="13"/>
  <c r="X55" i="13"/>
  <c r="W55" i="13"/>
  <c r="V55" i="13"/>
  <c r="S55" i="13"/>
  <c r="Q55" i="13"/>
  <c r="P55" i="13"/>
  <c r="M55" i="13"/>
  <c r="L55" i="13"/>
  <c r="K55" i="13"/>
  <c r="J55" i="13"/>
  <c r="I55" i="13"/>
  <c r="H55" i="13"/>
  <c r="F55" i="13"/>
  <c r="E55" i="13"/>
  <c r="D55" i="13"/>
  <c r="C55" i="13"/>
  <c r="B55" i="13"/>
  <c r="AB54" i="13"/>
  <c r="AA54" i="13"/>
  <c r="Z54" i="13"/>
  <c r="X54" i="13"/>
  <c r="W54" i="13"/>
  <c r="V54" i="13"/>
  <c r="S54" i="13"/>
  <c r="Q54" i="13"/>
  <c r="P54" i="13"/>
  <c r="M54" i="13"/>
  <c r="L54" i="13"/>
  <c r="K54" i="13"/>
  <c r="J54" i="13"/>
  <c r="I54" i="13"/>
  <c r="H54" i="13"/>
  <c r="F54" i="13"/>
  <c r="E54" i="13"/>
  <c r="D54" i="13"/>
  <c r="C54" i="13"/>
  <c r="B54" i="13"/>
  <c r="AB53" i="13"/>
  <c r="AA53" i="13"/>
  <c r="Z53" i="13"/>
  <c r="X53" i="13"/>
  <c r="W53" i="13"/>
  <c r="V53" i="13"/>
  <c r="S53" i="13"/>
  <c r="Q53" i="13"/>
  <c r="P53" i="13"/>
  <c r="M53" i="13"/>
  <c r="L53" i="13"/>
  <c r="K53" i="13"/>
  <c r="J53" i="13"/>
  <c r="I53" i="13"/>
  <c r="H53" i="13"/>
  <c r="F53" i="13"/>
  <c r="E53" i="13"/>
  <c r="D53" i="13"/>
  <c r="C53" i="13"/>
  <c r="B53" i="13"/>
  <c r="AB52" i="13"/>
  <c r="AA52" i="13"/>
  <c r="Z52" i="13"/>
  <c r="X52" i="13"/>
  <c r="W52" i="13"/>
  <c r="V52" i="13"/>
  <c r="S52" i="13"/>
  <c r="Q52" i="13"/>
  <c r="P52" i="13"/>
  <c r="M52" i="13"/>
  <c r="L52" i="13"/>
  <c r="K52" i="13"/>
  <c r="J52" i="13"/>
  <c r="I52" i="13"/>
  <c r="H52" i="13"/>
  <c r="F52" i="13"/>
  <c r="E52" i="13"/>
  <c r="D52" i="13"/>
  <c r="C52" i="13"/>
  <c r="B52" i="13"/>
  <c r="AB51" i="13"/>
  <c r="AA51" i="13"/>
  <c r="Z51" i="13"/>
  <c r="X51" i="13"/>
  <c r="W51" i="13"/>
  <c r="V51" i="13"/>
  <c r="S51" i="13"/>
  <c r="Q51" i="13"/>
  <c r="P51" i="13"/>
  <c r="M51" i="13"/>
  <c r="L51" i="13"/>
  <c r="K51" i="13"/>
  <c r="J51" i="13"/>
  <c r="I51" i="13"/>
  <c r="H51" i="13"/>
  <c r="F51" i="13"/>
  <c r="E51" i="13"/>
  <c r="D51" i="13"/>
  <c r="C51" i="13"/>
  <c r="B51" i="13"/>
  <c r="AB50" i="13"/>
  <c r="AA50" i="13"/>
  <c r="Z50" i="13"/>
  <c r="X50" i="13"/>
  <c r="W50" i="13"/>
  <c r="V50" i="13"/>
  <c r="S50" i="13"/>
  <c r="Q50" i="13"/>
  <c r="P50" i="13"/>
  <c r="M50" i="13"/>
  <c r="L50" i="13"/>
  <c r="K50" i="13"/>
  <c r="J50" i="13"/>
  <c r="I50" i="13"/>
  <c r="H50" i="13"/>
  <c r="F50" i="13"/>
  <c r="E50" i="13"/>
  <c r="D50" i="13"/>
  <c r="C50" i="13"/>
  <c r="B50" i="13"/>
  <c r="AB49" i="13"/>
  <c r="AA49" i="13"/>
  <c r="Z49" i="13"/>
  <c r="X49" i="13"/>
  <c r="W49" i="13"/>
  <c r="V49" i="13"/>
  <c r="S49" i="13"/>
  <c r="Q49" i="13"/>
  <c r="P49" i="13"/>
  <c r="M49" i="13"/>
  <c r="L49" i="13"/>
  <c r="K49" i="13"/>
  <c r="J49" i="13"/>
  <c r="I49" i="13"/>
  <c r="H49" i="13"/>
  <c r="F49" i="13"/>
  <c r="E49" i="13"/>
  <c r="D49" i="13"/>
  <c r="C49" i="13"/>
  <c r="B49" i="13"/>
  <c r="AB48" i="13"/>
  <c r="AA48" i="13"/>
  <c r="Z48" i="13"/>
  <c r="X48" i="13"/>
  <c r="W48" i="13"/>
  <c r="V48" i="13"/>
  <c r="S48" i="13"/>
  <c r="Q48" i="13"/>
  <c r="P48" i="13"/>
  <c r="M48" i="13"/>
  <c r="L48" i="13"/>
  <c r="K48" i="13"/>
  <c r="J48" i="13"/>
  <c r="I48" i="13"/>
  <c r="H48" i="13"/>
  <c r="F48" i="13"/>
  <c r="E48" i="13"/>
  <c r="D48" i="13"/>
  <c r="C48" i="13"/>
  <c r="B48" i="13"/>
  <c r="AB47" i="13"/>
  <c r="AA47" i="13"/>
  <c r="Z47" i="13"/>
  <c r="X47" i="13"/>
  <c r="W47" i="13"/>
  <c r="V47" i="13"/>
  <c r="S47" i="13"/>
  <c r="Q47" i="13"/>
  <c r="P47" i="13"/>
  <c r="M47" i="13"/>
  <c r="L47" i="13"/>
  <c r="K47" i="13"/>
  <c r="J47" i="13"/>
  <c r="I47" i="13"/>
  <c r="H47" i="13"/>
  <c r="F47" i="13"/>
  <c r="E47" i="13"/>
  <c r="D47" i="13"/>
  <c r="C47" i="13"/>
  <c r="B47" i="13"/>
  <c r="AB46" i="13"/>
  <c r="AA46" i="13"/>
  <c r="Z46" i="13"/>
  <c r="X46" i="13"/>
  <c r="W46" i="13"/>
  <c r="V46" i="13"/>
  <c r="S46" i="13"/>
  <c r="Q46" i="13"/>
  <c r="P46" i="13"/>
  <c r="M46" i="13"/>
  <c r="L46" i="13"/>
  <c r="K46" i="13"/>
  <c r="J46" i="13"/>
  <c r="I46" i="13"/>
  <c r="H46" i="13"/>
  <c r="F46" i="13"/>
  <c r="E46" i="13"/>
  <c r="D46" i="13"/>
  <c r="C46" i="13"/>
  <c r="B46" i="13"/>
  <c r="AB45" i="13"/>
  <c r="AA45" i="13"/>
  <c r="Z45" i="13"/>
  <c r="X45" i="13"/>
  <c r="W45" i="13"/>
  <c r="V45" i="13"/>
  <c r="S45" i="13"/>
  <c r="Q45" i="13"/>
  <c r="P45" i="13"/>
  <c r="M45" i="13"/>
  <c r="L45" i="13"/>
  <c r="K45" i="13"/>
  <c r="J45" i="13"/>
  <c r="I45" i="13"/>
  <c r="H45" i="13"/>
  <c r="F45" i="13"/>
  <c r="E45" i="13"/>
  <c r="D45" i="13"/>
  <c r="C45" i="13"/>
  <c r="B45" i="13"/>
  <c r="AB44" i="13"/>
  <c r="AA44" i="13"/>
  <c r="Z44" i="13"/>
  <c r="X44" i="13"/>
  <c r="W44" i="13"/>
  <c r="V44" i="13"/>
  <c r="S44" i="13"/>
  <c r="Q44" i="13"/>
  <c r="P44" i="13"/>
  <c r="M44" i="13"/>
  <c r="L44" i="13"/>
  <c r="K44" i="13"/>
  <c r="J44" i="13"/>
  <c r="I44" i="13"/>
  <c r="H44" i="13"/>
  <c r="F44" i="13"/>
  <c r="E44" i="13"/>
  <c r="D44" i="13"/>
  <c r="C44" i="13"/>
  <c r="B44" i="13"/>
  <c r="AB43" i="13"/>
  <c r="AA43" i="13"/>
  <c r="Z43" i="13"/>
  <c r="X43" i="13"/>
  <c r="W43" i="13"/>
  <c r="V43" i="13"/>
  <c r="S43" i="13"/>
  <c r="Q43" i="13"/>
  <c r="P43" i="13"/>
  <c r="M43" i="13"/>
  <c r="L43" i="13"/>
  <c r="K43" i="13"/>
  <c r="J43" i="13"/>
  <c r="I43" i="13"/>
  <c r="H43" i="13"/>
  <c r="F43" i="13"/>
  <c r="E43" i="13"/>
  <c r="D43" i="13"/>
  <c r="C43" i="13"/>
  <c r="B43" i="13"/>
  <c r="AB42" i="13"/>
  <c r="AA42" i="13"/>
  <c r="Z42" i="13"/>
  <c r="X42" i="13"/>
  <c r="W42" i="13"/>
  <c r="V42" i="13"/>
  <c r="S42" i="13"/>
  <c r="Q42" i="13"/>
  <c r="P42" i="13"/>
  <c r="M42" i="13"/>
  <c r="L42" i="13"/>
  <c r="K42" i="13"/>
  <c r="J42" i="13"/>
  <c r="I42" i="13"/>
  <c r="H42" i="13"/>
  <c r="F42" i="13"/>
  <c r="E42" i="13"/>
  <c r="D42" i="13"/>
  <c r="C42" i="13"/>
  <c r="B42" i="13"/>
  <c r="AB41" i="13"/>
  <c r="AA41" i="13"/>
  <c r="Z41" i="13"/>
  <c r="X41" i="13"/>
  <c r="W41" i="13"/>
  <c r="V41" i="13"/>
  <c r="S41" i="13"/>
  <c r="Q41" i="13"/>
  <c r="P41" i="13"/>
  <c r="M41" i="13"/>
  <c r="L41" i="13"/>
  <c r="K41" i="13"/>
  <c r="J41" i="13"/>
  <c r="I41" i="13"/>
  <c r="H41" i="13"/>
  <c r="F41" i="13"/>
  <c r="E41" i="13"/>
  <c r="D41" i="13"/>
  <c r="C41" i="13"/>
  <c r="B41" i="13"/>
  <c r="AB40" i="13"/>
  <c r="AA40" i="13"/>
  <c r="Z40" i="13"/>
  <c r="X40" i="13"/>
  <c r="W40" i="13"/>
  <c r="V40" i="13"/>
  <c r="S40" i="13"/>
  <c r="Q40" i="13"/>
  <c r="P40" i="13"/>
  <c r="M40" i="13"/>
  <c r="L40" i="13"/>
  <c r="K40" i="13"/>
  <c r="J40" i="13"/>
  <c r="I40" i="13"/>
  <c r="H40" i="13"/>
  <c r="F40" i="13"/>
  <c r="E40" i="13"/>
  <c r="D40" i="13"/>
  <c r="C40" i="13"/>
  <c r="B40" i="13"/>
  <c r="AB39" i="13"/>
  <c r="AA39" i="13"/>
  <c r="Z39" i="13"/>
  <c r="X39" i="13"/>
  <c r="W39" i="13"/>
  <c r="V39" i="13"/>
  <c r="S39" i="13"/>
  <c r="Q39" i="13"/>
  <c r="P39" i="13"/>
  <c r="M39" i="13"/>
  <c r="L39" i="13"/>
  <c r="K39" i="13"/>
  <c r="J39" i="13"/>
  <c r="I39" i="13"/>
  <c r="H39" i="13"/>
  <c r="F39" i="13"/>
  <c r="E39" i="13"/>
  <c r="D39" i="13"/>
  <c r="C39" i="13"/>
  <c r="B39" i="13"/>
  <c r="AB38" i="13"/>
  <c r="AA38" i="13"/>
  <c r="Z38" i="13"/>
  <c r="X38" i="13"/>
  <c r="W38" i="13"/>
  <c r="V38" i="13"/>
  <c r="S38" i="13"/>
  <c r="Q38" i="13"/>
  <c r="P38" i="13"/>
  <c r="M38" i="13"/>
  <c r="L38" i="13"/>
  <c r="K38" i="13"/>
  <c r="J38" i="13"/>
  <c r="I38" i="13"/>
  <c r="H38" i="13"/>
  <c r="F38" i="13"/>
  <c r="E38" i="13"/>
  <c r="D38" i="13"/>
  <c r="C38" i="13"/>
  <c r="B38" i="13"/>
  <c r="AB37" i="13"/>
  <c r="AA37" i="13"/>
  <c r="Z37" i="13"/>
  <c r="X37" i="13"/>
  <c r="W37" i="13"/>
  <c r="V37" i="13"/>
  <c r="S37" i="13"/>
  <c r="Q37" i="13"/>
  <c r="P37" i="13"/>
  <c r="M37" i="13"/>
  <c r="L37" i="13"/>
  <c r="K37" i="13"/>
  <c r="J37" i="13"/>
  <c r="I37" i="13"/>
  <c r="H37" i="13"/>
  <c r="F37" i="13"/>
  <c r="E37" i="13"/>
  <c r="D37" i="13"/>
  <c r="C37" i="13"/>
  <c r="B37" i="13"/>
  <c r="AB36" i="13"/>
  <c r="AA36" i="13"/>
  <c r="Z36" i="13"/>
  <c r="X36" i="13"/>
  <c r="W36" i="13"/>
  <c r="V36" i="13"/>
  <c r="S36" i="13"/>
  <c r="Q36" i="13"/>
  <c r="P36" i="13"/>
  <c r="M36" i="13"/>
  <c r="L36" i="13"/>
  <c r="K36" i="13"/>
  <c r="J36" i="13"/>
  <c r="I36" i="13"/>
  <c r="H36" i="13"/>
  <c r="F36" i="13"/>
  <c r="E36" i="13"/>
  <c r="D36" i="13"/>
  <c r="C36" i="13"/>
  <c r="B36" i="13"/>
  <c r="AB35" i="13"/>
  <c r="AA35" i="13"/>
  <c r="Z35" i="13"/>
  <c r="X35" i="13"/>
  <c r="W35" i="13"/>
  <c r="V35" i="13"/>
  <c r="S35" i="13"/>
  <c r="Q35" i="13"/>
  <c r="P35" i="13"/>
  <c r="M35" i="13"/>
  <c r="L35" i="13"/>
  <c r="K35" i="13"/>
  <c r="J35" i="13"/>
  <c r="I35" i="13"/>
  <c r="H35" i="13"/>
  <c r="F35" i="13"/>
  <c r="E35" i="13"/>
  <c r="D35" i="13"/>
  <c r="C35" i="13"/>
  <c r="B35" i="13"/>
  <c r="AB34" i="13"/>
  <c r="AA34" i="13"/>
  <c r="Z34" i="13"/>
  <c r="X34" i="13"/>
  <c r="W34" i="13"/>
  <c r="V34" i="13"/>
  <c r="S34" i="13"/>
  <c r="Q34" i="13"/>
  <c r="P34" i="13"/>
  <c r="M34" i="13"/>
  <c r="L34" i="13"/>
  <c r="K34" i="13"/>
  <c r="J34" i="13"/>
  <c r="I34" i="13"/>
  <c r="H34" i="13"/>
  <c r="F34" i="13"/>
  <c r="E34" i="13"/>
  <c r="D34" i="13"/>
  <c r="C34" i="13"/>
  <c r="B34" i="13"/>
  <c r="AB33" i="13"/>
  <c r="AA33" i="13"/>
  <c r="Z33" i="13"/>
  <c r="X33" i="13"/>
  <c r="W33" i="13"/>
  <c r="V33" i="13"/>
  <c r="S33" i="13"/>
  <c r="Q33" i="13"/>
  <c r="P33" i="13"/>
  <c r="M33" i="13"/>
  <c r="L33" i="13"/>
  <c r="K33" i="13"/>
  <c r="J33" i="13"/>
  <c r="I33" i="13"/>
  <c r="H33" i="13"/>
  <c r="F33" i="13"/>
  <c r="E33" i="13"/>
  <c r="D33" i="13"/>
  <c r="C33" i="13"/>
  <c r="B33" i="13"/>
  <c r="AB32" i="13"/>
  <c r="AA32" i="13"/>
  <c r="Z32" i="13"/>
  <c r="X32" i="13"/>
  <c r="W32" i="13"/>
  <c r="V32" i="13"/>
  <c r="S32" i="13"/>
  <c r="Q32" i="13"/>
  <c r="P32" i="13"/>
  <c r="M32" i="13"/>
  <c r="L32" i="13"/>
  <c r="K32" i="13"/>
  <c r="J32" i="13"/>
  <c r="I32" i="13"/>
  <c r="H32" i="13"/>
  <c r="F32" i="13"/>
  <c r="E32" i="13"/>
  <c r="D32" i="13"/>
  <c r="C32" i="13"/>
  <c r="B32" i="13"/>
  <c r="AB31" i="13"/>
  <c r="AA31" i="13"/>
  <c r="Z31" i="13"/>
  <c r="X31" i="13"/>
  <c r="W31" i="13"/>
  <c r="V31" i="13"/>
  <c r="S31" i="13"/>
  <c r="Q31" i="13"/>
  <c r="P31" i="13"/>
  <c r="M31" i="13"/>
  <c r="L31" i="13"/>
  <c r="K31" i="13"/>
  <c r="J31" i="13"/>
  <c r="I31" i="13"/>
  <c r="H31" i="13"/>
  <c r="F31" i="13"/>
  <c r="E31" i="13"/>
  <c r="D31" i="13"/>
  <c r="C31" i="13"/>
  <c r="B31" i="13"/>
  <c r="AB30" i="13"/>
  <c r="AA30" i="13"/>
  <c r="Z30" i="13"/>
  <c r="X30" i="13"/>
  <c r="W30" i="13"/>
  <c r="V30" i="13"/>
  <c r="S30" i="13"/>
  <c r="Q30" i="13"/>
  <c r="P30" i="13"/>
  <c r="M30" i="13"/>
  <c r="L30" i="13"/>
  <c r="K30" i="13"/>
  <c r="J30" i="13"/>
  <c r="I30" i="13"/>
  <c r="H30" i="13"/>
  <c r="F30" i="13"/>
  <c r="E30" i="13"/>
  <c r="D30" i="13"/>
  <c r="C30" i="13"/>
  <c r="B30" i="13"/>
  <c r="AB29" i="13"/>
  <c r="AA29" i="13"/>
  <c r="Z29" i="13"/>
  <c r="X29" i="13"/>
  <c r="W29" i="13"/>
  <c r="V29" i="13"/>
  <c r="S29" i="13"/>
  <c r="Q29" i="13"/>
  <c r="P29" i="13"/>
  <c r="M29" i="13"/>
  <c r="L29" i="13"/>
  <c r="K29" i="13"/>
  <c r="J29" i="13"/>
  <c r="I29" i="13"/>
  <c r="H29" i="13"/>
  <c r="F29" i="13"/>
  <c r="E29" i="13"/>
  <c r="D29" i="13"/>
  <c r="C29" i="13"/>
  <c r="B29" i="13"/>
  <c r="AB28" i="13"/>
  <c r="AA28" i="13"/>
  <c r="Z28" i="13"/>
  <c r="X28" i="13"/>
  <c r="W28" i="13"/>
  <c r="V28" i="13"/>
  <c r="S28" i="13"/>
  <c r="Q28" i="13"/>
  <c r="P28" i="13"/>
  <c r="M28" i="13"/>
  <c r="L28" i="13"/>
  <c r="K28" i="13"/>
  <c r="J28" i="13"/>
  <c r="I28" i="13"/>
  <c r="H28" i="13"/>
  <c r="F28" i="13"/>
  <c r="E28" i="13"/>
  <c r="D28" i="13"/>
  <c r="C28" i="13"/>
  <c r="B28" i="13"/>
  <c r="AB27" i="13"/>
  <c r="AA27" i="13"/>
  <c r="Z27" i="13"/>
  <c r="X27" i="13"/>
  <c r="W27" i="13"/>
  <c r="V27" i="13"/>
  <c r="S27" i="13"/>
  <c r="Q27" i="13"/>
  <c r="P27" i="13"/>
  <c r="M27" i="13"/>
  <c r="L27" i="13"/>
  <c r="K27" i="13"/>
  <c r="J27" i="13"/>
  <c r="I27" i="13"/>
  <c r="H27" i="13"/>
  <c r="F27" i="13"/>
  <c r="E27" i="13"/>
  <c r="D27" i="13"/>
  <c r="C27" i="13"/>
  <c r="B27" i="13"/>
  <c r="AB26" i="13"/>
  <c r="AA26" i="13"/>
  <c r="Z26" i="13"/>
  <c r="X26" i="13"/>
  <c r="W26" i="13"/>
  <c r="V26" i="13"/>
  <c r="S26" i="13"/>
  <c r="Q26" i="13"/>
  <c r="P26" i="13"/>
  <c r="M26" i="13"/>
  <c r="L26" i="13"/>
  <c r="K26" i="13"/>
  <c r="J26" i="13"/>
  <c r="I26" i="13"/>
  <c r="H26" i="13"/>
  <c r="F26" i="13"/>
  <c r="E26" i="13"/>
  <c r="D26" i="13"/>
  <c r="C26" i="13"/>
  <c r="B26" i="13"/>
  <c r="AB25" i="13"/>
  <c r="AA25" i="13"/>
  <c r="Z25" i="13"/>
  <c r="X25" i="13"/>
  <c r="W25" i="13"/>
  <c r="V25" i="13"/>
  <c r="S25" i="13"/>
  <c r="Q25" i="13"/>
  <c r="P25" i="13"/>
  <c r="M25" i="13"/>
  <c r="L25" i="13"/>
  <c r="K25" i="13"/>
  <c r="J25" i="13"/>
  <c r="I25" i="13"/>
  <c r="H25" i="13"/>
  <c r="F25" i="13"/>
  <c r="E25" i="13"/>
  <c r="D25" i="13"/>
  <c r="C25" i="13"/>
  <c r="B25" i="13"/>
  <c r="AB24" i="13"/>
  <c r="AA24" i="13"/>
  <c r="Z24" i="13"/>
  <c r="X24" i="13"/>
  <c r="W24" i="13"/>
  <c r="V24" i="13"/>
  <c r="S24" i="13"/>
  <c r="Q24" i="13"/>
  <c r="P24" i="13"/>
  <c r="M24" i="13"/>
  <c r="L24" i="13"/>
  <c r="K24" i="13"/>
  <c r="J24" i="13"/>
  <c r="I24" i="13"/>
  <c r="H24" i="13"/>
  <c r="F24" i="13"/>
  <c r="E24" i="13"/>
  <c r="D24" i="13"/>
  <c r="C24" i="13"/>
  <c r="B24" i="13"/>
  <c r="AB23" i="13"/>
  <c r="AA23" i="13"/>
  <c r="Z23" i="13"/>
  <c r="X23" i="13"/>
  <c r="W23" i="13"/>
  <c r="V23" i="13"/>
  <c r="S23" i="13"/>
  <c r="Q23" i="13"/>
  <c r="P23" i="13"/>
  <c r="M23" i="13"/>
  <c r="L23" i="13"/>
  <c r="K23" i="13"/>
  <c r="J23" i="13"/>
  <c r="I23" i="13"/>
  <c r="H23" i="13"/>
  <c r="F23" i="13"/>
  <c r="E23" i="13"/>
  <c r="D23" i="13"/>
  <c r="C23" i="13"/>
  <c r="B23" i="13"/>
  <c r="AB22" i="13"/>
  <c r="AA22" i="13"/>
  <c r="Z22" i="13"/>
  <c r="X22" i="13"/>
  <c r="W22" i="13"/>
  <c r="V22" i="13"/>
  <c r="S22" i="13"/>
  <c r="Q22" i="13"/>
  <c r="P22" i="13"/>
  <c r="M22" i="13"/>
  <c r="L22" i="13"/>
  <c r="K22" i="13"/>
  <c r="J22" i="13"/>
  <c r="I22" i="13"/>
  <c r="H22" i="13"/>
  <c r="F22" i="13"/>
  <c r="E22" i="13"/>
  <c r="D22" i="13"/>
  <c r="C22" i="13"/>
  <c r="B22" i="13"/>
  <c r="AB21" i="13"/>
  <c r="AA21" i="13"/>
  <c r="Z21" i="13"/>
  <c r="X21" i="13"/>
  <c r="W21" i="13"/>
  <c r="V21" i="13"/>
  <c r="S21" i="13"/>
  <c r="Q21" i="13"/>
  <c r="P21" i="13"/>
  <c r="M21" i="13"/>
  <c r="L21" i="13"/>
  <c r="K21" i="13"/>
  <c r="J21" i="13"/>
  <c r="I21" i="13"/>
  <c r="H21" i="13"/>
  <c r="F21" i="13"/>
  <c r="E21" i="13"/>
  <c r="D21" i="13"/>
  <c r="C21" i="13"/>
  <c r="B21" i="13"/>
  <c r="AB20" i="13"/>
  <c r="AA20" i="13"/>
  <c r="Z20" i="13"/>
  <c r="X20" i="13"/>
  <c r="W20" i="13"/>
  <c r="V20" i="13"/>
  <c r="S20" i="13"/>
  <c r="Q20" i="13"/>
  <c r="P20" i="13"/>
  <c r="M20" i="13"/>
  <c r="L20" i="13"/>
  <c r="K20" i="13"/>
  <c r="J20" i="13"/>
  <c r="I20" i="13"/>
  <c r="H20" i="13"/>
  <c r="F20" i="13"/>
  <c r="E20" i="13"/>
  <c r="D20" i="13"/>
  <c r="C20" i="13"/>
  <c r="B20" i="13"/>
  <c r="AB19" i="13"/>
  <c r="AA19" i="13"/>
  <c r="Z19" i="13"/>
  <c r="X19" i="13"/>
  <c r="W19" i="13"/>
  <c r="V19" i="13"/>
  <c r="S19" i="13"/>
  <c r="Q19" i="13"/>
  <c r="P19" i="13"/>
  <c r="M19" i="13"/>
  <c r="L19" i="13"/>
  <c r="K19" i="13"/>
  <c r="J19" i="13"/>
  <c r="I19" i="13"/>
  <c r="H19" i="13"/>
  <c r="F19" i="13"/>
  <c r="E19" i="13"/>
  <c r="D19" i="13"/>
  <c r="C19" i="13"/>
  <c r="B19" i="13"/>
  <c r="AB18" i="13"/>
  <c r="AA18" i="13"/>
  <c r="Z18" i="13"/>
  <c r="X18" i="13"/>
  <c r="W18" i="13"/>
  <c r="V18" i="13"/>
  <c r="S18" i="13"/>
  <c r="Q18" i="13"/>
  <c r="P18" i="13"/>
  <c r="M18" i="13"/>
  <c r="L18" i="13"/>
  <c r="K18" i="13"/>
  <c r="J18" i="13"/>
  <c r="I18" i="13"/>
  <c r="H18" i="13"/>
  <c r="F18" i="13"/>
  <c r="E18" i="13"/>
  <c r="D18" i="13"/>
  <c r="C18" i="13"/>
  <c r="B18" i="13"/>
  <c r="AB17" i="13"/>
  <c r="AA17" i="13"/>
  <c r="Z17" i="13"/>
  <c r="X17" i="13"/>
  <c r="W17" i="13"/>
  <c r="V17" i="13"/>
  <c r="S17" i="13"/>
  <c r="Q17" i="13"/>
  <c r="P17" i="13"/>
  <c r="M17" i="13"/>
  <c r="L17" i="13"/>
  <c r="K17" i="13"/>
  <c r="J17" i="13"/>
  <c r="I17" i="13"/>
  <c r="H17" i="13"/>
  <c r="F17" i="13"/>
  <c r="E17" i="13"/>
  <c r="D17" i="13"/>
  <c r="C17" i="13"/>
  <c r="B17" i="13"/>
  <c r="AB16" i="13"/>
  <c r="AA16" i="13"/>
  <c r="Z16" i="13"/>
  <c r="X16" i="13"/>
  <c r="W16" i="13"/>
  <c r="V16" i="13"/>
  <c r="S16" i="13"/>
  <c r="Q16" i="13"/>
  <c r="P16" i="13"/>
  <c r="M16" i="13"/>
  <c r="L16" i="13"/>
  <c r="K16" i="13"/>
  <c r="J16" i="13"/>
  <c r="I16" i="13"/>
  <c r="H16" i="13"/>
  <c r="F16" i="13"/>
  <c r="E16" i="13"/>
  <c r="D16" i="13"/>
  <c r="C16" i="13"/>
  <c r="B16" i="13"/>
  <c r="AB15" i="13"/>
  <c r="AA15" i="13"/>
  <c r="Z15" i="13"/>
  <c r="X15" i="13"/>
  <c r="W15" i="13"/>
  <c r="V15" i="13"/>
  <c r="S15" i="13"/>
  <c r="Q15" i="13"/>
  <c r="P15" i="13"/>
  <c r="M15" i="13"/>
  <c r="L15" i="13"/>
  <c r="K15" i="13"/>
  <c r="J15" i="13"/>
  <c r="I15" i="13"/>
  <c r="H15" i="13"/>
  <c r="F15" i="13"/>
  <c r="E15" i="13"/>
  <c r="D15" i="13"/>
  <c r="C15" i="13"/>
  <c r="B15" i="13"/>
  <c r="AB14" i="13"/>
  <c r="AA14" i="13"/>
  <c r="Z14" i="13"/>
  <c r="X14" i="13"/>
  <c r="W14" i="13"/>
  <c r="V14" i="13"/>
  <c r="S14" i="13"/>
  <c r="Q14" i="13"/>
  <c r="P14" i="13"/>
  <c r="M14" i="13"/>
  <c r="L14" i="13"/>
  <c r="K14" i="13"/>
  <c r="J14" i="13"/>
  <c r="I14" i="13"/>
  <c r="H14" i="13"/>
  <c r="F14" i="13"/>
  <c r="E14" i="13"/>
  <c r="D14" i="13"/>
  <c r="C14" i="13"/>
  <c r="B14" i="13"/>
  <c r="AB13" i="13"/>
  <c r="AA13" i="13"/>
  <c r="Z13" i="13"/>
  <c r="X13" i="13"/>
  <c r="W13" i="13"/>
  <c r="V13" i="13"/>
  <c r="S13" i="13"/>
  <c r="Q13" i="13"/>
  <c r="P13" i="13"/>
  <c r="M13" i="13"/>
  <c r="L13" i="13"/>
  <c r="K13" i="13"/>
  <c r="J13" i="13"/>
  <c r="I13" i="13"/>
  <c r="H13" i="13"/>
  <c r="F13" i="13"/>
  <c r="E13" i="13"/>
  <c r="D13" i="13"/>
  <c r="C13" i="13"/>
  <c r="B13" i="13"/>
  <c r="AB12" i="13"/>
  <c r="AA12" i="13"/>
  <c r="Z12" i="13"/>
  <c r="X12" i="13"/>
  <c r="W12" i="13"/>
  <c r="V12" i="13"/>
  <c r="S12" i="13"/>
  <c r="Q12" i="13"/>
  <c r="P12" i="13"/>
  <c r="M12" i="13"/>
  <c r="L12" i="13"/>
  <c r="K12" i="13"/>
  <c r="J12" i="13"/>
  <c r="I12" i="13"/>
  <c r="H12" i="13"/>
  <c r="F12" i="13"/>
  <c r="E12" i="13"/>
  <c r="D12" i="13"/>
  <c r="C12" i="13"/>
  <c r="B12" i="13"/>
  <c r="AB11" i="13"/>
  <c r="AA11" i="13"/>
  <c r="Z11" i="13"/>
  <c r="X11" i="13"/>
  <c r="W11" i="13"/>
  <c r="V11" i="13"/>
  <c r="S11" i="13"/>
  <c r="Q11" i="13"/>
  <c r="P11" i="13"/>
  <c r="M11" i="13"/>
  <c r="L11" i="13"/>
  <c r="K11" i="13"/>
  <c r="J11" i="13"/>
  <c r="I11" i="13"/>
  <c r="H11" i="13"/>
  <c r="F11" i="13"/>
  <c r="E11" i="13"/>
  <c r="D11" i="13"/>
  <c r="C11" i="13"/>
  <c r="B11" i="13"/>
  <c r="AB10" i="13"/>
  <c r="AA10" i="13"/>
  <c r="Z10" i="13"/>
  <c r="X10" i="13"/>
  <c r="W10" i="13"/>
  <c r="V10" i="13"/>
  <c r="S10" i="13"/>
  <c r="Q10" i="13"/>
  <c r="P10" i="13"/>
  <c r="M10" i="13"/>
  <c r="L10" i="13"/>
  <c r="K10" i="13"/>
  <c r="J10" i="13"/>
  <c r="I10" i="13"/>
  <c r="H10" i="13"/>
  <c r="F10" i="13"/>
  <c r="E10" i="13"/>
  <c r="D10" i="13"/>
  <c r="C10" i="13"/>
  <c r="B10" i="13"/>
  <c r="AB9" i="13"/>
  <c r="AA9" i="13"/>
  <c r="Z9" i="13"/>
  <c r="X9" i="13"/>
  <c r="W9" i="13"/>
  <c r="V9" i="13"/>
  <c r="S9" i="13"/>
  <c r="Q9" i="13"/>
  <c r="P9" i="13"/>
  <c r="M9" i="13"/>
  <c r="L9" i="13"/>
  <c r="K9" i="13"/>
  <c r="J9" i="13"/>
  <c r="I9" i="13"/>
  <c r="H9" i="13"/>
  <c r="F9" i="13"/>
  <c r="E9" i="13"/>
  <c r="D9" i="13"/>
  <c r="C9" i="13"/>
  <c r="B9" i="13"/>
  <c r="AB8" i="13"/>
  <c r="AA8" i="13"/>
  <c r="Z8" i="13"/>
  <c r="X8" i="13"/>
  <c r="W8" i="13"/>
  <c r="V8" i="13"/>
  <c r="S8" i="13"/>
  <c r="Q8" i="13"/>
  <c r="P8" i="13"/>
  <c r="M8" i="13"/>
  <c r="L8" i="13"/>
  <c r="K8" i="13"/>
  <c r="J8" i="13"/>
  <c r="I8" i="13"/>
  <c r="H8" i="13"/>
  <c r="F8" i="13"/>
  <c r="E8" i="13"/>
  <c r="D8" i="13"/>
  <c r="C8" i="13"/>
  <c r="B8" i="13"/>
  <c r="AB7" i="13"/>
  <c r="AA7" i="13"/>
  <c r="Z7" i="13"/>
  <c r="X7" i="13"/>
  <c r="W7" i="13"/>
  <c r="V7" i="13"/>
  <c r="S7" i="13"/>
  <c r="Q7" i="13"/>
  <c r="P7" i="13"/>
  <c r="M7" i="13"/>
  <c r="L7" i="13"/>
  <c r="K7" i="13"/>
  <c r="J7" i="13"/>
  <c r="I7" i="13"/>
  <c r="H7" i="13"/>
  <c r="F7" i="13"/>
  <c r="E7" i="13"/>
  <c r="D7" i="13"/>
  <c r="C7" i="13"/>
  <c r="B7" i="13"/>
  <c r="AB6" i="13"/>
  <c r="AA6" i="13"/>
  <c r="Z6" i="13"/>
  <c r="X6" i="13"/>
  <c r="W6" i="13"/>
  <c r="V6" i="13"/>
  <c r="S6" i="13"/>
  <c r="Q6" i="13"/>
  <c r="P6" i="13"/>
  <c r="M6" i="13"/>
  <c r="L6" i="13"/>
  <c r="K6" i="13"/>
  <c r="J6" i="13"/>
  <c r="I6" i="13"/>
  <c r="H6" i="13"/>
  <c r="F6" i="13"/>
  <c r="E6" i="13"/>
  <c r="D6" i="13"/>
  <c r="C6" i="13"/>
  <c r="B6" i="13"/>
  <c r="AB5" i="13"/>
  <c r="AA5" i="13"/>
  <c r="Z5" i="13"/>
  <c r="X5" i="13"/>
  <c r="W5" i="13"/>
  <c r="V5" i="13"/>
  <c r="S5" i="13"/>
  <c r="Q5" i="13"/>
  <c r="P5" i="13"/>
  <c r="M5" i="13"/>
  <c r="L5" i="13"/>
  <c r="K5" i="13"/>
  <c r="J5" i="13"/>
  <c r="I5" i="13"/>
  <c r="H5" i="13"/>
  <c r="F5" i="13"/>
  <c r="E5" i="13"/>
  <c r="D5" i="13"/>
  <c r="C5" i="13"/>
  <c r="B5" i="13"/>
  <c r="AC110" i="13"/>
  <c r="Y110" i="13"/>
  <c r="N110" i="13"/>
  <c r="G110" i="13"/>
  <c r="AC109" i="13"/>
  <c r="Y109" i="13"/>
  <c r="N109" i="13"/>
  <c r="G109" i="13"/>
  <c r="AC108" i="13"/>
  <c r="Y108" i="13"/>
  <c r="N108" i="13"/>
  <c r="G108" i="13"/>
  <c r="AC107" i="13"/>
  <c r="Y107" i="13"/>
  <c r="N107" i="13"/>
  <c r="G107" i="13"/>
  <c r="AC106" i="13"/>
  <c r="Y106" i="13"/>
  <c r="N106" i="13"/>
  <c r="G106" i="13"/>
  <c r="AC105" i="13"/>
  <c r="Y105" i="13"/>
  <c r="N105" i="13"/>
  <c r="G105" i="13"/>
  <c r="AC104" i="13"/>
  <c r="Y104" i="13"/>
  <c r="N104" i="13"/>
  <c r="G104" i="13"/>
  <c r="AC103" i="13"/>
  <c r="Y103" i="13"/>
  <c r="N103" i="13"/>
  <c r="G103" i="13"/>
  <c r="AC102" i="13"/>
  <c r="Y102" i="13"/>
  <c r="N102" i="13"/>
  <c r="G102" i="13"/>
  <c r="AC101" i="13"/>
  <c r="Y101" i="13"/>
  <c r="N101" i="13"/>
  <c r="G101" i="13"/>
  <c r="AC100" i="13"/>
  <c r="Y100" i="13"/>
  <c r="N100" i="13"/>
  <c r="G100" i="13"/>
  <c r="AC99" i="13"/>
  <c r="Y99" i="13"/>
  <c r="G99" i="13"/>
  <c r="AC98" i="13"/>
  <c r="N98" i="13"/>
  <c r="G98" i="13"/>
  <c r="AC97" i="13"/>
  <c r="Y97" i="13"/>
  <c r="N97" i="13"/>
  <c r="G97" i="13"/>
  <c r="AC96" i="13"/>
  <c r="Y96" i="13"/>
  <c r="AD96" i="13"/>
  <c r="N96" i="13"/>
  <c r="G96" i="13"/>
  <c r="O96" i="13" s="1"/>
  <c r="R96" i="13" s="1"/>
  <c r="T96" i="13" s="1"/>
  <c r="AC95" i="13"/>
  <c r="Y95" i="13"/>
  <c r="AD95" i="13" s="1"/>
  <c r="N95" i="13"/>
  <c r="G95" i="13"/>
  <c r="AC94" i="13"/>
  <c r="Y94" i="13"/>
  <c r="AD94" i="13" s="1"/>
  <c r="N94" i="13"/>
  <c r="G94" i="13"/>
  <c r="AC93" i="13"/>
  <c r="Y93" i="13"/>
  <c r="N93" i="13"/>
  <c r="G93" i="13"/>
  <c r="AC92" i="13"/>
  <c r="Y92" i="13"/>
  <c r="AD92" i="13"/>
  <c r="N92" i="13"/>
  <c r="G92" i="13"/>
  <c r="O92" i="13" s="1"/>
  <c r="R92" i="13" s="1"/>
  <c r="T92" i="13" s="1"/>
  <c r="AC91" i="13"/>
  <c r="Y91" i="13"/>
  <c r="AD91" i="13" s="1"/>
  <c r="N91" i="13"/>
  <c r="G91" i="13"/>
  <c r="AC90" i="13"/>
  <c r="Y90" i="13"/>
  <c r="AD90" i="13" s="1"/>
  <c r="N90" i="13"/>
  <c r="G90" i="13"/>
  <c r="AC89" i="13"/>
  <c r="Y89" i="13"/>
  <c r="N89" i="13"/>
  <c r="G89" i="13"/>
  <c r="AC88" i="13"/>
  <c r="Y88" i="13"/>
  <c r="AD88" i="13"/>
  <c r="N88" i="13"/>
  <c r="G88" i="13"/>
  <c r="O88" i="13" s="1"/>
  <c r="R88" i="13" s="1"/>
  <c r="T88" i="13" s="1"/>
  <c r="AC87" i="13"/>
  <c r="Y87" i="13"/>
  <c r="AD87" i="13" s="1"/>
  <c r="N87" i="13"/>
  <c r="G87" i="13"/>
  <c r="AC86" i="13"/>
  <c r="Y86" i="13"/>
  <c r="AD86" i="13" s="1"/>
  <c r="N86" i="13"/>
  <c r="G86" i="13"/>
  <c r="AC85" i="13"/>
  <c r="Y85" i="13"/>
  <c r="N85" i="13"/>
  <c r="G85" i="13"/>
  <c r="AC84" i="13"/>
  <c r="Y84" i="13"/>
  <c r="AD84" i="13"/>
  <c r="N84" i="13"/>
  <c r="G84" i="13"/>
  <c r="O84" i="13" s="1"/>
  <c r="R84" i="13" s="1"/>
  <c r="T84" i="13" s="1"/>
  <c r="AC83" i="13"/>
  <c r="Y83" i="13"/>
  <c r="N83" i="13"/>
  <c r="G83" i="13"/>
  <c r="O83" i="13" s="1"/>
  <c r="R83" i="13" s="1"/>
  <c r="T83" i="13" s="1"/>
  <c r="AC82" i="13"/>
  <c r="Y82" i="13"/>
  <c r="N82" i="13"/>
  <c r="G82" i="13"/>
  <c r="AC81" i="13"/>
  <c r="Y81" i="13"/>
  <c r="N81" i="13"/>
  <c r="G81" i="13"/>
  <c r="AC80" i="13"/>
  <c r="Y80" i="13"/>
  <c r="N80" i="13"/>
  <c r="AC79" i="13"/>
  <c r="Y79" i="13"/>
  <c r="G79" i="13"/>
  <c r="AC78" i="13"/>
  <c r="N78" i="13"/>
  <c r="G78" i="13"/>
  <c r="O78" i="13" s="1"/>
  <c r="R78" i="13" s="1"/>
  <c r="T78" i="13" s="1"/>
  <c r="AC77" i="13"/>
  <c r="Y77" i="13"/>
  <c r="AD77" i="13" s="1"/>
  <c r="G77" i="13"/>
  <c r="AC76" i="13"/>
  <c r="N76" i="13"/>
  <c r="G76" i="13"/>
  <c r="AC75" i="13"/>
  <c r="Y75" i="13"/>
  <c r="AD75" i="13" s="1"/>
  <c r="G75" i="13"/>
  <c r="AC74" i="13"/>
  <c r="N74" i="13"/>
  <c r="G74" i="13"/>
  <c r="AC73" i="13"/>
  <c r="Y73" i="13"/>
  <c r="G73" i="13"/>
  <c r="AC72" i="13"/>
  <c r="N72" i="13"/>
  <c r="G72" i="13"/>
  <c r="AC71" i="13"/>
  <c r="Y71" i="13"/>
  <c r="AD71" i="13" s="1"/>
  <c r="G71" i="13"/>
  <c r="AC70" i="13"/>
  <c r="N70" i="13"/>
  <c r="G70" i="13"/>
  <c r="AC69" i="13"/>
  <c r="Y69" i="13"/>
  <c r="G69" i="13"/>
  <c r="AC68" i="13"/>
  <c r="N68" i="13"/>
  <c r="G68" i="13"/>
  <c r="AC67" i="13"/>
  <c r="Y67" i="13"/>
  <c r="G67" i="13"/>
  <c r="AC66" i="13"/>
  <c r="N66" i="13"/>
  <c r="G66" i="13"/>
  <c r="AC65" i="13"/>
  <c r="Y65" i="13"/>
  <c r="G65" i="13"/>
  <c r="AC64" i="13"/>
  <c r="N64" i="13"/>
  <c r="G64" i="13"/>
  <c r="AC63" i="13"/>
  <c r="Y63" i="13"/>
  <c r="AD63" i="13"/>
  <c r="G63" i="13"/>
  <c r="AC62" i="13"/>
  <c r="N62" i="13"/>
  <c r="G62" i="13"/>
  <c r="O62" i="13" s="1"/>
  <c r="R62" i="13" s="1"/>
  <c r="T62" i="13" s="1"/>
  <c r="AC61" i="13"/>
  <c r="Y61" i="13"/>
  <c r="AD61" i="13" s="1"/>
  <c r="G61" i="13"/>
  <c r="AC60" i="13"/>
  <c r="N60" i="13"/>
  <c r="G60" i="13"/>
  <c r="AC59" i="13"/>
  <c r="Y59" i="13"/>
  <c r="AD59" i="13" s="1"/>
  <c r="G59" i="13"/>
  <c r="AC58" i="13"/>
  <c r="N58" i="13"/>
  <c r="G58" i="13"/>
  <c r="AC57" i="13"/>
  <c r="Y57" i="13"/>
  <c r="G57" i="13"/>
  <c r="AC56" i="13"/>
  <c r="N56" i="13"/>
  <c r="G56" i="13"/>
  <c r="AC55" i="13"/>
  <c r="Y55" i="13"/>
  <c r="AD55" i="13" s="1"/>
  <c r="G55" i="13"/>
  <c r="AC54" i="13"/>
  <c r="N54" i="13"/>
  <c r="G54" i="13"/>
  <c r="AC53" i="13"/>
  <c r="Y53" i="13"/>
  <c r="G53" i="13"/>
  <c r="AC52" i="13"/>
  <c r="N52" i="13"/>
  <c r="G52" i="13"/>
  <c r="AC51" i="13"/>
  <c r="Y51" i="13"/>
  <c r="G51" i="13"/>
  <c r="AC50" i="13"/>
  <c r="N50" i="13"/>
  <c r="G50" i="13"/>
  <c r="AC49" i="13"/>
  <c r="Y49" i="13"/>
  <c r="G49" i="13"/>
  <c r="AC48" i="13"/>
  <c r="N48" i="13"/>
  <c r="G48" i="13"/>
  <c r="AC47" i="13"/>
  <c r="Y47" i="13"/>
  <c r="AD47" i="13"/>
  <c r="N47" i="13"/>
  <c r="G47" i="13"/>
  <c r="O47" i="13" s="1"/>
  <c r="R47" i="13" s="1"/>
  <c r="T47" i="13" s="1"/>
  <c r="AC46" i="13"/>
  <c r="Y46" i="13"/>
  <c r="N46" i="13"/>
  <c r="G46" i="13"/>
  <c r="O46" i="13" s="1"/>
  <c r="R46" i="13" s="1"/>
  <c r="T46" i="13" s="1"/>
  <c r="AC45" i="13"/>
  <c r="Y45" i="13"/>
  <c r="N45" i="13"/>
  <c r="G45" i="13"/>
  <c r="O45" i="13" s="1"/>
  <c r="R45" i="13" s="1"/>
  <c r="T45" i="13" s="1"/>
  <c r="AC44" i="13"/>
  <c r="Y44" i="13"/>
  <c r="N44" i="13"/>
  <c r="G44" i="13"/>
  <c r="O44" i="13" s="1"/>
  <c r="R44" i="13" s="1"/>
  <c r="T44" i="13" s="1"/>
  <c r="AC43" i="13"/>
  <c r="Y43" i="13"/>
  <c r="N43" i="13"/>
  <c r="G43" i="13"/>
  <c r="O43" i="13" s="1"/>
  <c r="R43" i="13" s="1"/>
  <c r="T43" i="13" s="1"/>
  <c r="AC42" i="13"/>
  <c r="Y42" i="13"/>
  <c r="N42" i="13"/>
  <c r="G42" i="13"/>
  <c r="O42" i="13" s="1"/>
  <c r="R42" i="13" s="1"/>
  <c r="T42" i="13" s="1"/>
  <c r="AC41" i="13"/>
  <c r="Y41" i="13"/>
  <c r="N41" i="13"/>
  <c r="G41" i="13"/>
  <c r="O41" i="13" s="1"/>
  <c r="R41" i="13" s="1"/>
  <c r="T41" i="13" s="1"/>
  <c r="AC40" i="13"/>
  <c r="Y40" i="13"/>
  <c r="N40" i="13"/>
  <c r="G40" i="13"/>
  <c r="O40" i="13" s="1"/>
  <c r="R40" i="13" s="1"/>
  <c r="T40" i="13" s="1"/>
  <c r="AC39" i="13"/>
  <c r="Y39" i="13"/>
  <c r="N39" i="13"/>
  <c r="G39" i="13"/>
  <c r="O39" i="13" s="1"/>
  <c r="R39" i="13" s="1"/>
  <c r="T39" i="13" s="1"/>
  <c r="AC38" i="13"/>
  <c r="Y38" i="13"/>
  <c r="N38" i="13"/>
  <c r="G38" i="13"/>
  <c r="O38" i="13" s="1"/>
  <c r="R38" i="13" s="1"/>
  <c r="T38" i="13" s="1"/>
  <c r="AC37" i="13"/>
  <c r="Y37" i="13"/>
  <c r="N37" i="13"/>
  <c r="G37" i="13"/>
  <c r="O37" i="13" s="1"/>
  <c r="R37" i="13" s="1"/>
  <c r="T37" i="13" s="1"/>
  <c r="AC36" i="13"/>
  <c r="Y36" i="13"/>
  <c r="N36" i="13"/>
  <c r="G36" i="13"/>
  <c r="O36" i="13" s="1"/>
  <c r="R36" i="13" s="1"/>
  <c r="T36" i="13" s="1"/>
  <c r="AC35" i="13"/>
  <c r="Y35" i="13"/>
  <c r="N35" i="13"/>
  <c r="G35" i="13"/>
  <c r="O35" i="13" s="1"/>
  <c r="R35" i="13" s="1"/>
  <c r="T35" i="13" s="1"/>
  <c r="AC34" i="13"/>
  <c r="Y34" i="13"/>
  <c r="N34" i="13"/>
  <c r="G34" i="13"/>
  <c r="O34" i="13" s="1"/>
  <c r="R34" i="13" s="1"/>
  <c r="T34" i="13" s="1"/>
  <c r="AC33" i="13"/>
  <c r="Y33" i="13"/>
  <c r="N33" i="13"/>
  <c r="G33" i="13"/>
  <c r="O33" i="13" s="1"/>
  <c r="R33" i="13" s="1"/>
  <c r="T33" i="13" s="1"/>
  <c r="AC32" i="13"/>
  <c r="Y32" i="13"/>
  <c r="N32" i="13"/>
  <c r="G32" i="13"/>
  <c r="O32" i="13" s="1"/>
  <c r="R32" i="13" s="1"/>
  <c r="T32" i="13" s="1"/>
  <c r="AC31" i="13"/>
  <c r="Y31" i="13"/>
  <c r="N31" i="13"/>
  <c r="G31" i="13"/>
  <c r="O31" i="13" s="1"/>
  <c r="R31" i="13" s="1"/>
  <c r="T31" i="13" s="1"/>
  <c r="AC30" i="13"/>
  <c r="Y30" i="13"/>
  <c r="N30" i="13"/>
  <c r="G30" i="13"/>
  <c r="O30" i="13" s="1"/>
  <c r="R30" i="13" s="1"/>
  <c r="T30" i="13" s="1"/>
  <c r="AC29" i="13"/>
  <c r="Y29" i="13"/>
  <c r="N29" i="13"/>
  <c r="G29" i="13"/>
  <c r="O29" i="13" s="1"/>
  <c r="R29" i="13" s="1"/>
  <c r="T29" i="13" s="1"/>
  <c r="AC28" i="13"/>
  <c r="Y28" i="13"/>
  <c r="N28" i="13"/>
  <c r="G28" i="13"/>
  <c r="O28" i="13" s="1"/>
  <c r="R28" i="13" s="1"/>
  <c r="T28" i="13" s="1"/>
  <c r="AC27" i="13"/>
  <c r="Y27" i="13"/>
  <c r="N27" i="13"/>
  <c r="G27" i="13"/>
  <c r="O27" i="13" s="1"/>
  <c r="R27" i="13" s="1"/>
  <c r="T27" i="13" s="1"/>
  <c r="AC26" i="13"/>
  <c r="Y26" i="13"/>
  <c r="N26" i="13"/>
  <c r="G26" i="13"/>
  <c r="O26" i="13" s="1"/>
  <c r="R26" i="13" s="1"/>
  <c r="T26" i="13" s="1"/>
  <c r="AC25" i="13"/>
  <c r="Y25" i="13"/>
  <c r="N25" i="13"/>
  <c r="G25" i="13"/>
  <c r="O25" i="13" s="1"/>
  <c r="R25" i="13" s="1"/>
  <c r="T25" i="13" s="1"/>
  <c r="AC24" i="13"/>
  <c r="Y24" i="13"/>
  <c r="N24" i="13"/>
  <c r="G24" i="13"/>
  <c r="O24" i="13" s="1"/>
  <c r="R24" i="13" s="1"/>
  <c r="T24" i="13" s="1"/>
  <c r="AC23" i="13"/>
  <c r="Y23" i="13"/>
  <c r="N23" i="13"/>
  <c r="G23" i="13"/>
  <c r="O23" i="13" s="1"/>
  <c r="R23" i="13" s="1"/>
  <c r="T23" i="13" s="1"/>
  <c r="AC22" i="13"/>
  <c r="Y22" i="13"/>
  <c r="N22" i="13"/>
  <c r="G22" i="13"/>
  <c r="O22" i="13" s="1"/>
  <c r="R22" i="13" s="1"/>
  <c r="T22" i="13" s="1"/>
  <c r="AC21" i="13"/>
  <c r="Y21" i="13"/>
  <c r="N21" i="13"/>
  <c r="G21" i="13"/>
  <c r="O21" i="13" s="1"/>
  <c r="R21" i="13" s="1"/>
  <c r="T21" i="13" s="1"/>
  <c r="AC20" i="13"/>
  <c r="Y20" i="13"/>
  <c r="N20" i="13"/>
  <c r="G20" i="13"/>
  <c r="O20" i="13" s="1"/>
  <c r="R20" i="13" s="1"/>
  <c r="T20" i="13" s="1"/>
  <c r="AC19" i="13"/>
  <c r="Y19" i="13"/>
  <c r="N19" i="13"/>
  <c r="G19" i="13"/>
  <c r="O19" i="13" s="1"/>
  <c r="R19" i="13" s="1"/>
  <c r="T19" i="13" s="1"/>
  <c r="AC18" i="13"/>
  <c r="Y18" i="13"/>
  <c r="N18" i="13"/>
  <c r="G18" i="13"/>
  <c r="O18" i="13" s="1"/>
  <c r="R18" i="13" s="1"/>
  <c r="T18" i="13" s="1"/>
  <c r="AC17" i="13"/>
  <c r="Y17" i="13"/>
  <c r="N17" i="13"/>
  <c r="G17" i="13"/>
  <c r="O17" i="13" s="1"/>
  <c r="R17" i="13" s="1"/>
  <c r="T17" i="13" s="1"/>
  <c r="AC16" i="13"/>
  <c r="Y16" i="13"/>
  <c r="N16" i="13"/>
  <c r="G16" i="13"/>
  <c r="O16" i="13" s="1"/>
  <c r="R16" i="13" s="1"/>
  <c r="T16" i="13" s="1"/>
  <c r="AC15" i="13"/>
  <c r="Y15" i="13"/>
  <c r="N15" i="13"/>
  <c r="G15" i="13"/>
  <c r="O15" i="13" s="1"/>
  <c r="R15" i="13" s="1"/>
  <c r="T15" i="13" s="1"/>
  <c r="AC14" i="13"/>
  <c r="Y14" i="13"/>
  <c r="N14" i="13"/>
  <c r="G14" i="13"/>
  <c r="O14" i="13" s="1"/>
  <c r="R14" i="13" s="1"/>
  <c r="T14" i="13" s="1"/>
  <c r="AC13" i="13"/>
  <c r="Y13" i="13"/>
  <c r="N13" i="13"/>
  <c r="G13" i="13"/>
  <c r="O13" i="13" s="1"/>
  <c r="R13" i="13" s="1"/>
  <c r="T13" i="13" s="1"/>
  <c r="AC12" i="13"/>
  <c r="Y12" i="13"/>
  <c r="N12" i="13"/>
  <c r="G12" i="13"/>
  <c r="O12" i="13" s="1"/>
  <c r="R12" i="13" s="1"/>
  <c r="T12" i="13" s="1"/>
  <c r="AC11" i="13"/>
  <c r="Y11" i="13"/>
  <c r="N11" i="13"/>
  <c r="G11" i="13"/>
  <c r="O11" i="13" s="1"/>
  <c r="R11" i="13" s="1"/>
  <c r="T11" i="13" s="1"/>
  <c r="AC10" i="13"/>
  <c r="Y10" i="13"/>
  <c r="N10" i="13"/>
  <c r="G10" i="13"/>
  <c r="AC9" i="13"/>
  <c r="Y9" i="13"/>
  <c r="N9" i="13"/>
  <c r="G9" i="13"/>
  <c r="O9" i="13" s="1"/>
  <c r="R9" i="13" s="1"/>
  <c r="T9" i="13" s="1"/>
  <c r="AC8" i="13"/>
  <c r="N8" i="13"/>
  <c r="G8" i="13"/>
  <c r="AC7" i="13"/>
  <c r="Y7" i="13"/>
  <c r="AD7" i="13"/>
  <c r="G7" i="13"/>
  <c r="AC6" i="13"/>
  <c r="N6" i="13"/>
  <c r="G6" i="13"/>
  <c r="O6" i="13" s="1"/>
  <c r="R6" i="13" s="1"/>
  <c r="T6" i="13" s="1"/>
  <c r="AC5" i="13"/>
  <c r="Y5" i="13"/>
  <c r="AD5" i="13" s="1"/>
  <c r="G5" i="13"/>
  <c r="AG125" i="12"/>
  <c r="AD125" i="12"/>
  <c r="AC125" i="12"/>
  <c r="AB125" i="12"/>
  <c r="AA125" i="12"/>
  <c r="Z125" i="12"/>
  <c r="X125" i="12"/>
  <c r="W125" i="12"/>
  <c r="V125" i="12"/>
  <c r="S125" i="12"/>
  <c r="Q125" i="12"/>
  <c r="P125" i="12"/>
  <c r="M125" i="12"/>
  <c r="L125" i="12"/>
  <c r="K125" i="12"/>
  <c r="J125" i="12"/>
  <c r="I125" i="12"/>
  <c r="H125" i="12"/>
  <c r="F125" i="12"/>
  <c r="E125" i="12"/>
  <c r="D125" i="12"/>
  <c r="C125" i="12"/>
  <c r="B125" i="12"/>
  <c r="AG124" i="12"/>
  <c r="AD124" i="12"/>
  <c r="AC124" i="12"/>
  <c r="AB124" i="12"/>
  <c r="AA124" i="12"/>
  <c r="Z124" i="12"/>
  <c r="X124" i="12"/>
  <c r="W124" i="12"/>
  <c r="V124" i="12"/>
  <c r="S124" i="12"/>
  <c r="Q124" i="12"/>
  <c r="P124" i="12"/>
  <c r="M124" i="12"/>
  <c r="L124" i="12"/>
  <c r="K124" i="12"/>
  <c r="J124" i="12"/>
  <c r="I124" i="12"/>
  <c r="H124" i="12"/>
  <c r="F124" i="12"/>
  <c r="E124" i="12"/>
  <c r="D124" i="12"/>
  <c r="C124" i="12"/>
  <c r="B124" i="12"/>
  <c r="AG123" i="12"/>
  <c r="AD123" i="12"/>
  <c r="AC123" i="12"/>
  <c r="AB123" i="12"/>
  <c r="AA123" i="12"/>
  <c r="Z123" i="12"/>
  <c r="X123" i="12"/>
  <c r="W123" i="12"/>
  <c r="V123" i="12"/>
  <c r="S123" i="12"/>
  <c r="Q123" i="12"/>
  <c r="P123" i="12"/>
  <c r="M123" i="12"/>
  <c r="L123" i="12"/>
  <c r="K123" i="12"/>
  <c r="J123" i="12"/>
  <c r="I123" i="12"/>
  <c r="H123" i="12"/>
  <c r="F123" i="12"/>
  <c r="E123" i="12"/>
  <c r="D123" i="12"/>
  <c r="C123" i="12"/>
  <c r="B123" i="12"/>
  <c r="AG122" i="12"/>
  <c r="AD122" i="12"/>
  <c r="AC122" i="12"/>
  <c r="AB122" i="12"/>
  <c r="AA122" i="12"/>
  <c r="Z122" i="12"/>
  <c r="X122" i="12"/>
  <c r="W122" i="12"/>
  <c r="V122" i="12"/>
  <c r="S122" i="12"/>
  <c r="Q122" i="12"/>
  <c r="P122" i="12"/>
  <c r="M122" i="12"/>
  <c r="L122" i="12"/>
  <c r="K122" i="12"/>
  <c r="J122" i="12"/>
  <c r="I122" i="12"/>
  <c r="H122" i="12"/>
  <c r="F122" i="12"/>
  <c r="E122" i="12"/>
  <c r="D122" i="12"/>
  <c r="C122" i="12"/>
  <c r="B122" i="12"/>
  <c r="AG121" i="12"/>
  <c r="AD121" i="12"/>
  <c r="AC121" i="12"/>
  <c r="AB121" i="12"/>
  <c r="AA121" i="12"/>
  <c r="Z121" i="12"/>
  <c r="X121" i="12"/>
  <c r="W121" i="12"/>
  <c r="V121" i="12"/>
  <c r="S121" i="12"/>
  <c r="Q121" i="12"/>
  <c r="P121" i="12"/>
  <c r="M121" i="12"/>
  <c r="L121" i="12"/>
  <c r="K121" i="12"/>
  <c r="J121" i="12"/>
  <c r="I121" i="12"/>
  <c r="H121" i="12"/>
  <c r="F121" i="12"/>
  <c r="E121" i="12"/>
  <c r="D121" i="12"/>
  <c r="C121" i="12"/>
  <c r="B121" i="12"/>
  <c r="AG120" i="12"/>
  <c r="AD120" i="12"/>
  <c r="AC120" i="12"/>
  <c r="AB120" i="12"/>
  <c r="AA120" i="12"/>
  <c r="Z120" i="12"/>
  <c r="X120" i="12"/>
  <c r="W120" i="12"/>
  <c r="V120" i="12"/>
  <c r="S120" i="12"/>
  <c r="Q120" i="12"/>
  <c r="P120" i="12"/>
  <c r="M120" i="12"/>
  <c r="L120" i="12"/>
  <c r="K120" i="12"/>
  <c r="J120" i="12"/>
  <c r="I120" i="12"/>
  <c r="H120" i="12"/>
  <c r="F120" i="12"/>
  <c r="E120" i="12"/>
  <c r="D120" i="12"/>
  <c r="C120" i="12"/>
  <c r="B120" i="12"/>
  <c r="AG119" i="12"/>
  <c r="AD119" i="12"/>
  <c r="AC119" i="12"/>
  <c r="AB119" i="12"/>
  <c r="AA119" i="12"/>
  <c r="Z119" i="12"/>
  <c r="X119" i="12"/>
  <c r="W119" i="12"/>
  <c r="V119" i="12"/>
  <c r="S119" i="12"/>
  <c r="Q119" i="12"/>
  <c r="P119" i="12"/>
  <c r="M119" i="12"/>
  <c r="L119" i="12"/>
  <c r="K119" i="12"/>
  <c r="J119" i="12"/>
  <c r="I119" i="12"/>
  <c r="H119" i="12"/>
  <c r="F119" i="12"/>
  <c r="E119" i="12"/>
  <c r="D119" i="12"/>
  <c r="C119" i="12"/>
  <c r="B119" i="12"/>
  <c r="AG118" i="12"/>
  <c r="AD118" i="12"/>
  <c r="AC118" i="12"/>
  <c r="AB118" i="12"/>
  <c r="AA118" i="12"/>
  <c r="Z118" i="12"/>
  <c r="X118" i="12"/>
  <c r="W118" i="12"/>
  <c r="V118" i="12"/>
  <c r="S118" i="12"/>
  <c r="Q118" i="12"/>
  <c r="P118" i="12"/>
  <c r="M118" i="12"/>
  <c r="L118" i="12"/>
  <c r="K118" i="12"/>
  <c r="J118" i="12"/>
  <c r="I118" i="12"/>
  <c r="H118" i="12"/>
  <c r="F118" i="12"/>
  <c r="E118" i="12"/>
  <c r="D118" i="12"/>
  <c r="C118" i="12"/>
  <c r="B118" i="12"/>
  <c r="AG117" i="12"/>
  <c r="AD117" i="12"/>
  <c r="AC117" i="12"/>
  <c r="AB117" i="12"/>
  <c r="AA117" i="12"/>
  <c r="Z117" i="12"/>
  <c r="X117" i="12"/>
  <c r="W117" i="12"/>
  <c r="V117" i="12"/>
  <c r="S117" i="12"/>
  <c r="Q117" i="12"/>
  <c r="P117" i="12"/>
  <c r="M117" i="12"/>
  <c r="L117" i="12"/>
  <c r="K117" i="12"/>
  <c r="J117" i="12"/>
  <c r="I117" i="12"/>
  <c r="H117" i="12"/>
  <c r="F117" i="12"/>
  <c r="E117" i="12"/>
  <c r="D117" i="12"/>
  <c r="C117" i="12"/>
  <c r="B117" i="12"/>
  <c r="AG116" i="12"/>
  <c r="AD116" i="12"/>
  <c r="AC116" i="12"/>
  <c r="AB116" i="12"/>
  <c r="AA116" i="12"/>
  <c r="Z116" i="12"/>
  <c r="X116" i="12"/>
  <c r="W116" i="12"/>
  <c r="V116" i="12"/>
  <c r="S116" i="12"/>
  <c r="Q116" i="12"/>
  <c r="P116" i="12"/>
  <c r="M116" i="12"/>
  <c r="L116" i="12"/>
  <c r="K116" i="12"/>
  <c r="J116" i="12"/>
  <c r="I116" i="12"/>
  <c r="H116" i="12"/>
  <c r="F116" i="12"/>
  <c r="E116" i="12"/>
  <c r="D116" i="12"/>
  <c r="C116" i="12"/>
  <c r="B116" i="12"/>
  <c r="AG115" i="12"/>
  <c r="AD115" i="12"/>
  <c r="AC115" i="12"/>
  <c r="AB115" i="12"/>
  <c r="AA115" i="12"/>
  <c r="Z115" i="12"/>
  <c r="X115" i="12"/>
  <c r="W115" i="12"/>
  <c r="V115" i="12"/>
  <c r="S115" i="12"/>
  <c r="Q115" i="12"/>
  <c r="P115" i="12"/>
  <c r="M115" i="12"/>
  <c r="L115" i="12"/>
  <c r="K115" i="12"/>
  <c r="J115" i="12"/>
  <c r="I115" i="12"/>
  <c r="H115" i="12"/>
  <c r="F115" i="12"/>
  <c r="E115" i="12"/>
  <c r="D115" i="12"/>
  <c r="C115" i="12"/>
  <c r="B115" i="12"/>
  <c r="AG114" i="12"/>
  <c r="AD114" i="12"/>
  <c r="AC114" i="12"/>
  <c r="AB114" i="12"/>
  <c r="AA114" i="12"/>
  <c r="Z114" i="12"/>
  <c r="X114" i="12"/>
  <c r="W114" i="12"/>
  <c r="V114" i="12"/>
  <c r="S114" i="12"/>
  <c r="Q114" i="12"/>
  <c r="P114" i="12"/>
  <c r="M114" i="12"/>
  <c r="L114" i="12"/>
  <c r="K114" i="12"/>
  <c r="J114" i="12"/>
  <c r="I114" i="12"/>
  <c r="H114" i="12"/>
  <c r="F114" i="12"/>
  <c r="E114" i="12"/>
  <c r="D114" i="12"/>
  <c r="C114" i="12"/>
  <c r="B114" i="12"/>
  <c r="AG113" i="12"/>
  <c r="AD113" i="12"/>
  <c r="AC113" i="12"/>
  <c r="AB113" i="12"/>
  <c r="AA113" i="12"/>
  <c r="Z113" i="12"/>
  <c r="X113" i="12"/>
  <c r="W113" i="12"/>
  <c r="V113" i="12"/>
  <c r="S113" i="12"/>
  <c r="Q113" i="12"/>
  <c r="P113" i="12"/>
  <c r="M113" i="12"/>
  <c r="L113" i="12"/>
  <c r="K113" i="12"/>
  <c r="J113" i="12"/>
  <c r="I113" i="12"/>
  <c r="H113" i="12"/>
  <c r="F113" i="12"/>
  <c r="E113" i="12"/>
  <c r="D113" i="12"/>
  <c r="C113" i="12"/>
  <c r="B113" i="12"/>
  <c r="AG112" i="12"/>
  <c r="AD112" i="12"/>
  <c r="AC112" i="12"/>
  <c r="AB112" i="12"/>
  <c r="AA112" i="12"/>
  <c r="Z112" i="12"/>
  <c r="X112" i="12"/>
  <c r="W112" i="12"/>
  <c r="V112" i="12"/>
  <c r="S112" i="12"/>
  <c r="Q112" i="12"/>
  <c r="P112" i="12"/>
  <c r="M112" i="12"/>
  <c r="L112" i="12"/>
  <c r="K112" i="12"/>
  <c r="J112" i="12"/>
  <c r="I112" i="12"/>
  <c r="H112" i="12"/>
  <c r="F112" i="12"/>
  <c r="E112" i="12"/>
  <c r="D112" i="12"/>
  <c r="C112" i="12"/>
  <c r="B112" i="12"/>
  <c r="AG111" i="12"/>
  <c r="AD111" i="12"/>
  <c r="AC111" i="12"/>
  <c r="AB111" i="12"/>
  <c r="AA111" i="12"/>
  <c r="Z111" i="12"/>
  <c r="X111" i="12"/>
  <c r="W111" i="12"/>
  <c r="V111" i="12"/>
  <c r="S111" i="12"/>
  <c r="Q111" i="12"/>
  <c r="P111" i="12"/>
  <c r="M111" i="12"/>
  <c r="L111" i="12"/>
  <c r="K111" i="12"/>
  <c r="J111" i="12"/>
  <c r="I111" i="12"/>
  <c r="H111" i="12"/>
  <c r="F111" i="12"/>
  <c r="E111" i="12"/>
  <c r="D111" i="12"/>
  <c r="C111" i="12"/>
  <c r="B111" i="12"/>
  <c r="AG110" i="12"/>
  <c r="AD110" i="12"/>
  <c r="AC110" i="12"/>
  <c r="AB110" i="12"/>
  <c r="AA110" i="12"/>
  <c r="Z110" i="12"/>
  <c r="X110" i="12"/>
  <c r="W110" i="12"/>
  <c r="V110" i="12"/>
  <c r="S110" i="12"/>
  <c r="Q110" i="12"/>
  <c r="P110" i="12"/>
  <c r="M110" i="12"/>
  <c r="L110" i="12"/>
  <c r="K110" i="12"/>
  <c r="J110" i="12"/>
  <c r="I110" i="12"/>
  <c r="H110" i="12"/>
  <c r="F110" i="12"/>
  <c r="E110" i="12"/>
  <c r="D110" i="12"/>
  <c r="C110" i="12"/>
  <c r="B110" i="12"/>
  <c r="AG109" i="12"/>
  <c r="AD109" i="12"/>
  <c r="AC109" i="12"/>
  <c r="AB109" i="12"/>
  <c r="AA109" i="12"/>
  <c r="Z109" i="12"/>
  <c r="X109" i="12"/>
  <c r="W109" i="12"/>
  <c r="V109" i="12"/>
  <c r="S109" i="12"/>
  <c r="Q109" i="12"/>
  <c r="P109" i="12"/>
  <c r="M109" i="12"/>
  <c r="L109" i="12"/>
  <c r="K109" i="12"/>
  <c r="J109" i="12"/>
  <c r="I109" i="12"/>
  <c r="H109" i="12"/>
  <c r="F109" i="12"/>
  <c r="E109" i="12"/>
  <c r="D109" i="12"/>
  <c r="C109" i="12"/>
  <c r="B109" i="12"/>
  <c r="AG108" i="12"/>
  <c r="AD108" i="12"/>
  <c r="AC108" i="12"/>
  <c r="AB108" i="12"/>
  <c r="AA108" i="12"/>
  <c r="Z108" i="12"/>
  <c r="X108" i="12"/>
  <c r="W108" i="12"/>
  <c r="V108" i="12"/>
  <c r="S108" i="12"/>
  <c r="Q108" i="12"/>
  <c r="P108" i="12"/>
  <c r="M108" i="12"/>
  <c r="L108" i="12"/>
  <c r="K108" i="12"/>
  <c r="J108" i="12"/>
  <c r="I108" i="12"/>
  <c r="H108" i="12"/>
  <c r="F108" i="12"/>
  <c r="E108" i="12"/>
  <c r="D108" i="12"/>
  <c r="C108" i="12"/>
  <c r="B108" i="12"/>
  <c r="AG107" i="12"/>
  <c r="AD107" i="12"/>
  <c r="AC107" i="12"/>
  <c r="AB107" i="12"/>
  <c r="AA107" i="12"/>
  <c r="Z107" i="12"/>
  <c r="X107" i="12"/>
  <c r="W107" i="12"/>
  <c r="V107" i="12"/>
  <c r="S107" i="12"/>
  <c r="Q107" i="12"/>
  <c r="P107" i="12"/>
  <c r="M107" i="12"/>
  <c r="L107" i="12"/>
  <c r="K107" i="12"/>
  <c r="J107" i="12"/>
  <c r="I107" i="12"/>
  <c r="H107" i="12"/>
  <c r="F107" i="12"/>
  <c r="E107" i="12"/>
  <c r="D107" i="12"/>
  <c r="C107" i="12"/>
  <c r="B107" i="12"/>
  <c r="AG106" i="12"/>
  <c r="AD106" i="12"/>
  <c r="AC106" i="12"/>
  <c r="AB106" i="12"/>
  <c r="AA106" i="12"/>
  <c r="Z106" i="12"/>
  <c r="X106" i="12"/>
  <c r="W106" i="12"/>
  <c r="V106" i="12"/>
  <c r="S106" i="12"/>
  <c r="Q106" i="12"/>
  <c r="P106" i="12"/>
  <c r="M106" i="12"/>
  <c r="L106" i="12"/>
  <c r="K106" i="12"/>
  <c r="J106" i="12"/>
  <c r="I106" i="12"/>
  <c r="H106" i="12"/>
  <c r="F106" i="12"/>
  <c r="E106" i="12"/>
  <c r="D106" i="12"/>
  <c r="C106" i="12"/>
  <c r="B106" i="12"/>
  <c r="AG101" i="12"/>
  <c r="AD101" i="12"/>
  <c r="AC101" i="12"/>
  <c r="AB101" i="12"/>
  <c r="AA101" i="12"/>
  <c r="Z101" i="12"/>
  <c r="X101" i="12"/>
  <c r="W101" i="12"/>
  <c r="V101" i="12"/>
  <c r="S101" i="12"/>
  <c r="Q101" i="12"/>
  <c r="P101" i="12"/>
  <c r="M101" i="12"/>
  <c r="L101" i="12"/>
  <c r="K101" i="12"/>
  <c r="J101" i="12"/>
  <c r="I101" i="12"/>
  <c r="H101" i="12"/>
  <c r="F101" i="12"/>
  <c r="E101" i="12"/>
  <c r="D101" i="12"/>
  <c r="C101" i="12"/>
  <c r="B101" i="12"/>
  <c r="AG100" i="12"/>
  <c r="AD100" i="12"/>
  <c r="AC100" i="12"/>
  <c r="AB100" i="12"/>
  <c r="AA100" i="12"/>
  <c r="Z100" i="12"/>
  <c r="X100" i="12"/>
  <c r="W100" i="12"/>
  <c r="V100" i="12"/>
  <c r="S100" i="12"/>
  <c r="Q100" i="12"/>
  <c r="P100" i="12"/>
  <c r="M100" i="12"/>
  <c r="L100" i="12"/>
  <c r="K100" i="12"/>
  <c r="J100" i="12"/>
  <c r="I100" i="12"/>
  <c r="H100" i="12"/>
  <c r="F100" i="12"/>
  <c r="E100" i="12"/>
  <c r="D100" i="12"/>
  <c r="C100" i="12"/>
  <c r="B100" i="12"/>
  <c r="AG99" i="12"/>
  <c r="AD99" i="12"/>
  <c r="AC99" i="12"/>
  <c r="AB99" i="12"/>
  <c r="AA99" i="12"/>
  <c r="Z99" i="12"/>
  <c r="X99" i="12"/>
  <c r="W99" i="12"/>
  <c r="V99" i="12"/>
  <c r="S99" i="12"/>
  <c r="Q99" i="12"/>
  <c r="P99" i="12"/>
  <c r="M99" i="12"/>
  <c r="L99" i="12"/>
  <c r="K99" i="12"/>
  <c r="J99" i="12"/>
  <c r="I99" i="12"/>
  <c r="H99" i="12"/>
  <c r="F99" i="12"/>
  <c r="E99" i="12"/>
  <c r="D99" i="12"/>
  <c r="C99" i="12"/>
  <c r="B99" i="12"/>
  <c r="AG98" i="12"/>
  <c r="AD98" i="12"/>
  <c r="AC98" i="12"/>
  <c r="AB98" i="12"/>
  <c r="AA98" i="12"/>
  <c r="Z98" i="12"/>
  <c r="X98" i="12"/>
  <c r="W98" i="12"/>
  <c r="V98" i="12"/>
  <c r="S98" i="12"/>
  <c r="Q98" i="12"/>
  <c r="P98" i="12"/>
  <c r="M98" i="12"/>
  <c r="L98" i="12"/>
  <c r="K98" i="12"/>
  <c r="J98" i="12"/>
  <c r="I98" i="12"/>
  <c r="H98" i="12"/>
  <c r="F98" i="12"/>
  <c r="E98" i="12"/>
  <c r="D98" i="12"/>
  <c r="C98" i="12"/>
  <c r="B98" i="12"/>
  <c r="AG97" i="12"/>
  <c r="AD97" i="12"/>
  <c r="AC97" i="12"/>
  <c r="AB97" i="12"/>
  <c r="AA97" i="12"/>
  <c r="Z97" i="12"/>
  <c r="X97" i="12"/>
  <c r="W97" i="12"/>
  <c r="V97" i="12"/>
  <c r="S97" i="12"/>
  <c r="Q97" i="12"/>
  <c r="P97" i="12"/>
  <c r="M97" i="12"/>
  <c r="L97" i="12"/>
  <c r="K97" i="12"/>
  <c r="J97" i="12"/>
  <c r="I97" i="12"/>
  <c r="H97" i="12"/>
  <c r="F97" i="12"/>
  <c r="E97" i="12"/>
  <c r="D97" i="12"/>
  <c r="C97" i="12"/>
  <c r="B97" i="12"/>
  <c r="AG96" i="12"/>
  <c r="AD96" i="12"/>
  <c r="AC96" i="12"/>
  <c r="AB96" i="12"/>
  <c r="AA96" i="12"/>
  <c r="Z96" i="12"/>
  <c r="X96" i="12"/>
  <c r="W96" i="12"/>
  <c r="V96" i="12"/>
  <c r="S96" i="12"/>
  <c r="Q96" i="12"/>
  <c r="P96" i="12"/>
  <c r="M96" i="12"/>
  <c r="L96" i="12"/>
  <c r="K96" i="12"/>
  <c r="J96" i="12"/>
  <c r="I96" i="12"/>
  <c r="H96" i="12"/>
  <c r="F96" i="12"/>
  <c r="E96" i="12"/>
  <c r="D96" i="12"/>
  <c r="C96" i="12"/>
  <c r="B96" i="12"/>
  <c r="AG95" i="12"/>
  <c r="AD95" i="12"/>
  <c r="AC95" i="12"/>
  <c r="AB95" i="12"/>
  <c r="AA95" i="12"/>
  <c r="Z95" i="12"/>
  <c r="X95" i="12"/>
  <c r="W95" i="12"/>
  <c r="V95" i="12"/>
  <c r="S95" i="12"/>
  <c r="Q95" i="12"/>
  <c r="P95" i="12"/>
  <c r="M95" i="12"/>
  <c r="L95" i="12"/>
  <c r="K95" i="12"/>
  <c r="J95" i="12"/>
  <c r="I95" i="12"/>
  <c r="H95" i="12"/>
  <c r="F95" i="12"/>
  <c r="E95" i="12"/>
  <c r="D95" i="12"/>
  <c r="C95" i="12"/>
  <c r="B95" i="12"/>
  <c r="AG94" i="12"/>
  <c r="AD94" i="12"/>
  <c r="AC94" i="12"/>
  <c r="AB94" i="12"/>
  <c r="AA94" i="12"/>
  <c r="Z94" i="12"/>
  <c r="X94" i="12"/>
  <c r="W94" i="12"/>
  <c r="V94" i="12"/>
  <c r="S94" i="12"/>
  <c r="Q94" i="12"/>
  <c r="P94" i="12"/>
  <c r="M94" i="12"/>
  <c r="L94" i="12"/>
  <c r="K94" i="12"/>
  <c r="J94" i="12"/>
  <c r="I94" i="12"/>
  <c r="H94" i="12"/>
  <c r="F94" i="12"/>
  <c r="E94" i="12"/>
  <c r="D94" i="12"/>
  <c r="C94" i="12"/>
  <c r="B94" i="12"/>
  <c r="AG93" i="12"/>
  <c r="AD93" i="12"/>
  <c r="AC93" i="12"/>
  <c r="AB93" i="12"/>
  <c r="AA93" i="12"/>
  <c r="Z93" i="12"/>
  <c r="X93" i="12"/>
  <c r="W93" i="12"/>
  <c r="V93" i="12"/>
  <c r="S93" i="12"/>
  <c r="Q93" i="12"/>
  <c r="P93" i="12"/>
  <c r="M93" i="12"/>
  <c r="L93" i="12"/>
  <c r="K93" i="12"/>
  <c r="J93" i="12"/>
  <c r="I93" i="12"/>
  <c r="H93" i="12"/>
  <c r="F93" i="12"/>
  <c r="E93" i="12"/>
  <c r="D93" i="12"/>
  <c r="C93" i="12"/>
  <c r="B93" i="12"/>
  <c r="AG92" i="12"/>
  <c r="AD92" i="12"/>
  <c r="AC92" i="12"/>
  <c r="AB92" i="12"/>
  <c r="AA92" i="12"/>
  <c r="Z92" i="12"/>
  <c r="X92" i="12"/>
  <c r="W92" i="12"/>
  <c r="V92" i="12"/>
  <c r="S92" i="12"/>
  <c r="Q92" i="12"/>
  <c r="P92" i="12"/>
  <c r="M92" i="12"/>
  <c r="L92" i="12"/>
  <c r="K92" i="12"/>
  <c r="J92" i="12"/>
  <c r="I92" i="12"/>
  <c r="H92" i="12"/>
  <c r="F92" i="12"/>
  <c r="E92" i="12"/>
  <c r="D92" i="12"/>
  <c r="C92" i="12"/>
  <c r="B92" i="12"/>
  <c r="AG91" i="12"/>
  <c r="AD91" i="12"/>
  <c r="AC91" i="12"/>
  <c r="AB91" i="12"/>
  <c r="AA91" i="12"/>
  <c r="Z91" i="12"/>
  <c r="X91" i="12"/>
  <c r="W91" i="12"/>
  <c r="V91" i="12"/>
  <c r="S91" i="12"/>
  <c r="Q91" i="12"/>
  <c r="P91" i="12"/>
  <c r="M91" i="12"/>
  <c r="L91" i="12"/>
  <c r="K91" i="12"/>
  <c r="J91" i="12"/>
  <c r="I91" i="12"/>
  <c r="H91" i="12"/>
  <c r="F91" i="12"/>
  <c r="E91" i="12"/>
  <c r="D91" i="12"/>
  <c r="C91" i="12"/>
  <c r="B91" i="12"/>
  <c r="AG90" i="12"/>
  <c r="AD90" i="12"/>
  <c r="AC90" i="12"/>
  <c r="AB90" i="12"/>
  <c r="AA90" i="12"/>
  <c r="Z90" i="12"/>
  <c r="X90" i="12"/>
  <c r="W90" i="12"/>
  <c r="V90" i="12"/>
  <c r="S90" i="12"/>
  <c r="Q90" i="12"/>
  <c r="P90" i="12"/>
  <c r="M90" i="12"/>
  <c r="L90" i="12"/>
  <c r="K90" i="12"/>
  <c r="J90" i="12"/>
  <c r="I90" i="12"/>
  <c r="H90" i="12"/>
  <c r="F90" i="12"/>
  <c r="E90" i="12"/>
  <c r="D90" i="12"/>
  <c r="C90" i="12"/>
  <c r="B90" i="12"/>
  <c r="AG89" i="12"/>
  <c r="AD89" i="12"/>
  <c r="AC89" i="12"/>
  <c r="AB89" i="12"/>
  <c r="AA89" i="12"/>
  <c r="Z89" i="12"/>
  <c r="X89" i="12"/>
  <c r="W89" i="12"/>
  <c r="V89" i="12"/>
  <c r="S89" i="12"/>
  <c r="Q89" i="12"/>
  <c r="P89" i="12"/>
  <c r="M89" i="12"/>
  <c r="L89" i="12"/>
  <c r="K89" i="12"/>
  <c r="J89" i="12"/>
  <c r="I89" i="12"/>
  <c r="H89" i="12"/>
  <c r="F89" i="12"/>
  <c r="E89" i="12"/>
  <c r="D89" i="12"/>
  <c r="C89" i="12"/>
  <c r="B89" i="12"/>
  <c r="AG88" i="12"/>
  <c r="AD88" i="12"/>
  <c r="AC88" i="12"/>
  <c r="AB88" i="12"/>
  <c r="AA88" i="12"/>
  <c r="Z88" i="12"/>
  <c r="X88" i="12"/>
  <c r="W88" i="12"/>
  <c r="V88" i="12"/>
  <c r="S88" i="12"/>
  <c r="Q88" i="12"/>
  <c r="P88" i="12"/>
  <c r="M88" i="12"/>
  <c r="L88" i="12"/>
  <c r="K88" i="12"/>
  <c r="J88" i="12"/>
  <c r="I88" i="12"/>
  <c r="H88" i="12"/>
  <c r="F88" i="12"/>
  <c r="E88" i="12"/>
  <c r="D88" i="12"/>
  <c r="C88" i="12"/>
  <c r="B88" i="12"/>
  <c r="AG87" i="12"/>
  <c r="AD87" i="12"/>
  <c r="AC87" i="12"/>
  <c r="AB87" i="12"/>
  <c r="AA87" i="12"/>
  <c r="Z87" i="12"/>
  <c r="X87" i="12"/>
  <c r="W87" i="12"/>
  <c r="V87" i="12"/>
  <c r="S87" i="12"/>
  <c r="Q87" i="12"/>
  <c r="P87" i="12"/>
  <c r="M87" i="12"/>
  <c r="L87" i="12"/>
  <c r="K87" i="12"/>
  <c r="J87" i="12"/>
  <c r="I87" i="12"/>
  <c r="H87" i="12"/>
  <c r="F87" i="12"/>
  <c r="E87" i="12"/>
  <c r="D87" i="12"/>
  <c r="C87" i="12"/>
  <c r="B87" i="12"/>
  <c r="AG86" i="12"/>
  <c r="AD86" i="12"/>
  <c r="AC86" i="12"/>
  <c r="AB86" i="12"/>
  <c r="AA86" i="12"/>
  <c r="Z86" i="12"/>
  <c r="X86" i="12"/>
  <c r="W86" i="12"/>
  <c r="V86" i="12"/>
  <c r="S86" i="12"/>
  <c r="Q86" i="12"/>
  <c r="P86" i="12"/>
  <c r="M86" i="12"/>
  <c r="L86" i="12"/>
  <c r="K86" i="12"/>
  <c r="J86" i="12"/>
  <c r="I86" i="12"/>
  <c r="H86" i="12"/>
  <c r="F86" i="12"/>
  <c r="E86" i="12"/>
  <c r="D86" i="12"/>
  <c r="C86" i="12"/>
  <c r="B86" i="12"/>
  <c r="AG85" i="12"/>
  <c r="AD85" i="12"/>
  <c r="AC85" i="12"/>
  <c r="AB85" i="12"/>
  <c r="AA85" i="12"/>
  <c r="Z85" i="12"/>
  <c r="X85" i="12"/>
  <c r="W85" i="12"/>
  <c r="V85" i="12"/>
  <c r="S85" i="12"/>
  <c r="Q85" i="12"/>
  <c r="P85" i="12"/>
  <c r="M85" i="12"/>
  <c r="L85" i="12"/>
  <c r="K85" i="12"/>
  <c r="J85" i="12"/>
  <c r="I85" i="12"/>
  <c r="H85" i="12"/>
  <c r="F85" i="12"/>
  <c r="E85" i="12"/>
  <c r="D85" i="12"/>
  <c r="C85" i="12"/>
  <c r="B85" i="12"/>
  <c r="AG84" i="12"/>
  <c r="AD84" i="12"/>
  <c r="AC84" i="12"/>
  <c r="AB84" i="12"/>
  <c r="AA84" i="12"/>
  <c r="Z84" i="12"/>
  <c r="X84" i="12"/>
  <c r="W84" i="12"/>
  <c r="V84" i="12"/>
  <c r="S84" i="12"/>
  <c r="Q84" i="12"/>
  <c r="P84" i="12"/>
  <c r="M84" i="12"/>
  <c r="L84" i="12"/>
  <c r="K84" i="12"/>
  <c r="J84" i="12"/>
  <c r="I84" i="12"/>
  <c r="H84" i="12"/>
  <c r="F84" i="12"/>
  <c r="E84" i="12"/>
  <c r="D84" i="12"/>
  <c r="C84" i="12"/>
  <c r="B84" i="12"/>
  <c r="AG83" i="12"/>
  <c r="AD83" i="12"/>
  <c r="AC83" i="12"/>
  <c r="AB83" i="12"/>
  <c r="AA83" i="12"/>
  <c r="Z83" i="12"/>
  <c r="X83" i="12"/>
  <c r="W83" i="12"/>
  <c r="V83" i="12"/>
  <c r="S83" i="12"/>
  <c r="Q83" i="12"/>
  <c r="P83" i="12"/>
  <c r="M83" i="12"/>
  <c r="L83" i="12"/>
  <c r="K83" i="12"/>
  <c r="J83" i="12"/>
  <c r="I83" i="12"/>
  <c r="H83" i="12"/>
  <c r="F83" i="12"/>
  <c r="E83" i="12"/>
  <c r="D83" i="12"/>
  <c r="C83" i="12"/>
  <c r="B83" i="12"/>
  <c r="AG82" i="12"/>
  <c r="AD82" i="12"/>
  <c r="AC82" i="12"/>
  <c r="AB82" i="12"/>
  <c r="AA82" i="12"/>
  <c r="Z82" i="12"/>
  <c r="X82" i="12"/>
  <c r="W82" i="12"/>
  <c r="V82" i="12"/>
  <c r="S82" i="12"/>
  <c r="Q82" i="12"/>
  <c r="P82" i="12"/>
  <c r="M82" i="12"/>
  <c r="L82" i="12"/>
  <c r="K82" i="12"/>
  <c r="J82" i="12"/>
  <c r="I82" i="12"/>
  <c r="H82" i="12"/>
  <c r="F82" i="12"/>
  <c r="E82" i="12"/>
  <c r="D82" i="12"/>
  <c r="C82" i="12"/>
  <c r="B82" i="12"/>
  <c r="AG81" i="12"/>
  <c r="AD81" i="12"/>
  <c r="AC81" i="12"/>
  <c r="AB81" i="12"/>
  <c r="AA81" i="12"/>
  <c r="Z81" i="12"/>
  <c r="X81" i="12"/>
  <c r="W81" i="12"/>
  <c r="V81" i="12"/>
  <c r="S81" i="12"/>
  <c r="Q81" i="12"/>
  <c r="P81" i="12"/>
  <c r="M81" i="12"/>
  <c r="L81" i="12"/>
  <c r="K81" i="12"/>
  <c r="J81" i="12"/>
  <c r="I81" i="12"/>
  <c r="H81" i="12"/>
  <c r="F81" i="12"/>
  <c r="E81" i="12"/>
  <c r="D81" i="12"/>
  <c r="C81" i="12"/>
  <c r="B81" i="12"/>
  <c r="AG80" i="12"/>
  <c r="AD80" i="12"/>
  <c r="AC80" i="12"/>
  <c r="AB80" i="12"/>
  <c r="AA80" i="12"/>
  <c r="Z80" i="12"/>
  <c r="X80" i="12"/>
  <c r="W80" i="12"/>
  <c r="V80" i="12"/>
  <c r="S80" i="12"/>
  <c r="Q80" i="12"/>
  <c r="P80" i="12"/>
  <c r="M80" i="12"/>
  <c r="L80" i="12"/>
  <c r="K80" i="12"/>
  <c r="J80" i="12"/>
  <c r="I80" i="12"/>
  <c r="H80" i="12"/>
  <c r="F80" i="12"/>
  <c r="E80" i="12"/>
  <c r="D80" i="12"/>
  <c r="C80" i="12"/>
  <c r="B80" i="12"/>
  <c r="AG79" i="12"/>
  <c r="AD79" i="12"/>
  <c r="AC79" i="12"/>
  <c r="AB79" i="12"/>
  <c r="AA79" i="12"/>
  <c r="Z79" i="12"/>
  <c r="X79" i="12"/>
  <c r="W79" i="12"/>
  <c r="V79" i="12"/>
  <c r="S79" i="12"/>
  <c r="Q79" i="12"/>
  <c r="P79" i="12"/>
  <c r="M79" i="12"/>
  <c r="L79" i="12"/>
  <c r="K79" i="12"/>
  <c r="J79" i="12"/>
  <c r="I79" i="12"/>
  <c r="H79" i="12"/>
  <c r="F79" i="12"/>
  <c r="E79" i="12"/>
  <c r="D79" i="12"/>
  <c r="C79" i="12"/>
  <c r="B79" i="12"/>
  <c r="AG78" i="12"/>
  <c r="AD78" i="12"/>
  <c r="AC78" i="12"/>
  <c r="AB78" i="12"/>
  <c r="AA78" i="12"/>
  <c r="Z78" i="12"/>
  <c r="X78" i="12"/>
  <c r="W78" i="12"/>
  <c r="V78" i="12"/>
  <c r="S78" i="12"/>
  <c r="Q78" i="12"/>
  <c r="P78" i="12"/>
  <c r="M78" i="12"/>
  <c r="L78" i="12"/>
  <c r="K78" i="12"/>
  <c r="J78" i="12"/>
  <c r="I78" i="12"/>
  <c r="H78" i="12"/>
  <c r="F78" i="12"/>
  <c r="E78" i="12"/>
  <c r="D78" i="12"/>
  <c r="C78" i="12"/>
  <c r="B78" i="12"/>
  <c r="AG77" i="12"/>
  <c r="AD77" i="12"/>
  <c r="AC77" i="12"/>
  <c r="AB77" i="12"/>
  <c r="AA77" i="12"/>
  <c r="Z77" i="12"/>
  <c r="X77" i="12"/>
  <c r="W77" i="12"/>
  <c r="V77" i="12"/>
  <c r="S77" i="12"/>
  <c r="Q77" i="12"/>
  <c r="P77" i="12"/>
  <c r="M77" i="12"/>
  <c r="L77" i="12"/>
  <c r="K77" i="12"/>
  <c r="J77" i="12"/>
  <c r="I77" i="12"/>
  <c r="H77" i="12"/>
  <c r="F77" i="12"/>
  <c r="E77" i="12"/>
  <c r="D77" i="12"/>
  <c r="C77" i="12"/>
  <c r="B77" i="12"/>
  <c r="AG76" i="12"/>
  <c r="AD76" i="12"/>
  <c r="AC76" i="12"/>
  <c r="AB76" i="12"/>
  <c r="AA76" i="12"/>
  <c r="Z76" i="12"/>
  <c r="X76" i="12"/>
  <c r="W76" i="12"/>
  <c r="V76" i="12"/>
  <c r="S76" i="12"/>
  <c r="Q76" i="12"/>
  <c r="P76" i="12"/>
  <c r="M76" i="12"/>
  <c r="L76" i="12"/>
  <c r="K76" i="12"/>
  <c r="J76" i="12"/>
  <c r="I76" i="12"/>
  <c r="H76" i="12"/>
  <c r="F76" i="12"/>
  <c r="E76" i="12"/>
  <c r="D76" i="12"/>
  <c r="C76" i="12"/>
  <c r="B76" i="12"/>
  <c r="AG75" i="12"/>
  <c r="AD75" i="12"/>
  <c r="AC75" i="12"/>
  <c r="AB75" i="12"/>
  <c r="AA75" i="12"/>
  <c r="Z75" i="12"/>
  <c r="X75" i="12"/>
  <c r="W75" i="12"/>
  <c r="V75" i="12"/>
  <c r="S75" i="12"/>
  <c r="Q75" i="12"/>
  <c r="P75" i="12"/>
  <c r="M75" i="12"/>
  <c r="L75" i="12"/>
  <c r="K75" i="12"/>
  <c r="J75" i="12"/>
  <c r="I75" i="12"/>
  <c r="H75" i="12"/>
  <c r="F75" i="12"/>
  <c r="E75" i="12"/>
  <c r="D75" i="12"/>
  <c r="C75" i="12"/>
  <c r="B75" i="12"/>
  <c r="AG74" i="12"/>
  <c r="AD74" i="12"/>
  <c r="AC74" i="12"/>
  <c r="AB74" i="12"/>
  <c r="AA74" i="12"/>
  <c r="Z74" i="12"/>
  <c r="X74" i="12"/>
  <c r="W74" i="12"/>
  <c r="V74" i="12"/>
  <c r="S74" i="12"/>
  <c r="Q74" i="12"/>
  <c r="P74" i="12"/>
  <c r="M74" i="12"/>
  <c r="L74" i="12"/>
  <c r="K74" i="12"/>
  <c r="J74" i="12"/>
  <c r="I74" i="12"/>
  <c r="H74" i="12"/>
  <c r="F74" i="12"/>
  <c r="E74" i="12"/>
  <c r="D74" i="12"/>
  <c r="C74" i="12"/>
  <c r="B74" i="12"/>
  <c r="AG73" i="12"/>
  <c r="AD73" i="12"/>
  <c r="AC73" i="12"/>
  <c r="AB73" i="12"/>
  <c r="AA73" i="12"/>
  <c r="Z73" i="12"/>
  <c r="X73" i="12"/>
  <c r="W73" i="12"/>
  <c r="V73" i="12"/>
  <c r="S73" i="12"/>
  <c r="Q73" i="12"/>
  <c r="P73" i="12"/>
  <c r="M73" i="12"/>
  <c r="L73" i="12"/>
  <c r="K73" i="12"/>
  <c r="J73" i="12"/>
  <c r="I73" i="12"/>
  <c r="H73" i="12"/>
  <c r="F73" i="12"/>
  <c r="E73" i="12"/>
  <c r="D73" i="12"/>
  <c r="C73" i="12"/>
  <c r="B73" i="12"/>
  <c r="AG72" i="12"/>
  <c r="AD72" i="12"/>
  <c r="AC72" i="12"/>
  <c r="AB72" i="12"/>
  <c r="AA72" i="12"/>
  <c r="Z72" i="12"/>
  <c r="X72" i="12"/>
  <c r="W72" i="12"/>
  <c r="V72" i="12"/>
  <c r="S72" i="12"/>
  <c r="Q72" i="12"/>
  <c r="P72" i="12"/>
  <c r="M72" i="12"/>
  <c r="L72" i="12"/>
  <c r="K72" i="12"/>
  <c r="J72" i="12"/>
  <c r="I72" i="12"/>
  <c r="H72" i="12"/>
  <c r="F72" i="12"/>
  <c r="E72" i="12"/>
  <c r="D72" i="12"/>
  <c r="C72" i="12"/>
  <c r="B72" i="12"/>
  <c r="AG71" i="12"/>
  <c r="AD71" i="12"/>
  <c r="AC71" i="12"/>
  <c r="AB71" i="12"/>
  <c r="AA71" i="12"/>
  <c r="Z71" i="12"/>
  <c r="X71" i="12"/>
  <c r="W71" i="12"/>
  <c r="V71" i="12"/>
  <c r="S71" i="12"/>
  <c r="Q71" i="12"/>
  <c r="P71" i="12"/>
  <c r="M71" i="12"/>
  <c r="L71" i="12"/>
  <c r="K71" i="12"/>
  <c r="J71" i="12"/>
  <c r="I71" i="12"/>
  <c r="H71" i="12"/>
  <c r="F71" i="12"/>
  <c r="E71" i="12"/>
  <c r="D71" i="12"/>
  <c r="C71" i="12"/>
  <c r="B71" i="12"/>
  <c r="AG70" i="12"/>
  <c r="AD70" i="12"/>
  <c r="AC70" i="12"/>
  <c r="AB70" i="12"/>
  <c r="AA70" i="12"/>
  <c r="Z70" i="12"/>
  <c r="X70" i="12"/>
  <c r="W70" i="12"/>
  <c r="V70" i="12"/>
  <c r="S70" i="12"/>
  <c r="Q70" i="12"/>
  <c r="P70" i="12"/>
  <c r="M70" i="12"/>
  <c r="L70" i="12"/>
  <c r="K70" i="12"/>
  <c r="J70" i="12"/>
  <c r="I70" i="12"/>
  <c r="H70" i="12"/>
  <c r="F70" i="12"/>
  <c r="E70" i="12"/>
  <c r="D70" i="12"/>
  <c r="C70" i="12"/>
  <c r="B70" i="12"/>
  <c r="AG69" i="12"/>
  <c r="AD69" i="12"/>
  <c r="AC69" i="12"/>
  <c r="AB69" i="12"/>
  <c r="AA69" i="12"/>
  <c r="Z69" i="12"/>
  <c r="X69" i="12"/>
  <c r="W69" i="12"/>
  <c r="V69" i="12"/>
  <c r="S69" i="12"/>
  <c r="Q69" i="12"/>
  <c r="P69" i="12"/>
  <c r="M69" i="12"/>
  <c r="L69" i="12"/>
  <c r="K69" i="12"/>
  <c r="J69" i="12"/>
  <c r="I69" i="12"/>
  <c r="H69" i="12"/>
  <c r="F69" i="12"/>
  <c r="E69" i="12"/>
  <c r="D69" i="12"/>
  <c r="C69" i="12"/>
  <c r="B69" i="12"/>
  <c r="AG68" i="12"/>
  <c r="AD68" i="12"/>
  <c r="AC68" i="12"/>
  <c r="AB68" i="12"/>
  <c r="AA68" i="12"/>
  <c r="Z68" i="12"/>
  <c r="X68" i="12"/>
  <c r="W68" i="12"/>
  <c r="V68" i="12"/>
  <c r="S68" i="12"/>
  <c r="Q68" i="12"/>
  <c r="P68" i="12"/>
  <c r="M68" i="12"/>
  <c r="L68" i="12"/>
  <c r="K68" i="12"/>
  <c r="J68" i="12"/>
  <c r="I68" i="12"/>
  <c r="H68" i="12"/>
  <c r="F68" i="12"/>
  <c r="E68" i="12"/>
  <c r="D68" i="12"/>
  <c r="C68" i="12"/>
  <c r="B68" i="12"/>
  <c r="AG67" i="12"/>
  <c r="AD67" i="12"/>
  <c r="AC67" i="12"/>
  <c r="AB67" i="12"/>
  <c r="AA67" i="12"/>
  <c r="Z67" i="12"/>
  <c r="X67" i="12"/>
  <c r="W67" i="12"/>
  <c r="V67" i="12"/>
  <c r="S67" i="12"/>
  <c r="Q67" i="12"/>
  <c r="P67" i="12"/>
  <c r="M67" i="12"/>
  <c r="L67" i="12"/>
  <c r="K67" i="12"/>
  <c r="J67" i="12"/>
  <c r="I67" i="12"/>
  <c r="H67" i="12"/>
  <c r="F67" i="12"/>
  <c r="E67" i="12"/>
  <c r="D67" i="12"/>
  <c r="C67" i="12"/>
  <c r="B67" i="12"/>
  <c r="AG66" i="12"/>
  <c r="AD66" i="12"/>
  <c r="AC66" i="12"/>
  <c r="AB66" i="12"/>
  <c r="AA66" i="12"/>
  <c r="Z66" i="12"/>
  <c r="X66" i="12"/>
  <c r="W66" i="12"/>
  <c r="V66" i="12"/>
  <c r="S66" i="12"/>
  <c r="Q66" i="12"/>
  <c r="P66" i="12"/>
  <c r="M66" i="12"/>
  <c r="L66" i="12"/>
  <c r="K66" i="12"/>
  <c r="J66" i="12"/>
  <c r="I66" i="12"/>
  <c r="H66" i="12"/>
  <c r="F66" i="12"/>
  <c r="E66" i="12"/>
  <c r="D66" i="12"/>
  <c r="C66" i="12"/>
  <c r="B66" i="12"/>
  <c r="AG65" i="12"/>
  <c r="AD65" i="12"/>
  <c r="AC65" i="12"/>
  <c r="AB65" i="12"/>
  <c r="AA65" i="12"/>
  <c r="Z65" i="12"/>
  <c r="X65" i="12"/>
  <c r="W65" i="12"/>
  <c r="V65" i="12"/>
  <c r="S65" i="12"/>
  <c r="Q65" i="12"/>
  <c r="P65" i="12"/>
  <c r="M65" i="12"/>
  <c r="L65" i="12"/>
  <c r="K65" i="12"/>
  <c r="J65" i="12"/>
  <c r="I65" i="12"/>
  <c r="H65" i="12"/>
  <c r="F65" i="12"/>
  <c r="E65" i="12"/>
  <c r="D65" i="12"/>
  <c r="C65" i="12"/>
  <c r="B65" i="12"/>
  <c r="AG64" i="12"/>
  <c r="AD64" i="12"/>
  <c r="AC64" i="12"/>
  <c r="AB64" i="12"/>
  <c r="AA64" i="12"/>
  <c r="Z64" i="12"/>
  <c r="X64" i="12"/>
  <c r="W64" i="12"/>
  <c r="V64" i="12"/>
  <c r="S64" i="12"/>
  <c r="Q64" i="12"/>
  <c r="P64" i="12"/>
  <c r="M64" i="12"/>
  <c r="L64" i="12"/>
  <c r="K64" i="12"/>
  <c r="J64" i="12"/>
  <c r="I64" i="12"/>
  <c r="H64" i="12"/>
  <c r="F64" i="12"/>
  <c r="E64" i="12"/>
  <c r="D64" i="12"/>
  <c r="C64" i="12"/>
  <c r="B64" i="12"/>
  <c r="AG63" i="12"/>
  <c r="AD63" i="12"/>
  <c r="AC63" i="12"/>
  <c r="AB63" i="12"/>
  <c r="AA63" i="12"/>
  <c r="Z63" i="12"/>
  <c r="X63" i="12"/>
  <c r="W63" i="12"/>
  <c r="V63" i="12"/>
  <c r="S63" i="12"/>
  <c r="Q63" i="12"/>
  <c r="P63" i="12"/>
  <c r="M63" i="12"/>
  <c r="L63" i="12"/>
  <c r="K63" i="12"/>
  <c r="J63" i="12"/>
  <c r="I63" i="12"/>
  <c r="H63" i="12"/>
  <c r="F63" i="12"/>
  <c r="E63" i="12"/>
  <c r="D63" i="12"/>
  <c r="C63" i="12"/>
  <c r="B63" i="12"/>
  <c r="AG62" i="12"/>
  <c r="AD62" i="12"/>
  <c r="AC62" i="12"/>
  <c r="AB62" i="12"/>
  <c r="AA62" i="12"/>
  <c r="Z62" i="12"/>
  <c r="X62" i="12"/>
  <c r="W62" i="12"/>
  <c r="V62" i="12"/>
  <c r="S62" i="12"/>
  <c r="Q62" i="12"/>
  <c r="P62" i="12"/>
  <c r="M62" i="12"/>
  <c r="L62" i="12"/>
  <c r="K62" i="12"/>
  <c r="J62" i="12"/>
  <c r="I62" i="12"/>
  <c r="H62" i="12"/>
  <c r="F62" i="12"/>
  <c r="E62" i="12"/>
  <c r="D62" i="12"/>
  <c r="C62" i="12"/>
  <c r="B62" i="12"/>
  <c r="AG61" i="12"/>
  <c r="AD61" i="12"/>
  <c r="AC61" i="12"/>
  <c r="AB61" i="12"/>
  <c r="AA61" i="12"/>
  <c r="Z61" i="12"/>
  <c r="X61" i="12"/>
  <c r="W61" i="12"/>
  <c r="V61" i="12"/>
  <c r="S61" i="12"/>
  <c r="Q61" i="12"/>
  <c r="P61" i="12"/>
  <c r="M61" i="12"/>
  <c r="L61" i="12"/>
  <c r="K61" i="12"/>
  <c r="J61" i="12"/>
  <c r="I61" i="12"/>
  <c r="H61" i="12"/>
  <c r="F61" i="12"/>
  <c r="E61" i="12"/>
  <c r="D61" i="12"/>
  <c r="C61" i="12"/>
  <c r="B61" i="12"/>
  <c r="AG56" i="12"/>
  <c r="AD56" i="12"/>
  <c r="AC56" i="12"/>
  <c r="AB56" i="12"/>
  <c r="AA56" i="12"/>
  <c r="Z56" i="12"/>
  <c r="X56" i="12"/>
  <c r="W56" i="12"/>
  <c r="V56" i="12"/>
  <c r="S56" i="12"/>
  <c r="Q56" i="12"/>
  <c r="P56" i="12"/>
  <c r="M56" i="12"/>
  <c r="L56" i="12"/>
  <c r="K56" i="12"/>
  <c r="J56" i="12"/>
  <c r="I56" i="12"/>
  <c r="H56" i="12"/>
  <c r="F56" i="12"/>
  <c r="E56" i="12"/>
  <c r="D56" i="12"/>
  <c r="C56" i="12"/>
  <c r="B56" i="12"/>
  <c r="AG55" i="12"/>
  <c r="AD55" i="12"/>
  <c r="AC55" i="12"/>
  <c r="AB55" i="12"/>
  <c r="AA55" i="12"/>
  <c r="Z55" i="12"/>
  <c r="X55" i="12"/>
  <c r="W55" i="12"/>
  <c r="V55" i="12"/>
  <c r="S55" i="12"/>
  <c r="Q55" i="12"/>
  <c r="P55" i="12"/>
  <c r="M55" i="12"/>
  <c r="L55" i="12"/>
  <c r="K55" i="12"/>
  <c r="J55" i="12"/>
  <c r="I55" i="12"/>
  <c r="H55" i="12"/>
  <c r="F55" i="12"/>
  <c r="E55" i="12"/>
  <c r="D55" i="12"/>
  <c r="C55" i="12"/>
  <c r="B55" i="12"/>
  <c r="AG54" i="12"/>
  <c r="AD54" i="12"/>
  <c r="AC54" i="12"/>
  <c r="AB54" i="12"/>
  <c r="AA54" i="12"/>
  <c r="Z54" i="12"/>
  <c r="X54" i="12"/>
  <c r="W54" i="12"/>
  <c r="V54" i="12"/>
  <c r="S54" i="12"/>
  <c r="Q54" i="12"/>
  <c r="P54" i="12"/>
  <c r="M54" i="12"/>
  <c r="L54" i="12"/>
  <c r="K54" i="12"/>
  <c r="J54" i="12"/>
  <c r="I54" i="12"/>
  <c r="H54" i="12"/>
  <c r="F54" i="12"/>
  <c r="E54" i="12"/>
  <c r="D54" i="12"/>
  <c r="C54" i="12"/>
  <c r="B54" i="12"/>
  <c r="AG53" i="12"/>
  <c r="AD53" i="12"/>
  <c r="AC53" i="12"/>
  <c r="AB53" i="12"/>
  <c r="AA53" i="12"/>
  <c r="Z53" i="12"/>
  <c r="X53" i="12"/>
  <c r="W53" i="12"/>
  <c r="V53" i="12"/>
  <c r="S53" i="12"/>
  <c r="Q53" i="12"/>
  <c r="P53" i="12"/>
  <c r="M53" i="12"/>
  <c r="L53" i="12"/>
  <c r="K53" i="12"/>
  <c r="J53" i="12"/>
  <c r="I53" i="12"/>
  <c r="H53" i="12"/>
  <c r="F53" i="12"/>
  <c r="E53" i="12"/>
  <c r="D53" i="12"/>
  <c r="C53" i="12"/>
  <c r="B53" i="12"/>
  <c r="AG52" i="12"/>
  <c r="AD52" i="12"/>
  <c r="AC52" i="12"/>
  <c r="AB52" i="12"/>
  <c r="AA52" i="12"/>
  <c r="Z52" i="12"/>
  <c r="X52" i="12"/>
  <c r="W52" i="12"/>
  <c r="V52" i="12"/>
  <c r="S52" i="12"/>
  <c r="Q52" i="12"/>
  <c r="P52" i="12"/>
  <c r="M52" i="12"/>
  <c r="L52" i="12"/>
  <c r="K52" i="12"/>
  <c r="J52" i="12"/>
  <c r="I52" i="12"/>
  <c r="H52" i="12"/>
  <c r="F52" i="12"/>
  <c r="E52" i="12"/>
  <c r="D52" i="12"/>
  <c r="C52" i="12"/>
  <c r="B52" i="12"/>
  <c r="AG51" i="12"/>
  <c r="AD51" i="12"/>
  <c r="AC51" i="12"/>
  <c r="AB51" i="12"/>
  <c r="AA51" i="12"/>
  <c r="Z51" i="12"/>
  <c r="X51" i="12"/>
  <c r="W51" i="12"/>
  <c r="V51" i="12"/>
  <c r="S51" i="12"/>
  <c r="Q51" i="12"/>
  <c r="P51" i="12"/>
  <c r="M51" i="12"/>
  <c r="L51" i="12"/>
  <c r="K51" i="12"/>
  <c r="J51" i="12"/>
  <c r="I51" i="12"/>
  <c r="H51" i="12"/>
  <c r="F51" i="12"/>
  <c r="E51" i="12"/>
  <c r="D51" i="12"/>
  <c r="C51" i="12"/>
  <c r="B51" i="12"/>
  <c r="AG50" i="12"/>
  <c r="AD50" i="12"/>
  <c r="AC50" i="12"/>
  <c r="AB50" i="12"/>
  <c r="AA50" i="12"/>
  <c r="Z50" i="12"/>
  <c r="X50" i="12"/>
  <c r="W50" i="12"/>
  <c r="V50" i="12"/>
  <c r="S50" i="12"/>
  <c r="Q50" i="12"/>
  <c r="P50" i="12"/>
  <c r="M50" i="12"/>
  <c r="L50" i="12"/>
  <c r="K50" i="12"/>
  <c r="J50" i="12"/>
  <c r="I50" i="12"/>
  <c r="H50" i="12"/>
  <c r="F50" i="12"/>
  <c r="E50" i="12"/>
  <c r="D50" i="12"/>
  <c r="C50" i="12"/>
  <c r="B50" i="12"/>
  <c r="AG49" i="12"/>
  <c r="AD49" i="12"/>
  <c r="AC49" i="12"/>
  <c r="AB49" i="12"/>
  <c r="AA49" i="12"/>
  <c r="Z49" i="12"/>
  <c r="X49" i="12"/>
  <c r="W49" i="12"/>
  <c r="V49" i="12"/>
  <c r="S49" i="12"/>
  <c r="Q49" i="12"/>
  <c r="P49" i="12"/>
  <c r="M49" i="12"/>
  <c r="L49" i="12"/>
  <c r="K49" i="12"/>
  <c r="J49" i="12"/>
  <c r="I49" i="12"/>
  <c r="H49" i="12"/>
  <c r="F49" i="12"/>
  <c r="E49" i="12"/>
  <c r="D49" i="12"/>
  <c r="C49" i="12"/>
  <c r="B49" i="12"/>
  <c r="AG48" i="12"/>
  <c r="AD48" i="12"/>
  <c r="AC48" i="12"/>
  <c r="AB48" i="12"/>
  <c r="AA48" i="12"/>
  <c r="Z48" i="12"/>
  <c r="X48" i="12"/>
  <c r="W48" i="12"/>
  <c r="V48" i="12"/>
  <c r="S48" i="12"/>
  <c r="Q48" i="12"/>
  <c r="P48" i="12"/>
  <c r="M48" i="12"/>
  <c r="L48" i="12"/>
  <c r="K48" i="12"/>
  <c r="J48" i="12"/>
  <c r="I48" i="12"/>
  <c r="H48" i="12"/>
  <c r="F48" i="12"/>
  <c r="E48" i="12"/>
  <c r="D48" i="12"/>
  <c r="C48" i="12"/>
  <c r="B48" i="12"/>
  <c r="AG47" i="12"/>
  <c r="AD47" i="12"/>
  <c r="AC47" i="12"/>
  <c r="AB47" i="12"/>
  <c r="AA47" i="12"/>
  <c r="Z47" i="12"/>
  <c r="X47" i="12"/>
  <c r="W47" i="12"/>
  <c r="V47" i="12"/>
  <c r="S47" i="12"/>
  <c r="Q47" i="12"/>
  <c r="P47" i="12"/>
  <c r="M47" i="12"/>
  <c r="L47" i="12"/>
  <c r="K47" i="12"/>
  <c r="J47" i="12"/>
  <c r="I47" i="12"/>
  <c r="H47" i="12"/>
  <c r="F47" i="12"/>
  <c r="E47" i="12"/>
  <c r="D47" i="12"/>
  <c r="C47" i="12"/>
  <c r="B47" i="12"/>
  <c r="AG46" i="12"/>
  <c r="AD46" i="12"/>
  <c r="AC46" i="12"/>
  <c r="AB46" i="12"/>
  <c r="AA46" i="12"/>
  <c r="Z46" i="12"/>
  <c r="X46" i="12"/>
  <c r="W46" i="12"/>
  <c r="V46" i="12"/>
  <c r="S46" i="12"/>
  <c r="Q46" i="12"/>
  <c r="P46" i="12"/>
  <c r="M46" i="12"/>
  <c r="L46" i="12"/>
  <c r="K46" i="12"/>
  <c r="J46" i="12"/>
  <c r="I46" i="12"/>
  <c r="H46" i="12"/>
  <c r="F46" i="12"/>
  <c r="E46" i="12"/>
  <c r="D46" i="12"/>
  <c r="C46" i="12"/>
  <c r="B46" i="12"/>
  <c r="AG45" i="12"/>
  <c r="AD45" i="12"/>
  <c r="AC45" i="12"/>
  <c r="AB45" i="12"/>
  <c r="AA45" i="12"/>
  <c r="Z45" i="12"/>
  <c r="X45" i="12"/>
  <c r="W45" i="12"/>
  <c r="V45" i="12"/>
  <c r="S45" i="12"/>
  <c r="Q45" i="12"/>
  <c r="P45" i="12"/>
  <c r="M45" i="12"/>
  <c r="L45" i="12"/>
  <c r="K45" i="12"/>
  <c r="J45" i="12"/>
  <c r="I45" i="12"/>
  <c r="H45" i="12"/>
  <c r="F45" i="12"/>
  <c r="E45" i="12"/>
  <c r="D45" i="12"/>
  <c r="C45" i="12"/>
  <c r="B45" i="12"/>
  <c r="AG44" i="12"/>
  <c r="AD44" i="12"/>
  <c r="AC44" i="12"/>
  <c r="AB44" i="12"/>
  <c r="AA44" i="12"/>
  <c r="Z44" i="12"/>
  <c r="X44" i="12"/>
  <c r="W44" i="12"/>
  <c r="V44" i="12"/>
  <c r="S44" i="12"/>
  <c r="Q44" i="12"/>
  <c r="P44" i="12"/>
  <c r="M44" i="12"/>
  <c r="L44" i="12"/>
  <c r="K44" i="12"/>
  <c r="J44" i="12"/>
  <c r="I44" i="12"/>
  <c r="H44" i="12"/>
  <c r="F44" i="12"/>
  <c r="E44" i="12"/>
  <c r="D44" i="12"/>
  <c r="C44" i="12"/>
  <c r="B44" i="12"/>
  <c r="AG43" i="12"/>
  <c r="AD43" i="12"/>
  <c r="AC43" i="12"/>
  <c r="AB43" i="12"/>
  <c r="AA43" i="12"/>
  <c r="Z43" i="12"/>
  <c r="X43" i="12"/>
  <c r="W43" i="12"/>
  <c r="V43" i="12"/>
  <c r="S43" i="12"/>
  <c r="Q43" i="12"/>
  <c r="P43" i="12"/>
  <c r="M43" i="12"/>
  <c r="L43" i="12"/>
  <c r="K43" i="12"/>
  <c r="J43" i="12"/>
  <c r="I43" i="12"/>
  <c r="H43" i="12"/>
  <c r="F43" i="12"/>
  <c r="E43" i="12"/>
  <c r="D43" i="12"/>
  <c r="C43" i="12"/>
  <c r="B43" i="12"/>
  <c r="AG42" i="12"/>
  <c r="AD42" i="12"/>
  <c r="AC42" i="12"/>
  <c r="AB42" i="12"/>
  <c r="AA42" i="12"/>
  <c r="Z42" i="12"/>
  <c r="X42" i="12"/>
  <c r="W42" i="12"/>
  <c r="V42" i="12"/>
  <c r="S42" i="12"/>
  <c r="Q42" i="12"/>
  <c r="P42" i="12"/>
  <c r="M42" i="12"/>
  <c r="L42" i="12"/>
  <c r="K42" i="12"/>
  <c r="J42" i="12"/>
  <c r="I42" i="12"/>
  <c r="H42" i="12"/>
  <c r="F42" i="12"/>
  <c r="E42" i="12"/>
  <c r="D42" i="12"/>
  <c r="C42" i="12"/>
  <c r="B42" i="12"/>
  <c r="AG41" i="12"/>
  <c r="AD41" i="12"/>
  <c r="AC41" i="12"/>
  <c r="AB41" i="12"/>
  <c r="AA41" i="12"/>
  <c r="Z41" i="12"/>
  <c r="X41" i="12"/>
  <c r="W41" i="12"/>
  <c r="V41" i="12"/>
  <c r="S41" i="12"/>
  <c r="Q41" i="12"/>
  <c r="P41" i="12"/>
  <c r="M41" i="12"/>
  <c r="L41" i="12"/>
  <c r="K41" i="12"/>
  <c r="J41" i="12"/>
  <c r="I41" i="12"/>
  <c r="H41" i="12"/>
  <c r="F41" i="12"/>
  <c r="E41" i="12"/>
  <c r="D41" i="12"/>
  <c r="C41" i="12"/>
  <c r="B41" i="12"/>
  <c r="AG40" i="12"/>
  <c r="AD40" i="12"/>
  <c r="AC40" i="12"/>
  <c r="AB40" i="12"/>
  <c r="AA40" i="12"/>
  <c r="Z40" i="12"/>
  <c r="X40" i="12"/>
  <c r="W40" i="12"/>
  <c r="V40" i="12"/>
  <c r="S40" i="12"/>
  <c r="Q40" i="12"/>
  <c r="P40" i="12"/>
  <c r="M40" i="12"/>
  <c r="L40" i="12"/>
  <c r="K40" i="12"/>
  <c r="J40" i="12"/>
  <c r="I40" i="12"/>
  <c r="H40" i="12"/>
  <c r="F40" i="12"/>
  <c r="E40" i="12"/>
  <c r="D40" i="12"/>
  <c r="C40" i="12"/>
  <c r="B40" i="12"/>
  <c r="AG39" i="12"/>
  <c r="AD39" i="12"/>
  <c r="AC39" i="12"/>
  <c r="AB39" i="12"/>
  <c r="AA39" i="12"/>
  <c r="Z39" i="12"/>
  <c r="X39" i="12"/>
  <c r="W39" i="12"/>
  <c r="V39" i="12"/>
  <c r="S39" i="12"/>
  <c r="Q39" i="12"/>
  <c r="P39" i="12"/>
  <c r="M39" i="12"/>
  <c r="L39" i="12"/>
  <c r="K39" i="12"/>
  <c r="J39" i="12"/>
  <c r="I39" i="12"/>
  <c r="H39" i="12"/>
  <c r="F39" i="12"/>
  <c r="E39" i="12"/>
  <c r="D39" i="12"/>
  <c r="C39" i="12"/>
  <c r="B39" i="12"/>
  <c r="AG38" i="12"/>
  <c r="AD38" i="12"/>
  <c r="AC38" i="12"/>
  <c r="AB38" i="12"/>
  <c r="AA38" i="12"/>
  <c r="Z38" i="12"/>
  <c r="X38" i="12"/>
  <c r="W38" i="12"/>
  <c r="V38" i="12"/>
  <c r="S38" i="12"/>
  <c r="Q38" i="12"/>
  <c r="P38" i="12"/>
  <c r="M38" i="12"/>
  <c r="L38" i="12"/>
  <c r="K38" i="12"/>
  <c r="J38" i="12"/>
  <c r="I38" i="12"/>
  <c r="H38" i="12"/>
  <c r="F38" i="12"/>
  <c r="E38" i="12"/>
  <c r="D38" i="12"/>
  <c r="C38" i="12"/>
  <c r="B38" i="12"/>
  <c r="AG37" i="12"/>
  <c r="AD37" i="12"/>
  <c r="AC37" i="12"/>
  <c r="AB37" i="12"/>
  <c r="AA37" i="12"/>
  <c r="Z37" i="12"/>
  <c r="X37" i="12"/>
  <c r="W37" i="12"/>
  <c r="V37" i="12"/>
  <c r="S37" i="12"/>
  <c r="Q37" i="12"/>
  <c r="P37" i="12"/>
  <c r="M37" i="12"/>
  <c r="L37" i="12"/>
  <c r="K37" i="12"/>
  <c r="J37" i="12"/>
  <c r="I37" i="12"/>
  <c r="H37" i="12"/>
  <c r="F37" i="12"/>
  <c r="E37" i="12"/>
  <c r="D37" i="12"/>
  <c r="C37" i="12"/>
  <c r="B37" i="12"/>
  <c r="AG36" i="12"/>
  <c r="AD36" i="12"/>
  <c r="AC36" i="12"/>
  <c r="AB36" i="12"/>
  <c r="AA36" i="12"/>
  <c r="Z36" i="12"/>
  <c r="X36" i="12"/>
  <c r="W36" i="12"/>
  <c r="V36" i="12"/>
  <c r="S36" i="12"/>
  <c r="Q36" i="12"/>
  <c r="P36" i="12"/>
  <c r="M36" i="12"/>
  <c r="L36" i="12"/>
  <c r="K36" i="12"/>
  <c r="J36" i="12"/>
  <c r="I36" i="12"/>
  <c r="H36" i="12"/>
  <c r="F36" i="12"/>
  <c r="E36" i="12"/>
  <c r="D36" i="12"/>
  <c r="C36" i="12"/>
  <c r="B36" i="12"/>
  <c r="AG35" i="12"/>
  <c r="AD35" i="12"/>
  <c r="AC35" i="12"/>
  <c r="AB35" i="12"/>
  <c r="AA35" i="12"/>
  <c r="Z35" i="12"/>
  <c r="X35" i="12"/>
  <c r="W35" i="12"/>
  <c r="V35" i="12"/>
  <c r="S35" i="12"/>
  <c r="Q35" i="12"/>
  <c r="P35" i="12"/>
  <c r="M35" i="12"/>
  <c r="L35" i="12"/>
  <c r="K35" i="12"/>
  <c r="J35" i="12"/>
  <c r="I35" i="12"/>
  <c r="H35" i="12"/>
  <c r="F35" i="12"/>
  <c r="E35" i="12"/>
  <c r="D35" i="12"/>
  <c r="C35" i="12"/>
  <c r="B35" i="12"/>
  <c r="AG34" i="12"/>
  <c r="AD34" i="12"/>
  <c r="AC34" i="12"/>
  <c r="AB34" i="12"/>
  <c r="AA34" i="12"/>
  <c r="Z34" i="12"/>
  <c r="X34" i="12"/>
  <c r="W34" i="12"/>
  <c r="V34" i="12"/>
  <c r="S34" i="12"/>
  <c r="Q34" i="12"/>
  <c r="P34" i="12"/>
  <c r="M34" i="12"/>
  <c r="L34" i="12"/>
  <c r="K34" i="12"/>
  <c r="J34" i="12"/>
  <c r="I34" i="12"/>
  <c r="H34" i="12"/>
  <c r="F34" i="12"/>
  <c r="E34" i="12"/>
  <c r="D34" i="12"/>
  <c r="C34" i="12"/>
  <c r="B34" i="12"/>
  <c r="AG33" i="12"/>
  <c r="AD33" i="12"/>
  <c r="AC33" i="12"/>
  <c r="AB33" i="12"/>
  <c r="AA33" i="12"/>
  <c r="Z33" i="12"/>
  <c r="X33" i="12"/>
  <c r="W33" i="12"/>
  <c r="V33" i="12"/>
  <c r="S33" i="12"/>
  <c r="Q33" i="12"/>
  <c r="P33" i="12"/>
  <c r="M33" i="12"/>
  <c r="L33" i="12"/>
  <c r="K33" i="12"/>
  <c r="J33" i="12"/>
  <c r="I33" i="12"/>
  <c r="H33" i="12"/>
  <c r="F33" i="12"/>
  <c r="E33" i="12"/>
  <c r="D33" i="12"/>
  <c r="C33" i="12"/>
  <c r="B33" i="12"/>
  <c r="AG32" i="12"/>
  <c r="AD32" i="12"/>
  <c r="AC32" i="12"/>
  <c r="AB32" i="12"/>
  <c r="AA32" i="12"/>
  <c r="Z32" i="12"/>
  <c r="X32" i="12"/>
  <c r="W32" i="12"/>
  <c r="V32" i="12"/>
  <c r="S32" i="12"/>
  <c r="Q32" i="12"/>
  <c r="P32" i="12"/>
  <c r="M32" i="12"/>
  <c r="L32" i="12"/>
  <c r="K32" i="12"/>
  <c r="J32" i="12"/>
  <c r="I32" i="12"/>
  <c r="H32" i="12"/>
  <c r="F32" i="12"/>
  <c r="E32" i="12"/>
  <c r="D32" i="12"/>
  <c r="C32" i="12"/>
  <c r="B32" i="12"/>
  <c r="AG31" i="12"/>
  <c r="AD31" i="12"/>
  <c r="AC31" i="12"/>
  <c r="AB31" i="12"/>
  <c r="AA31" i="12"/>
  <c r="Z31" i="12"/>
  <c r="X31" i="12"/>
  <c r="W31" i="12"/>
  <c r="V31" i="12"/>
  <c r="S31" i="12"/>
  <c r="Q31" i="12"/>
  <c r="P31" i="12"/>
  <c r="M31" i="12"/>
  <c r="L31" i="12"/>
  <c r="K31" i="12"/>
  <c r="J31" i="12"/>
  <c r="I31" i="12"/>
  <c r="H31" i="12"/>
  <c r="F31" i="12"/>
  <c r="E31" i="12"/>
  <c r="D31" i="12"/>
  <c r="C31" i="12"/>
  <c r="B31" i="12"/>
  <c r="AG30" i="12"/>
  <c r="AD30" i="12"/>
  <c r="AC30" i="12"/>
  <c r="AB30" i="12"/>
  <c r="AA30" i="12"/>
  <c r="Z30" i="12"/>
  <c r="X30" i="12"/>
  <c r="W30" i="12"/>
  <c r="V30" i="12"/>
  <c r="S30" i="12"/>
  <c r="Q30" i="12"/>
  <c r="P30" i="12"/>
  <c r="M30" i="12"/>
  <c r="L30" i="12"/>
  <c r="K30" i="12"/>
  <c r="J30" i="12"/>
  <c r="I30" i="12"/>
  <c r="H30" i="12"/>
  <c r="F30" i="12"/>
  <c r="E30" i="12"/>
  <c r="D30" i="12"/>
  <c r="C30" i="12"/>
  <c r="B30" i="12"/>
  <c r="AG29" i="12"/>
  <c r="AD29" i="12"/>
  <c r="AC29" i="12"/>
  <c r="AB29" i="12"/>
  <c r="AA29" i="12"/>
  <c r="Z29" i="12"/>
  <c r="X29" i="12"/>
  <c r="W29" i="12"/>
  <c r="V29" i="12"/>
  <c r="S29" i="12"/>
  <c r="Q29" i="12"/>
  <c r="P29" i="12"/>
  <c r="M29" i="12"/>
  <c r="L29" i="12"/>
  <c r="K29" i="12"/>
  <c r="J29" i="12"/>
  <c r="I29" i="12"/>
  <c r="H29" i="12"/>
  <c r="F29" i="12"/>
  <c r="E29" i="12"/>
  <c r="D29" i="12"/>
  <c r="C29" i="12"/>
  <c r="B29" i="12"/>
  <c r="AG28" i="12"/>
  <c r="AD28" i="12"/>
  <c r="AC28" i="12"/>
  <c r="AB28" i="12"/>
  <c r="AA28" i="12"/>
  <c r="Z28" i="12"/>
  <c r="X28" i="12"/>
  <c r="W28" i="12"/>
  <c r="V28" i="12"/>
  <c r="S28" i="12"/>
  <c r="Q28" i="12"/>
  <c r="P28" i="12"/>
  <c r="M28" i="12"/>
  <c r="L28" i="12"/>
  <c r="K28" i="12"/>
  <c r="J28" i="12"/>
  <c r="I28" i="12"/>
  <c r="H28" i="12"/>
  <c r="F28" i="12"/>
  <c r="E28" i="12"/>
  <c r="D28" i="12"/>
  <c r="C28" i="12"/>
  <c r="B28" i="12"/>
  <c r="AG27" i="12"/>
  <c r="AD27" i="12"/>
  <c r="AC27" i="12"/>
  <c r="AB27" i="12"/>
  <c r="AA27" i="12"/>
  <c r="Z27" i="12"/>
  <c r="X27" i="12"/>
  <c r="W27" i="12"/>
  <c r="V27" i="12"/>
  <c r="S27" i="12"/>
  <c r="Q27" i="12"/>
  <c r="P27" i="12"/>
  <c r="M27" i="12"/>
  <c r="L27" i="12"/>
  <c r="K27" i="12"/>
  <c r="J27" i="12"/>
  <c r="I27" i="12"/>
  <c r="H27" i="12"/>
  <c r="F27" i="12"/>
  <c r="E27" i="12"/>
  <c r="D27" i="12"/>
  <c r="C27" i="12"/>
  <c r="B27" i="12"/>
  <c r="AG26" i="12"/>
  <c r="AD26" i="12"/>
  <c r="AC26" i="12"/>
  <c r="AB26" i="12"/>
  <c r="AA26" i="12"/>
  <c r="Z26" i="12"/>
  <c r="X26" i="12"/>
  <c r="W26" i="12"/>
  <c r="V26" i="12"/>
  <c r="S26" i="12"/>
  <c r="Q26" i="12"/>
  <c r="P26" i="12"/>
  <c r="M26" i="12"/>
  <c r="L26" i="12"/>
  <c r="K26" i="12"/>
  <c r="J26" i="12"/>
  <c r="I26" i="12"/>
  <c r="H26" i="12"/>
  <c r="F26" i="12"/>
  <c r="E26" i="12"/>
  <c r="D26" i="12"/>
  <c r="C26" i="12"/>
  <c r="B26" i="12"/>
  <c r="AG25" i="12"/>
  <c r="AD25" i="12"/>
  <c r="AC25" i="12"/>
  <c r="AB25" i="12"/>
  <c r="AA25" i="12"/>
  <c r="Z25" i="12"/>
  <c r="X25" i="12"/>
  <c r="W25" i="12"/>
  <c r="V25" i="12"/>
  <c r="S25" i="12"/>
  <c r="Q25" i="12"/>
  <c r="P25" i="12"/>
  <c r="M25" i="12"/>
  <c r="L25" i="12"/>
  <c r="K25" i="12"/>
  <c r="J25" i="12"/>
  <c r="I25" i="12"/>
  <c r="H25" i="12"/>
  <c r="F25" i="12"/>
  <c r="E25" i="12"/>
  <c r="D25" i="12"/>
  <c r="C25" i="12"/>
  <c r="B25" i="12"/>
  <c r="AG24" i="12"/>
  <c r="AD24" i="12"/>
  <c r="AC24" i="12"/>
  <c r="AB24" i="12"/>
  <c r="AA24" i="12"/>
  <c r="Z24" i="12"/>
  <c r="X24" i="12"/>
  <c r="W24" i="12"/>
  <c r="V24" i="12"/>
  <c r="S24" i="12"/>
  <c r="Q24" i="12"/>
  <c r="P24" i="12"/>
  <c r="M24" i="12"/>
  <c r="L24" i="12"/>
  <c r="K24" i="12"/>
  <c r="J24" i="12"/>
  <c r="I24" i="12"/>
  <c r="H24" i="12"/>
  <c r="F24" i="12"/>
  <c r="E24" i="12"/>
  <c r="D24" i="12"/>
  <c r="C24" i="12"/>
  <c r="B24" i="12"/>
  <c r="AG23" i="12"/>
  <c r="AD23" i="12"/>
  <c r="AC23" i="12"/>
  <c r="AB23" i="12"/>
  <c r="AA23" i="12"/>
  <c r="Z23" i="12"/>
  <c r="X23" i="12"/>
  <c r="W23" i="12"/>
  <c r="V23" i="12"/>
  <c r="S23" i="12"/>
  <c r="Q23" i="12"/>
  <c r="P23" i="12"/>
  <c r="M23" i="12"/>
  <c r="L23" i="12"/>
  <c r="K23" i="12"/>
  <c r="J23" i="12"/>
  <c r="I23" i="12"/>
  <c r="H23" i="12"/>
  <c r="F23" i="12"/>
  <c r="E23" i="12"/>
  <c r="D23" i="12"/>
  <c r="C23" i="12"/>
  <c r="B23" i="12"/>
  <c r="AG22" i="12"/>
  <c r="AD22" i="12"/>
  <c r="AC22" i="12"/>
  <c r="AB22" i="12"/>
  <c r="AA22" i="12"/>
  <c r="Z22" i="12"/>
  <c r="X22" i="12"/>
  <c r="W22" i="12"/>
  <c r="V22" i="12"/>
  <c r="S22" i="12"/>
  <c r="Q22" i="12"/>
  <c r="P22" i="12"/>
  <c r="M22" i="12"/>
  <c r="L22" i="12"/>
  <c r="K22" i="12"/>
  <c r="J22" i="12"/>
  <c r="I22" i="12"/>
  <c r="H22" i="12"/>
  <c r="F22" i="12"/>
  <c r="E22" i="12"/>
  <c r="D22" i="12"/>
  <c r="C22" i="12"/>
  <c r="B22" i="12"/>
  <c r="AG21" i="12"/>
  <c r="AD21" i="12"/>
  <c r="AC21" i="12"/>
  <c r="AB21" i="12"/>
  <c r="AA21" i="12"/>
  <c r="Z21" i="12"/>
  <c r="X21" i="12"/>
  <c r="W21" i="12"/>
  <c r="V21" i="12"/>
  <c r="S21" i="12"/>
  <c r="Q21" i="12"/>
  <c r="P21" i="12"/>
  <c r="M21" i="12"/>
  <c r="L21" i="12"/>
  <c r="K21" i="12"/>
  <c r="J21" i="12"/>
  <c r="I21" i="12"/>
  <c r="H21" i="12"/>
  <c r="F21" i="12"/>
  <c r="E21" i="12"/>
  <c r="D21" i="12"/>
  <c r="C21" i="12"/>
  <c r="B21" i="12"/>
  <c r="AG20" i="12"/>
  <c r="AD20" i="12"/>
  <c r="AC20" i="12"/>
  <c r="AB20" i="12"/>
  <c r="AA20" i="12"/>
  <c r="Z20" i="12"/>
  <c r="X20" i="12"/>
  <c r="W20" i="12"/>
  <c r="V20" i="12"/>
  <c r="S20" i="12"/>
  <c r="Q20" i="12"/>
  <c r="P20" i="12"/>
  <c r="M20" i="12"/>
  <c r="L20" i="12"/>
  <c r="K20" i="12"/>
  <c r="J20" i="12"/>
  <c r="I20" i="12"/>
  <c r="H20" i="12"/>
  <c r="F20" i="12"/>
  <c r="E20" i="12"/>
  <c r="D20" i="12"/>
  <c r="C20" i="12"/>
  <c r="B20" i="12"/>
  <c r="AG19" i="12"/>
  <c r="AD19" i="12"/>
  <c r="AC19" i="12"/>
  <c r="AB19" i="12"/>
  <c r="AA19" i="12"/>
  <c r="Z19" i="12"/>
  <c r="X19" i="12"/>
  <c r="W19" i="12"/>
  <c r="V19" i="12"/>
  <c r="S19" i="12"/>
  <c r="Q19" i="12"/>
  <c r="P19" i="12"/>
  <c r="M19" i="12"/>
  <c r="L19" i="12"/>
  <c r="K19" i="12"/>
  <c r="J19" i="12"/>
  <c r="I19" i="12"/>
  <c r="H19" i="12"/>
  <c r="F19" i="12"/>
  <c r="E19" i="12"/>
  <c r="D19" i="12"/>
  <c r="C19" i="12"/>
  <c r="B19" i="12"/>
  <c r="AG18" i="12"/>
  <c r="AD18" i="12"/>
  <c r="AC18" i="12"/>
  <c r="AB18" i="12"/>
  <c r="AA18" i="12"/>
  <c r="Z18" i="12"/>
  <c r="X18" i="12"/>
  <c r="W18" i="12"/>
  <c r="V18" i="12"/>
  <c r="S18" i="12"/>
  <c r="Q18" i="12"/>
  <c r="P18" i="12"/>
  <c r="M18" i="12"/>
  <c r="L18" i="12"/>
  <c r="K18" i="12"/>
  <c r="J18" i="12"/>
  <c r="I18" i="12"/>
  <c r="H18" i="12"/>
  <c r="F18" i="12"/>
  <c r="E18" i="12"/>
  <c r="D18" i="12"/>
  <c r="C18" i="12"/>
  <c r="B18" i="12"/>
  <c r="AG17" i="12"/>
  <c r="AD17" i="12"/>
  <c r="AC17" i="12"/>
  <c r="AB17" i="12"/>
  <c r="AA17" i="12"/>
  <c r="Z17" i="12"/>
  <c r="X17" i="12"/>
  <c r="W17" i="12"/>
  <c r="V17" i="12"/>
  <c r="S17" i="12"/>
  <c r="Q17" i="12"/>
  <c r="P17" i="12"/>
  <c r="M17" i="12"/>
  <c r="L17" i="12"/>
  <c r="K17" i="12"/>
  <c r="J17" i="12"/>
  <c r="I17" i="12"/>
  <c r="H17" i="12"/>
  <c r="F17" i="12"/>
  <c r="E17" i="12"/>
  <c r="D17" i="12"/>
  <c r="C17" i="12"/>
  <c r="B17" i="12"/>
  <c r="AG16" i="12"/>
  <c r="AD16" i="12"/>
  <c r="AC16" i="12"/>
  <c r="AB16" i="12"/>
  <c r="AA16" i="12"/>
  <c r="Z16" i="12"/>
  <c r="X16" i="12"/>
  <c r="W16" i="12"/>
  <c r="V16" i="12"/>
  <c r="S16" i="12"/>
  <c r="Q16" i="12"/>
  <c r="P16" i="12"/>
  <c r="M16" i="12"/>
  <c r="L16" i="12"/>
  <c r="K16" i="12"/>
  <c r="J16" i="12"/>
  <c r="I16" i="12"/>
  <c r="H16" i="12"/>
  <c r="F16" i="12"/>
  <c r="E16" i="12"/>
  <c r="D16" i="12"/>
  <c r="C16" i="12"/>
  <c r="B16" i="12"/>
  <c r="AG15" i="12"/>
  <c r="AD15" i="12"/>
  <c r="AC15" i="12"/>
  <c r="AB15" i="12"/>
  <c r="AA15" i="12"/>
  <c r="Z15" i="12"/>
  <c r="X15" i="12"/>
  <c r="W15" i="12"/>
  <c r="V15" i="12"/>
  <c r="S15" i="12"/>
  <c r="Q15" i="12"/>
  <c r="P15" i="12"/>
  <c r="M15" i="12"/>
  <c r="L15" i="12"/>
  <c r="K15" i="12"/>
  <c r="J15" i="12"/>
  <c r="I15" i="12"/>
  <c r="H15" i="12"/>
  <c r="F15" i="12"/>
  <c r="E15" i="12"/>
  <c r="D15" i="12"/>
  <c r="C15" i="12"/>
  <c r="B15" i="12"/>
  <c r="AG14" i="12"/>
  <c r="AD14" i="12"/>
  <c r="AC14" i="12"/>
  <c r="AB14" i="12"/>
  <c r="AA14" i="12"/>
  <c r="Z14" i="12"/>
  <c r="X14" i="12"/>
  <c r="W14" i="12"/>
  <c r="V14" i="12"/>
  <c r="S14" i="12"/>
  <c r="Q14" i="12"/>
  <c r="P14" i="12"/>
  <c r="M14" i="12"/>
  <c r="L14" i="12"/>
  <c r="K14" i="12"/>
  <c r="J14" i="12"/>
  <c r="I14" i="12"/>
  <c r="H14" i="12"/>
  <c r="F14" i="12"/>
  <c r="E14" i="12"/>
  <c r="D14" i="12"/>
  <c r="C14" i="12"/>
  <c r="B14" i="12"/>
  <c r="AG13" i="12"/>
  <c r="AD13" i="12"/>
  <c r="AC13" i="12"/>
  <c r="AB13" i="12"/>
  <c r="AA13" i="12"/>
  <c r="Z13" i="12"/>
  <c r="X13" i="12"/>
  <c r="W13" i="12"/>
  <c r="V13" i="12"/>
  <c r="S13" i="12"/>
  <c r="Q13" i="12"/>
  <c r="P13" i="12"/>
  <c r="M13" i="12"/>
  <c r="L13" i="12"/>
  <c r="K13" i="12"/>
  <c r="J13" i="12"/>
  <c r="I13" i="12"/>
  <c r="H13" i="12"/>
  <c r="F13" i="12"/>
  <c r="E13" i="12"/>
  <c r="D13" i="12"/>
  <c r="C13" i="12"/>
  <c r="B13" i="12"/>
  <c r="AG12" i="12"/>
  <c r="AD12" i="12"/>
  <c r="AC12" i="12"/>
  <c r="AB12" i="12"/>
  <c r="AA12" i="12"/>
  <c r="Z12" i="12"/>
  <c r="X12" i="12"/>
  <c r="W12" i="12"/>
  <c r="V12" i="12"/>
  <c r="S12" i="12"/>
  <c r="Q12" i="12"/>
  <c r="P12" i="12"/>
  <c r="M12" i="12"/>
  <c r="L12" i="12"/>
  <c r="K12" i="12"/>
  <c r="J12" i="12"/>
  <c r="I12" i="12"/>
  <c r="H12" i="12"/>
  <c r="F12" i="12"/>
  <c r="E12" i="12"/>
  <c r="D12" i="12"/>
  <c r="C12" i="12"/>
  <c r="B12" i="12"/>
  <c r="AG11" i="12"/>
  <c r="AD11" i="12"/>
  <c r="AC11" i="12"/>
  <c r="AB11" i="12"/>
  <c r="AA11" i="12"/>
  <c r="Z11" i="12"/>
  <c r="X11" i="12"/>
  <c r="W11" i="12"/>
  <c r="V11" i="12"/>
  <c r="S11" i="12"/>
  <c r="Q11" i="12"/>
  <c r="P11" i="12"/>
  <c r="M11" i="12"/>
  <c r="L11" i="12"/>
  <c r="K11" i="12"/>
  <c r="J11" i="12"/>
  <c r="I11" i="12"/>
  <c r="H11" i="12"/>
  <c r="F11" i="12"/>
  <c r="E11" i="12"/>
  <c r="D11" i="12"/>
  <c r="C11" i="12"/>
  <c r="B11" i="12"/>
  <c r="AG10" i="12"/>
  <c r="AD10" i="12"/>
  <c r="AC10" i="12"/>
  <c r="AB10" i="12"/>
  <c r="AA10" i="12"/>
  <c r="Z10" i="12"/>
  <c r="X10" i="12"/>
  <c r="W10" i="12"/>
  <c r="V10" i="12"/>
  <c r="S10" i="12"/>
  <c r="Q10" i="12"/>
  <c r="P10" i="12"/>
  <c r="M10" i="12"/>
  <c r="L10" i="12"/>
  <c r="K10" i="12"/>
  <c r="J10" i="12"/>
  <c r="I10" i="12"/>
  <c r="H10" i="12"/>
  <c r="F10" i="12"/>
  <c r="E10" i="12"/>
  <c r="D10" i="12"/>
  <c r="C10" i="12"/>
  <c r="B10" i="12"/>
  <c r="AG9" i="12"/>
  <c r="AD9" i="12"/>
  <c r="AC9" i="12"/>
  <c r="AB9" i="12"/>
  <c r="AA9" i="12"/>
  <c r="Z9" i="12"/>
  <c r="X9" i="12"/>
  <c r="W9" i="12"/>
  <c r="V9" i="12"/>
  <c r="S9" i="12"/>
  <c r="Q9" i="12"/>
  <c r="P9" i="12"/>
  <c r="M9" i="12"/>
  <c r="L9" i="12"/>
  <c r="K9" i="12"/>
  <c r="J9" i="12"/>
  <c r="I9" i="12"/>
  <c r="H9" i="12"/>
  <c r="F9" i="12"/>
  <c r="E9" i="12"/>
  <c r="D9" i="12"/>
  <c r="C9" i="12"/>
  <c r="B9" i="12"/>
  <c r="AG8" i="12"/>
  <c r="AD8" i="12"/>
  <c r="AC8" i="12"/>
  <c r="AB8" i="12"/>
  <c r="AA8" i="12"/>
  <c r="Z8" i="12"/>
  <c r="X8" i="12"/>
  <c r="W8" i="12"/>
  <c r="V8" i="12"/>
  <c r="S8" i="12"/>
  <c r="Q8" i="12"/>
  <c r="P8" i="12"/>
  <c r="M8" i="12"/>
  <c r="L8" i="12"/>
  <c r="K8" i="12"/>
  <c r="J8" i="12"/>
  <c r="I8" i="12"/>
  <c r="H8" i="12"/>
  <c r="F8" i="12"/>
  <c r="E8" i="12"/>
  <c r="D8" i="12"/>
  <c r="C8" i="12"/>
  <c r="B8" i="12"/>
  <c r="AG7" i="12"/>
  <c r="AD7" i="12"/>
  <c r="AC7" i="12"/>
  <c r="AB7" i="12"/>
  <c r="AA7" i="12"/>
  <c r="Z7" i="12"/>
  <c r="X7" i="12"/>
  <c r="W7" i="12"/>
  <c r="V7" i="12"/>
  <c r="S7" i="12"/>
  <c r="Q7" i="12"/>
  <c r="P7" i="12"/>
  <c r="M7" i="12"/>
  <c r="L7" i="12"/>
  <c r="K7" i="12"/>
  <c r="J7" i="12"/>
  <c r="I7" i="12"/>
  <c r="H7" i="12"/>
  <c r="F7" i="12"/>
  <c r="E7" i="12"/>
  <c r="D7" i="12"/>
  <c r="C7" i="12"/>
  <c r="B7" i="12"/>
  <c r="AG6" i="12"/>
  <c r="AD6" i="12"/>
  <c r="AC6" i="12"/>
  <c r="AB6" i="12"/>
  <c r="AA6" i="12"/>
  <c r="Z6" i="12"/>
  <c r="X6" i="12"/>
  <c r="W6" i="12"/>
  <c r="V6" i="12"/>
  <c r="S6" i="12"/>
  <c r="Q6" i="12"/>
  <c r="P6" i="12"/>
  <c r="M6" i="12"/>
  <c r="L6" i="12"/>
  <c r="K6" i="12"/>
  <c r="J6" i="12"/>
  <c r="I6" i="12"/>
  <c r="H6" i="12"/>
  <c r="F6" i="12"/>
  <c r="E6" i="12"/>
  <c r="D6" i="12"/>
  <c r="C6" i="12"/>
  <c r="B6" i="12"/>
  <c r="AE125" i="12"/>
  <c r="AF125" i="12" s="1"/>
  <c r="AH125" i="12" s="1"/>
  <c r="AI125" i="12" s="1"/>
  <c r="Y125" i="12"/>
  <c r="N125" i="12"/>
  <c r="G125" i="12"/>
  <c r="O125" i="12"/>
  <c r="R125" i="12" s="1"/>
  <c r="T125" i="12" s="1"/>
  <c r="AE124" i="12"/>
  <c r="AF124" i="12" s="1"/>
  <c r="AH124" i="12" s="1"/>
  <c r="Y124" i="12"/>
  <c r="N124" i="12"/>
  <c r="G124" i="12"/>
  <c r="O124" i="12" s="1"/>
  <c r="R124" i="12" s="1"/>
  <c r="T124" i="12" s="1"/>
  <c r="AE123" i="12"/>
  <c r="AF123" i="12" s="1"/>
  <c r="AH123" i="12" s="1"/>
  <c r="Y123" i="12"/>
  <c r="N123" i="12"/>
  <c r="G123" i="12"/>
  <c r="O123" i="12" s="1"/>
  <c r="R123" i="12" s="1"/>
  <c r="T123" i="12" s="1"/>
  <c r="AE122" i="12"/>
  <c r="AF122" i="12" s="1"/>
  <c r="AH122" i="12" s="1"/>
  <c r="Y122" i="12"/>
  <c r="N122" i="12"/>
  <c r="G122" i="12"/>
  <c r="AE121" i="12"/>
  <c r="AF121" i="12" s="1"/>
  <c r="AH121" i="12" s="1"/>
  <c r="Y121" i="12"/>
  <c r="N121" i="12"/>
  <c r="G121" i="12"/>
  <c r="O121" i="12" s="1"/>
  <c r="R121" i="12" s="1"/>
  <c r="T121" i="12" s="1"/>
  <c r="AE120" i="12"/>
  <c r="AF120" i="12" s="1"/>
  <c r="AH120" i="12" s="1"/>
  <c r="Y120" i="12"/>
  <c r="N120" i="12"/>
  <c r="G120" i="12"/>
  <c r="AE119" i="12"/>
  <c r="AF119" i="12" s="1"/>
  <c r="AH119" i="12" s="1"/>
  <c r="Y119" i="12"/>
  <c r="N119" i="12"/>
  <c r="G119" i="12"/>
  <c r="AE118" i="12"/>
  <c r="AF118" i="12" s="1"/>
  <c r="AH118" i="12" s="1"/>
  <c r="Y118" i="12"/>
  <c r="N118" i="12"/>
  <c r="G118" i="12"/>
  <c r="AE117" i="12"/>
  <c r="AF117" i="12" s="1"/>
  <c r="AH117" i="12" s="1"/>
  <c r="Y117" i="12"/>
  <c r="N117" i="12"/>
  <c r="G117" i="12"/>
  <c r="AE116" i="12"/>
  <c r="AF116" i="12" s="1"/>
  <c r="AH116" i="12" s="1"/>
  <c r="Y116" i="12"/>
  <c r="N116" i="12"/>
  <c r="G116" i="12"/>
  <c r="AE115" i="12"/>
  <c r="AF115" i="12" s="1"/>
  <c r="AH115" i="12" s="1"/>
  <c r="AI115" i="12" s="1"/>
  <c r="Y115" i="12"/>
  <c r="N115" i="12"/>
  <c r="G115" i="12"/>
  <c r="O115" i="12"/>
  <c r="R115" i="12" s="1"/>
  <c r="T115" i="12" s="1"/>
  <c r="AE114" i="12"/>
  <c r="AF114" i="12" s="1"/>
  <c r="AH114" i="12" s="1"/>
  <c r="Y114" i="12"/>
  <c r="N114" i="12"/>
  <c r="G114" i="12"/>
  <c r="O114" i="12" s="1"/>
  <c r="R114" i="12" s="1"/>
  <c r="T114" i="12" s="1"/>
  <c r="AE113" i="12"/>
  <c r="AF113" i="12" s="1"/>
  <c r="AH113" i="12" s="1"/>
  <c r="Y113" i="12"/>
  <c r="N113" i="12"/>
  <c r="G113" i="12"/>
  <c r="O113" i="12" s="1"/>
  <c r="R113" i="12" s="1"/>
  <c r="T113" i="12" s="1"/>
  <c r="AE112" i="12"/>
  <c r="AF112" i="12" s="1"/>
  <c r="AH112" i="12" s="1"/>
  <c r="Y112" i="12"/>
  <c r="N112" i="12"/>
  <c r="G112" i="12"/>
  <c r="AE111" i="12"/>
  <c r="AF111" i="12" s="1"/>
  <c r="AH111" i="12" s="1"/>
  <c r="Y111" i="12"/>
  <c r="N111" i="12"/>
  <c r="G111" i="12"/>
  <c r="O111" i="12" s="1"/>
  <c r="R111" i="12" s="1"/>
  <c r="T111" i="12" s="1"/>
  <c r="AE110" i="12"/>
  <c r="AF110" i="12" s="1"/>
  <c r="AH110" i="12" s="1"/>
  <c r="Y110" i="12"/>
  <c r="N110" i="12"/>
  <c r="G110" i="12"/>
  <c r="AE109" i="12"/>
  <c r="AF109" i="12" s="1"/>
  <c r="AH109" i="12" s="1"/>
  <c r="Y109" i="12"/>
  <c r="N109" i="12"/>
  <c r="G109" i="12"/>
  <c r="AE108" i="12"/>
  <c r="AF108" i="12" s="1"/>
  <c r="AH108" i="12" s="1"/>
  <c r="Y108" i="12"/>
  <c r="N108" i="12"/>
  <c r="G108" i="12"/>
  <c r="AE107" i="12"/>
  <c r="AF107" i="12" s="1"/>
  <c r="AH107" i="12" s="1"/>
  <c r="Y107" i="12"/>
  <c r="N107" i="12"/>
  <c r="G107" i="12"/>
  <c r="AE106" i="12"/>
  <c r="AF106" i="12" s="1"/>
  <c r="AH106" i="12" s="1"/>
  <c r="Y106" i="12"/>
  <c r="N106" i="12"/>
  <c r="G106" i="12"/>
  <c r="AE101" i="12"/>
  <c r="AF101" i="12" s="1"/>
  <c r="AH101" i="12" s="1"/>
  <c r="Y101" i="12"/>
  <c r="N101" i="12"/>
  <c r="G101" i="12"/>
  <c r="AE100" i="12"/>
  <c r="AF100" i="12" s="1"/>
  <c r="AH100" i="12" s="1"/>
  <c r="Y100" i="12"/>
  <c r="N100" i="12"/>
  <c r="G100" i="12"/>
  <c r="AE99" i="12"/>
  <c r="AF99" i="12" s="1"/>
  <c r="AH99" i="12" s="1"/>
  <c r="Y99" i="12"/>
  <c r="N99" i="12"/>
  <c r="G99" i="12"/>
  <c r="AE98" i="12"/>
  <c r="AF98" i="12" s="1"/>
  <c r="AH98" i="12" s="1"/>
  <c r="Y98" i="12"/>
  <c r="N98" i="12"/>
  <c r="G98" i="12"/>
  <c r="AE97" i="12"/>
  <c r="AF97" i="12" s="1"/>
  <c r="AH97" i="12" s="1"/>
  <c r="AI97" i="12" s="1"/>
  <c r="Y97" i="12"/>
  <c r="N97" i="12"/>
  <c r="G97" i="12"/>
  <c r="O97" i="12" s="1"/>
  <c r="R97" i="12" s="1"/>
  <c r="T97" i="12" s="1"/>
  <c r="AE96" i="12"/>
  <c r="AF96" i="12" s="1"/>
  <c r="AH96" i="12" s="1"/>
  <c r="Y96" i="12"/>
  <c r="N96" i="12"/>
  <c r="G96" i="12"/>
  <c r="O96" i="12" s="1"/>
  <c r="R96" i="12" s="1"/>
  <c r="T96" i="12" s="1"/>
  <c r="AE95" i="12"/>
  <c r="AF95" i="12" s="1"/>
  <c r="AH95" i="12" s="1"/>
  <c r="Y95" i="12"/>
  <c r="N95" i="12"/>
  <c r="G95" i="12"/>
  <c r="O95" i="12" s="1"/>
  <c r="R95" i="12" s="1"/>
  <c r="T95" i="12" s="1"/>
  <c r="AE94" i="12"/>
  <c r="AF94" i="12" s="1"/>
  <c r="AH94" i="12" s="1"/>
  <c r="Y94" i="12"/>
  <c r="N94" i="12"/>
  <c r="G94" i="12"/>
  <c r="AE93" i="12"/>
  <c r="AF93" i="12" s="1"/>
  <c r="AH93" i="12" s="1"/>
  <c r="Y93" i="12"/>
  <c r="N93" i="12"/>
  <c r="G93" i="12"/>
  <c r="O93" i="12" s="1"/>
  <c r="R93" i="12" s="1"/>
  <c r="T93" i="12" s="1"/>
  <c r="AE92" i="12"/>
  <c r="AF92" i="12" s="1"/>
  <c r="AH92" i="12" s="1"/>
  <c r="Y92" i="12"/>
  <c r="N92" i="12"/>
  <c r="G92" i="12"/>
  <c r="AE91" i="12"/>
  <c r="AF91" i="12" s="1"/>
  <c r="AH91" i="12" s="1"/>
  <c r="Y91" i="12"/>
  <c r="N91" i="12"/>
  <c r="G91" i="12"/>
  <c r="AE90" i="12"/>
  <c r="AF90" i="12" s="1"/>
  <c r="AH90" i="12" s="1"/>
  <c r="Y90" i="12"/>
  <c r="N90" i="12"/>
  <c r="G90" i="12"/>
  <c r="AE89" i="12"/>
  <c r="Y89" i="12"/>
  <c r="N89" i="12"/>
  <c r="AE88" i="12"/>
  <c r="AF88" i="12" s="1"/>
  <c r="AH88" i="12" s="1"/>
  <c r="Y88" i="12"/>
  <c r="G88" i="12"/>
  <c r="AE87" i="12"/>
  <c r="AF87" i="12" s="1"/>
  <c r="AH87" i="12" s="1"/>
  <c r="Y87" i="12"/>
  <c r="N87" i="12"/>
  <c r="AE86" i="12"/>
  <c r="AF86" i="12" s="1"/>
  <c r="AH86" i="12" s="1"/>
  <c r="Y86" i="12"/>
  <c r="G86" i="12"/>
  <c r="AE85" i="12"/>
  <c r="AF85" i="12" s="1"/>
  <c r="AH85" i="12" s="1"/>
  <c r="Y85" i="12"/>
  <c r="N85" i="12"/>
  <c r="AE84" i="12"/>
  <c r="AF84" i="12" s="1"/>
  <c r="AH84" i="12" s="1"/>
  <c r="Y84" i="12"/>
  <c r="G84" i="12"/>
  <c r="AE83" i="12"/>
  <c r="AF83" i="12" s="1"/>
  <c r="AH83" i="12" s="1"/>
  <c r="Y83" i="12"/>
  <c r="N83" i="12"/>
  <c r="AE82" i="12"/>
  <c r="AF82" i="12" s="1"/>
  <c r="AH82" i="12" s="1"/>
  <c r="Y82" i="12"/>
  <c r="G82" i="12"/>
  <c r="AE81" i="12"/>
  <c r="AF81" i="12" s="1"/>
  <c r="AH81" i="12" s="1"/>
  <c r="Y81" i="12"/>
  <c r="N81" i="12"/>
  <c r="AE80" i="12"/>
  <c r="AF80" i="12" s="1"/>
  <c r="AH80" i="12" s="1"/>
  <c r="Y80" i="12"/>
  <c r="G80" i="12"/>
  <c r="AE79" i="12"/>
  <c r="AF79" i="12" s="1"/>
  <c r="AH79" i="12" s="1"/>
  <c r="Y79" i="12"/>
  <c r="N79" i="12"/>
  <c r="G79" i="12"/>
  <c r="O79" i="12" s="1"/>
  <c r="R79" i="12" s="1"/>
  <c r="T79" i="12" s="1"/>
  <c r="AE78" i="12"/>
  <c r="AF78" i="12" s="1"/>
  <c r="AH78" i="12" s="1"/>
  <c r="Y78" i="12"/>
  <c r="N78" i="12"/>
  <c r="G78" i="12"/>
  <c r="AE77" i="12"/>
  <c r="AF77" i="12" s="1"/>
  <c r="AH77" i="12" s="1"/>
  <c r="Y77" i="12"/>
  <c r="N77" i="12"/>
  <c r="G77" i="12"/>
  <c r="AE76" i="12"/>
  <c r="AF76" i="12" s="1"/>
  <c r="AH76" i="12" s="1"/>
  <c r="Y76" i="12"/>
  <c r="N76" i="12"/>
  <c r="G76" i="12"/>
  <c r="AE75" i="12"/>
  <c r="AF75" i="12" s="1"/>
  <c r="AH75" i="12" s="1"/>
  <c r="Y75" i="12"/>
  <c r="N75" i="12"/>
  <c r="G75" i="12"/>
  <c r="AE74" i="12"/>
  <c r="AF74" i="12" s="1"/>
  <c r="AH74" i="12" s="1"/>
  <c r="Y74" i="12"/>
  <c r="N74" i="12"/>
  <c r="G74" i="12"/>
  <c r="AE73" i="12"/>
  <c r="AF73" i="12" s="1"/>
  <c r="AH73" i="12" s="1"/>
  <c r="Y73" i="12"/>
  <c r="N73" i="12"/>
  <c r="G73" i="12"/>
  <c r="AE72" i="12"/>
  <c r="AF72" i="12" s="1"/>
  <c r="AH72" i="12" s="1"/>
  <c r="Y72" i="12"/>
  <c r="N72" i="12"/>
  <c r="G72" i="12"/>
  <c r="AE71" i="12"/>
  <c r="AF71" i="12" s="1"/>
  <c r="AH71" i="12" s="1"/>
  <c r="AI71" i="12" s="1"/>
  <c r="Y71" i="12"/>
  <c r="N71" i="12"/>
  <c r="G71" i="12"/>
  <c r="O71" i="12" s="1"/>
  <c r="R71" i="12" s="1"/>
  <c r="T71" i="12" s="1"/>
  <c r="AE70" i="12"/>
  <c r="AF70" i="12" s="1"/>
  <c r="AH70" i="12" s="1"/>
  <c r="Y70" i="12"/>
  <c r="N70" i="12"/>
  <c r="G70" i="12"/>
  <c r="O70" i="12" s="1"/>
  <c r="R70" i="12" s="1"/>
  <c r="T70" i="12" s="1"/>
  <c r="AE69" i="12"/>
  <c r="AF69" i="12" s="1"/>
  <c r="AH69" i="12" s="1"/>
  <c r="Y69" i="12"/>
  <c r="N69" i="12"/>
  <c r="G69" i="12"/>
  <c r="O69" i="12" s="1"/>
  <c r="R69" i="12" s="1"/>
  <c r="T69" i="12" s="1"/>
  <c r="AE68" i="12"/>
  <c r="Y68" i="12"/>
  <c r="G68" i="12"/>
  <c r="AE67" i="12"/>
  <c r="AF67" i="12" s="1"/>
  <c r="AH67" i="12" s="1"/>
  <c r="Y67" i="12"/>
  <c r="N67" i="12"/>
  <c r="AE66" i="12"/>
  <c r="AF66" i="12" s="1"/>
  <c r="AH66" i="12" s="1"/>
  <c r="Y66" i="12"/>
  <c r="G66" i="12"/>
  <c r="AE65" i="12"/>
  <c r="AF65" i="12" s="1"/>
  <c r="AH65" i="12" s="1"/>
  <c r="Y65" i="12"/>
  <c r="N65" i="12"/>
  <c r="AE64" i="12"/>
  <c r="AF64" i="12" s="1"/>
  <c r="AH64" i="12" s="1"/>
  <c r="Y64" i="12"/>
  <c r="G64" i="12"/>
  <c r="AE63" i="12"/>
  <c r="AF63" i="12" s="1"/>
  <c r="AH63" i="12" s="1"/>
  <c r="Y63" i="12"/>
  <c r="N63" i="12"/>
  <c r="AE62" i="12"/>
  <c r="AF62" i="12" s="1"/>
  <c r="AH62" i="12" s="1"/>
  <c r="Y62" i="12"/>
  <c r="G62" i="12"/>
  <c r="AE61" i="12"/>
  <c r="AF61" i="12" s="1"/>
  <c r="AH61" i="12" s="1"/>
  <c r="Y61" i="12"/>
  <c r="N61" i="12"/>
  <c r="AE56" i="12"/>
  <c r="AF56" i="12" s="1"/>
  <c r="AH56" i="12" s="1"/>
  <c r="Y56" i="12"/>
  <c r="G56" i="12"/>
  <c r="AE55" i="12"/>
  <c r="AF55" i="12" s="1"/>
  <c r="AH55" i="12" s="1"/>
  <c r="Y55" i="12"/>
  <c r="N55" i="12"/>
  <c r="AE54" i="12"/>
  <c r="AF54" i="12" s="1"/>
  <c r="AH54" i="12" s="1"/>
  <c r="Y54" i="12"/>
  <c r="G54" i="12"/>
  <c r="AE53" i="12"/>
  <c r="AF53" i="12" s="1"/>
  <c r="AH53" i="12" s="1"/>
  <c r="Y53" i="12"/>
  <c r="N53" i="12"/>
  <c r="AE52" i="12"/>
  <c r="AF52" i="12" s="1"/>
  <c r="AH52" i="12" s="1"/>
  <c r="Y52" i="12"/>
  <c r="G52" i="12"/>
  <c r="AE51" i="12"/>
  <c r="AF51" i="12" s="1"/>
  <c r="AH51" i="12" s="1"/>
  <c r="Y51" i="12"/>
  <c r="N51" i="12"/>
  <c r="AE50" i="12"/>
  <c r="AF50" i="12" s="1"/>
  <c r="AH50" i="12" s="1"/>
  <c r="Y50" i="12"/>
  <c r="G50" i="12"/>
  <c r="AE49" i="12"/>
  <c r="AF49" i="12" s="1"/>
  <c r="AH49" i="12" s="1"/>
  <c r="Y49" i="12"/>
  <c r="N49" i="12"/>
  <c r="AE48" i="12"/>
  <c r="AF48" i="12" s="1"/>
  <c r="AH48" i="12" s="1"/>
  <c r="Y48" i="12"/>
  <c r="G48" i="12"/>
  <c r="AE47" i="12"/>
  <c r="AF47" i="12" s="1"/>
  <c r="AH47" i="12" s="1"/>
  <c r="Y47" i="12"/>
  <c r="N47" i="12"/>
  <c r="G47" i="12"/>
  <c r="AE46" i="12"/>
  <c r="AF46" i="12" s="1"/>
  <c r="AH46" i="12" s="1"/>
  <c r="Y46" i="12"/>
  <c r="N46" i="12"/>
  <c r="G46" i="12"/>
  <c r="AE45" i="12"/>
  <c r="AF45" i="12" s="1"/>
  <c r="AH45" i="12" s="1"/>
  <c r="Y45" i="12"/>
  <c r="N45" i="12"/>
  <c r="G45" i="12"/>
  <c r="AE44" i="12"/>
  <c r="AF44" i="12" s="1"/>
  <c r="AH44" i="12" s="1"/>
  <c r="Y44" i="12"/>
  <c r="N44" i="12"/>
  <c r="G44" i="12"/>
  <c r="AE43" i="12"/>
  <c r="AF43" i="12" s="1"/>
  <c r="AH43" i="12" s="1"/>
  <c r="AI43" i="12" s="1"/>
  <c r="Y43" i="12"/>
  <c r="N43" i="12"/>
  <c r="G43" i="12"/>
  <c r="O43" i="12"/>
  <c r="R43" i="12" s="1"/>
  <c r="T43" i="12" s="1"/>
  <c r="AE42" i="12"/>
  <c r="AF42" i="12" s="1"/>
  <c r="AH42" i="12" s="1"/>
  <c r="Y42" i="12"/>
  <c r="N42" i="12"/>
  <c r="G42" i="12"/>
  <c r="O42" i="12" s="1"/>
  <c r="R42" i="12" s="1"/>
  <c r="T42" i="12" s="1"/>
  <c r="AE41" i="12"/>
  <c r="AF41" i="12" s="1"/>
  <c r="AH41" i="12" s="1"/>
  <c r="Y41" i="12"/>
  <c r="N41" i="12"/>
  <c r="G41" i="12"/>
  <c r="O41" i="12" s="1"/>
  <c r="R41" i="12" s="1"/>
  <c r="T41" i="12" s="1"/>
  <c r="AE40" i="12"/>
  <c r="AF40" i="12" s="1"/>
  <c r="AH40" i="12" s="1"/>
  <c r="Y40" i="12"/>
  <c r="N40" i="12"/>
  <c r="G40" i="12"/>
  <c r="AE39" i="12"/>
  <c r="AF39" i="12" s="1"/>
  <c r="AH39" i="12" s="1"/>
  <c r="Y39" i="12"/>
  <c r="N39" i="12"/>
  <c r="G39" i="12"/>
  <c r="O39" i="12" s="1"/>
  <c r="R39" i="12" s="1"/>
  <c r="T39" i="12" s="1"/>
  <c r="AE38" i="12"/>
  <c r="AF38" i="12" s="1"/>
  <c r="AH38" i="12" s="1"/>
  <c r="Y38" i="12"/>
  <c r="N38" i="12"/>
  <c r="G38" i="12"/>
  <c r="AE37" i="12"/>
  <c r="AF37" i="12" s="1"/>
  <c r="AH37" i="12" s="1"/>
  <c r="Y37" i="12"/>
  <c r="N37" i="12"/>
  <c r="G37" i="12"/>
  <c r="AE36" i="12"/>
  <c r="AF36" i="12" s="1"/>
  <c r="AH36" i="12" s="1"/>
  <c r="Y36" i="12"/>
  <c r="N36" i="12"/>
  <c r="G36" i="12"/>
  <c r="AE35" i="12"/>
  <c r="AF35" i="12" s="1"/>
  <c r="AH35" i="12" s="1"/>
  <c r="Y35" i="12"/>
  <c r="N35" i="12"/>
  <c r="G35" i="12"/>
  <c r="O35" i="12" s="1"/>
  <c r="R35" i="12" s="1"/>
  <c r="T35" i="12" s="1"/>
  <c r="AE34" i="12"/>
  <c r="AF34" i="12" s="1"/>
  <c r="AH34" i="12" s="1"/>
  <c r="Y34" i="12"/>
  <c r="N34" i="12"/>
  <c r="G34" i="12"/>
  <c r="AE33" i="12"/>
  <c r="AF33" i="12" s="1"/>
  <c r="AH33" i="12" s="1"/>
  <c r="Y33" i="12"/>
  <c r="N33" i="12"/>
  <c r="G33" i="12"/>
  <c r="AE32" i="12"/>
  <c r="AF32" i="12" s="1"/>
  <c r="AH32" i="12" s="1"/>
  <c r="Y32" i="12"/>
  <c r="N32" i="12"/>
  <c r="G32" i="12"/>
  <c r="AE31" i="12"/>
  <c r="AF31" i="12" s="1"/>
  <c r="AH31" i="12" s="1"/>
  <c r="Y31" i="12"/>
  <c r="N31" i="12"/>
  <c r="G31" i="12"/>
  <c r="AE30" i="12"/>
  <c r="AF30" i="12" s="1"/>
  <c r="AH30" i="12" s="1"/>
  <c r="Y30" i="12"/>
  <c r="N30" i="12"/>
  <c r="G30" i="12"/>
  <c r="AE29" i="12"/>
  <c r="AF29" i="12" s="1"/>
  <c r="AH29" i="12" s="1"/>
  <c r="Y29" i="12"/>
  <c r="N29" i="12"/>
  <c r="G29" i="12"/>
  <c r="AE28" i="12"/>
  <c r="AF28" i="12" s="1"/>
  <c r="AH28" i="12" s="1"/>
  <c r="Y28" i="12"/>
  <c r="N28" i="12"/>
  <c r="G28" i="12"/>
  <c r="AE27" i="12"/>
  <c r="AF27" i="12" s="1"/>
  <c r="AH27" i="12" s="1"/>
  <c r="AI27" i="12" s="1"/>
  <c r="Y27" i="12"/>
  <c r="N27" i="12"/>
  <c r="G27" i="12"/>
  <c r="AE26" i="12"/>
  <c r="AF26" i="12" s="1"/>
  <c r="AH26" i="12" s="1"/>
  <c r="N26" i="12"/>
  <c r="G26" i="12"/>
  <c r="AE25" i="12"/>
  <c r="AF25" i="12" s="1"/>
  <c r="AH25" i="12" s="1"/>
  <c r="Y25" i="12"/>
  <c r="N25" i="12"/>
  <c r="G25" i="12"/>
  <c r="AE24" i="12"/>
  <c r="AF24" i="12" s="1"/>
  <c r="AH24" i="12" s="1"/>
  <c r="N24" i="12"/>
  <c r="G24" i="12"/>
  <c r="AE23" i="12"/>
  <c r="AF23" i="12" s="1"/>
  <c r="AH23" i="12" s="1"/>
  <c r="AI23" i="12" s="1"/>
  <c r="Y23" i="12"/>
  <c r="N23" i="12"/>
  <c r="G23" i="12"/>
  <c r="AE22" i="12"/>
  <c r="AF22" i="12" s="1"/>
  <c r="AH22" i="12" s="1"/>
  <c r="N22" i="12"/>
  <c r="G22" i="12"/>
  <c r="AE21" i="12"/>
  <c r="AF21" i="12" s="1"/>
  <c r="AH21" i="12" s="1"/>
  <c r="Y21" i="12"/>
  <c r="N21" i="12"/>
  <c r="G21" i="12"/>
  <c r="AE20" i="12"/>
  <c r="AF20" i="12" s="1"/>
  <c r="AH20" i="12" s="1"/>
  <c r="N20" i="12"/>
  <c r="G20" i="12"/>
  <c r="AE19" i="12"/>
  <c r="AF19" i="12" s="1"/>
  <c r="AH19" i="12" s="1"/>
  <c r="AI19" i="12" s="1"/>
  <c r="Y19" i="12"/>
  <c r="N19" i="12"/>
  <c r="G19" i="12"/>
  <c r="AE18" i="12"/>
  <c r="AF18" i="12" s="1"/>
  <c r="AH18" i="12" s="1"/>
  <c r="N18" i="12"/>
  <c r="G18" i="12"/>
  <c r="AE17" i="12"/>
  <c r="AF17" i="12" s="1"/>
  <c r="AH17" i="12" s="1"/>
  <c r="Y17" i="12"/>
  <c r="N17" i="12"/>
  <c r="G17" i="12"/>
  <c r="AE16" i="12"/>
  <c r="AF16" i="12" s="1"/>
  <c r="AH16" i="12" s="1"/>
  <c r="N16" i="12"/>
  <c r="G16" i="12"/>
  <c r="AE15" i="12"/>
  <c r="AF15" i="12" s="1"/>
  <c r="AH15" i="12" s="1"/>
  <c r="AI15" i="12" s="1"/>
  <c r="Y15" i="12"/>
  <c r="N15" i="12"/>
  <c r="G15" i="12"/>
  <c r="AE14" i="12"/>
  <c r="AF14" i="12" s="1"/>
  <c r="AH14" i="12" s="1"/>
  <c r="N14" i="12"/>
  <c r="G14" i="12"/>
  <c r="AE13" i="12"/>
  <c r="AF13" i="12" s="1"/>
  <c r="AH13" i="12" s="1"/>
  <c r="Y13" i="12"/>
  <c r="N13" i="12"/>
  <c r="G13" i="12"/>
  <c r="AE12" i="12"/>
  <c r="AF12" i="12" s="1"/>
  <c r="AH12" i="12" s="1"/>
  <c r="N12" i="12"/>
  <c r="G12" i="12"/>
  <c r="AE11" i="12"/>
  <c r="AF11" i="12" s="1"/>
  <c r="AH11" i="12" s="1"/>
  <c r="AI11" i="12" s="1"/>
  <c r="Y11" i="12"/>
  <c r="N11" i="12"/>
  <c r="G11" i="12"/>
  <c r="AE10" i="12"/>
  <c r="AF10" i="12" s="1"/>
  <c r="AH10" i="12" s="1"/>
  <c r="N10" i="12"/>
  <c r="G10" i="12"/>
  <c r="AE9" i="12"/>
  <c r="AF9" i="12" s="1"/>
  <c r="AH9" i="12" s="1"/>
  <c r="Y9" i="12"/>
  <c r="N9" i="12"/>
  <c r="G9" i="12"/>
  <c r="AE8" i="12"/>
  <c r="AF8" i="12" s="1"/>
  <c r="AH8" i="12" s="1"/>
  <c r="N8" i="12"/>
  <c r="G8" i="12"/>
  <c r="AE7" i="12"/>
  <c r="AF7" i="12" s="1"/>
  <c r="AH7" i="12" s="1"/>
  <c r="AI7" i="12" s="1"/>
  <c r="Y7" i="12"/>
  <c r="N7" i="12"/>
  <c r="G7" i="12"/>
  <c r="AE6" i="12"/>
  <c r="AF6" i="12" s="1"/>
  <c r="AH6" i="12" s="1"/>
  <c r="Y6" i="12"/>
  <c r="N6" i="12"/>
  <c r="G6" i="12"/>
  <c r="AG114" i="11"/>
  <c r="AD114" i="11"/>
  <c r="AC114" i="11"/>
  <c r="AB114" i="11"/>
  <c r="AE114" i="11" s="1"/>
  <c r="AF114" i="11" s="1"/>
  <c r="AH114" i="11" s="1"/>
  <c r="AA114" i="11"/>
  <c r="Z114" i="11"/>
  <c r="X114" i="11"/>
  <c r="W114" i="11"/>
  <c r="Y114" i="11" s="1"/>
  <c r="V114" i="11"/>
  <c r="S114" i="11"/>
  <c r="Q114" i="11"/>
  <c r="P114" i="11"/>
  <c r="M114" i="11"/>
  <c r="L114" i="11"/>
  <c r="K114" i="11"/>
  <c r="J114" i="11"/>
  <c r="I114" i="11"/>
  <c r="H114" i="11"/>
  <c r="N114" i="11" s="1"/>
  <c r="F114" i="11"/>
  <c r="E114" i="11"/>
  <c r="D114" i="11"/>
  <c r="C114" i="11"/>
  <c r="G114" i="11" s="1"/>
  <c r="B114" i="11"/>
  <c r="O114" i="11" s="1"/>
  <c r="R114" i="11" s="1"/>
  <c r="T114" i="11" s="1"/>
  <c r="AG113" i="11"/>
  <c r="AD113" i="11"/>
  <c r="AC113" i="11"/>
  <c r="AB113" i="11"/>
  <c r="AE113" i="11" s="1"/>
  <c r="AF113" i="11" s="1"/>
  <c r="AH113" i="11" s="1"/>
  <c r="AA113" i="11"/>
  <c r="Z113" i="11"/>
  <c r="X113" i="11"/>
  <c r="W113" i="11"/>
  <c r="Y113" i="11" s="1"/>
  <c r="V113" i="11"/>
  <c r="S113" i="11"/>
  <c r="Q113" i="11"/>
  <c r="P113" i="11"/>
  <c r="M113" i="11"/>
  <c r="L113" i="11"/>
  <c r="K113" i="11"/>
  <c r="J113" i="11"/>
  <c r="I113" i="11"/>
  <c r="H113" i="11"/>
  <c r="N113" i="11" s="1"/>
  <c r="F113" i="11"/>
  <c r="E113" i="11"/>
  <c r="D113" i="11"/>
  <c r="C113" i="11"/>
  <c r="G113" i="11" s="1"/>
  <c r="O113" i="11" s="1"/>
  <c r="R113" i="11" s="1"/>
  <c r="T113" i="11" s="1"/>
  <c r="B113" i="11"/>
  <c r="AG112" i="11"/>
  <c r="AD112" i="11"/>
  <c r="AC112" i="11"/>
  <c r="AB112" i="11"/>
  <c r="AE112" i="11" s="1"/>
  <c r="AF112" i="11" s="1"/>
  <c r="AH112" i="11" s="1"/>
  <c r="AA112" i="11"/>
  <c r="Z112" i="11"/>
  <c r="X112" i="11"/>
  <c r="W112" i="11"/>
  <c r="Y112" i="11" s="1"/>
  <c r="V112" i="11"/>
  <c r="S112" i="11"/>
  <c r="Q112" i="11"/>
  <c r="P112" i="11"/>
  <c r="M112" i="11"/>
  <c r="L112" i="11"/>
  <c r="K112" i="11"/>
  <c r="J112" i="11"/>
  <c r="I112" i="11"/>
  <c r="H112" i="11"/>
  <c r="N112" i="11" s="1"/>
  <c r="F112" i="11"/>
  <c r="E112" i="11"/>
  <c r="D112" i="11"/>
  <c r="C112" i="11"/>
  <c r="G112" i="11" s="1"/>
  <c r="O112" i="11" s="1"/>
  <c r="R112" i="11" s="1"/>
  <c r="T112" i="11" s="1"/>
  <c r="B112" i="11"/>
  <c r="AG111" i="11"/>
  <c r="AD111" i="11"/>
  <c r="AC111" i="11"/>
  <c r="AB111" i="11"/>
  <c r="AE111" i="11" s="1"/>
  <c r="AF111" i="11" s="1"/>
  <c r="AH111" i="11" s="1"/>
  <c r="AA111" i="11"/>
  <c r="Z111" i="11"/>
  <c r="X111" i="11"/>
  <c r="W111" i="11"/>
  <c r="Y111" i="11" s="1"/>
  <c r="V111" i="11"/>
  <c r="S111" i="11"/>
  <c r="Q111" i="11"/>
  <c r="P111" i="11"/>
  <c r="M111" i="11"/>
  <c r="L111" i="11"/>
  <c r="K111" i="11"/>
  <c r="J111" i="11"/>
  <c r="I111" i="11"/>
  <c r="H111" i="11"/>
  <c r="N111" i="11" s="1"/>
  <c r="F111" i="11"/>
  <c r="E111" i="11"/>
  <c r="D111" i="11"/>
  <c r="C111" i="11"/>
  <c r="G111" i="11" s="1"/>
  <c r="B111" i="11"/>
  <c r="AG110" i="11"/>
  <c r="AD110" i="11"/>
  <c r="AC110" i="11"/>
  <c r="AB110" i="11"/>
  <c r="AE110" i="11" s="1"/>
  <c r="AF110" i="11" s="1"/>
  <c r="AH110" i="11" s="1"/>
  <c r="AA110" i="11"/>
  <c r="Z110" i="11"/>
  <c r="X110" i="11"/>
  <c r="W110" i="11"/>
  <c r="Y110" i="11" s="1"/>
  <c r="V110" i="11"/>
  <c r="S110" i="11"/>
  <c r="Q110" i="11"/>
  <c r="P110" i="11"/>
  <c r="M110" i="11"/>
  <c r="L110" i="11"/>
  <c r="K110" i="11"/>
  <c r="J110" i="11"/>
  <c r="I110" i="11"/>
  <c r="H110" i="11"/>
  <c r="N110" i="11" s="1"/>
  <c r="F110" i="11"/>
  <c r="E110" i="11"/>
  <c r="D110" i="11"/>
  <c r="C110" i="11"/>
  <c r="G110" i="11" s="1"/>
  <c r="O110" i="11" s="1"/>
  <c r="R110" i="11" s="1"/>
  <c r="T110" i="11" s="1"/>
  <c r="B110" i="11"/>
  <c r="AG109" i="11"/>
  <c r="AD109" i="11"/>
  <c r="AC109" i="11"/>
  <c r="AB109" i="11"/>
  <c r="AE109" i="11" s="1"/>
  <c r="AF109" i="11" s="1"/>
  <c r="AH109" i="11" s="1"/>
  <c r="AA109" i="11"/>
  <c r="Z109" i="11"/>
  <c r="X109" i="11"/>
  <c r="W109" i="11"/>
  <c r="Y109" i="11" s="1"/>
  <c r="V109" i="11"/>
  <c r="S109" i="11"/>
  <c r="Q109" i="11"/>
  <c r="P109" i="11"/>
  <c r="M109" i="11"/>
  <c r="L109" i="11"/>
  <c r="K109" i="11"/>
  <c r="J109" i="11"/>
  <c r="I109" i="11"/>
  <c r="H109" i="11"/>
  <c r="N109" i="11" s="1"/>
  <c r="F109" i="11"/>
  <c r="E109" i="11"/>
  <c r="D109" i="11"/>
  <c r="C109" i="11"/>
  <c r="G109" i="11" s="1"/>
  <c r="B109" i="11"/>
  <c r="AG108" i="11"/>
  <c r="AD108" i="11"/>
  <c r="AC108" i="11"/>
  <c r="AB108" i="11"/>
  <c r="AE108" i="11" s="1"/>
  <c r="AF108" i="11" s="1"/>
  <c r="AH108" i="11" s="1"/>
  <c r="AA108" i="11"/>
  <c r="Z108" i="11"/>
  <c r="X108" i="11"/>
  <c r="W108" i="11"/>
  <c r="Y108" i="11" s="1"/>
  <c r="V108" i="11"/>
  <c r="S108" i="11"/>
  <c r="Q108" i="11"/>
  <c r="P108" i="11"/>
  <c r="M108" i="11"/>
  <c r="L108" i="11"/>
  <c r="K108" i="11"/>
  <c r="J108" i="11"/>
  <c r="I108" i="11"/>
  <c r="H108" i="11"/>
  <c r="N108" i="11" s="1"/>
  <c r="F108" i="11"/>
  <c r="E108" i="11"/>
  <c r="D108" i="11"/>
  <c r="C108" i="11"/>
  <c r="G108" i="11" s="1"/>
  <c r="B108" i="11"/>
  <c r="AG107" i="11"/>
  <c r="AD107" i="11"/>
  <c r="AC107" i="11"/>
  <c r="AB107" i="11"/>
  <c r="AE107" i="11" s="1"/>
  <c r="AF107" i="11" s="1"/>
  <c r="AH107" i="11" s="1"/>
  <c r="AA107" i="11"/>
  <c r="Z107" i="11"/>
  <c r="X107" i="11"/>
  <c r="W107" i="11"/>
  <c r="Y107" i="11" s="1"/>
  <c r="V107" i="11"/>
  <c r="S107" i="11"/>
  <c r="Q107" i="11"/>
  <c r="P107" i="11"/>
  <c r="M107" i="11"/>
  <c r="L107" i="11"/>
  <c r="K107" i="11"/>
  <c r="J107" i="11"/>
  <c r="I107" i="11"/>
  <c r="H107" i="11"/>
  <c r="N107" i="11" s="1"/>
  <c r="F107" i="11"/>
  <c r="E107" i="11"/>
  <c r="D107" i="11"/>
  <c r="C107" i="11"/>
  <c r="G107" i="11" s="1"/>
  <c r="B107" i="11"/>
  <c r="AG106" i="11"/>
  <c r="AD106" i="11"/>
  <c r="AC106" i="11"/>
  <c r="AB106" i="11"/>
  <c r="AE106" i="11" s="1"/>
  <c r="AF106" i="11" s="1"/>
  <c r="AH106" i="11" s="1"/>
  <c r="AA106" i="11"/>
  <c r="Z106" i="11"/>
  <c r="X106" i="11"/>
  <c r="W106" i="11"/>
  <c r="Y106" i="11" s="1"/>
  <c r="V106" i="11"/>
  <c r="S106" i="11"/>
  <c r="Q106" i="11"/>
  <c r="P106" i="11"/>
  <c r="M106" i="11"/>
  <c r="L106" i="11"/>
  <c r="K106" i="11"/>
  <c r="N106" i="11" s="1"/>
  <c r="J106" i="11"/>
  <c r="I106" i="11"/>
  <c r="H106" i="11"/>
  <c r="F106" i="11"/>
  <c r="E106" i="11"/>
  <c r="D106" i="11"/>
  <c r="C106" i="11"/>
  <c r="B106" i="11"/>
  <c r="AG105" i="11"/>
  <c r="AD105" i="11"/>
  <c r="AC105" i="11"/>
  <c r="AB105" i="11"/>
  <c r="AA105" i="11"/>
  <c r="Z105" i="11"/>
  <c r="X105" i="11"/>
  <c r="W105" i="11"/>
  <c r="V105" i="11"/>
  <c r="S105" i="11"/>
  <c r="Q105" i="11"/>
  <c r="P105" i="11"/>
  <c r="M105" i="11"/>
  <c r="L105" i="11"/>
  <c r="K105" i="11"/>
  <c r="J105" i="11"/>
  <c r="I105" i="11"/>
  <c r="H105" i="11"/>
  <c r="F105" i="11"/>
  <c r="E105" i="11"/>
  <c r="D105" i="11"/>
  <c r="C105" i="11"/>
  <c r="B105" i="11"/>
  <c r="AG104" i="11"/>
  <c r="AD104" i="11"/>
  <c r="AC104" i="11"/>
  <c r="AB104" i="11"/>
  <c r="AA104" i="11"/>
  <c r="Z104" i="11"/>
  <c r="X104" i="11"/>
  <c r="W104" i="11"/>
  <c r="V104" i="11"/>
  <c r="S104" i="11"/>
  <c r="Q104" i="11"/>
  <c r="P104" i="11"/>
  <c r="M104" i="11"/>
  <c r="L104" i="11"/>
  <c r="K104" i="11"/>
  <c r="J104" i="11"/>
  <c r="I104" i="11"/>
  <c r="H104" i="11"/>
  <c r="F104" i="11"/>
  <c r="E104" i="11"/>
  <c r="D104" i="11"/>
  <c r="C104" i="11"/>
  <c r="B104" i="11"/>
  <c r="AG103" i="11"/>
  <c r="AD103" i="11"/>
  <c r="AC103" i="11"/>
  <c r="AB103" i="11"/>
  <c r="AA103" i="11"/>
  <c r="Z103" i="11"/>
  <c r="X103" i="11"/>
  <c r="W103" i="11"/>
  <c r="V103" i="11"/>
  <c r="S103" i="11"/>
  <c r="Q103" i="11"/>
  <c r="P103" i="11"/>
  <c r="M103" i="11"/>
  <c r="L103" i="11"/>
  <c r="K103" i="11"/>
  <c r="J103" i="11"/>
  <c r="I103" i="11"/>
  <c r="H103" i="11"/>
  <c r="F103" i="11"/>
  <c r="E103" i="11"/>
  <c r="D103" i="11"/>
  <c r="C103" i="11"/>
  <c r="B103" i="11"/>
  <c r="AG102" i="11"/>
  <c r="AD102" i="11"/>
  <c r="AC102" i="11"/>
  <c r="AB102" i="11"/>
  <c r="AA102" i="11"/>
  <c r="Z102" i="11"/>
  <c r="X102" i="11"/>
  <c r="W102" i="11"/>
  <c r="V102" i="11"/>
  <c r="S102" i="11"/>
  <c r="Q102" i="11"/>
  <c r="P102" i="11"/>
  <c r="M102" i="11"/>
  <c r="L102" i="11"/>
  <c r="K102" i="11"/>
  <c r="J102" i="11"/>
  <c r="I102" i="11"/>
  <c r="H102" i="11"/>
  <c r="F102" i="11"/>
  <c r="E102" i="11"/>
  <c r="D102" i="11"/>
  <c r="C102" i="11"/>
  <c r="B102" i="11"/>
  <c r="AG101" i="11"/>
  <c r="AD101" i="11"/>
  <c r="AC101" i="11"/>
  <c r="AB101" i="11"/>
  <c r="AA101" i="11"/>
  <c r="Z101" i="11"/>
  <c r="X101" i="11"/>
  <c r="W101" i="11"/>
  <c r="V101" i="11"/>
  <c r="S101" i="11"/>
  <c r="Q101" i="11"/>
  <c r="P101" i="11"/>
  <c r="M101" i="11"/>
  <c r="L101" i="11"/>
  <c r="K101" i="11"/>
  <c r="J101" i="11"/>
  <c r="I101" i="11"/>
  <c r="H101" i="11"/>
  <c r="F101" i="11"/>
  <c r="E101" i="11"/>
  <c r="D101" i="11"/>
  <c r="C101" i="11"/>
  <c r="B101" i="11"/>
  <c r="AG100" i="11"/>
  <c r="AD100" i="11"/>
  <c r="AC100" i="11"/>
  <c r="AB100" i="11"/>
  <c r="AA100" i="11"/>
  <c r="Z100" i="11"/>
  <c r="X100" i="11"/>
  <c r="W100" i="11"/>
  <c r="V100" i="11"/>
  <c r="S100" i="11"/>
  <c r="Q100" i="11"/>
  <c r="P100" i="11"/>
  <c r="M100" i="11"/>
  <c r="L100" i="11"/>
  <c r="K100" i="11"/>
  <c r="J100" i="11"/>
  <c r="I100" i="11"/>
  <c r="H100" i="11"/>
  <c r="F100" i="11"/>
  <c r="E100" i="11"/>
  <c r="D100" i="11"/>
  <c r="C100" i="11"/>
  <c r="B100" i="11"/>
  <c r="AG99" i="11"/>
  <c r="AD99" i="11"/>
  <c r="AC99" i="11"/>
  <c r="AB99" i="11"/>
  <c r="AA99" i="11"/>
  <c r="Z99" i="11"/>
  <c r="X99" i="11"/>
  <c r="W99" i="11"/>
  <c r="V99" i="11"/>
  <c r="S99" i="11"/>
  <c r="Q99" i="11"/>
  <c r="P99" i="11"/>
  <c r="M99" i="11"/>
  <c r="L99" i="11"/>
  <c r="K99" i="11"/>
  <c r="J99" i="11"/>
  <c r="I99" i="11"/>
  <c r="H99" i="11"/>
  <c r="F99" i="11"/>
  <c r="E99" i="11"/>
  <c r="D99" i="11"/>
  <c r="C99" i="11"/>
  <c r="B99" i="11"/>
  <c r="AG98" i="11"/>
  <c r="AD98" i="11"/>
  <c r="AC98" i="11"/>
  <c r="AB98" i="11"/>
  <c r="AA98" i="11"/>
  <c r="Z98" i="11"/>
  <c r="X98" i="11"/>
  <c r="W98" i="11"/>
  <c r="V98" i="11"/>
  <c r="S98" i="11"/>
  <c r="Q98" i="11"/>
  <c r="P98" i="11"/>
  <c r="M98" i="11"/>
  <c r="L98" i="11"/>
  <c r="K98" i="11"/>
  <c r="J98" i="11"/>
  <c r="I98" i="11"/>
  <c r="H98" i="11"/>
  <c r="F98" i="11"/>
  <c r="E98" i="11"/>
  <c r="D98" i="11"/>
  <c r="C98" i="11"/>
  <c r="B98" i="11"/>
  <c r="AG97" i="11"/>
  <c r="AD97" i="11"/>
  <c r="AC97" i="11"/>
  <c r="AB97" i="11"/>
  <c r="AA97" i="11"/>
  <c r="Z97" i="11"/>
  <c r="X97" i="11"/>
  <c r="W97" i="11"/>
  <c r="V97" i="11"/>
  <c r="S97" i="11"/>
  <c r="Q97" i="11"/>
  <c r="P97" i="11"/>
  <c r="M97" i="11"/>
  <c r="L97" i="11"/>
  <c r="K97" i="11"/>
  <c r="J97" i="11"/>
  <c r="I97" i="11"/>
  <c r="H97" i="11"/>
  <c r="F97" i="11"/>
  <c r="E97" i="11"/>
  <c r="D97" i="11"/>
  <c r="C97" i="11"/>
  <c r="B97" i="11"/>
  <c r="AG96" i="11"/>
  <c r="AD96" i="11"/>
  <c r="AC96" i="11"/>
  <c r="AB96" i="11"/>
  <c r="AA96" i="11"/>
  <c r="Z96" i="11"/>
  <c r="X96" i="11"/>
  <c r="W96" i="11"/>
  <c r="V96" i="11"/>
  <c r="S96" i="11"/>
  <c r="Q96" i="11"/>
  <c r="P96" i="11"/>
  <c r="M96" i="11"/>
  <c r="L96" i="11"/>
  <c r="K96" i="11"/>
  <c r="J96" i="11"/>
  <c r="I96" i="11"/>
  <c r="H96" i="11"/>
  <c r="F96" i="11"/>
  <c r="E96" i="11"/>
  <c r="D96" i="11"/>
  <c r="C96" i="11"/>
  <c r="B96" i="11"/>
  <c r="AG95" i="11"/>
  <c r="AD95" i="11"/>
  <c r="AC95" i="11"/>
  <c r="AB95" i="11"/>
  <c r="AA95" i="11"/>
  <c r="Z95" i="11"/>
  <c r="X95" i="11"/>
  <c r="W95" i="11"/>
  <c r="V95" i="11"/>
  <c r="S95" i="11"/>
  <c r="Q95" i="11"/>
  <c r="P95" i="11"/>
  <c r="M95" i="11"/>
  <c r="L95" i="11"/>
  <c r="K95" i="11"/>
  <c r="J95" i="11"/>
  <c r="I95" i="11"/>
  <c r="H95" i="11"/>
  <c r="F95" i="11"/>
  <c r="E95" i="11"/>
  <c r="D95" i="11"/>
  <c r="C95" i="11"/>
  <c r="B95" i="11"/>
  <c r="AG94" i="11"/>
  <c r="AD94" i="11"/>
  <c r="AC94" i="11"/>
  <c r="AB94" i="11"/>
  <c r="AA94" i="11"/>
  <c r="Z94" i="11"/>
  <c r="X94" i="11"/>
  <c r="W94" i="11"/>
  <c r="V94" i="11"/>
  <c r="S94" i="11"/>
  <c r="Q94" i="11"/>
  <c r="P94" i="11"/>
  <c r="M94" i="11"/>
  <c r="L94" i="11"/>
  <c r="K94" i="11"/>
  <c r="J94" i="11"/>
  <c r="I94" i="11"/>
  <c r="H94" i="11"/>
  <c r="F94" i="11"/>
  <c r="E94" i="11"/>
  <c r="D94" i="11"/>
  <c r="C94" i="11"/>
  <c r="B94" i="11"/>
  <c r="AG93" i="11"/>
  <c r="AD93" i="11"/>
  <c r="AC93" i="11"/>
  <c r="AB93" i="11"/>
  <c r="AA93" i="11"/>
  <c r="Z93" i="11"/>
  <c r="X93" i="11"/>
  <c r="W93" i="11"/>
  <c r="V93" i="11"/>
  <c r="S93" i="11"/>
  <c r="Q93" i="11"/>
  <c r="P93" i="11"/>
  <c r="M93" i="11"/>
  <c r="L93" i="11"/>
  <c r="K93" i="11"/>
  <c r="J93" i="11"/>
  <c r="I93" i="11"/>
  <c r="H93" i="11"/>
  <c r="F93" i="11"/>
  <c r="E93" i="11"/>
  <c r="D93" i="11"/>
  <c r="C93" i="11"/>
  <c r="B93" i="11"/>
  <c r="AG92" i="11"/>
  <c r="AD92" i="11"/>
  <c r="AC92" i="11"/>
  <c r="AB92" i="11"/>
  <c r="AA92" i="11"/>
  <c r="Z92" i="11"/>
  <c r="X92" i="11"/>
  <c r="W92" i="11"/>
  <c r="V92" i="11"/>
  <c r="S92" i="11"/>
  <c r="Q92" i="11"/>
  <c r="P92" i="11"/>
  <c r="M92" i="11"/>
  <c r="L92" i="11"/>
  <c r="K92" i="11"/>
  <c r="J92" i="11"/>
  <c r="I92" i="11"/>
  <c r="H92" i="11"/>
  <c r="F92" i="11"/>
  <c r="E92" i="11"/>
  <c r="D92" i="11"/>
  <c r="C92" i="11"/>
  <c r="B92" i="11"/>
  <c r="AG91" i="11"/>
  <c r="AD91" i="11"/>
  <c r="AC91" i="11"/>
  <c r="AB91" i="11"/>
  <c r="AA91" i="11"/>
  <c r="Z91" i="11"/>
  <c r="X91" i="11"/>
  <c r="W91" i="11"/>
  <c r="V91" i="11"/>
  <c r="S91" i="11"/>
  <c r="Q91" i="11"/>
  <c r="P91" i="11"/>
  <c r="M91" i="11"/>
  <c r="L91" i="11"/>
  <c r="K91" i="11"/>
  <c r="J91" i="11"/>
  <c r="I91" i="11"/>
  <c r="H91" i="11"/>
  <c r="F91" i="11"/>
  <c r="E91" i="11"/>
  <c r="D91" i="11"/>
  <c r="C91" i="11"/>
  <c r="B91" i="11"/>
  <c r="AG90" i="11"/>
  <c r="AD90" i="11"/>
  <c r="AC90" i="11"/>
  <c r="AB90" i="11"/>
  <c r="AA90" i="11"/>
  <c r="Z90" i="11"/>
  <c r="X90" i="11"/>
  <c r="W90" i="11"/>
  <c r="V90" i="11"/>
  <c r="S90" i="11"/>
  <c r="Q90" i="11"/>
  <c r="P90" i="11"/>
  <c r="M90" i="11"/>
  <c r="L90" i="11"/>
  <c r="K90" i="11"/>
  <c r="J90" i="11"/>
  <c r="I90" i="11"/>
  <c r="H90" i="11"/>
  <c r="F90" i="11"/>
  <c r="E90" i="11"/>
  <c r="D90" i="11"/>
  <c r="C90" i="11"/>
  <c r="B90" i="11"/>
  <c r="AG89" i="11"/>
  <c r="AD89" i="11"/>
  <c r="AC89" i="11"/>
  <c r="AB89" i="11"/>
  <c r="AA89" i="11"/>
  <c r="Z89" i="11"/>
  <c r="X89" i="11"/>
  <c r="W89" i="11"/>
  <c r="V89" i="11"/>
  <c r="S89" i="11"/>
  <c r="Q89" i="11"/>
  <c r="P89" i="11"/>
  <c r="M89" i="11"/>
  <c r="L89" i="11"/>
  <c r="K89" i="11"/>
  <c r="J89" i="11"/>
  <c r="I89" i="11"/>
  <c r="H89" i="11"/>
  <c r="F89" i="11"/>
  <c r="E89" i="11"/>
  <c r="D89" i="11"/>
  <c r="C89" i="11"/>
  <c r="B89" i="11"/>
  <c r="AG88" i="11"/>
  <c r="AD88" i="11"/>
  <c r="AC88" i="11"/>
  <c r="AB88" i="11"/>
  <c r="AA88" i="11"/>
  <c r="Z88" i="11"/>
  <c r="X88" i="11"/>
  <c r="W88" i="11"/>
  <c r="V88" i="11"/>
  <c r="S88" i="11"/>
  <c r="Q88" i="11"/>
  <c r="P88" i="11"/>
  <c r="M88" i="11"/>
  <c r="L88" i="11"/>
  <c r="K88" i="11"/>
  <c r="J88" i="11"/>
  <c r="I88" i="11"/>
  <c r="H88" i="11"/>
  <c r="F88" i="11"/>
  <c r="E88" i="11"/>
  <c r="D88" i="11"/>
  <c r="C88" i="11"/>
  <c r="B88" i="11"/>
  <c r="AG87" i="11"/>
  <c r="AD87" i="11"/>
  <c r="AC87" i="11"/>
  <c r="AB87" i="11"/>
  <c r="AA87" i="11"/>
  <c r="Z87" i="11"/>
  <c r="X87" i="11"/>
  <c r="W87" i="11"/>
  <c r="V87" i="11"/>
  <c r="S87" i="11"/>
  <c r="Q87" i="11"/>
  <c r="P87" i="11"/>
  <c r="M87" i="11"/>
  <c r="L87" i="11"/>
  <c r="K87" i="11"/>
  <c r="J87" i="11"/>
  <c r="I87" i="11"/>
  <c r="H87" i="11"/>
  <c r="F87" i="11"/>
  <c r="E87" i="11"/>
  <c r="D87" i="11"/>
  <c r="C87" i="11"/>
  <c r="B87" i="11"/>
  <c r="AG86" i="11"/>
  <c r="AD86" i="11"/>
  <c r="AC86" i="11"/>
  <c r="AB86" i="11"/>
  <c r="AA86" i="11"/>
  <c r="Z86" i="11"/>
  <c r="X86" i="11"/>
  <c r="W86" i="11"/>
  <c r="V86" i="11"/>
  <c r="S86" i="11"/>
  <c r="Q86" i="11"/>
  <c r="P86" i="11"/>
  <c r="M86" i="11"/>
  <c r="L86" i="11"/>
  <c r="K86" i="11"/>
  <c r="J86" i="11"/>
  <c r="I86" i="11"/>
  <c r="H86" i="11"/>
  <c r="F86" i="11"/>
  <c r="E86" i="11"/>
  <c r="D86" i="11"/>
  <c r="C86" i="11"/>
  <c r="B86" i="11"/>
  <c r="AG85" i="11"/>
  <c r="AD85" i="11"/>
  <c r="AC85" i="11"/>
  <c r="AB85" i="11"/>
  <c r="AA85" i="11"/>
  <c r="Z85" i="11"/>
  <c r="X85" i="11"/>
  <c r="W85" i="11"/>
  <c r="V85" i="11"/>
  <c r="S85" i="11"/>
  <c r="Q85" i="11"/>
  <c r="P85" i="11"/>
  <c r="M85" i="11"/>
  <c r="L85" i="11"/>
  <c r="K85" i="11"/>
  <c r="J85" i="11"/>
  <c r="I85" i="11"/>
  <c r="H85" i="11"/>
  <c r="F85" i="11"/>
  <c r="E85" i="11"/>
  <c r="D85" i="11"/>
  <c r="C85" i="11"/>
  <c r="B85" i="11"/>
  <c r="AG84" i="11"/>
  <c r="AD84" i="11"/>
  <c r="AC84" i="11"/>
  <c r="AB84" i="11"/>
  <c r="AA84" i="11"/>
  <c r="Z84" i="11"/>
  <c r="X84" i="11"/>
  <c r="W84" i="11"/>
  <c r="V84" i="11"/>
  <c r="S84" i="11"/>
  <c r="Q84" i="11"/>
  <c r="P84" i="11"/>
  <c r="M84" i="11"/>
  <c r="L84" i="11"/>
  <c r="K84" i="11"/>
  <c r="J84" i="11"/>
  <c r="I84" i="11"/>
  <c r="H84" i="11"/>
  <c r="F84" i="11"/>
  <c r="E84" i="11"/>
  <c r="D84" i="11"/>
  <c r="C84" i="11"/>
  <c r="B84" i="11"/>
  <c r="AG83" i="11"/>
  <c r="AD83" i="11"/>
  <c r="AC83" i="11"/>
  <c r="AB83" i="11"/>
  <c r="AA83" i="11"/>
  <c r="Z83" i="11"/>
  <c r="X83" i="11"/>
  <c r="W83" i="11"/>
  <c r="V83" i="11"/>
  <c r="S83" i="11"/>
  <c r="Q83" i="11"/>
  <c r="P83" i="11"/>
  <c r="M83" i="11"/>
  <c r="L83" i="11"/>
  <c r="K83" i="11"/>
  <c r="J83" i="11"/>
  <c r="I83" i="11"/>
  <c r="H83" i="11"/>
  <c r="F83" i="11"/>
  <c r="E83" i="11"/>
  <c r="D83" i="11"/>
  <c r="C83" i="11"/>
  <c r="B83" i="11"/>
  <c r="AG82" i="11"/>
  <c r="AD82" i="11"/>
  <c r="AC82" i="11"/>
  <c r="AB82" i="11"/>
  <c r="AA82" i="11"/>
  <c r="Z82" i="11"/>
  <c r="X82" i="11"/>
  <c r="W82" i="11"/>
  <c r="V82" i="11"/>
  <c r="S82" i="11"/>
  <c r="Q82" i="11"/>
  <c r="P82" i="11"/>
  <c r="M82" i="11"/>
  <c r="L82" i="11"/>
  <c r="K82" i="11"/>
  <c r="J82" i="11"/>
  <c r="I82" i="11"/>
  <c r="H82" i="11"/>
  <c r="F82" i="11"/>
  <c r="E82" i="11"/>
  <c r="D82" i="11"/>
  <c r="C82" i="11"/>
  <c r="B82" i="11"/>
  <c r="AG81" i="11"/>
  <c r="AD81" i="11"/>
  <c r="AC81" i="11"/>
  <c r="AB81" i="11"/>
  <c r="AA81" i="11"/>
  <c r="Z81" i="11"/>
  <c r="X81" i="11"/>
  <c r="W81" i="11"/>
  <c r="V81" i="11"/>
  <c r="S81" i="11"/>
  <c r="Q81" i="11"/>
  <c r="P81" i="11"/>
  <c r="M81" i="11"/>
  <c r="L81" i="11"/>
  <c r="K81" i="11"/>
  <c r="J81" i="11"/>
  <c r="I81" i="11"/>
  <c r="H81" i="11"/>
  <c r="F81" i="11"/>
  <c r="E81" i="11"/>
  <c r="D81" i="11"/>
  <c r="C81" i="11"/>
  <c r="B81" i="11"/>
  <c r="AG80" i="11"/>
  <c r="AD80" i="11"/>
  <c r="AC80" i="11"/>
  <c r="AB80" i="11"/>
  <c r="AA80" i="11"/>
  <c r="Z80" i="11"/>
  <c r="X80" i="11"/>
  <c r="W80" i="11"/>
  <c r="V80" i="11"/>
  <c r="S80" i="11"/>
  <c r="Q80" i="11"/>
  <c r="P80" i="11"/>
  <c r="M80" i="11"/>
  <c r="L80" i="11"/>
  <c r="K80" i="11"/>
  <c r="J80" i="11"/>
  <c r="I80" i="11"/>
  <c r="H80" i="11"/>
  <c r="F80" i="11"/>
  <c r="E80" i="11"/>
  <c r="D80" i="11"/>
  <c r="C80" i="11"/>
  <c r="B80" i="11"/>
  <c r="AG79" i="11"/>
  <c r="AD79" i="11"/>
  <c r="AC79" i="11"/>
  <c r="AB79" i="11"/>
  <c r="AA79" i="11"/>
  <c r="Z79" i="11"/>
  <c r="X79" i="11"/>
  <c r="W79" i="11"/>
  <c r="V79" i="11"/>
  <c r="S79" i="11"/>
  <c r="Q79" i="11"/>
  <c r="P79" i="11"/>
  <c r="M79" i="11"/>
  <c r="L79" i="11"/>
  <c r="K79" i="11"/>
  <c r="J79" i="11"/>
  <c r="I79" i="11"/>
  <c r="H79" i="11"/>
  <c r="F79" i="11"/>
  <c r="E79" i="11"/>
  <c r="D79" i="11"/>
  <c r="C79" i="11"/>
  <c r="B79" i="11"/>
  <c r="AG78" i="11"/>
  <c r="AD78" i="11"/>
  <c r="AC78" i="11"/>
  <c r="AB78" i="11"/>
  <c r="AA78" i="11"/>
  <c r="Z78" i="11"/>
  <c r="X78" i="11"/>
  <c r="W78" i="11"/>
  <c r="V78" i="11"/>
  <c r="S78" i="11"/>
  <c r="Q78" i="11"/>
  <c r="P78" i="11"/>
  <c r="M78" i="11"/>
  <c r="L78" i="11"/>
  <c r="K78" i="11"/>
  <c r="J78" i="11"/>
  <c r="I78" i="11"/>
  <c r="H78" i="11"/>
  <c r="F78" i="11"/>
  <c r="E78" i="11"/>
  <c r="D78" i="11"/>
  <c r="C78" i="11"/>
  <c r="B78" i="11"/>
  <c r="AG77" i="11"/>
  <c r="AD77" i="11"/>
  <c r="AC77" i="11"/>
  <c r="AB77" i="11"/>
  <c r="AA77" i="11"/>
  <c r="Z77" i="11"/>
  <c r="X77" i="11"/>
  <c r="W77" i="11"/>
  <c r="V77" i="11"/>
  <c r="S77" i="11"/>
  <c r="Q77" i="11"/>
  <c r="P77" i="11"/>
  <c r="M77" i="11"/>
  <c r="L77" i="11"/>
  <c r="K77" i="11"/>
  <c r="J77" i="11"/>
  <c r="I77" i="11"/>
  <c r="H77" i="11"/>
  <c r="F77" i="11"/>
  <c r="E77" i="11"/>
  <c r="D77" i="11"/>
  <c r="C77" i="11"/>
  <c r="B77" i="11"/>
  <c r="AG76" i="11"/>
  <c r="AD76" i="11"/>
  <c r="AC76" i="11"/>
  <c r="AB76" i="11"/>
  <c r="AA76" i="11"/>
  <c r="Z76" i="11"/>
  <c r="X76" i="11"/>
  <c r="W76" i="11"/>
  <c r="V76" i="11"/>
  <c r="S76" i="11"/>
  <c r="Q76" i="11"/>
  <c r="P76" i="11"/>
  <c r="M76" i="11"/>
  <c r="L76" i="11"/>
  <c r="K76" i="11"/>
  <c r="J76" i="11"/>
  <c r="I76" i="11"/>
  <c r="H76" i="11"/>
  <c r="F76" i="11"/>
  <c r="E76" i="11"/>
  <c r="D76" i="11"/>
  <c r="C76" i="11"/>
  <c r="B76" i="11"/>
  <c r="AG75" i="11"/>
  <c r="AD75" i="11"/>
  <c r="AC75" i="11"/>
  <c r="AB75" i="11"/>
  <c r="AA75" i="11"/>
  <c r="Z75" i="11"/>
  <c r="X75" i="11"/>
  <c r="W75" i="11"/>
  <c r="V75" i="11"/>
  <c r="S75" i="11"/>
  <c r="Q75" i="11"/>
  <c r="P75" i="11"/>
  <c r="M75" i="11"/>
  <c r="L75" i="11"/>
  <c r="K75" i="11"/>
  <c r="J75" i="11"/>
  <c r="I75" i="11"/>
  <c r="H75" i="11"/>
  <c r="F75" i="11"/>
  <c r="E75" i="11"/>
  <c r="D75" i="11"/>
  <c r="C75" i="11"/>
  <c r="B75" i="11"/>
  <c r="AG74" i="11"/>
  <c r="AD74" i="11"/>
  <c r="AC74" i="11"/>
  <c r="AB74" i="11"/>
  <c r="AA74" i="11"/>
  <c r="Z74" i="11"/>
  <c r="X74" i="11"/>
  <c r="W74" i="11"/>
  <c r="V74" i="11"/>
  <c r="S74" i="11"/>
  <c r="Q74" i="11"/>
  <c r="P74" i="11"/>
  <c r="M74" i="11"/>
  <c r="L74" i="11"/>
  <c r="K74" i="11"/>
  <c r="J74" i="11"/>
  <c r="I74" i="11"/>
  <c r="H74" i="11"/>
  <c r="F74" i="11"/>
  <c r="E74" i="11"/>
  <c r="D74" i="11"/>
  <c r="C74" i="11"/>
  <c r="B74" i="11"/>
  <c r="AG73" i="11"/>
  <c r="AD73" i="11"/>
  <c r="AC73" i="11"/>
  <c r="AB73" i="11"/>
  <c r="AA73" i="11"/>
  <c r="Z73" i="11"/>
  <c r="X73" i="11"/>
  <c r="W73" i="11"/>
  <c r="V73" i="11"/>
  <c r="S73" i="11"/>
  <c r="Q73" i="11"/>
  <c r="P73" i="11"/>
  <c r="M73" i="11"/>
  <c r="L73" i="11"/>
  <c r="K73" i="11"/>
  <c r="J73" i="11"/>
  <c r="I73" i="11"/>
  <c r="H73" i="11"/>
  <c r="F73" i="11"/>
  <c r="E73" i="11"/>
  <c r="D73" i="11"/>
  <c r="C73" i="11"/>
  <c r="B73" i="11"/>
  <c r="AG72" i="11"/>
  <c r="AD72" i="11"/>
  <c r="AC72" i="11"/>
  <c r="AB72" i="11"/>
  <c r="AA72" i="11"/>
  <c r="Z72" i="11"/>
  <c r="X72" i="11"/>
  <c r="W72" i="11"/>
  <c r="V72" i="11"/>
  <c r="S72" i="11"/>
  <c r="Q72" i="11"/>
  <c r="P72" i="11"/>
  <c r="M72" i="11"/>
  <c r="L72" i="11"/>
  <c r="K72" i="11"/>
  <c r="J72" i="11"/>
  <c r="I72" i="11"/>
  <c r="H72" i="11"/>
  <c r="F72" i="11"/>
  <c r="E72" i="11"/>
  <c r="D72" i="11"/>
  <c r="C72" i="11"/>
  <c r="B72" i="11"/>
  <c r="AG71" i="11"/>
  <c r="AD71" i="11"/>
  <c r="AC71" i="11"/>
  <c r="AB71" i="11"/>
  <c r="AA71" i="11"/>
  <c r="Z71" i="11"/>
  <c r="X71" i="11"/>
  <c r="W71" i="11"/>
  <c r="V71" i="11"/>
  <c r="S71" i="11"/>
  <c r="Q71" i="11"/>
  <c r="P71" i="11"/>
  <c r="M71" i="11"/>
  <c r="L71" i="11"/>
  <c r="K71" i="11"/>
  <c r="J71" i="11"/>
  <c r="I71" i="11"/>
  <c r="H71" i="11"/>
  <c r="F71" i="11"/>
  <c r="E71" i="11"/>
  <c r="D71" i="11"/>
  <c r="C71" i="11"/>
  <c r="B71" i="11"/>
  <c r="AG70" i="11"/>
  <c r="AD70" i="11"/>
  <c r="AC70" i="11"/>
  <c r="AB70" i="11"/>
  <c r="AA70" i="11"/>
  <c r="Z70" i="11"/>
  <c r="X70" i="11"/>
  <c r="W70" i="11"/>
  <c r="V70" i="11"/>
  <c r="S70" i="11"/>
  <c r="Q70" i="11"/>
  <c r="P70" i="11"/>
  <c r="M70" i="11"/>
  <c r="L70" i="11"/>
  <c r="K70" i="11"/>
  <c r="J70" i="11"/>
  <c r="I70" i="11"/>
  <c r="H70" i="11"/>
  <c r="F70" i="11"/>
  <c r="E70" i="11"/>
  <c r="D70" i="11"/>
  <c r="C70" i="11"/>
  <c r="B70" i="11"/>
  <c r="AG69" i="11"/>
  <c r="AD69" i="11"/>
  <c r="AC69" i="11"/>
  <c r="AB69" i="11"/>
  <c r="AA69" i="11"/>
  <c r="Z69" i="11"/>
  <c r="X69" i="11"/>
  <c r="W69" i="11"/>
  <c r="V69" i="11"/>
  <c r="S69" i="11"/>
  <c r="Q69" i="11"/>
  <c r="P69" i="11"/>
  <c r="M69" i="11"/>
  <c r="L69" i="11"/>
  <c r="K69" i="11"/>
  <c r="J69" i="11"/>
  <c r="I69" i="11"/>
  <c r="H69" i="11"/>
  <c r="F69" i="11"/>
  <c r="E69" i="11"/>
  <c r="D69" i="11"/>
  <c r="C69" i="11"/>
  <c r="B69" i="11"/>
  <c r="AG68" i="11"/>
  <c r="AD68" i="11"/>
  <c r="AC68" i="11"/>
  <c r="AB68" i="11"/>
  <c r="AA68" i="11"/>
  <c r="Z68" i="11"/>
  <c r="X68" i="11"/>
  <c r="W68" i="11"/>
  <c r="V68" i="11"/>
  <c r="S68" i="11"/>
  <c r="Q68" i="11"/>
  <c r="P68" i="11"/>
  <c r="M68" i="11"/>
  <c r="L68" i="11"/>
  <c r="K68" i="11"/>
  <c r="J68" i="11"/>
  <c r="I68" i="11"/>
  <c r="H68" i="11"/>
  <c r="F68" i="11"/>
  <c r="E68" i="11"/>
  <c r="D68" i="11"/>
  <c r="C68" i="11"/>
  <c r="B68" i="11"/>
  <c r="AG67" i="11"/>
  <c r="AD67" i="11"/>
  <c r="AC67" i="11"/>
  <c r="AB67" i="11"/>
  <c r="AA67" i="11"/>
  <c r="Z67" i="11"/>
  <c r="X67" i="11"/>
  <c r="W67" i="11"/>
  <c r="V67" i="11"/>
  <c r="S67" i="11"/>
  <c r="Q67" i="11"/>
  <c r="P67" i="11"/>
  <c r="M67" i="11"/>
  <c r="L67" i="11"/>
  <c r="K67" i="11"/>
  <c r="J67" i="11"/>
  <c r="I67" i="11"/>
  <c r="H67" i="11"/>
  <c r="F67" i="11"/>
  <c r="E67" i="11"/>
  <c r="D67" i="11"/>
  <c r="C67" i="11"/>
  <c r="B67" i="11"/>
  <c r="AG66" i="11"/>
  <c r="AD66" i="11"/>
  <c r="AC66" i="11"/>
  <c r="AB66" i="11"/>
  <c r="AA66" i="11"/>
  <c r="Z66" i="11"/>
  <c r="X66" i="11"/>
  <c r="W66" i="11"/>
  <c r="V66" i="11"/>
  <c r="S66" i="11"/>
  <c r="Q66" i="11"/>
  <c r="P66" i="11"/>
  <c r="M66" i="11"/>
  <c r="L66" i="11"/>
  <c r="K66" i="11"/>
  <c r="J66" i="11"/>
  <c r="I66" i="11"/>
  <c r="H66" i="11"/>
  <c r="F66" i="11"/>
  <c r="E66" i="11"/>
  <c r="D66" i="11"/>
  <c r="C66" i="11"/>
  <c r="B66" i="11"/>
  <c r="AG65" i="11"/>
  <c r="AD65" i="11"/>
  <c r="AC65" i="11"/>
  <c r="AB65" i="11"/>
  <c r="AA65" i="11"/>
  <c r="Z65" i="11"/>
  <c r="X65" i="11"/>
  <c r="W65" i="11"/>
  <c r="V65" i="11"/>
  <c r="S65" i="11"/>
  <c r="Q65" i="11"/>
  <c r="P65" i="11"/>
  <c r="M65" i="11"/>
  <c r="L65" i="11"/>
  <c r="K65" i="11"/>
  <c r="J65" i="11"/>
  <c r="I65" i="11"/>
  <c r="H65" i="11"/>
  <c r="F65" i="11"/>
  <c r="E65" i="11"/>
  <c r="D65" i="11"/>
  <c r="C65" i="11"/>
  <c r="B65" i="11"/>
  <c r="AG64" i="11"/>
  <c r="AD64" i="11"/>
  <c r="AC64" i="11"/>
  <c r="AB64" i="11"/>
  <c r="AA64" i="11"/>
  <c r="Z64" i="11"/>
  <c r="X64" i="11"/>
  <c r="W64" i="11"/>
  <c r="V64" i="11"/>
  <c r="S64" i="11"/>
  <c r="Q64" i="11"/>
  <c r="P64" i="11"/>
  <c r="M64" i="11"/>
  <c r="L64" i="11"/>
  <c r="K64" i="11"/>
  <c r="J64" i="11"/>
  <c r="I64" i="11"/>
  <c r="H64" i="11"/>
  <c r="F64" i="11"/>
  <c r="E64" i="11"/>
  <c r="D64" i="11"/>
  <c r="C64" i="11"/>
  <c r="B64" i="11"/>
  <c r="AG63" i="11"/>
  <c r="AD63" i="11"/>
  <c r="AC63" i="11"/>
  <c r="AB63" i="11"/>
  <c r="AA63" i="11"/>
  <c r="Z63" i="11"/>
  <c r="X63" i="11"/>
  <c r="W63" i="11"/>
  <c r="V63" i="11"/>
  <c r="S63" i="11"/>
  <c r="Q63" i="11"/>
  <c r="P63" i="11"/>
  <c r="M63" i="11"/>
  <c r="L63" i="11"/>
  <c r="K63" i="11"/>
  <c r="J63" i="11"/>
  <c r="I63" i="11"/>
  <c r="H63" i="11"/>
  <c r="F63" i="11"/>
  <c r="E63" i="11"/>
  <c r="D63" i="11"/>
  <c r="C63" i="11"/>
  <c r="B63" i="11"/>
  <c r="AG62" i="11"/>
  <c r="AD62" i="11"/>
  <c r="AC62" i="11"/>
  <c r="AB62" i="11"/>
  <c r="AA62" i="11"/>
  <c r="Z62" i="11"/>
  <c r="X62" i="11"/>
  <c r="W62" i="11"/>
  <c r="V62" i="11"/>
  <c r="S62" i="11"/>
  <c r="Q62" i="11"/>
  <c r="P62" i="11"/>
  <c r="M62" i="11"/>
  <c r="L62" i="11"/>
  <c r="K62" i="11"/>
  <c r="J62" i="11"/>
  <c r="I62" i="11"/>
  <c r="H62" i="11"/>
  <c r="F62" i="11"/>
  <c r="E62" i="11"/>
  <c r="D62" i="11"/>
  <c r="C62" i="11"/>
  <c r="B62" i="11"/>
  <c r="AG61" i="11"/>
  <c r="AD61" i="11"/>
  <c r="AC61" i="11"/>
  <c r="AB61" i="11"/>
  <c r="AA61" i="11"/>
  <c r="Z61" i="11"/>
  <c r="X61" i="11"/>
  <c r="W61" i="11"/>
  <c r="V61" i="11"/>
  <c r="S61" i="11"/>
  <c r="Q61" i="11"/>
  <c r="P61" i="11"/>
  <c r="M61" i="11"/>
  <c r="L61" i="11"/>
  <c r="K61" i="11"/>
  <c r="J61" i="11"/>
  <c r="I61" i="11"/>
  <c r="H61" i="11"/>
  <c r="F61" i="11"/>
  <c r="E61" i="11"/>
  <c r="D61" i="11"/>
  <c r="C61" i="11"/>
  <c r="B61" i="11"/>
  <c r="AG60" i="11"/>
  <c r="AD60" i="11"/>
  <c r="AC60" i="11"/>
  <c r="AB60" i="11"/>
  <c r="AA60" i="11"/>
  <c r="Z60" i="11"/>
  <c r="X60" i="11"/>
  <c r="W60" i="11"/>
  <c r="V60" i="11"/>
  <c r="S60" i="11"/>
  <c r="Q60" i="11"/>
  <c r="P60" i="11"/>
  <c r="M60" i="11"/>
  <c r="L60" i="11"/>
  <c r="K60" i="11"/>
  <c r="J60" i="11"/>
  <c r="I60" i="11"/>
  <c r="H60" i="11"/>
  <c r="F60" i="11"/>
  <c r="E60" i="11"/>
  <c r="D60" i="11"/>
  <c r="C60" i="11"/>
  <c r="B60" i="11"/>
  <c r="AG59" i="11"/>
  <c r="AD59" i="11"/>
  <c r="AC59" i="11"/>
  <c r="AB59" i="11"/>
  <c r="AA59" i="11"/>
  <c r="Z59" i="11"/>
  <c r="X59" i="11"/>
  <c r="W59" i="11"/>
  <c r="V59" i="11"/>
  <c r="S59" i="11"/>
  <c r="Q59" i="11"/>
  <c r="P59" i="11"/>
  <c r="M59" i="11"/>
  <c r="L59" i="11"/>
  <c r="K59" i="11"/>
  <c r="J59" i="11"/>
  <c r="I59" i="11"/>
  <c r="H59" i="11"/>
  <c r="F59" i="11"/>
  <c r="E59" i="11"/>
  <c r="D59" i="11"/>
  <c r="C59" i="11"/>
  <c r="B59" i="11"/>
  <c r="AG58" i="11"/>
  <c r="AD58" i="11"/>
  <c r="AC58" i="11"/>
  <c r="AB58" i="11"/>
  <c r="AA58" i="11"/>
  <c r="Z58" i="11"/>
  <c r="X58" i="11"/>
  <c r="W58" i="11"/>
  <c r="V58" i="11"/>
  <c r="S58" i="11"/>
  <c r="Q58" i="11"/>
  <c r="P58" i="11"/>
  <c r="M58" i="11"/>
  <c r="L58" i="11"/>
  <c r="K58" i="11"/>
  <c r="J58" i="11"/>
  <c r="I58" i="11"/>
  <c r="H58" i="11"/>
  <c r="F58" i="11"/>
  <c r="E58" i="11"/>
  <c r="D58" i="11"/>
  <c r="C58" i="11"/>
  <c r="B58" i="11"/>
  <c r="AG57" i="11"/>
  <c r="AD57" i="11"/>
  <c r="AC57" i="11"/>
  <c r="AB57" i="11"/>
  <c r="AA57" i="11"/>
  <c r="Z57" i="11"/>
  <c r="X57" i="11"/>
  <c r="W57" i="11"/>
  <c r="V57" i="11"/>
  <c r="S57" i="11"/>
  <c r="Q57" i="11"/>
  <c r="P57" i="11"/>
  <c r="M57" i="11"/>
  <c r="L57" i="11"/>
  <c r="K57" i="11"/>
  <c r="J57" i="11"/>
  <c r="I57" i="11"/>
  <c r="H57" i="11"/>
  <c r="F57" i="11"/>
  <c r="E57" i="11"/>
  <c r="D57" i="11"/>
  <c r="C57" i="11"/>
  <c r="B57" i="11"/>
  <c r="AG56" i="11"/>
  <c r="AD56" i="11"/>
  <c r="AC56" i="11"/>
  <c r="AB56" i="11"/>
  <c r="AA56" i="11"/>
  <c r="Z56" i="11"/>
  <c r="X56" i="11"/>
  <c r="W56" i="11"/>
  <c r="V56" i="11"/>
  <c r="S56" i="11"/>
  <c r="Q56" i="11"/>
  <c r="P56" i="11"/>
  <c r="M56" i="11"/>
  <c r="L56" i="11"/>
  <c r="K56" i="11"/>
  <c r="J56" i="11"/>
  <c r="I56" i="11"/>
  <c r="H56" i="11"/>
  <c r="F56" i="11"/>
  <c r="E56" i="11"/>
  <c r="D56" i="11"/>
  <c r="C56" i="11"/>
  <c r="B56" i="11"/>
  <c r="AG55" i="11"/>
  <c r="AD55" i="11"/>
  <c r="AC55" i="11"/>
  <c r="AB55" i="11"/>
  <c r="AA55" i="11"/>
  <c r="Z55" i="11"/>
  <c r="X55" i="11"/>
  <c r="W55" i="11"/>
  <c r="V55" i="11"/>
  <c r="S55" i="11"/>
  <c r="Q55" i="11"/>
  <c r="P55" i="11"/>
  <c r="M55" i="11"/>
  <c r="L55" i="11"/>
  <c r="K55" i="11"/>
  <c r="J55" i="11"/>
  <c r="I55" i="11"/>
  <c r="H55" i="11"/>
  <c r="F55" i="11"/>
  <c r="E55" i="11"/>
  <c r="D55" i="11"/>
  <c r="C55" i="11"/>
  <c r="B55" i="11"/>
  <c r="AG54" i="11"/>
  <c r="AD54" i="11"/>
  <c r="AC54" i="11"/>
  <c r="AB54" i="11"/>
  <c r="AA54" i="11"/>
  <c r="Z54" i="11"/>
  <c r="X54" i="11"/>
  <c r="W54" i="11"/>
  <c r="V54" i="11"/>
  <c r="S54" i="11"/>
  <c r="Q54" i="11"/>
  <c r="P54" i="11"/>
  <c r="M54" i="11"/>
  <c r="L54" i="11"/>
  <c r="K54" i="11"/>
  <c r="J54" i="11"/>
  <c r="I54" i="11"/>
  <c r="H54" i="11"/>
  <c r="F54" i="11"/>
  <c r="E54" i="11"/>
  <c r="D54" i="11"/>
  <c r="C54" i="11"/>
  <c r="B54" i="11"/>
  <c r="AG53" i="11"/>
  <c r="AD53" i="11"/>
  <c r="AC53" i="11"/>
  <c r="AB53" i="11"/>
  <c r="AA53" i="11"/>
  <c r="Z53" i="11"/>
  <c r="X53" i="11"/>
  <c r="W53" i="11"/>
  <c r="V53" i="11"/>
  <c r="S53" i="11"/>
  <c r="Q53" i="11"/>
  <c r="P53" i="11"/>
  <c r="M53" i="11"/>
  <c r="L53" i="11"/>
  <c r="K53" i="11"/>
  <c r="J53" i="11"/>
  <c r="I53" i="11"/>
  <c r="H53" i="11"/>
  <c r="F53" i="11"/>
  <c r="E53" i="11"/>
  <c r="D53" i="11"/>
  <c r="C53" i="11"/>
  <c r="B53" i="11"/>
  <c r="AG52" i="11"/>
  <c r="AD52" i="11"/>
  <c r="AC52" i="11"/>
  <c r="AB52" i="11"/>
  <c r="AA52" i="11"/>
  <c r="Z52" i="11"/>
  <c r="X52" i="11"/>
  <c r="W52" i="11"/>
  <c r="V52" i="11"/>
  <c r="S52" i="11"/>
  <c r="Q52" i="11"/>
  <c r="P52" i="11"/>
  <c r="M52" i="11"/>
  <c r="L52" i="11"/>
  <c r="K52" i="11"/>
  <c r="J52" i="11"/>
  <c r="I52" i="11"/>
  <c r="H52" i="11"/>
  <c r="F52" i="11"/>
  <c r="E52" i="11"/>
  <c r="D52" i="11"/>
  <c r="C52" i="11"/>
  <c r="B52" i="11"/>
  <c r="AG51" i="11"/>
  <c r="AD51" i="11"/>
  <c r="AC51" i="11"/>
  <c r="AB51" i="11"/>
  <c r="AA51" i="11"/>
  <c r="Z51" i="11"/>
  <c r="X51" i="11"/>
  <c r="W51" i="11"/>
  <c r="V51" i="11"/>
  <c r="S51" i="11"/>
  <c r="Q51" i="11"/>
  <c r="P51" i="11"/>
  <c r="M51" i="11"/>
  <c r="L51" i="11"/>
  <c r="K51" i="11"/>
  <c r="J51" i="11"/>
  <c r="I51" i="11"/>
  <c r="H51" i="11"/>
  <c r="F51" i="11"/>
  <c r="E51" i="11"/>
  <c r="D51" i="11"/>
  <c r="C51" i="11"/>
  <c r="B51" i="11"/>
  <c r="AG50" i="11"/>
  <c r="AD50" i="11"/>
  <c r="AC50" i="11"/>
  <c r="AB50" i="11"/>
  <c r="AA50" i="11"/>
  <c r="Z50" i="11"/>
  <c r="X50" i="11"/>
  <c r="W50" i="11"/>
  <c r="V50" i="11"/>
  <c r="S50" i="11"/>
  <c r="Q50" i="11"/>
  <c r="P50" i="11"/>
  <c r="M50" i="11"/>
  <c r="L50" i="11"/>
  <c r="K50" i="11"/>
  <c r="J50" i="11"/>
  <c r="I50" i="11"/>
  <c r="H50" i="11"/>
  <c r="F50" i="11"/>
  <c r="E50" i="11"/>
  <c r="D50" i="11"/>
  <c r="C50" i="11"/>
  <c r="B50" i="11"/>
  <c r="AG49" i="11"/>
  <c r="AD49" i="11"/>
  <c r="AC49" i="11"/>
  <c r="AB49" i="11"/>
  <c r="AA49" i="11"/>
  <c r="Z49" i="11"/>
  <c r="X49" i="11"/>
  <c r="W49" i="11"/>
  <c r="V49" i="11"/>
  <c r="S49" i="11"/>
  <c r="Q49" i="11"/>
  <c r="P49" i="11"/>
  <c r="M49" i="11"/>
  <c r="L49" i="11"/>
  <c r="K49" i="11"/>
  <c r="J49" i="11"/>
  <c r="I49" i="11"/>
  <c r="H49" i="11"/>
  <c r="F49" i="11"/>
  <c r="E49" i="11"/>
  <c r="D49" i="11"/>
  <c r="C49" i="11"/>
  <c r="B49" i="11"/>
  <c r="AG48" i="11"/>
  <c r="AD48" i="11"/>
  <c r="AC48" i="11"/>
  <c r="AB48" i="11"/>
  <c r="AA48" i="11"/>
  <c r="Z48" i="11"/>
  <c r="X48" i="11"/>
  <c r="W48" i="11"/>
  <c r="V48" i="11"/>
  <c r="S48" i="11"/>
  <c r="Q48" i="11"/>
  <c r="P48" i="11"/>
  <c r="M48" i="11"/>
  <c r="L48" i="11"/>
  <c r="K48" i="11"/>
  <c r="J48" i="11"/>
  <c r="I48" i="11"/>
  <c r="H48" i="11"/>
  <c r="F48" i="11"/>
  <c r="E48" i="11"/>
  <c r="D48" i="11"/>
  <c r="C48" i="11"/>
  <c r="B48" i="11"/>
  <c r="AG47" i="11"/>
  <c r="AD47" i="11"/>
  <c r="AC47" i="11"/>
  <c r="AB47" i="11"/>
  <c r="AA47" i="11"/>
  <c r="Z47" i="11"/>
  <c r="X47" i="11"/>
  <c r="W47" i="11"/>
  <c r="V47" i="11"/>
  <c r="S47" i="11"/>
  <c r="Q47" i="11"/>
  <c r="P47" i="11"/>
  <c r="M47" i="11"/>
  <c r="L47" i="11"/>
  <c r="K47" i="11"/>
  <c r="J47" i="11"/>
  <c r="I47" i="11"/>
  <c r="H47" i="11"/>
  <c r="F47" i="11"/>
  <c r="E47" i="11"/>
  <c r="D47" i="11"/>
  <c r="C47" i="11"/>
  <c r="B47" i="11"/>
  <c r="AG46" i="11"/>
  <c r="AD46" i="11"/>
  <c r="AC46" i="11"/>
  <c r="AB46" i="11"/>
  <c r="AA46" i="11"/>
  <c r="Z46" i="11"/>
  <c r="X46" i="11"/>
  <c r="W46" i="11"/>
  <c r="V46" i="11"/>
  <c r="S46" i="11"/>
  <c r="Q46" i="11"/>
  <c r="P46" i="11"/>
  <c r="M46" i="11"/>
  <c r="L46" i="11"/>
  <c r="K46" i="11"/>
  <c r="J46" i="11"/>
  <c r="I46" i="11"/>
  <c r="H46" i="11"/>
  <c r="F46" i="11"/>
  <c r="E46" i="11"/>
  <c r="D46" i="11"/>
  <c r="C46" i="11"/>
  <c r="B46" i="11"/>
  <c r="AG45" i="11"/>
  <c r="AD45" i="11"/>
  <c r="AC45" i="11"/>
  <c r="AB45" i="11"/>
  <c r="AA45" i="11"/>
  <c r="Z45" i="11"/>
  <c r="X45" i="11"/>
  <c r="W45" i="11"/>
  <c r="V45" i="11"/>
  <c r="S45" i="11"/>
  <c r="Q45" i="11"/>
  <c r="P45" i="11"/>
  <c r="M45" i="11"/>
  <c r="L45" i="11"/>
  <c r="K45" i="11"/>
  <c r="J45" i="11"/>
  <c r="I45" i="11"/>
  <c r="H45" i="11"/>
  <c r="F45" i="11"/>
  <c r="E45" i="11"/>
  <c r="D45" i="11"/>
  <c r="C45" i="11"/>
  <c r="B45" i="11"/>
  <c r="AG44" i="11"/>
  <c r="AD44" i="11"/>
  <c r="AC44" i="11"/>
  <c r="AB44" i="11"/>
  <c r="AA44" i="11"/>
  <c r="Z44" i="11"/>
  <c r="X44" i="11"/>
  <c r="W44" i="11"/>
  <c r="V44" i="11"/>
  <c r="S44" i="11"/>
  <c r="Q44" i="11"/>
  <c r="P44" i="11"/>
  <c r="M44" i="11"/>
  <c r="L44" i="11"/>
  <c r="K44" i="11"/>
  <c r="J44" i="11"/>
  <c r="I44" i="11"/>
  <c r="H44" i="11"/>
  <c r="F44" i="11"/>
  <c r="E44" i="11"/>
  <c r="D44" i="11"/>
  <c r="C44" i="11"/>
  <c r="B44" i="11"/>
  <c r="AG43" i="11"/>
  <c r="AD43" i="11"/>
  <c r="AC43" i="11"/>
  <c r="AB43" i="11"/>
  <c r="AA43" i="11"/>
  <c r="Z43" i="11"/>
  <c r="X43" i="11"/>
  <c r="W43" i="11"/>
  <c r="V43" i="11"/>
  <c r="S43" i="11"/>
  <c r="Q43" i="11"/>
  <c r="P43" i="11"/>
  <c r="M43" i="11"/>
  <c r="L43" i="11"/>
  <c r="K43" i="11"/>
  <c r="J43" i="11"/>
  <c r="I43" i="11"/>
  <c r="H43" i="11"/>
  <c r="F43" i="11"/>
  <c r="E43" i="11"/>
  <c r="D43" i="11"/>
  <c r="C43" i="11"/>
  <c r="B43" i="11"/>
  <c r="AG42" i="11"/>
  <c r="AD42" i="11"/>
  <c r="AC42" i="11"/>
  <c r="AB42" i="11"/>
  <c r="AA42" i="11"/>
  <c r="Z42" i="11"/>
  <c r="X42" i="11"/>
  <c r="W42" i="11"/>
  <c r="V42" i="11"/>
  <c r="S42" i="11"/>
  <c r="Q42" i="11"/>
  <c r="P42" i="11"/>
  <c r="M42" i="11"/>
  <c r="L42" i="11"/>
  <c r="K42" i="11"/>
  <c r="J42" i="11"/>
  <c r="I42" i="11"/>
  <c r="H42" i="11"/>
  <c r="F42" i="11"/>
  <c r="E42" i="11"/>
  <c r="D42" i="11"/>
  <c r="C42" i="11"/>
  <c r="B42" i="11"/>
  <c r="AG41" i="11"/>
  <c r="AD41" i="11"/>
  <c r="AC41" i="11"/>
  <c r="AB41" i="11"/>
  <c r="AA41" i="11"/>
  <c r="Z41" i="11"/>
  <c r="X41" i="11"/>
  <c r="W41" i="11"/>
  <c r="V41" i="11"/>
  <c r="S41" i="11"/>
  <c r="Q41" i="11"/>
  <c r="P41" i="11"/>
  <c r="M41" i="11"/>
  <c r="L41" i="11"/>
  <c r="K41" i="11"/>
  <c r="J41" i="11"/>
  <c r="I41" i="11"/>
  <c r="H41" i="11"/>
  <c r="F41" i="11"/>
  <c r="E41" i="11"/>
  <c r="D41" i="11"/>
  <c r="C41" i="11"/>
  <c r="B41" i="11"/>
  <c r="AG40" i="11"/>
  <c r="AD40" i="11"/>
  <c r="AC40" i="11"/>
  <c r="AB40" i="11"/>
  <c r="AA40" i="11"/>
  <c r="Z40" i="11"/>
  <c r="X40" i="11"/>
  <c r="W40" i="11"/>
  <c r="V40" i="11"/>
  <c r="S40" i="11"/>
  <c r="Q40" i="11"/>
  <c r="P40" i="11"/>
  <c r="M40" i="11"/>
  <c r="L40" i="11"/>
  <c r="K40" i="11"/>
  <c r="J40" i="11"/>
  <c r="I40" i="11"/>
  <c r="H40" i="11"/>
  <c r="F40" i="11"/>
  <c r="E40" i="11"/>
  <c r="D40" i="11"/>
  <c r="C40" i="11"/>
  <c r="B40" i="11"/>
  <c r="AG39" i="11"/>
  <c r="AD39" i="11"/>
  <c r="AC39" i="11"/>
  <c r="AB39" i="11"/>
  <c r="AA39" i="11"/>
  <c r="Z39" i="11"/>
  <c r="X39" i="11"/>
  <c r="W39" i="11"/>
  <c r="V39" i="11"/>
  <c r="S39" i="11"/>
  <c r="Q39" i="11"/>
  <c r="P39" i="11"/>
  <c r="M39" i="11"/>
  <c r="L39" i="11"/>
  <c r="K39" i="11"/>
  <c r="J39" i="11"/>
  <c r="I39" i="11"/>
  <c r="H39" i="11"/>
  <c r="F39" i="11"/>
  <c r="E39" i="11"/>
  <c r="D39" i="11"/>
  <c r="C39" i="11"/>
  <c r="B39" i="11"/>
  <c r="AG38" i="11"/>
  <c r="AD38" i="11"/>
  <c r="AC38" i="11"/>
  <c r="AB38" i="11"/>
  <c r="AA38" i="11"/>
  <c r="Z38" i="11"/>
  <c r="X38" i="11"/>
  <c r="W38" i="11"/>
  <c r="V38" i="11"/>
  <c r="S38" i="11"/>
  <c r="Q38" i="11"/>
  <c r="P38" i="11"/>
  <c r="M38" i="11"/>
  <c r="L38" i="11"/>
  <c r="K38" i="11"/>
  <c r="J38" i="11"/>
  <c r="I38" i="11"/>
  <c r="H38" i="11"/>
  <c r="F38" i="11"/>
  <c r="E38" i="11"/>
  <c r="D38" i="11"/>
  <c r="C38" i="11"/>
  <c r="B38" i="11"/>
  <c r="AG37" i="11"/>
  <c r="AD37" i="11"/>
  <c r="AC37" i="11"/>
  <c r="AB37" i="11"/>
  <c r="AA37" i="11"/>
  <c r="Z37" i="11"/>
  <c r="X37" i="11"/>
  <c r="W37" i="11"/>
  <c r="V37" i="11"/>
  <c r="S37" i="11"/>
  <c r="Q37" i="11"/>
  <c r="P37" i="11"/>
  <c r="M37" i="11"/>
  <c r="L37" i="11"/>
  <c r="K37" i="11"/>
  <c r="J37" i="11"/>
  <c r="I37" i="11"/>
  <c r="H37" i="11"/>
  <c r="F37" i="11"/>
  <c r="E37" i="11"/>
  <c r="D37" i="11"/>
  <c r="C37" i="11"/>
  <c r="B37" i="11"/>
  <c r="AG36" i="11"/>
  <c r="AD36" i="11"/>
  <c r="AC36" i="11"/>
  <c r="AB36" i="11"/>
  <c r="AA36" i="11"/>
  <c r="Z36" i="11"/>
  <c r="X36" i="11"/>
  <c r="W36" i="11"/>
  <c r="V36" i="11"/>
  <c r="S36" i="11"/>
  <c r="Q36" i="11"/>
  <c r="P36" i="11"/>
  <c r="M36" i="11"/>
  <c r="L36" i="11"/>
  <c r="K36" i="11"/>
  <c r="J36" i="11"/>
  <c r="I36" i="11"/>
  <c r="H36" i="11"/>
  <c r="F36" i="11"/>
  <c r="E36" i="11"/>
  <c r="D36" i="11"/>
  <c r="C36" i="11"/>
  <c r="B36" i="11"/>
  <c r="AG35" i="11"/>
  <c r="AD35" i="11"/>
  <c r="AC35" i="11"/>
  <c r="AB35" i="11"/>
  <c r="AA35" i="11"/>
  <c r="Z35" i="11"/>
  <c r="X35" i="11"/>
  <c r="W35" i="11"/>
  <c r="V35" i="11"/>
  <c r="S35" i="11"/>
  <c r="Q35" i="11"/>
  <c r="P35" i="11"/>
  <c r="M35" i="11"/>
  <c r="L35" i="11"/>
  <c r="K35" i="11"/>
  <c r="J35" i="11"/>
  <c r="I35" i="11"/>
  <c r="H35" i="11"/>
  <c r="F35" i="11"/>
  <c r="E35" i="11"/>
  <c r="D35" i="11"/>
  <c r="C35" i="11"/>
  <c r="B35" i="11"/>
  <c r="AG34" i="11"/>
  <c r="AD34" i="11"/>
  <c r="AC34" i="11"/>
  <c r="AB34" i="11"/>
  <c r="AA34" i="11"/>
  <c r="Z34" i="11"/>
  <c r="X34" i="11"/>
  <c r="W34" i="11"/>
  <c r="V34" i="11"/>
  <c r="S34" i="11"/>
  <c r="Q34" i="11"/>
  <c r="P34" i="11"/>
  <c r="M34" i="11"/>
  <c r="L34" i="11"/>
  <c r="K34" i="11"/>
  <c r="J34" i="11"/>
  <c r="I34" i="11"/>
  <c r="H34" i="11"/>
  <c r="F34" i="11"/>
  <c r="E34" i="11"/>
  <c r="D34" i="11"/>
  <c r="C34" i="11"/>
  <c r="B34" i="11"/>
  <c r="AG33" i="11"/>
  <c r="AD33" i="11"/>
  <c r="AC33" i="11"/>
  <c r="AB33" i="11"/>
  <c r="AA33" i="11"/>
  <c r="Z33" i="11"/>
  <c r="X33" i="11"/>
  <c r="W33" i="11"/>
  <c r="V33" i="11"/>
  <c r="S33" i="11"/>
  <c r="Q33" i="11"/>
  <c r="P33" i="11"/>
  <c r="M33" i="11"/>
  <c r="L33" i="11"/>
  <c r="K33" i="11"/>
  <c r="J33" i="11"/>
  <c r="I33" i="11"/>
  <c r="H33" i="11"/>
  <c r="F33" i="11"/>
  <c r="E33" i="11"/>
  <c r="D33" i="11"/>
  <c r="C33" i="11"/>
  <c r="B33" i="11"/>
  <c r="AG32" i="11"/>
  <c r="AD32" i="11"/>
  <c r="AC32" i="11"/>
  <c r="AB32" i="11"/>
  <c r="AA32" i="11"/>
  <c r="Z32" i="11"/>
  <c r="X32" i="11"/>
  <c r="W32" i="11"/>
  <c r="V32" i="11"/>
  <c r="S32" i="11"/>
  <c r="Q32" i="11"/>
  <c r="P32" i="11"/>
  <c r="M32" i="11"/>
  <c r="L32" i="11"/>
  <c r="K32" i="11"/>
  <c r="J32" i="11"/>
  <c r="I32" i="11"/>
  <c r="H32" i="11"/>
  <c r="F32" i="11"/>
  <c r="E32" i="11"/>
  <c r="D32" i="11"/>
  <c r="C32" i="11"/>
  <c r="B32" i="11"/>
  <c r="AG31" i="11"/>
  <c r="AD31" i="11"/>
  <c r="AC31" i="11"/>
  <c r="AB31" i="11"/>
  <c r="AA31" i="11"/>
  <c r="Z31" i="11"/>
  <c r="X31" i="11"/>
  <c r="W31" i="11"/>
  <c r="V31" i="11"/>
  <c r="S31" i="11"/>
  <c r="Q31" i="11"/>
  <c r="P31" i="11"/>
  <c r="M31" i="11"/>
  <c r="L31" i="11"/>
  <c r="K31" i="11"/>
  <c r="J31" i="11"/>
  <c r="I31" i="11"/>
  <c r="H31" i="11"/>
  <c r="F31" i="11"/>
  <c r="E31" i="11"/>
  <c r="D31" i="11"/>
  <c r="C31" i="11"/>
  <c r="B31" i="11"/>
  <c r="AG30" i="11"/>
  <c r="AD30" i="11"/>
  <c r="AC30" i="11"/>
  <c r="AB30" i="11"/>
  <c r="AA30" i="11"/>
  <c r="Z30" i="11"/>
  <c r="X30" i="11"/>
  <c r="W30" i="11"/>
  <c r="V30" i="11"/>
  <c r="S30" i="11"/>
  <c r="Q30" i="11"/>
  <c r="P30" i="11"/>
  <c r="M30" i="11"/>
  <c r="L30" i="11"/>
  <c r="K30" i="11"/>
  <c r="J30" i="11"/>
  <c r="I30" i="11"/>
  <c r="H30" i="11"/>
  <c r="F30" i="11"/>
  <c r="E30" i="11"/>
  <c r="D30" i="11"/>
  <c r="C30" i="11"/>
  <c r="B30" i="11"/>
  <c r="AG29" i="11"/>
  <c r="AD29" i="11"/>
  <c r="AC29" i="11"/>
  <c r="AB29" i="11"/>
  <c r="AA29" i="11"/>
  <c r="Z29" i="11"/>
  <c r="X29" i="11"/>
  <c r="W29" i="11"/>
  <c r="V29" i="11"/>
  <c r="S29" i="11"/>
  <c r="Q29" i="11"/>
  <c r="P29" i="11"/>
  <c r="M29" i="11"/>
  <c r="L29" i="11"/>
  <c r="K29" i="11"/>
  <c r="J29" i="11"/>
  <c r="I29" i="11"/>
  <c r="H29" i="11"/>
  <c r="F29" i="11"/>
  <c r="E29" i="11"/>
  <c r="D29" i="11"/>
  <c r="C29" i="11"/>
  <c r="B29" i="11"/>
  <c r="AG28" i="11"/>
  <c r="AD28" i="11"/>
  <c r="AC28" i="11"/>
  <c r="AB28" i="11"/>
  <c r="AA28" i="11"/>
  <c r="Z28" i="11"/>
  <c r="X28" i="11"/>
  <c r="W28" i="11"/>
  <c r="V28" i="11"/>
  <c r="S28" i="11"/>
  <c r="Q28" i="11"/>
  <c r="P28" i="11"/>
  <c r="M28" i="11"/>
  <c r="L28" i="11"/>
  <c r="K28" i="11"/>
  <c r="J28" i="11"/>
  <c r="I28" i="11"/>
  <c r="H28" i="11"/>
  <c r="F28" i="11"/>
  <c r="E28" i="11"/>
  <c r="D28" i="11"/>
  <c r="C28" i="11"/>
  <c r="B28" i="11"/>
  <c r="AG27" i="11"/>
  <c r="AD27" i="11"/>
  <c r="AC27" i="11"/>
  <c r="AB27" i="11"/>
  <c r="AA27" i="11"/>
  <c r="Z27" i="11"/>
  <c r="X27" i="11"/>
  <c r="W27" i="11"/>
  <c r="V27" i="11"/>
  <c r="S27" i="11"/>
  <c r="Q27" i="11"/>
  <c r="P27" i="11"/>
  <c r="M27" i="11"/>
  <c r="L27" i="11"/>
  <c r="K27" i="11"/>
  <c r="J27" i="11"/>
  <c r="I27" i="11"/>
  <c r="H27" i="11"/>
  <c r="F27" i="11"/>
  <c r="E27" i="11"/>
  <c r="D27" i="11"/>
  <c r="C27" i="11"/>
  <c r="B27" i="11"/>
  <c r="AG26" i="11"/>
  <c r="AD26" i="11"/>
  <c r="AC26" i="11"/>
  <c r="AB26" i="11"/>
  <c r="AA26" i="11"/>
  <c r="Z26" i="11"/>
  <c r="X26" i="11"/>
  <c r="W26" i="11"/>
  <c r="V26" i="11"/>
  <c r="S26" i="11"/>
  <c r="Q26" i="11"/>
  <c r="P26" i="11"/>
  <c r="M26" i="11"/>
  <c r="L26" i="11"/>
  <c r="K26" i="11"/>
  <c r="J26" i="11"/>
  <c r="I26" i="11"/>
  <c r="H26" i="11"/>
  <c r="F26" i="11"/>
  <c r="E26" i="11"/>
  <c r="D26" i="11"/>
  <c r="C26" i="11"/>
  <c r="B26" i="11"/>
  <c r="AG25" i="11"/>
  <c r="AD25" i="11"/>
  <c r="AC25" i="11"/>
  <c r="AB25" i="11"/>
  <c r="AA25" i="11"/>
  <c r="Z25" i="11"/>
  <c r="X25" i="11"/>
  <c r="W25" i="11"/>
  <c r="V25" i="11"/>
  <c r="S25" i="11"/>
  <c r="Q25" i="11"/>
  <c r="P25" i="11"/>
  <c r="M25" i="11"/>
  <c r="L25" i="11"/>
  <c r="K25" i="11"/>
  <c r="J25" i="11"/>
  <c r="I25" i="11"/>
  <c r="H25" i="11"/>
  <c r="F25" i="11"/>
  <c r="E25" i="11"/>
  <c r="D25" i="11"/>
  <c r="C25" i="11"/>
  <c r="B25" i="11"/>
  <c r="AG24" i="11"/>
  <c r="AD24" i="11"/>
  <c r="AC24" i="11"/>
  <c r="AB24" i="11"/>
  <c r="AA24" i="11"/>
  <c r="Z24" i="11"/>
  <c r="X24" i="11"/>
  <c r="W24" i="11"/>
  <c r="V24" i="11"/>
  <c r="S24" i="11"/>
  <c r="Q24" i="11"/>
  <c r="P24" i="11"/>
  <c r="M24" i="11"/>
  <c r="L24" i="11"/>
  <c r="K24" i="11"/>
  <c r="J24" i="11"/>
  <c r="I24" i="11"/>
  <c r="H24" i="11"/>
  <c r="F24" i="11"/>
  <c r="E24" i="11"/>
  <c r="D24" i="11"/>
  <c r="C24" i="11"/>
  <c r="B24" i="11"/>
  <c r="AG23" i="11"/>
  <c r="AD23" i="11"/>
  <c r="AC23" i="11"/>
  <c r="AB23" i="11"/>
  <c r="AA23" i="11"/>
  <c r="Z23" i="11"/>
  <c r="X23" i="11"/>
  <c r="W23" i="11"/>
  <c r="V23" i="11"/>
  <c r="S23" i="11"/>
  <c r="Q23" i="11"/>
  <c r="P23" i="11"/>
  <c r="M23" i="11"/>
  <c r="L23" i="11"/>
  <c r="K23" i="11"/>
  <c r="J23" i="11"/>
  <c r="I23" i="11"/>
  <c r="H23" i="11"/>
  <c r="F23" i="11"/>
  <c r="E23" i="11"/>
  <c r="D23" i="11"/>
  <c r="C23" i="11"/>
  <c r="B23" i="11"/>
  <c r="AG22" i="11"/>
  <c r="AD22" i="11"/>
  <c r="AC22" i="11"/>
  <c r="AB22" i="11"/>
  <c r="AA22" i="11"/>
  <c r="Z22" i="11"/>
  <c r="X22" i="11"/>
  <c r="W22" i="11"/>
  <c r="V22" i="11"/>
  <c r="S22" i="11"/>
  <c r="Q22" i="11"/>
  <c r="P22" i="11"/>
  <c r="M22" i="11"/>
  <c r="L22" i="11"/>
  <c r="K22" i="11"/>
  <c r="J22" i="11"/>
  <c r="I22" i="11"/>
  <c r="H22" i="11"/>
  <c r="F22" i="11"/>
  <c r="E22" i="11"/>
  <c r="D22" i="11"/>
  <c r="C22" i="11"/>
  <c r="B22" i="11"/>
  <c r="AG21" i="11"/>
  <c r="AD21" i="11"/>
  <c r="AC21" i="11"/>
  <c r="AB21" i="11"/>
  <c r="AA21" i="11"/>
  <c r="Z21" i="11"/>
  <c r="X21" i="11"/>
  <c r="W21" i="11"/>
  <c r="V21" i="11"/>
  <c r="S21" i="11"/>
  <c r="Q21" i="11"/>
  <c r="P21" i="11"/>
  <c r="M21" i="11"/>
  <c r="L21" i="11"/>
  <c r="K21" i="11"/>
  <c r="J21" i="11"/>
  <c r="I21" i="11"/>
  <c r="H21" i="11"/>
  <c r="F21" i="11"/>
  <c r="E21" i="11"/>
  <c r="D21" i="11"/>
  <c r="C21" i="11"/>
  <c r="B21" i="11"/>
  <c r="AG20" i="11"/>
  <c r="AD20" i="11"/>
  <c r="AC20" i="11"/>
  <c r="AB20" i="11"/>
  <c r="AA20" i="11"/>
  <c r="Z20" i="11"/>
  <c r="X20" i="11"/>
  <c r="W20" i="11"/>
  <c r="V20" i="11"/>
  <c r="S20" i="11"/>
  <c r="Q20" i="11"/>
  <c r="P20" i="11"/>
  <c r="M20" i="11"/>
  <c r="L20" i="11"/>
  <c r="K20" i="11"/>
  <c r="J20" i="11"/>
  <c r="I20" i="11"/>
  <c r="H20" i="11"/>
  <c r="F20" i="11"/>
  <c r="E20" i="11"/>
  <c r="D20" i="11"/>
  <c r="C20" i="11"/>
  <c r="B20" i="11"/>
  <c r="AG19" i="11"/>
  <c r="AD19" i="11"/>
  <c r="AC19" i="11"/>
  <c r="AB19" i="11"/>
  <c r="AA19" i="11"/>
  <c r="Z19" i="11"/>
  <c r="X19" i="11"/>
  <c r="W19" i="11"/>
  <c r="V19" i="11"/>
  <c r="S19" i="11"/>
  <c r="Q19" i="11"/>
  <c r="P19" i="11"/>
  <c r="M19" i="11"/>
  <c r="L19" i="11"/>
  <c r="K19" i="11"/>
  <c r="J19" i="11"/>
  <c r="I19" i="11"/>
  <c r="H19" i="11"/>
  <c r="F19" i="11"/>
  <c r="E19" i="11"/>
  <c r="D19" i="11"/>
  <c r="C19" i="11"/>
  <c r="B19" i="11"/>
  <c r="AG18" i="11"/>
  <c r="AD18" i="11"/>
  <c r="AC18" i="11"/>
  <c r="AB18" i="11"/>
  <c r="AA18" i="11"/>
  <c r="Z18" i="11"/>
  <c r="X18" i="11"/>
  <c r="W18" i="11"/>
  <c r="V18" i="11"/>
  <c r="S18" i="11"/>
  <c r="Q18" i="11"/>
  <c r="P18" i="11"/>
  <c r="M18" i="11"/>
  <c r="L18" i="11"/>
  <c r="K18" i="11"/>
  <c r="J18" i="11"/>
  <c r="I18" i="11"/>
  <c r="H18" i="11"/>
  <c r="F18" i="11"/>
  <c r="E18" i="11"/>
  <c r="D18" i="11"/>
  <c r="C18" i="11"/>
  <c r="B18" i="11"/>
  <c r="AG17" i="11"/>
  <c r="AD17" i="11"/>
  <c r="AC17" i="11"/>
  <c r="AB17" i="11"/>
  <c r="AA17" i="11"/>
  <c r="Z17" i="11"/>
  <c r="X17" i="11"/>
  <c r="W17" i="11"/>
  <c r="V17" i="11"/>
  <c r="S17" i="11"/>
  <c r="Q17" i="11"/>
  <c r="P17" i="11"/>
  <c r="M17" i="11"/>
  <c r="L17" i="11"/>
  <c r="K17" i="11"/>
  <c r="J17" i="11"/>
  <c r="I17" i="11"/>
  <c r="H17" i="11"/>
  <c r="F17" i="11"/>
  <c r="E17" i="11"/>
  <c r="D17" i="11"/>
  <c r="C17" i="11"/>
  <c r="B17" i="11"/>
  <c r="AG16" i="11"/>
  <c r="AD16" i="11"/>
  <c r="AC16" i="11"/>
  <c r="AB16" i="11"/>
  <c r="AA16" i="11"/>
  <c r="Z16" i="11"/>
  <c r="X16" i="11"/>
  <c r="W16" i="11"/>
  <c r="V16" i="11"/>
  <c r="S16" i="11"/>
  <c r="Q16" i="11"/>
  <c r="P16" i="11"/>
  <c r="M16" i="11"/>
  <c r="L16" i="11"/>
  <c r="K16" i="11"/>
  <c r="J16" i="11"/>
  <c r="I16" i="11"/>
  <c r="H16" i="11"/>
  <c r="F16" i="11"/>
  <c r="E16" i="11"/>
  <c r="D16" i="11"/>
  <c r="C16" i="11"/>
  <c r="B16" i="11"/>
  <c r="AG15" i="11"/>
  <c r="AD15" i="11"/>
  <c r="AC15" i="11"/>
  <c r="AB15" i="11"/>
  <c r="AA15" i="11"/>
  <c r="Z15" i="11"/>
  <c r="X15" i="11"/>
  <c r="W15" i="11"/>
  <c r="V15" i="11"/>
  <c r="S15" i="11"/>
  <c r="Q15" i="11"/>
  <c r="P15" i="11"/>
  <c r="M15" i="11"/>
  <c r="L15" i="11"/>
  <c r="K15" i="11"/>
  <c r="J15" i="11"/>
  <c r="I15" i="11"/>
  <c r="H15" i="11"/>
  <c r="F15" i="11"/>
  <c r="E15" i="11"/>
  <c r="D15" i="11"/>
  <c r="C15" i="11"/>
  <c r="B15" i="11"/>
  <c r="AG14" i="11"/>
  <c r="AD14" i="11"/>
  <c r="AC14" i="11"/>
  <c r="AB14" i="11"/>
  <c r="AA14" i="11"/>
  <c r="Z14" i="11"/>
  <c r="X14" i="11"/>
  <c r="W14" i="11"/>
  <c r="V14" i="11"/>
  <c r="S14" i="11"/>
  <c r="Q14" i="11"/>
  <c r="P14" i="11"/>
  <c r="M14" i="11"/>
  <c r="L14" i="11"/>
  <c r="K14" i="11"/>
  <c r="J14" i="11"/>
  <c r="I14" i="11"/>
  <c r="H14" i="11"/>
  <c r="F14" i="11"/>
  <c r="E14" i="11"/>
  <c r="D14" i="11"/>
  <c r="C14" i="11"/>
  <c r="B14" i="11"/>
  <c r="AG13" i="11"/>
  <c r="AD13" i="11"/>
  <c r="AC13" i="11"/>
  <c r="AB13" i="11"/>
  <c r="AA13" i="11"/>
  <c r="Z13" i="11"/>
  <c r="X13" i="11"/>
  <c r="W13" i="11"/>
  <c r="V13" i="11"/>
  <c r="S13" i="11"/>
  <c r="Q13" i="11"/>
  <c r="P13" i="11"/>
  <c r="M13" i="11"/>
  <c r="L13" i="11"/>
  <c r="K13" i="11"/>
  <c r="J13" i="11"/>
  <c r="I13" i="11"/>
  <c r="H13" i="11"/>
  <c r="F13" i="11"/>
  <c r="E13" i="11"/>
  <c r="D13" i="11"/>
  <c r="C13" i="11"/>
  <c r="B13" i="11"/>
  <c r="AG12" i="11"/>
  <c r="AD12" i="11"/>
  <c r="AC12" i="11"/>
  <c r="AB12" i="11"/>
  <c r="AA12" i="11"/>
  <c r="Z12" i="11"/>
  <c r="X12" i="11"/>
  <c r="W12" i="11"/>
  <c r="V12" i="11"/>
  <c r="S12" i="11"/>
  <c r="Q12" i="11"/>
  <c r="P12" i="11"/>
  <c r="M12" i="11"/>
  <c r="L12" i="11"/>
  <c r="K12" i="11"/>
  <c r="J12" i="11"/>
  <c r="I12" i="11"/>
  <c r="H12" i="11"/>
  <c r="F12" i="11"/>
  <c r="E12" i="11"/>
  <c r="D12" i="11"/>
  <c r="C12" i="11"/>
  <c r="B12" i="11"/>
  <c r="AG11" i="11"/>
  <c r="AD11" i="11"/>
  <c r="AC11" i="11"/>
  <c r="AB11" i="11"/>
  <c r="AA11" i="11"/>
  <c r="Z11" i="11"/>
  <c r="X11" i="11"/>
  <c r="W11" i="11"/>
  <c r="V11" i="11"/>
  <c r="S11" i="11"/>
  <c r="Q11" i="11"/>
  <c r="P11" i="11"/>
  <c r="M11" i="11"/>
  <c r="L11" i="11"/>
  <c r="K11" i="11"/>
  <c r="J11" i="11"/>
  <c r="I11" i="11"/>
  <c r="H11" i="11"/>
  <c r="F11" i="11"/>
  <c r="E11" i="11"/>
  <c r="D11" i="11"/>
  <c r="C11" i="11"/>
  <c r="B11" i="11"/>
  <c r="AG10" i="11"/>
  <c r="AD10" i="11"/>
  <c r="AC10" i="11"/>
  <c r="AB10" i="11"/>
  <c r="AA10" i="11"/>
  <c r="Z10" i="11"/>
  <c r="X10" i="11"/>
  <c r="W10" i="11"/>
  <c r="V10" i="11"/>
  <c r="S10" i="11"/>
  <c r="Q10" i="11"/>
  <c r="P10" i="11"/>
  <c r="M10" i="11"/>
  <c r="L10" i="11"/>
  <c r="K10" i="11"/>
  <c r="J10" i="11"/>
  <c r="I10" i="11"/>
  <c r="H10" i="11"/>
  <c r="F10" i="11"/>
  <c r="E10" i="11"/>
  <c r="D10" i="11"/>
  <c r="C10" i="11"/>
  <c r="B10" i="11"/>
  <c r="AG9" i="11"/>
  <c r="AD9" i="11"/>
  <c r="AC9" i="11"/>
  <c r="AB9" i="11"/>
  <c r="AA9" i="11"/>
  <c r="Z9" i="11"/>
  <c r="X9" i="11"/>
  <c r="W9" i="11"/>
  <c r="V9" i="11"/>
  <c r="S9" i="11"/>
  <c r="Q9" i="11"/>
  <c r="P9" i="11"/>
  <c r="M9" i="11"/>
  <c r="L9" i="11"/>
  <c r="K9" i="11"/>
  <c r="J9" i="11"/>
  <c r="I9" i="11"/>
  <c r="H9" i="11"/>
  <c r="F9" i="11"/>
  <c r="E9" i="11"/>
  <c r="D9" i="11"/>
  <c r="C9" i="11"/>
  <c r="B9" i="11"/>
  <c r="AG8" i="11"/>
  <c r="AD8" i="11"/>
  <c r="AC8" i="11"/>
  <c r="AB8" i="11"/>
  <c r="AA8" i="11"/>
  <c r="Z8" i="11"/>
  <c r="X8" i="11"/>
  <c r="W8" i="11"/>
  <c r="V8" i="11"/>
  <c r="S8" i="11"/>
  <c r="Q8" i="11"/>
  <c r="P8" i="11"/>
  <c r="M8" i="11"/>
  <c r="L8" i="11"/>
  <c r="K8" i="11"/>
  <c r="J8" i="11"/>
  <c r="I8" i="11"/>
  <c r="H8" i="11"/>
  <c r="F8" i="11"/>
  <c r="E8" i="11"/>
  <c r="D8" i="11"/>
  <c r="C8" i="11"/>
  <c r="B8" i="11"/>
  <c r="AG7" i="11"/>
  <c r="AD7" i="11"/>
  <c r="AC7" i="11"/>
  <c r="AB7" i="11"/>
  <c r="AA7" i="11"/>
  <c r="Z7" i="11"/>
  <c r="X7" i="11"/>
  <c r="W7" i="11"/>
  <c r="V7" i="11"/>
  <c r="S7" i="11"/>
  <c r="Q7" i="11"/>
  <c r="P7" i="11"/>
  <c r="M7" i="11"/>
  <c r="L7" i="11"/>
  <c r="K7" i="11"/>
  <c r="J7" i="11"/>
  <c r="I7" i="11"/>
  <c r="H7" i="11"/>
  <c r="F7" i="11"/>
  <c r="E7" i="11"/>
  <c r="D7" i="11"/>
  <c r="C7" i="11"/>
  <c r="B7" i="11"/>
  <c r="AG6" i="11"/>
  <c r="AD6" i="11"/>
  <c r="AC6" i="11"/>
  <c r="AB6" i="11"/>
  <c r="AA6" i="11"/>
  <c r="Z6" i="11"/>
  <c r="X6" i="11"/>
  <c r="W6" i="11"/>
  <c r="V6" i="11"/>
  <c r="S6" i="11"/>
  <c r="Q6" i="11"/>
  <c r="P6" i="11"/>
  <c r="M6" i="11"/>
  <c r="L6" i="11"/>
  <c r="K6" i="11"/>
  <c r="J6" i="11"/>
  <c r="I6" i="11"/>
  <c r="H6" i="11"/>
  <c r="F6" i="11"/>
  <c r="E6" i="11"/>
  <c r="D6" i="11"/>
  <c r="C6" i="11"/>
  <c r="B6" i="11"/>
  <c r="AG5" i="11"/>
  <c r="AD5" i="11"/>
  <c r="AC5" i="11"/>
  <c r="AB5" i="11"/>
  <c r="AA5" i="11"/>
  <c r="Z5" i="11"/>
  <c r="X5" i="11"/>
  <c r="W5" i="11"/>
  <c r="V5" i="11"/>
  <c r="S5" i="11"/>
  <c r="Q5" i="11"/>
  <c r="P5" i="11"/>
  <c r="M5" i="11"/>
  <c r="L5" i="11"/>
  <c r="K5" i="11"/>
  <c r="J5" i="11"/>
  <c r="I5" i="11"/>
  <c r="H5" i="11"/>
  <c r="F5" i="11"/>
  <c r="E5" i="11"/>
  <c r="D5" i="11"/>
  <c r="C5" i="11"/>
  <c r="B5" i="11"/>
  <c r="G106" i="11"/>
  <c r="AE105" i="11"/>
  <c r="AF105" i="11" s="1"/>
  <c r="AH105" i="11" s="1"/>
  <c r="Y105" i="11"/>
  <c r="N105" i="11"/>
  <c r="G105" i="11"/>
  <c r="AE104" i="11"/>
  <c r="AF104" i="11" s="1"/>
  <c r="AH104" i="11" s="1"/>
  <c r="Y104" i="11"/>
  <c r="N104" i="11"/>
  <c r="G104" i="11"/>
  <c r="AE103" i="11"/>
  <c r="AF103" i="11" s="1"/>
  <c r="AH103" i="11" s="1"/>
  <c r="Y103" i="11"/>
  <c r="N103" i="11"/>
  <c r="G103" i="11"/>
  <c r="AE102" i="11"/>
  <c r="AF102" i="11" s="1"/>
  <c r="AH102" i="11" s="1"/>
  <c r="Y102" i="11"/>
  <c r="N102" i="11"/>
  <c r="G102" i="11"/>
  <c r="O102" i="11"/>
  <c r="R102" i="11" s="1"/>
  <c r="T102" i="11" s="1"/>
  <c r="AE101" i="11"/>
  <c r="AF101" i="11" s="1"/>
  <c r="AH101" i="11" s="1"/>
  <c r="Y101" i="11"/>
  <c r="N101" i="11"/>
  <c r="G101" i="11"/>
  <c r="AE100" i="11"/>
  <c r="AF100" i="11" s="1"/>
  <c r="AH100" i="11" s="1"/>
  <c r="Y100" i="11"/>
  <c r="N100" i="11"/>
  <c r="G100" i="11"/>
  <c r="O100" i="11" s="1"/>
  <c r="R100" i="11" s="1"/>
  <c r="T100" i="11" s="1"/>
  <c r="AE99" i="11"/>
  <c r="AF99" i="11" s="1"/>
  <c r="AH99" i="11" s="1"/>
  <c r="Y99" i="11"/>
  <c r="N99" i="11"/>
  <c r="G99" i="11"/>
  <c r="AE98" i="11"/>
  <c r="AF98" i="11" s="1"/>
  <c r="AH98" i="11" s="1"/>
  <c r="N98" i="11"/>
  <c r="G98" i="11"/>
  <c r="AE97" i="11"/>
  <c r="AF97" i="11" s="1"/>
  <c r="AH97" i="11" s="1"/>
  <c r="Y97" i="11"/>
  <c r="N97" i="11"/>
  <c r="G97" i="11"/>
  <c r="AE96" i="11"/>
  <c r="AF96" i="11" s="1"/>
  <c r="AH96" i="11" s="1"/>
  <c r="Y96" i="11"/>
  <c r="N96" i="11"/>
  <c r="G96" i="11"/>
  <c r="AE95" i="11"/>
  <c r="AF95" i="11" s="1"/>
  <c r="AH95" i="11" s="1"/>
  <c r="Y95" i="11"/>
  <c r="N95" i="11"/>
  <c r="G95" i="11"/>
  <c r="AE94" i="11"/>
  <c r="AF94" i="11" s="1"/>
  <c r="AH94" i="11" s="1"/>
  <c r="Y94" i="11"/>
  <c r="N94" i="11"/>
  <c r="G94" i="11"/>
  <c r="AE93" i="11"/>
  <c r="AF93" i="11" s="1"/>
  <c r="AH93" i="11" s="1"/>
  <c r="Y93" i="11"/>
  <c r="N93" i="11"/>
  <c r="G93" i="11"/>
  <c r="AE92" i="11"/>
  <c r="AF92" i="11" s="1"/>
  <c r="AH92" i="11" s="1"/>
  <c r="Y92" i="11"/>
  <c r="N92" i="11"/>
  <c r="G92" i="11"/>
  <c r="AE91" i="11"/>
  <c r="AF91" i="11" s="1"/>
  <c r="AH91" i="11" s="1"/>
  <c r="Y91" i="11"/>
  <c r="N91" i="11"/>
  <c r="G91" i="11"/>
  <c r="AE90" i="11"/>
  <c r="AF90" i="11" s="1"/>
  <c r="AH90" i="11" s="1"/>
  <c r="Y90" i="11"/>
  <c r="G90" i="11"/>
  <c r="AE89" i="11"/>
  <c r="AF89" i="11" s="1"/>
  <c r="AH89" i="11" s="1"/>
  <c r="Y89" i="11"/>
  <c r="N89" i="11"/>
  <c r="AE88" i="11"/>
  <c r="AF88" i="11" s="1"/>
  <c r="AH88" i="11" s="1"/>
  <c r="Y88" i="11"/>
  <c r="G88" i="11"/>
  <c r="AE87" i="11"/>
  <c r="AF87" i="11" s="1"/>
  <c r="AH87" i="11" s="1"/>
  <c r="Y87" i="11"/>
  <c r="N87" i="11"/>
  <c r="AE86" i="11"/>
  <c r="AF86" i="11" s="1"/>
  <c r="AH86" i="11" s="1"/>
  <c r="Y86" i="11"/>
  <c r="G86" i="11"/>
  <c r="AE85" i="11"/>
  <c r="AF85" i="11" s="1"/>
  <c r="AH85" i="11" s="1"/>
  <c r="Y85" i="11"/>
  <c r="N85" i="11"/>
  <c r="AE84" i="11"/>
  <c r="AF84" i="11" s="1"/>
  <c r="AH84" i="11" s="1"/>
  <c r="Y84" i="11"/>
  <c r="G84" i="11"/>
  <c r="AE83" i="11"/>
  <c r="AF83" i="11" s="1"/>
  <c r="AH83" i="11" s="1"/>
  <c r="Y83" i="11"/>
  <c r="N83" i="11"/>
  <c r="G83" i="11"/>
  <c r="AE82" i="11"/>
  <c r="AF82" i="11" s="1"/>
  <c r="AH82" i="11" s="1"/>
  <c r="Y82" i="11"/>
  <c r="N82" i="11"/>
  <c r="G82" i="11"/>
  <c r="O82" i="11" s="1"/>
  <c r="R82" i="11" s="1"/>
  <c r="T82" i="11" s="1"/>
  <c r="AE81" i="11"/>
  <c r="AF81" i="11" s="1"/>
  <c r="AH81" i="11" s="1"/>
  <c r="Y81" i="11"/>
  <c r="N81" i="11"/>
  <c r="G81" i="11"/>
  <c r="AE80" i="11"/>
  <c r="AF80" i="11" s="1"/>
  <c r="AH80" i="11" s="1"/>
  <c r="Y80" i="11"/>
  <c r="N80" i="11"/>
  <c r="G80" i="11"/>
  <c r="AE79" i="11"/>
  <c r="AF79" i="11" s="1"/>
  <c r="AH79" i="11" s="1"/>
  <c r="Y79" i="11"/>
  <c r="N79" i="11"/>
  <c r="G79" i="11"/>
  <c r="AE78" i="11"/>
  <c r="AF78" i="11" s="1"/>
  <c r="AH78" i="11" s="1"/>
  <c r="Y78" i="11"/>
  <c r="N78" i="11"/>
  <c r="G78" i="11"/>
  <c r="O78" i="11" s="1"/>
  <c r="R78" i="11" s="1"/>
  <c r="T78" i="11" s="1"/>
  <c r="AE77" i="11"/>
  <c r="AF77" i="11" s="1"/>
  <c r="AH77" i="11" s="1"/>
  <c r="Y77" i="11"/>
  <c r="N77" i="11"/>
  <c r="G77" i="11"/>
  <c r="AE76" i="11"/>
  <c r="AF76" i="11" s="1"/>
  <c r="AH76" i="11" s="1"/>
  <c r="Y76" i="11"/>
  <c r="N76" i="11"/>
  <c r="G76" i="11"/>
  <c r="AE75" i="11"/>
  <c r="AF75" i="11" s="1"/>
  <c r="AH75" i="11" s="1"/>
  <c r="Y75" i="11"/>
  <c r="N75" i="11"/>
  <c r="G75" i="11"/>
  <c r="AE74" i="11"/>
  <c r="AF74" i="11" s="1"/>
  <c r="AH74" i="11" s="1"/>
  <c r="Y74" i="11"/>
  <c r="N74" i="11"/>
  <c r="G74" i="11"/>
  <c r="AE73" i="11"/>
  <c r="AF73" i="11" s="1"/>
  <c r="AH73" i="11" s="1"/>
  <c r="Y73" i="11"/>
  <c r="N73" i="11"/>
  <c r="G73" i="11"/>
  <c r="AE72" i="11"/>
  <c r="AF72" i="11" s="1"/>
  <c r="AH72" i="11" s="1"/>
  <c r="Y72" i="11"/>
  <c r="N72" i="11"/>
  <c r="G72" i="11"/>
  <c r="AE71" i="11"/>
  <c r="AF71" i="11" s="1"/>
  <c r="AH71" i="11" s="1"/>
  <c r="Y71" i="11"/>
  <c r="N71" i="11"/>
  <c r="G71" i="11"/>
  <c r="AE70" i="11"/>
  <c r="AF70" i="11" s="1"/>
  <c r="AH70" i="11" s="1"/>
  <c r="Y70" i="11"/>
  <c r="N70" i="11"/>
  <c r="G70" i="11"/>
  <c r="O70" i="11"/>
  <c r="R70" i="11" s="1"/>
  <c r="T70" i="11" s="1"/>
  <c r="AE69" i="11"/>
  <c r="AF69" i="11" s="1"/>
  <c r="AH69" i="11" s="1"/>
  <c r="Y69" i="11"/>
  <c r="N69" i="11"/>
  <c r="G69" i="11"/>
  <c r="O69" i="11" s="1"/>
  <c r="R69" i="11" s="1"/>
  <c r="T69" i="11" s="1"/>
  <c r="AE68" i="11"/>
  <c r="AF68" i="11" s="1"/>
  <c r="AH68" i="11" s="1"/>
  <c r="Y68" i="11"/>
  <c r="N68" i="11"/>
  <c r="G68" i="11"/>
  <c r="O68" i="11" s="1"/>
  <c r="R68" i="11" s="1"/>
  <c r="T68" i="11" s="1"/>
  <c r="AE67" i="11"/>
  <c r="AF67" i="11" s="1"/>
  <c r="AH67" i="11" s="1"/>
  <c r="Y67" i="11"/>
  <c r="N67" i="11"/>
  <c r="G67" i="11"/>
  <c r="AE66" i="11"/>
  <c r="AF66" i="11" s="1"/>
  <c r="AH66" i="11" s="1"/>
  <c r="Y66" i="11"/>
  <c r="N66" i="11"/>
  <c r="G66" i="11"/>
  <c r="O66" i="11" s="1"/>
  <c r="R66" i="11" s="1"/>
  <c r="T66" i="11" s="1"/>
  <c r="AE65" i="11"/>
  <c r="AF65" i="11" s="1"/>
  <c r="AH65" i="11" s="1"/>
  <c r="Y65" i="11"/>
  <c r="N65" i="11"/>
  <c r="G65" i="11"/>
  <c r="AE64" i="11"/>
  <c r="AF64" i="11" s="1"/>
  <c r="AH64" i="11" s="1"/>
  <c r="Y64" i="11"/>
  <c r="N64" i="11"/>
  <c r="G64" i="11"/>
  <c r="AE63" i="11"/>
  <c r="AF63" i="11" s="1"/>
  <c r="AH63" i="11" s="1"/>
  <c r="Y63" i="11"/>
  <c r="N63" i="11"/>
  <c r="G63" i="11"/>
  <c r="AE62" i="11"/>
  <c r="AF62" i="11" s="1"/>
  <c r="AH62" i="11" s="1"/>
  <c r="Y62" i="11"/>
  <c r="N62" i="11"/>
  <c r="G62" i="11"/>
  <c r="O62" i="11" s="1"/>
  <c r="R62" i="11" s="1"/>
  <c r="T62" i="11" s="1"/>
  <c r="AE61" i="11"/>
  <c r="AF61" i="11" s="1"/>
  <c r="AH61" i="11" s="1"/>
  <c r="Y61" i="11"/>
  <c r="N61" i="11"/>
  <c r="G61" i="11"/>
  <c r="AE60" i="11"/>
  <c r="AF60" i="11" s="1"/>
  <c r="AH60" i="11" s="1"/>
  <c r="Y60" i="11"/>
  <c r="N60" i="11"/>
  <c r="G60" i="11"/>
  <c r="AE59" i="11"/>
  <c r="AF59" i="11" s="1"/>
  <c r="AH59" i="11" s="1"/>
  <c r="Y59" i="11"/>
  <c r="N59" i="11"/>
  <c r="G59" i="11"/>
  <c r="AE58" i="11"/>
  <c r="AF58" i="11" s="1"/>
  <c r="AH58" i="11" s="1"/>
  <c r="Y58" i="11"/>
  <c r="N58" i="11"/>
  <c r="G58" i="11"/>
  <c r="AE57" i="11"/>
  <c r="AF57" i="11" s="1"/>
  <c r="AH57" i="11" s="1"/>
  <c r="Y57" i="11"/>
  <c r="N57" i="11"/>
  <c r="G57" i="11"/>
  <c r="AE56" i="11"/>
  <c r="AF56" i="11" s="1"/>
  <c r="AH56" i="11" s="1"/>
  <c r="Y56" i="11"/>
  <c r="N56" i="11"/>
  <c r="AE55" i="11"/>
  <c r="AF55" i="11" s="1"/>
  <c r="AH55" i="11" s="1"/>
  <c r="Y55" i="11"/>
  <c r="N55" i="11"/>
  <c r="G55" i="11"/>
  <c r="AE54" i="11"/>
  <c r="AF54" i="11" s="1"/>
  <c r="AH54" i="11" s="1"/>
  <c r="Y54" i="11"/>
  <c r="N54" i="11"/>
  <c r="G54" i="11"/>
  <c r="AE53" i="11"/>
  <c r="AF53" i="11" s="1"/>
  <c r="AH53" i="11" s="1"/>
  <c r="Y53" i="11"/>
  <c r="N53" i="11"/>
  <c r="G53" i="11"/>
  <c r="AE52" i="11"/>
  <c r="AF52" i="11" s="1"/>
  <c r="AH52" i="11" s="1"/>
  <c r="Y52" i="11"/>
  <c r="N52" i="11"/>
  <c r="G52" i="11"/>
  <c r="AE51" i="11"/>
  <c r="AF51" i="11" s="1"/>
  <c r="AH51" i="11" s="1"/>
  <c r="Y51" i="11"/>
  <c r="N51" i="11"/>
  <c r="G51" i="11"/>
  <c r="AE50" i="11"/>
  <c r="AF50" i="11" s="1"/>
  <c r="AH50" i="11" s="1"/>
  <c r="Y50" i="11"/>
  <c r="N50" i="11"/>
  <c r="G50" i="11"/>
  <c r="AE49" i="11"/>
  <c r="AF49" i="11" s="1"/>
  <c r="AH49" i="11" s="1"/>
  <c r="Y49" i="11"/>
  <c r="N49" i="11"/>
  <c r="G49" i="11"/>
  <c r="AE48" i="11"/>
  <c r="AF48" i="11" s="1"/>
  <c r="AH48" i="11" s="1"/>
  <c r="Y48" i="11"/>
  <c r="N48" i="11"/>
  <c r="G48" i="11"/>
  <c r="AE47" i="11"/>
  <c r="AF47" i="11" s="1"/>
  <c r="AH47" i="11" s="1"/>
  <c r="Y47" i="11"/>
  <c r="N47" i="11"/>
  <c r="G47" i="11"/>
  <c r="AE46" i="11"/>
  <c r="AF46" i="11" s="1"/>
  <c r="AH46" i="11" s="1"/>
  <c r="Y46" i="11"/>
  <c r="N46" i="11"/>
  <c r="G46" i="11"/>
  <c r="AE45" i="11"/>
  <c r="AF45" i="11" s="1"/>
  <c r="AH45" i="11" s="1"/>
  <c r="Y45" i="11"/>
  <c r="N45" i="11"/>
  <c r="G45" i="11"/>
  <c r="AE44" i="11"/>
  <c r="AF44" i="11" s="1"/>
  <c r="AH44" i="11" s="1"/>
  <c r="Y44" i="11"/>
  <c r="N44" i="11"/>
  <c r="G44" i="11"/>
  <c r="AE43" i="11"/>
  <c r="AF43" i="11" s="1"/>
  <c r="AH43" i="11" s="1"/>
  <c r="Y43" i="11"/>
  <c r="N43" i="11"/>
  <c r="G43" i="11"/>
  <c r="AE42" i="11"/>
  <c r="AF42" i="11" s="1"/>
  <c r="AH42" i="11" s="1"/>
  <c r="Y42" i="11"/>
  <c r="N42" i="11"/>
  <c r="G42" i="11"/>
  <c r="AE41" i="11"/>
  <c r="AF41" i="11" s="1"/>
  <c r="AH41" i="11" s="1"/>
  <c r="Y41" i="11"/>
  <c r="N41" i="11"/>
  <c r="G41" i="11"/>
  <c r="AE40" i="11"/>
  <c r="AF40" i="11" s="1"/>
  <c r="AH40" i="11" s="1"/>
  <c r="Y40" i="11"/>
  <c r="N40" i="11"/>
  <c r="G40" i="11"/>
  <c r="AE39" i="11"/>
  <c r="AF39" i="11" s="1"/>
  <c r="AH39" i="11" s="1"/>
  <c r="Y39" i="11"/>
  <c r="N39" i="11"/>
  <c r="G39" i="11"/>
  <c r="AE38" i="11"/>
  <c r="AF38" i="11" s="1"/>
  <c r="AH38" i="11" s="1"/>
  <c r="Y38" i="11"/>
  <c r="N38" i="11"/>
  <c r="G38" i="11"/>
  <c r="AE37" i="11"/>
  <c r="AF37" i="11" s="1"/>
  <c r="AH37" i="11" s="1"/>
  <c r="Y37" i="11"/>
  <c r="N37" i="11"/>
  <c r="G37" i="11"/>
  <c r="AE36" i="11"/>
  <c r="AF36" i="11" s="1"/>
  <c r="AH36" i="11" s="1"/>
  <c r="Y36" i="11"/>
  <c r="N36" i="11"/>
  <c r="G36" i="11"/>
  <c r="AE35" i="11"/>
  <c r="AF35" i="11" s="1"/>
  <c r="AH35" i="11" s="1"/>
  <c r="Y35" i="11"/>
  <c r="N35" i="11"/>
  <c r="G35" i="11"/>
  <c r="AE34" i="11"/>
  <c r="AF34" i="11" s="1"/>
  <c r="AH34" i="11" s="1"/>
  <c r="Y34" i="11"/>
  <c r="N34" i="11"/>
  <c r="G34" i="11"/>
  <c r="AE33" i="11"/>
  <c r="AF33" i="11" s="1"/>
  <c r="AH33" i="11" s="1"/>
  <c r="Y33" i="11"/>
  <c r="N33" i="11"/>
  <c r="G33" i="11"/>
  <c r="O33" i="11" s="1"/>
  <c r="R33" i="11" s="1"/>
  <c r="T33" i="11" s="1"/>
  <c r="AE32" i="11"/>
  <c r="AF32" i="11" s="1"/>
  <c r="AH32" i="11" s="1"/>
  <c r="Y32" i="11"/>
  <c r="N32" i="11"/>
  <c r="G32" i="11"/>
  <c r="AE31" i="11"/>
  <c r="AF31" i="11" s="1"/>
  <c r="AH31" i="11" s="1"/>
  <c r="Y31" i="11"/>
  <c r="N31" i="11"/>
  <c r="G31" i="11"/>
  <c r="AE30" i="11"/>
  <c r="AF30" i="11" s="1"/>
  <c r="AH30" i="11" s="1"/>
  <c r="Y30" i="11"/>
  <c r="N30" i="11"/>
  <c r="G30" i="11"/>
  <c r="AE29" i="11"/>
  <c r="AF29" i="11" s="1"/>
  <c r="AH29" i="11" s="1"/>
  <c r="Y29" i="11"/>
  <c r="N29" i="11"/>
  <c r="G29" i="11"/>
  <c r="AE28" i="11"/>
  <c r="AF28" i="11" s="1"/>
  <c r="AH28" i="11" s="1"/>
  <c r="Y28" i="11"/>
  <c r="N28" i="11"/>
  <c r="G28" i="11"/>
  <c r="AE27" i="11"/>
  <c r="AF27" i="11" s="1"/>
  <c r="AH27" i="11" s="1"/>
  <c r="Y27" i="11"/>
  <c r="N27" i="11"/>
  <c r="G27" i="11"/>
  <c r="AE26" i="11"/>
  <c r="AF26" i="11" s="1"/>
  <c r="AH26" i="11" s="1"/>
  <c r="Y26" i="11"/>
  <c r="N26" i="11"/>
  <c r="G26" i="11"/>
  <c r="AE25" i="11"/>
  <c r="AF25" i="11" s="1"/>
  <c r="AH25" i="11" s="1"/>
  <c r="Y25" i="11"/>
  <c r="N25" i="11"/>
  <c r="G25" i="11"/>
  <c r="O25" i="11"/>
  <c r="R25" i="11" s="1"/>
  <c r="T25" i="11" s="1"/>
  <c r="AE24" i="11"/>
  <c r="AF24" i="11" s="1"/>
  <c r="AH24" i="11" s="1"/>
  <c r="Y24" i="11"/>
  <c r="N24" i="11"/>
  <c r="G24" i="11"/>
  <c r="O24" i="11" s="1"/>
  <c r="R24" i="11" s="1"/>
  <c r="T24" i="11" s="1"/>
  <c r="AE23" i="11"/>
  <c r="AF23" i="11" s="1"/>
  <c r="AH23" i="11" s="1"/>
  <c r="Y23" i="11"/>
  <c r="N23" i="11"/>
  <c r="G23" i="11"/>
  <c r="AE22" i="11"/>
  <c r="AF22" i="11" s="1"/>
  <c r="AH22" i="11" s="1"/>
  <c r="N22" i="11"/>
  <c r="G22" i="11"/>
  <c r="AE21" i="11"/>
  <c r="AF21" i="11" s="1"/>
  <c r="AH21" i="11" s="1"/>
  <c r="Y21" i="11"/>
  <c r="N21" i="11"/>
  <c r="G21" i="11"/>
  <c r="AE20" i="11"/>
  <c r="AF20" i="11" s="1"/>
  <c r="AH20" i="11" s="1"/>
  <c r="N20" i="11"/>
  <c r="G20" i="11"/>
  <c r="O20" i="11" s="1"/>
  <c r="R20" i="11" s="1"/>
  <c r="T20" i="11" s="1"/>
  <c r="AE19" i="11"/>
  <c r="AF19" i="11" s="1"/>
  <c r="AH19" i="11" s="1"/>
  <c r="Y19" i="11"/>
  <c r="N19" i="11"/>
  <c r="G19" i="11"/>
  <c r="AE18" i="11"/>
  <c r="AF18" i="11" s="1"/>
  <c r="AH18" i="11" s="1"/>
  <c r="N18" i="11"/>
  <c r="G18" i="11"/>
  <c r="AE17" i="11"/>
  <c r="AF17" i="11" s="1"/>
  <c r="AH17" i="11" s="1"/>
  <c r="Y17" i="11"/>
  <c r="N17" i="11"/>
  <c r="G17" i="11"/>
  <c r="AE16" i="11"/>
  <c r="AF16" i="11" s="1"/>
  <c r="AH16" i="11" s="1"/>
  <c r="Y16" i="11"/>
  <c r="G16" i="11"/>
  <c r="AE15" i="11"/>
  <c r="AF15" i="11" s="1"/>
  <c r="AH15" i="11" s="1"/>
  <c r="Y15" i="11"/>
  <c r="N15" i="11"/>
  <c r="G15" i="11"/>
  <c r="AE14" i="11"/>
  <c r="AF14" i="11" s="1"/>
  <c r="AH14" i="11" s="1"/>
  <c r="Y14" i="11"/>
  <c r="N14" i="11"/>
  <c r="G14" i="11"/>
  <c r="O14" i="11" s="1"/>
  <c r="R14" i="11" s="1"/>
  <c r="T14" i="11" s="1"/>
  <c r="AE13" i="11"/>
  <c r="AF13" i="11" s="1"/>
  <c r="AH13" i="11" s="1"/>
  <c r="Y13" i="11"/>
  <c r="N13" i="11"/>
  <c r="G13" i="11"/>
  <c r="AE12" i="11"/>
  <c r="AF12" i="11" s="1"/>
  <c r="AH12" i="11" s="1"/>
  <c r="Y12" i="11"/>
  <c r="N12" i="11"/>
  <c r="G12" i="11"/>
  <c r="AE11" i="11"/>
  <c r="AF11" i="11" s="1"/>
  <c r="AH11" i="11" s="1"/>
  <c r="Y11" i="11"/>
  <c r="N11" i="11"/>
  <c r="G11" i="11"/>
  <c r="AE10" i="11"/>
  <c r="AF10" i="11" s="1"/>
  <c r="AH10" i="11" s="1"/>
  <c r="Y10" i="11"/>
  <c r="N10" i="11"/>
  <c r="G10" i="11"/>
  <c r="O10" i="11" s="1"/>
  <c r="R10" i="11" s="1"/>
  <c r="T10" i="11" s="1"/>
  <c r="AE9" i="11"/>
  <c r="AF9" i="11" s="1"/>
  <c r="AH9" i="11" s="1"/>
  <c r="Y9" i="11"/>
  <c r="N9" i="11"/>
  <c r="G9" i="11"/>
  <c r="AE8" i="11"/>
  <c r="AF8" i="11" s="1"/>
  <c r="AH8" i="11" s="1"/>
  <c r="Y8" i="11"/>
  <c r="N8" i="11"/>
  <c r="G8" i="11"/>
  <c r="AE7" i="11"/>
  <c r="AF7" i="11" s="1"/>
  <c r="AH7" i="11" s="1"/>
  <c r="Y7" i="11"/>
  <c r="N7" i="11"/>
  <c r="G7" i="11"/>
  <c r="AE6" i="11"/>
  <c r="AF6" i="11" s="1"/>
  <c r="AH6" i="11" s="1"/>
  <c r="Y6" i="11"/>
  <c r="N6" i="11"/>
  <c r="G6" i="11"/>
  <c r="AE5" i="11"/>
  <c r="AF5" i="11" s="1"/>
  <c r="AH5" i="11" s="1"/>
  <c r="Y5" i="11"/>
  <c r="N5" i="11"/>
  <c r="G5" i="11"/>
  <c r="AB125" i="10"/>
  <c r="AA125" i="10"/>
  <c r="Z125" i="10"/>
  <c r="X125" i="10"/>
  <c r="W125" i="10"/>
  <c r="V125" i="10"/>
  <c r="S125" i="10"/>
  <c r="Q125" i="10"/>
  <c r="P125" i="10"/>
  <c r="M125" i="10"/>
  <c r="L125" i="10"/>
  <c r="K125" i="10"/>
  <c r="J125" i="10"/>
  <c r="I125" i="10"/>
  <c r="H125" i="10"/>
  <c r="F125" i="10"/>
  <c r="E125" i="10"/>
  <c r="D125" i="10"/>
  <c r="C125" i="10"/>
  <c r="B125" i="10"/>
  <c r="AB124" i="10"/>
  <c r="AA124" i="10"/>
  <c r="Z124" i="10"/>
  <c r="X124" i="10"/>
  <c r="W124" i="10"/>
  <c r="V124" i="10"/>
  <c r="S124" i="10"/>
  <c r="Q124" i="10"/>
  <c r="P124" i="10"/>
  <c r="M124" i="10"/>
  <c r="L124" i="10"/>
  <c r="K124" i="10"/>
  <c r="J124" i="10"/>
  <c r="I124" i="10"/>
  <c r="H124" i="10"/>
  <c r="F124" i="10"/>
  <c r="E124" i="10"/>
  <c r="D124" i="10"/>
  <c r="C124" i="10"/>
  <c r="B124" i="10"/>
  <c r="AB123" i="10"/>
  <c r="AA123" i="10"/>
  <c r="Z123" i="10"/>
  <c r="X123" i="10"/>
  <c r="W123" i="10"/>
  <c r="V123" i="10"/>
  <c r="S123" i="10"/>
  <c r="Q123" i="10"/>
  <c r="P123" i="10"/>
  <c r="M123" i="10"/>
  <c r="L123" i="10"/>
  <c r="K123" i="10"/>
  <c r="J123" i="10"/>
  <c r="I123" i="10"/>
  <c r="H123" i="10"/>
  <c r="F123" i="10"/>
  <c r="E123" i="10"/>
  <c r="D123" i="10"/>
  <c r="C123" i="10"/>
  <c r="B123" i="10"/>
  <c r="AB122" i="10"/>
  <c r="AA122" i="10"/>
  <c r="Z122" i="10"/>
  <c r="X122" i="10"/>
  <c r="W122" i="10"/>
  <c r="V122" i="10"/>
  <c r="S122" i="10"/>
  <c r="Q122" i="10"/>
  <c r="P122" i="10"/>
  <c r="M122" i="10"/>
  <c r="L122" i="10"/>
  <c r="K122" i="10"/>
  <c r="J122" i="10"/>
  <c r="I122" i="10"/>
  <c r="H122" i="10"/>
  <c r="F122" i="10"/>
  <c r="E122" i="10"/>
  <c r="D122" i="10"/>
  <c r="C122" i="10"/>
  <c r="B122" i="10"/>
  <c r="AB121" i="10"/>
  <c r="AA121" i="10"/>
  <c r="Z121" i="10"/>
  <c r="X121" i="10"/>
  <c r="W121" i="10"/>
  <c r="V121" i="10"/>
  <c r="S121" i="10"/>
  <c r="Q121" i="10"/>
  <c r="P121" i="10"/>
  <c r="M121" i="10"/>
  <c r="L121" i="10"/>
  <c r="K121" i="10"/>
  <c r="J121" i="10"/>
  <c r="I121" i="10"/>
  <c r="H121" i="10"/>
  <c r="F121" i="10"/>
  <c r="E121" i="10"/>
  <c r="D121" i="10"/>
  <c r="C121" i="10"/>
  <c r="B121" i="10"/>
  <c r="AB120" i="10"/>
  <c r="AA120" i="10"/>
  <c r="Z120" i="10"/>
  <c r="X120" i="10"/>
  <c r="W120" i="10"/>
  <c r="V120" i="10"/>
  <c r="S120" i="10"/>
  <c r="Q120" i="10"/>
  <c r="P120" i="10"/>
  <c r="M120" i="10"/>
  <c r="L120" i="10"/>
  <c r="K120" i="10"/>
  <c r="J120" i="10"/>
  <c r="I120" i="10"/>
  <c r="H120" i="10"/>
  <c r="F120" i="10"/>
  <c r="E120" i="10"/>
  <c r="D120" i="10"/>
  <c r="C120" i="10"/>
  <c r="B120" i="10"/>
  <c r="AB119" i="10"/>
  <c r="AA119" i="10"/>
  <c r="Z119" i="10"/>
  <c r="X119" i="10"/>
  <c r="W119" i="10"/>
  <c r="V119" i="10"/>
  <c r="S119" i="10"/>
  <c r="Q119" i="10"/>
  <c r="P119" i="10"/>
  <c r="M119" i="10"/>
  <c r="L119" i="10"/>
  <c r="K119" i="10"/>
  <c r="J119" i="10"/>
  <c r="I119" i="10"/>
  <c r="H119" i="10"/>
  <c r="F119" i="10"/>
  <c r="E119" i="10"/>
  <c r="D119" i="10"/>
  <c r="C119" i="10"/>
  <c r="B119" i="10"/>
  <c r="AB118" i="10"/>
  <c r="AA118" i="10"/>
  <c r="Z118" i="10"/>
  <c r="X118" i="10"/>
  <c r="W118" i="10"/>
  <c r="V118" i="10"/>
  <c r="S118" i="10"/>
  <c r="Q118" i="10"/>
  <c r="P118" i="10"/>
  <c r="M118" i="10"/>
  <c r="L118" i="10"/>
  <c r="K118" i="10"/>
  <c r="J118" i="10"/>
  <c r="I118" i="10"/>
  <c r="H118" i="10"/>
  <c r="F118" i="10"/>
  <c r="E118" i="10"/>
  <c r="D118" i="10"/>
  <c r="C118" i="10"/>
  <c r="B118" i="10"/>
  <c r="AB117" i="10"/>
  <c r="AA117" i="10"/>
  <c r="Z117" i="10"/>
  <c r="X117" i="10"/>
  <c r="W117" i="10"/>
  <c r="V117" i="10"/>
  <c r="S117" i="10"/>
  <c r="Q117" i="10"/>
  <c r="P117" i="10"/>
  <c r="M117" i="10"/>
  <c r="L117" i="10"/>
  <c r="K117" i="10"/>
  <c r="J117" i="10"/>
  <c r="I117" i="10"/>
  <c r="H117" i="10"/>
  <c r="F117" i="10"/>
  <c r="E117" i="10"/>
  <c r="D117" i="10"/>
  <c r="C117" i="10"/>
  <c r="B117" i="10"/>
  <c r="AB116" i="10"/>
  <c r="AA116" i="10"/>
  <c r="Z116" i="10"/>
  <c r="X116" i="10"/>
  <c r="W116" i="10"/>
  <c r="V116" i="10"/>
  <c r="S116" i="10"/>
  <c r="Q116" i="10"/>
  <c r="P116" i="10"/>
  <c r="M116" i="10"/>
  <c r="L116" i="10"/>
  <c r="K116" i="10"/>
  <c r="J116" i="10"/>
  <c r="I116" i="10"/>
  <c r="H116" i="10"/>
  <c r="F116" i="10"/>
  <c r="E116" i="10"/>
  <c r="D116" i="10"/>
  <c r="C116" i="10"/>
  <c r="B116" i="10"/>
  <c r="AB115" i="10"/>
  <c r="AA115" i="10"/>
  <c r="Z115" i="10"/>
  <c r="X115" i="10"/>
  <c r="W115" i="10"/>
  <c r="V115" i="10"/>
  <c r="S115" i="10"/>
  <c r="Q115" i="10"/>
  <c r="P115" i="10"/>
  <c r="M115" i="10"/>
  <c r="L115" i="10"/>
  <c r="K115" i="10"/>
  <c r="J115" i="10"/>
  <c r="I115" i="10"/>
  <c r="H115" i="10"/>
  <c r="F115" i="10"/>
  <c r="E115" i="10"/>
  <c r="D115" i="10"/>
  <c r="C115" i="10"/>
  <c r="B115" i="10"/>
  <c r="AB114" i="10"/>
  <c r="AA114" i="10"/>
  <c r="Z114" i="10"/>
  <c r="X114" i="10"/>
  <c r="W114" i="10"/>
  <c r="V114" i="10"/>
  <c r="S114" i="10"/>
  <c r="Q114" i="10"/>
  <c r="P114" i="10"/>
  <c r="M114" i="10"/>
  <c r="L114" i="10"/>
  <c r="K114" i="10"/>
  <c r="J114" i="10"/>
  <c r="I114" i="10"/>
  <c r="H114" i="10"/>
  <c r="F114" i="10"/>
  <c r="E114" i="10"/>
  <c r="D114" i="10"/>
  <c r="C114" i="10"/>
  <c r="B114" i="10"/>
  <c r="AB113" i="10"/>
  <c r="AA113" i="10"/>
  <c r="Z113" i="10"/>
  <c r="X113" i="10"/>
  <c r="W113" i="10"/>
  <c r="V113" i="10"/>
  <c r="S113" i="10"/>
  <c r="Q113" i="10"/>
  <c r="P113" i="10"/>
  <c r="M113" i="10"/>
  <c r="L113" i="10"/>
  <c r="K113" i="10"/>
  <c r="J113" i="10"/>
  <c r="I113" i="10"/>
  <c r="H113" i="10"/>
  <c r="F113" i="10"/>
  <c r="E113" i="10"/>
  <c r="D113" i="10"/>
  <c r="C113" i="10"/>
  <c r="B113" i="10"/>
  <c r="AB112" i="10"/>
  <c r="AA112" i="10"/>
  <c r="Z112" i="10"/>
  <c r="X112" i="10"/>
  <c r="W112" i="10"/>
  <c r="V112" i="10"/>
  <c r="S112" i="10"/>
  <c r="Q112" i="10"/>
  <c r="P112" i="10"/>
  <c r="M112" i="10"/>
  <c r="L112" i="10"/>
  <c r="K112" i="10"/>
  <c r="J112" i="10"/>
  <c r="I112" i="10"/>
  <c r="H112" i="10"/>
  <c r="F112" i="10"/>
  <c r="E112" i="10"/>
  <c r="D112" i="10"/>
  <c r="C112" i="10"/>
  <c r="B112" i="10"/>
  <c r="AB111" i="10"/>
  <c r="AA111" i="10"/>
  <c r="Z111" i="10"/>
  <c r="X111" i="10"/>
  <c r="W111" i="10"/>
  <c r="V111" i="10"/>
  <c r="S111" i="10"/>
  <c r="Q111" i="10"/>
  <c r="P111" i="10"/>
  <c r="M111" i="10"/>
  <c r="L111" i="10"/>
  <c r="K111" i="10"/>
  <c r="J111" i="10"/>
  <c r="I111" i="10"/>
  <c r="H111" i="10"/>
  <c r="F111" i="10"/>
  <c r="E111" i="10"/>
  <c r="D111" i="10"/>
  <c r="C111" i="10"/>
  <c r="B111" i="10"/>
  <c r="AB110" i="10"/>
  <c r="AA110" i="10"/>
  <c r="Z110" i="10"/>
  <c r="X110" i="10"/>
  <c r="W110" i="10"/>
  <c r="V110" i="10"/>
  <c r="S110" i="10"/>
  <c r="Q110" i="10"/>
  <c r="P110" i="10"/>
  <c r="M110" i="10"/>
  <c r="L110" i="10"/>
  <c r="K110" i="10"/>
  <c r="J110" i="10"/>
  <c r="I110" i="10"/>
  <c r="H110" i="10"/>
  <c r="F110" i="10"/>
  <c r="E110" i="10"/>
  <c r="D110" i="10"/>
  <c r="C110" i="10"/>
  <c r="B110" i="10"/>
  <c r="AB109" i="10"/>
  <c r="AA109" i="10"/>
  <c r="Z109" i="10"/>
  <c r="X109" i="10"/>
  <c r="W109" i="10"/>
  <c r="V109" i="10"/>
  <c r="S109" i="10"/>
  <c r="Q109" i="10"/>
  <c r="P109" i="10"/>
  <c r="M109" i="10"/>
  <c r="L109" i="10"/>
  <c r="K109" i="10"/>
  <c r="J109" i="10"/>
  <c r="I109" i="10"/>
  <c r="H109" i="10"/>
  <c r="F109" i="10"/>
  <c r="E109" i="10"/>
  <c r="D109" i="10"/>
  <c r="C109" i="10"/>
  <c r="B109" i="10"/>
  <c r="AB108" i="10"/>
  <c r="AA108" i="10"/>
  <c r="Z108" i="10"/>
  <c r="X108" i="10"/>
  <c r="W108" i="10"/>
  <c r="V108" i="10"/>
  <c r="S108" i="10"/>
  <c r="Q108" i="10"/>
  <c r="P108" i="10"/>
  <c r="M108" i="10"/>
  <c r="L108" i="10"/>
  <c r="K108" i="10"/>
  <c r="J108" i="10"/>
  <c r="I108" i="10"/>
  <c r="H108" i="10"/>
  <c r="F108" i="10"/>
  <c r="E108" i="10"/>
  <c r="D108" i="10"/>
  <c r="C108" i="10"/>
  <c r="B108" i="10"/>
  <c r="AB107" i="10"/>
  <c r="AA107" i="10"/>
  <c r="Z107" i="10"/>
  <c r="X107" i="10"/>
  <c r="W107" i="10"/>
  <c r="V107" i="10"/>
  <c r="S107" i="10"/>
  <c r="Q107" i="10"/>
  <c r="P107" i="10"/>
  <c r="M107" i="10"/>
  <c r="L107" i="10"/>
  <c r="K107" i="10"/>
  <c r="J107" i="10"/>
  <c r="I107" i="10"/>
  <c r="H107" i="10"/>
  <c r="F107" i="10"/>
  <c r="E107" i="10"/>
  <c r="D107" i="10"/>
  <c r="C107" i="10"/>
  <c r="B107" i="10"/>
  <c r="AB106" i="10"/>
  <c r="AA106" i="10"/>
  <c r="Z106" i="10"/>
  <c r="X106" i="10"/>
  <c r="W106" i="10"/>
  <c r="V106" i="10"/>
  <c r="S106" i="10"/>
  <c r="Q106" i="10"/>
  <c r="P106" i="10"/>
  <c r="M106" i="10"/>
  <c r="L106" i="10"/>
  <c r="K106" i="10"/>
  <c r="J106" i="10"/>
  <c r="I106" i="10"/>
  <c r="H106" i="10"/>
  <c r="F106" i="10"/>
  <c r="E106" i="10"/>
  <c r="D106" i="10"/>
  <c r="C106" i="10"/>
  <c r="B106" i="10"/>
  <c r="AB101" i="10"/>
  <c r="AA101" i="10"/>
  <c r="Z101" i="10"/>
  <c r="X101" i="10"/>
  <c r="W101" i="10"/>
  <c r="V101" i="10"/>
  <c r="S101" i="10"/>
  <c r="Q101" i="10"/>
  <c r="P101" i="10"/>
  <c r="M101" i="10"/>
  <c r="L101" i="10"/>
  <c r="K101" i="10"/>
  <c r="J101" i="10"/>
  <c r="I101" i="10"/>
  <c r="H101" i="10"/>
  <c r="F101" i="10"/>
  <c r="E101" i="10"/>
  <c r="D101" i="10"/>
  <c r="C101" i="10"/>
  <c r="B101" i="10"/>
  <c r="AB100" i="10"/>
  <c r="AA100" i="10"/>
  <c r="Z100" i="10"/>
  <c r="X100" i="10"/>
  <c r="W100" i="10"/>
  <c r="V100" i="10"/>
  <c r="S100" i="10"/>
  <c r="Q100" i="10"/>
  <c r="P100" i="10"/>
  <c r="M100" i="10"/>
  <c r="L100" i="10"/>
  <c r="K100" i="10"/>
  <c r="J100" i="10"/>
  <c r="I100" i="10"/>
  <c r="H100" i="10"/>
  <c r="F100" i="10"/>
  <c r="E100" i="10"/>
  <c r="D100" i="10"/>
  <c r="C100" i="10"/>
  <c r="B100" i="10"/>
  <c r="AB99" i="10"/>
  <c r="AA99" i="10"/>
  <c r="Z99" i="10"/>
  <c r="X99" i="10"/>
  <c r="W99" i="10"/>
  <c r="V99" i="10"/>
  <c r="S99" i="10"/>
  <c r="Q99" i="10"/>
  <c r="P99" i="10"/>
  <c r="M99" i="10"/>
  <c r="L99" i="10"/>
  <c r="K99" i="10"/>
  <c r="J99" i="10"/>
  <c r="I99" i="10"/>
  <c r="H99" i="10"/>
  <c r="F99" i="10"/>
  <c r="E99" i="10"/>
  <c r="D99" i="10"/>
  <c r="C99" i="10"/>
  <c r="B99" i="10"/>
  <c r="AB98" i="10"/>
  <c r="AA98" i="10"/>
  <c r="Z98" i="10"/>
  <c r="X98" i="10"/>
  <c r="W98" i="10"/>
  <c r="V98" i="10"/>
  <c r="S98" i="10"/>
  <c r="Q98" i="10"/>
  <c r="P98" i="10"/>
  <c r="M98" i="10"/>
  <c r="L98" i="10"/>
  <c r="K98" i="10"/>
  <c r="J98" i="10"/>
  <c r="I98" i="10"/>
  <c r="H98" i="10"/>
  <c r="F98" i="10"/>
  <c r="E98" i="10"/>
  <c r="D98" i="10"/>
  <c r="C98" i="10"/>
  <c r="B98" i="10"/>
  <c r="AB97" i="10"/>
  <c r="AA97" i="10"/>
  <c r="Z97" i="10"/>
  <c r="X97" i="10"/>
  <c r="W97" i="10"/>
  <c r="V97" i="10"/>
  <c r="S97" i="10"/>
  <c r="Q97" i="10"/>
  <c r="P97" i="10"/>
  <c r="M97" i="10"/>
  <c r="L97" i="10"/>
  <c r="K97" i="10"/>
  <c r="J97" i="10"/>
  <c r="I97" i="10"/>
  <c r="H97" i="10"/>
  <c r="F97" i="10"/>
  <c r="E97" i="10"/>
  <c r="D97" i="10"/>
  <c r="C97" i="10"/>
  <c r="B97" i="10"/>
  <c r="AB96" i="10"/>
  <c r="AA96" i="10"/>
  <c r="Z96" i="10"/>
  <c r="X96" i="10"/>
  <c r="W96" i="10"/>
  <c r="V96" i="10"/>
  <c r="S96" i="10"/>
  <c r="Q96" i="10"/>
  <c r="P96" i="10"/>
  <c r="M96" i="10"/>
  <c r="L96" i="10"/>
  <c r="K96" i="10"/>
  <c r="J96" i="10"/>
  <c r="I96" i="10"/>
  <c r="H96" i="10"/>
  <c r="F96" i="10"/>
  <c r="E96" i="10"/>
  <c r="D96" i="10"/>
  <c r="C96" i="10"/>
  <c r="B96" i="10"/>
  <c r="AB95" i="10"/>
  <c r="AA95" i="10"/>
  <c r="Z95" i="10"/>
  <c r="X95" i="10"/>
  <c r="W95" i="10"/>
  <c r="V95" i="10"/>
  <c r="S95" i="10"/>
  <c r="Q95" i="10"/>
  <c r="P95" i="10"/>
  <c r="M95" i="10"/>
  <c r="L95" i="10"/>
  <c r="K95" i="10"/>
  <c r="J95" i="10"/>
  <c r="I95" i="10"/>
  <c r="H95" i="10"/>
  <c r="F95" i="10"/>
  <c r="E95" i="10"/>
  <c r="D95" i="10"/>
  <c r="C95" i="10"/>
  <c r="B95" i="10"/>
  <c r="AB94" i="10"/>
  <c r="AA94" i="10"/>
  <c r="Z94" i="10"/>
  <c r="X94" i="10"/>
  <c r="W94" i="10"/>
  <c r="V94" i="10"/>
  <c r="S94" i="10"/>
  <c r="Q94" i="10"/>
  <c r="P94" i="10"/>
  <c r="M94" i="10"/>
  <c r="L94" i="10"/>
  <c r="K94" i="10"/>
  <c r="J94" i="10"/>
  <c r="I94" i="10"/>
  <c r="H94" i="10"/>
  <c r="F94" i="10"/>
  <c r="E94" i="10"/>
  <c r="D94" i="10"/>
  <c r="C94" i="10"/>
  <c r="B94" i="10"/>
  <c r="AB93" i="10"/>
  <c r="AA93" i="10"/>
  <c r="Z93" i="10"/>
  <c r="X93" i="10"/>
  <c r="W93" i="10"/>
  <c r="V93" i="10"/>
  <c r="S93" i="10"/>
  <c r="Q93" i="10"/>
  <c r="P93" i="10"/>
  <c r="M93" i="10"/>
  <c r="L93" i="10"/>
  <c r="K93" i="10"/>
  <c r="J93" i="10"/>
  <c r="I93" i="10"/>
  <c r="H93" i="10"/>
  <c r="F93" i="10"/>
  <c r="E93" i="10"/>
  <c r="D93" i="10"/>
  <c r="C93" i="10"/>
  <c r="B93" i="10"/>
  <c r="AB92" i="10"/>
  <c r="AA92" i="10"/>
  <c r="Z92" i="10"/>
  <c r="X92" i="10"/>
  <c r="W92" i="10"/>
  <c r="V92" i="10"/>
  <c r="S92" i="10"/>
  <c r="Q92" i="10"/>
  <c r="P92" i="10"/>
  <c r="M92" i="10"/>
  <c r="L92" i="10"/>
  <c r="K92" i="10"/>
  <c r="J92" i="10"/>
  <c r="I92" i="10"/>
  <c r="H92" i="10"/>
  <c r="F92" i="10"/>
  <c r="E92" i="10"/>
  <c r="D92" i="10"/>
  <c r="C92" i="10"/>
  <c r="B92" i="10"/>
  <c r="AB91" i="10"/>
  <c r="AA91" i="10"/>
  <c r="Z91" i="10"/>
  <c r="X91" i="10"/>
  <c r="W91" i="10"/>
  <c r="V91" i="10"/>
  <c r="S91" i="10"/>
  <c r="Q91" i="10"/>
  <c r="P91" i="10"/>
  <c r="M91" i="10"/>
  <c r="L91" i="10"/>
  <c r="K91" i="10"/>
  <c r="J91" i="10"/>
  <c r="I91" i="10"/>
  <c r="H91" i="10"/>
  <c r="F91" i="10"/>
  <c r="E91" i="10"/>
  <c r="D91" i="10"/>
  <c r="C91" i="10"/>
  <c r="B91" i="10"/>
  <c r="AB90" i="10"/>
  <c r="AA90" i="10"/>
  <c r="Z90" i="10"/>
  <c r="X90" i="10"/>
  <c r="W90" i="10"/>
  <c r="V90" i="10"/>
  <c r="S90" i="10"/>
  <c r="Q90" i="10"/>
  <c r="P90" i="10"/>
  <c r="M90" i="10"/>
  <c r="L90" i="10"/>
  <c r="K90" i="10"/>
  <c r="J90" i="10"/>
  <c r="I90" i="10"/>
  <c r="H90" i="10"/>
  <c r="F90" i="10"/>
  <c r="E90" i="10"/>
  <c r="D90" i="10"/>
  <c r="C90" i="10"/>
  <c r="B90" i="10"/>
  <c r="AB89" i="10"/>
  <c r="AA89" i="10"/>
  <c r="Z89" i="10"/>
  <c r="X89" i="10"/>
  <c r="W89" i="10"/>
  <c r="V89" i="10"/>
  <c r="S89" i="10"/>
  <c r="Q89" i="10"/>
  <c r="P89" i="10"/>
  <c r="M89" i="10"/>
  <c r="L89" i="10"/>
  <c r="K89" i="10"/>
  <c r="J89" i="10"/>
  <c r="I89" i="10"/>
  <c r="H89" i="10"/>
  <c r="F89" i="10"/>
  <c r="E89" i="10"/>
  <c r="D89" i="10"/>
  <c r="C89" i="10"/>
  <c r="B89" i="10"/>
  <c r="AB88" i="10"/>
  <c r="AA88" i="10"/>
  <c r="Z88" i="10"/>
  <c r="X88" i="10"/>
  <c r="W88" i="10"/>
  <c r="V88" i="10"/>
  <c r="S88" i="10"/>
  <c r="Q88" i="10"/>
  <c r="P88" i="10"/>
  <c r="M88" i="10"/>
  <c r="L88" i="10"/>
  <c r="K88" i="10"/>
  <c r="J88" i="10"/>
  <c r="I88" i="10"/>
  <c r="H88" i="10"/>
  <c r="F88" i="10"/>
  <c r="E88" i="10"/>
  <c r="D88" i="10"/>
  <c r="C88" i="10"/>
  <c r="B88" i="10"/>
  <c r="AB87" i="10"/>
  <c r="AA87" i="10"/>
  <c r="Z87" i="10"/>
  <c r="X87" i="10"/>
  <c r="W87" i="10"/>
  <c r="V87" i="10"/>
  <c r="S87" i="10"/>
  <c r="Q87" i="10"/>
  <c r="P87" i="10"/>
  <c r="M87" i="10"/>
  <c r="L87" i="10"/>
  <c r="K87" i="10"/>
  <c r="J87" i="10"/>
  <c r="I87" i="10"/>
  <c r="H87" i="10"/>
  <c r="F87" i="10"/>
  <c r="E87" i="10"/>
  <c r="D87" i="10"/>
  <c r="C87" i="10"/>
  <c r="B87" i="10"/>
  <c r="AB86" i="10"/>
  <c r="AA86" i="10"/>
  <c r="Z86" i="10"/>
  <c r="X86" i="10"/>
  <c r="W86" i="10"/>
  <c r="V86" i="10"/>
  <c r="S86" i="10"/>
  <c r="Q86" i="10"/>
  <c r="P86" i="10"/>
  <c r="M86" i="10"/>
  <c r="L86" i="10"/>
  <c r="K86" i="10"/>
  <c r="J86" i="10"/>
  <c r="I86" i="10"/>
  <c r="H86" i="10"/>
  <c r="F86" i="10"/>
  <c r="E86" i="10"/>
  <c r="D86" i="10"/>
  <c r="C86" i="10"/>
  <c r="B86" i="10"/>
  <c r="AB85" i="10"/>
  <c r="AA85" i="10"/>
  <c r="Z85" i="10"/>
  <c r="X85" i="10"/>
  <c r="W85" i="10"/>
  <c r="V85" i="10"/>
  <c r="S85" i="10"/>
  <c r="Q85" i="10"/>
  <c r="P85" i="10"/>
  <c r="M85" i="10"/>
  <c r="L85" i="10"/>
  <c r="K85" i="10"/>
  <c r="J85" i="10"/>
  <c r="I85" i="10"/>
  <c r="H85" i="10"/>
  <c r="F85" i="10"/>
  <c r="E85" i="10"/>
  <c r="D85" i="10"/>
  <c r="C85" i="10"/>
  <c r="B85" i="10"/>
  <c r="AB84" i="10"/>
  <c r="AA84" i="10"/>
  <c r="Z84" i="10"/>
  <c r="X84" i="10"/>
  <c r="W84" i="10"/>
  <c r="V84" i="10"/>
  <c r="S84" i="10"/>
  <c r="Q84" i="10"/>
  <c r="P84" i="10"/>
  <c r="M84" i="10"/>
  <c r="L84" i="10"/>
  <c r="K84" i="10"/>
  <c r="J84" i="10"/>
  <c r="I84" i="10"/>
  <c r="H84" i="10"/>
  <c r="F84" i="10"/>
  <c r="E84" i="10"/>
  <c r="D84" i="10"/>
  <c r="C84" i="10"/>
  <c r="B84" i="10"/>
  <c r="AB83" i="10"/>
  <c r="AA83" i="10"/>
  <c r="Z83" i="10"/>
  <c r="X83" i="10"/>
  <c r="W83" i="10"/>
  <c r="V83" i="10"/>
  <c r="S83" i="10"/>
  <c r="Q83" i="10"/>
  <c r="P83" i="10"/>
  <c r="M83" i="10"/>
  <c r="L83" i="10"/>
  <c r="K83" i="10"/>
  <c r="J83" i="10"/>
  <c r="I83" i="10"/>
  <c r="H83" i="10"/>
  <c r="F83" i="10"/>
  <c r="E83" i="10"/>
  <c r="D83" i="10"/>
  <c r="C83" i="10"/>
  <c r="B83" i="10"/>
  <c r="AB82" i="10"/>
  <c r="AA82" i="10"/>
  <c r="Z82" i="10"/>
  <c r="X82" i="10"/>
  <c r="W82" i="10"/>
  <c r="V82" i="10"/>
  <c r="S82" i="10"/>
  <c r="Q82" i="10"/>
  <c r="P82" i="10"/>
  <c r="M82" i="10"/>
  <c r="L82" i="10"/>
  <c r="K82" i="10"/>
  <c r="J82" i="10"/>
  <c r="I82" i="10"/>
  <c r="H82" i="10"/>
  <c r="F82" i="10"/>
  <c r="E82" i="10"/>
  <c r="D82" i="10"/>
  <c r="C82" i="10"/>
  <c r="B82" i="10"/>
  <c r="AB81" i="10"/>
  <c r="AA81" i="10"/>
  <c r="Z81" i="10"/>
  <c r="X81" i="10"/>
  <c r="W81" i="10"/>
  <c r="V81" i="10"/>
  <c r="S81" i="10"/>
  <c r="Q81" i="10"/>
  <c r="P81" i="10"/>
  <c r="M81" i="10"/>
  <c r="L81" i="10"/>
  <c r="K81" i="10"/>
  <c r="J81" i="10"/>
  <c r="I81" i="10"/>
  <c r="H81" i="10"/>
  <c r="F81" i="10"/>
  <c r="E81" i="10"/>
  <c r="D81" i="10"/>
  <c r="C81" i="10"/>
  <c r="B81" i="10"/>
  <c r="AB80" i="10"/>
  <c r="AA80" i="10"/>
  <c r="Z80" i="10"/>
  <c r="X80" i="10"/>
  <c r="W80" i="10"/>
  <c r="V80" i="10"/>
  <c r="S80" i="10"/>
  <c r="Q80" i="10"/>
  <c r="P80" i="10"/>
  <c r="M80" i="10"/>
  <c r="L80" i="10"/>
  <c r="K80" i="10"/>
  <c r="J80" i="10"/>
  <c r="I80" i="10"/>
  <c r="H80" i="10"/>
  <c r="F80" i="10"/>
  <c r="E80" i="10"/>
  <c r="D80" i="10"/>
  <c r="C80" i="10"/>
  <c r="B80" i="10"/>
  <c r="AB79" i="10"/>
  <c r="AA79" i="10"/>
  <c r="Z79" i="10"/>
  <c r="X79" i="10"/>
  <c r="W79" i="10"/>
  <c r="V79" i="10"/>
  <c r="S79" i="10"/>
  <c r="Q79" i="10"/>
  <c r="P79" i="10"/>
  <c r="M79" i="10"/>
  <c r="L79" i="10"/>
  <c r="K79" i="10"/>
  <c r="J79" i="10"/>
  <c r="I79" i="10"/>
  <c r="H79" i="10"/>
  <c r="F79" i="10"/>
  <c r="E79" i="10"/>
  <c r="D79" i="10"/>
  <c r="C79" i="10"/>
  <c r="B79" i="10"/>
  <c r="AB78" i="10"/>
  <c r="AA78" i="10"/>
  <c r="Z78" i="10"/>
  <c r="X78" i="10"/>
  <c r="W78" i="10"/>
  <c r="V78" i="10"/>
  <c r="S78" i="10"/>
  <c r="Q78" i="10"/>
  <c r="P78" i="10"/>
  <c r="M78" i="10"/>
  <c r="L78" i="10"/>
  <c r="K78" i="10"/>
  <c r="J78" i="10"/>
  <c r="I78" i="10"/>
  <c r="H78" i="10"/>
  <c r="F78" i="10"/>
  <c r="E78" i="10"/>
  <c r="D78" i="10"/>
  <c r="C78" i="10"/>
  <c r="B78" i="10"/>
  <c r="AB77" i="10"/>
  <c r="AA77" i="10"/>
  <c r="Z77" i="10"/>
  <c r="X77" i="10"/>
  <c r="W77" i="10"/>
  <c r="V77" i="10"/>
  <c r="S77" i="10"/>
  <c r="Q77" i="10"/>
  <c r="P77" i="10"/>
  <c r="M77" i="10"/>
  <c r="L77" i="10"/>
  <c r="K77" i="10"/>
  <c r="J77" i="10"/>
  <c r="I77" i="10"/>
  <c r="H77" i="10"/>
  <c r="F77" i="10"/>
  <c r="E77" i="10"/>
  <c r="D77" i="10"/>
  <c r="C77" i="10"/>
  <c r="B77" i="10"/>
  <c r="AB76" i="10"/>
  <c r="AA76" i="10"/>
  <c r="Z76" i="10"/>
  <c r="X76" i="10"/>
  <c r="W76" i="10"/>
  <c r="V76" i="10"/>
  <c r="S76" i="10"/>
  <c r="Q76" i="10"/>
  <c r="P76" i="10"/>
  <c r="M76" i="10"/>
  <c r="L76" i="10"/>
  <c r="K76" i="10"/>
  <c r="J76" i="10"/>
  <c r="I76" i="10"/>
  <c r="H76" i="10"/>
  <c r="F76" i="10"/>
  <c r="E76" i="10"/>
  <c r="D76" i="10"/>
  <c r="C76" i="10"/>
  <c r="B76" i="10"/>
  <c r="AB75" i="10"/>
  <c r="AA75" i="10"/>
  <c r="Z75" i="10"/>
  <c r="X75" i="10"/>
  <c r="W75" i="10"/>
  <c r="V75" i="10"/>
  <c r="S75" i="10"/>
  <c r="Q75" i="10"/>
  <c r="P75" i="10"/>
  <c r="M75" i="10"/>
  <c r="L75" i="10"/>
  <c r="K75" i="10"/>
  <c r="J75" i="10"/>
  <c r="I75" i="10"/>
  <c r="H75" i="10"/>
  <c r="F75" i="10"/>
  <c r="E75" i="10"/>
  <c r="D75" i="10"/>
  <c r="C75" i="10"/>
  <c r="B75" i="10"/>
  <c r="AB74" i="10"/>
  <c r="AA74" i="10"/>
  <c r="Z74" i="10"/>
  <c r="X74" i="10"/>
  <c r="W74" i="10"/>
  <c r="V74" i="10"/>
  <c r="S74" i="10"/>
  <c r="Q74" i="10"/>
  <c r="P74" i="10"/>
  <c r="M74" i="10"/>
  <c r="L74" i="10"/>
  <c r="K74" i="10"/>
  <c r="J74" i="10"/>
  <c r="I74" i="10"/>
  <c r="H74" i="10"/>
  <c r="F74" i="10"/>
  <c r="E74" i="10"/>
  <c r="D74" i="10"/>
  <c r="C74" i="10"/>
  <c r="B74" i="10"/>
  <c r="AB73" i="10"/>
  <c r="AA73" i="10"/>
  <c r="Z73" i="10"/>
  <c r="X73" i="10"/>
  <c r="W73" i="10"/>
  <c r="V73" i="10"/>
  <c r="S73" i="10"/>
  <c r="Q73" i="10"/>
  <c r="P73" i="10"/>
  <c r="M73" i="10"/>
  <c r="L73" i="10"/>
  <c r="K73" i="10"/>
  <c r="J73" i="10"/>
  <c r="I73" i="10"/>
  <c r="H73" i="10"/>
  <c r="F73" i="10"/>
  <c r="E73" i="10"/>
  <c r="D73" i="10"/>
  <c r="C73" i="10"/>
  <c r="B73" i="10"/>
  <c r="AB72" i="10"/>
  <c r="AA72" i="10"/>
  <c r="Z72" i="10"/>
  <c r="X72" i="10"/>
  <c r="W72" i="10"/>
  <c r="V72" i="10"/>
  <c r="S72" i="10"/>
  <c r="Q72" i="10"/>
  <c r="P72" i="10"/>
  <c r="M72" i="10"/>
  <c r="L72" i="10"/>
  <c r="K72" i="10"/>
  <c r="J72" i="10"/>
  <c r="I72" i="10"/>
  <c r="H72" i="10"/>
  <c r="F72" i="10"/>
  <c r="E72" i="10"/>
  <c r="D72" i="10"/>
  <c r="C72" i="10"/>
  <c r="B72" i="10"/>
  <c r="AB71" i="10"/>
  <c r="AA71" i="10"/>
  <c r="Z71" i="10"/>
  <c r="X71" i="10"/>
  <c r="W71" i="10"/>
  <c r="V71" i="10"/>
  <c r="S71" i="10"/>
  <c r="Q71" i="10"/>
  <c r="P71" i="10"/>
  <c r="M71" i="10"/>
  <c r="L71" i="10"/>
  <c r="K71" i="10"/>
  <c r="J71" i="10"/>
  <c r="I71" i="10"/>
  <c r="H71" i="10"/>
  <c r="F71" i="10"/>
  <c r="E71" i="10"/>
  <c r="D71" i="10"/>
  <c r="C71" i="10"/>
  <c r="B71" i="10"/>
  <c r="AB70" i="10"/>
  <c r="AA70" i="10"/>
  <c r="Z70" i="10"/>
  <c r="X70" i="10"/>
  <c r="W70" i="10"/>
  <c r="V70" i="10"/>
  <c r="S70" i="10"/>
  <c r="Q70" i="10"/>
  <c r="P70" i="10"/>
  <c r="M70" i="10"/>
  <c r="L70" i="10"/>
  <c r="K70" i="10"/>
  <c r="J70" i="10"/>
  <c r="I70" i="10"/>
  <c r="H70" i="10"/>
  <c r="F70" i="10"/>
  <c r="E70" i="10"/>
  <c r="D70" i="10"/>
  <c r="C70" i="10"/>
  <c r="B70" i="10"/>
  <c r="AB69" i="10"/>
  <c r="AA69" i="10"/>
  <c r="Z69" i="10"/>
  <c r="X69" i="10"/>
  <c r="W69" i="10"/>
  <c r="V69" i="10"/>
  <c r="S69" i="10"/>
  <c r="Q69" i="10"/>
  <c r="P69" i="10"/>
  <c r="M69" i="10"/>
  <c r="L69" i="10"/>
  <c r="K69" i="10"/>
  <c r="J69" i="10"/>
  <c r="I69" i="10"/>
  <c r="H69" i="10"/>
  <c r="F69" i="10"/>
  <c r="E69" i="10"/>
  <c r="D69" i="10"/>
  <c r="C69" i="10"/>
  <c r="B69" i="10"/>
  <c r="AB68" i="10"/>
  <c r="AA68" i="10"/>
  <c r="Z68" i="10"/>
  <c r="X68" i="10"/>
  <c r="W68" i="10"/>
  <c r="V68" i="10"/>
  <c r="S68" i="10"/>
  <c r="Q68" i="10"/>
  <c r="P68" i="10"/>
  <c r="M68" i="10"/>
  <c r="L68" i="10"/>
  <c r="K68" i="10"/>
  <c r="J68" i="10"/>
  <c r="I68" i="10"/>
  <c r="H68" i="10"/>
  <c r="F68" i="10"/>
  <c r="E68" i="10"/>
  <c r="D68" i="10"/>
  <c r="C68" i="10"/>
  <c r="B68" i="10"/>
  <c r="AB67" i="10"/>
  <c r="AA67" i="10"/>
  <c r="Z67" i="10"/>
  <c r="X67" i="10"/>
  <c r="W67" i="10"/>
  <c r="V67" i="10"/>
  <c r="S67" i="10"/>
  <c r="Q67" i="10"/>
  <c r="P67" i="10"/>
  <c r="M67" i="10"/>
  <c r="L67" i="10"/>
  <c r="K67" i="10"/>
  <c r="J67" i="10"/>
  <c r="I67" i="10"/>
  <c r="H67" i="10"/>
  <c r="F67" i="10"/>
  <c r="E67" i="10"/>
  <c r="D67" i="10"/>
  <c r="C67" i="10"/>
  <c r="B67" i="10"/>
  <c r="AB66" i="10"/>
  <c r="AA66" i="10"/>
  <c r="Z66" i="10"/>
  <c r="X66" i="10"/>
  <c r="W66" i="10"/>
  <c r="V66" i="10"/>
  <c r="S66" i="10"/>
  <c r="Q66" i="10"/>
  <c r="P66" i="10"/>
  <c r="M66" i="10"/>
  <c r="L66" i="10"/>
  <c r="K66" i="10"/>
  <c r="J66" i="10"/>
  <c r="I66" i="10"/>
  <c r="H66" i="10"/>
  <c r="F66" i="10"/>
  <c r="E66" i="10"/>
  <c r="D66" i="10"/>
  <c r="C66" i="10"/>
  <c r="B66" i="10"/>
  <c r="AB65" i="10"/>
  <c r="AA65" i="10"/>
  <c r="Z65" i="10"/>
  <c r="X65" i="10"/>
  <c r="W65" i="10"/>
  <c r="V65" i="10"/>
  <c r="S65" i="10"/>
  <c r="Q65" i="10"/>
  <c r="P65" i="10"/>
  <c r="M65" i="10"/>
  <c r="L65" i="10"/>
  <c r="K65" i="10"/>
  <c r="J65" i="10"/>
  <c r="I65" i="10"/>
  <c r="H65" i="10"/>
  <c r="F65" i="10"/>
  <c r="E65" i="10"/>
  <c r="D65" i="10"/>
  <c r="C65" i="10"/>
  <c r="B65" i="10"/>
  <c r="AB64" i="10"/>
  <c r="AA64" i="10"/>
  <c r="Z64" i="10"/>
  <c r="X64" i="10"/>
  <c r="W64" i="10"/>
  <c r="V64" i="10"/>
  <c r="S64" i="10"/>
  <c r="Q64" i="10"/>
  <c r="P64" i="10"/>
  <c r="M64" i="10"/>
  <c r="L64" i="10"/>
  <c r="K64" i="10"/>
  <c r="J64" i="10"/>
  <c r="I64" i="10"/>
  <c r="H64" i="10"/>
  <c r="F64" i="10"/>
  <c r="E64" i="10"/>
  <c r="D64" i="10"/>
  <c r="C64" i="10"/>
  <c r="B64" i="10"/>
  <c r="AB63" i="10"/>
  <c r="AA63" i="10"/>
  <c r="Z63" i="10"/>
  <c r="X63" i="10"/>
  <c r="W63" i="10"/>
  <c r="V63" i="10"/>
  <c r="S63" i="10"/>
  <c r="Q63" i="10"/>
  <c r="P63" i="10"/>
  <c r="M63" i="10"/>
  <c r="L63" i="10"/>
  <c r="K63" i="10"/>
  <c r="J63" i="10"/>
  <c r="I63" i="10"/>
  <c r="H63" i="10"/>
  <c r="F63" i="10"/>
  <c r="E63" i="10"/>
  <c r="D63" i="10"/>
  <c r="C63" i="10"/>
  <c r="B63" i="10"/>
  <c r="AB62" i="10"/>
  <c r="AA62" i="10"/>
  <c r="Z62" i="10"/>
  <c r="X62" i="10"/>
  <c r="W62" i="10"/>
  <c r="V62" i="10"/>
  <c r="S62" i="10"/>
  <c r="Q62" i="10"/>
  <c r="P62" i="10"/>
  <c r="M62" i="10"/>
  <c r="L62" i="10"/>
  <c r="K62" i="10"/>
  <c r="J62" i="10"/>
  <c r="I62" i="10"/>
  <c r="H62" i="10"/>
  <c r="F62" i="10"/>
  <c r="E62" i="10"/>
  <c r="D62" i="10"/>
  <c r="C62" i="10"/>
  <c r="B62" i="10"/>
  <c r="AB61" i="10"/>
  <c r="AA61" i="10"/>
  <c r="Z61" i="10"/>
  <c r="X61" i="10"/>
  <c r="W61" i="10"/>
  <c r="V61" i="10"/>
  <c r="S61" i="10"/>
  <c r="Q61" i="10"/>
  <c r="P61" i="10"/>
  <c r="M61" i="10"/>
  <c r="L61" i="10"/>
  <c r="K61" i="10"/>
  <c r="J61" i="10"/>
  <c r="I61" i="10"/>
  <c r="H61" i="10"/>
  <c r="F61" i="10"/>
  <c r="E61" i="10"/>
  <c r="D61" i="10"/>
  <c r="C61" i="10"/>
  <c r="B61" i="10"/>
  <c r="AB56" i="10"/>
  <c r="AA56" i="10"/>
  <c r="Z56" i="10"/>
  <c r="X56" i="10"/>
  <c r="W56" i="10"/>
  <c r="V56" i="10"/>
  <c r="S56" i="10"/>
  <c r="Q56" i="10"/>
  <c r="P56" i="10"/>
  <c r="M56" i="10"/>
  <c r="L56" i="10"/>
  <c r="K56" i="10"/>
  <c r="J56" i="10"/>
  <c r="I56" i="10"/>
  <c r="H56" i="10"/>
  <c r="F56" i="10"/>
  <c r="E56" i="10"/>
  <c r="D56" i="10"/>
  <c r="C56" i="10"/>
  <c r="B56" i="10"/>
  <c r="AB55" i="10"/>
  <c r="AA55" i="10"/>
  <c r="Z55" i="10"/>
  <c r="X55" i="10"/>
  <c r="W55" i="10"/>
  <c r="V55" i="10"/>
  <c r="S55" i="10"/>
  <c r="Q55" i="10"/>
  <c r="P55" i="10"/>
  <c r="M55" i="10"/>
  <c r="L55" i="10"/>
  <c r="K55" i="10"/>
  <c r="J55" i="10"/>
  <c r="I55" i="10"/>
  <c r="H55" i="10"/>
  <c r="F55" i="10"/>
  <c r="E55" i="10"/>
  <c r="D55" i="10"/>
  <c r="C55" i="10"/>
  <c r="B55" i="10"/>
  <c r="AB54" i="10"/>
  <c r="AA54" i="10"/>
  <c r="Z54" i="10"/>
  <c r="X54" i="10"/>
  <c r="W54" i="10"/>
  <c r="V54" i="10"/>
  <c r="S54" i="10"/>
  <c r="Q54" i="10"/>
  <c r="P54" i="10"/>
  <c r="M54" i="10"/>
  <c r="L54" i="10"/>
  <c r="K54" i="10"/>
  <c r="J54" i="10"/>
  <c r="I54" i="10"/>
  <c r="H54" i="10"/>
  <c r="F54" i="10"/>
  <c r="E54" i="10"/>
  <c r="D54" i="10"/>
  <c r="C54" i="10"/>
  <c r="B54" i="10"/>
  <c r="AB53" i="10"/>
  <c r="AA53" i="10"/>
  <c r="Z53" i="10"/>
  <c r="X53" i="10"/>
  <c r="W53" i="10"/>
  <c r="V53" i="10"/>
  <c r="S53" i="10"/>
  <c r="Q53" i="10"/>
  <c r="P53" i="10"/>
  <c r="M53" i="10"/>
  <c r="L53" i="10"/>
  <c r="K53" i="10"/>
  <c r="J53" i="10"/>
  <c r="I53" i="10"/>
  <c r="H53" i="10"/>
  <c r="F53" i="10"/>
  <c r="E53" i="10"/>
  <c r="D53" i="10"/>
  <c r="C53" i="10"/>
  <c r="B53" i="10"/>
  <c r="AB52" i="10"/>
  <c r="AA52" i="10"/>
  <c r="Z52" i="10"/>
  <c r="X52" i="10"/>
  <c r="W52" i="10"/>
  <c r="V52" i="10"/>
  <c r="S52" i="10"/>
  <c r="Q52" i="10"/>
  <c r="P52" i="10"/>
  <c r="M52" i="10"/>
  <c r="L52" i="10"/>
  <c r="K52" i="10"/>
  <c r="J52" i="10"/>
  <c r="I52" i="10"/>
  <c r="H52" i="10"/>
  <c r="F52" i="10"/>
  <c r="E52" i="10"/>
  <c r="D52" i="10"/>
  <c r="C52" i="10"/>
  <c r="B52" i="10"/>
  <c r="AB51" i="10"/>
  <c r="AA51" i="10"/>
  <c r="Z51" i="10"/>
  <c r="X51" i="10"/>
  <c r="W51" i="10"/>
  <c r="V51" i="10"/>
  <c r="S51" i="10"/>
  <c r="Q51" i="10"/>
  <c r="P51" i="10"/>
  <c r="M51" i="10"/>
  <c r="L51" i="10"/>
  <c r="K51" i="10"/>
  <c r="J51" i="10"/>
  <c r="I51" i="10"/>
  <c r="H51" i="10"/>
  <c r="F51" i="10"/>
  <c r="E51" i="10"/>
  <c r="D51" i="10"/>
  <c r="C51" i="10"/>
  <c r="B51" i="10"/>
  <c r="AB50" i="10"/>
  <c r="AA50" i="10"/>
  <c r="Z50" i="10"/>
  <c r="X50" i="10"/>
  <c r="W50" i="10"/>
  <c r="V50" i="10"/>
  <c r="S50" i="10"/>
  <c r="Q50" i="10"/>
  <c r="P50" i="10"/>
  <c r="M50" i="10"/>
  <c r="L50" i="10"/>
  <c r="K50" i="10"/>
  <c r="J50" i="10"/>
  <c r="I50" i="10"/>
  <c r="H50" i="10"/>
  <c r="F50" i="10"/>
  <c r="E50" i="10"/>
  <c r="D50" i="10"/>
  <c r="C50" i="10"/>
  <c r="B50" i="10"/>
  <c r="AB49" i="10"/>
  <c r="AA49" i="10"/>
  <c r="Z49" i="10"/>
  <c r="X49" i="10"/>
  <c r="W49" i="10"/>
  <c r="V49" i="10"/>
  <c r="S49" i="10"/>
  <c r="Q49" i="10"/>
  <c r="P49" i="10"/>
  <c r="M49" i="10"/>
  <c r="L49" i="10"/>
  <c r="K49" i="10"/>
  <c r="J49" i="10"/>
  <c r="I49" i="10"/>
  <c r="H49" i="10"/>
  <c r="F49" i="10"/>
  <c r="E49" i="10"/>
  <c r="D49" i="10"/>
  <c r="C49" i="10"/>
  <c r="B49" i="10"/>
  <c r="AB48" i="10"/>
  <c r="AA48" i="10"/>
  <c r="Z48" i="10"/>
  <c r="X48" i="10"/>
  <c r="W48" i="10"/>
  <c r="V48" i="10"/>
  <c r="S48" i="10"/>
  <c r="Q48" i="10"/>
  <c r="P48" i="10"/>
  <c r="M48" i="10"/>
  <c r="L48" i="10"/>
  <c r="K48" i="10"/>
  <c r="J48" i="10"/>
  <c r="I48" i="10"/>
  <c r="H48" i="10"/>
  <c r="F48" i="10"/>
  <c r="E48" i="10"/>
  <c r="D48" i="10"/>
  <c r="C48" i="10"/>
  <c r="B48" i="10"/>
  <c r="AB47" i="10"/>
  <c r="AA47" i="10"/>
  <c r="Z47" i="10"/>
  <c r="X47" i="10"/>
  <c r="W47" i="10"/>
  <c r="V47" i="10"/>
  <c r="S47" i="10"/>
  <c r="Q47" i="10"/>
  <c r="P47" i="10"/>
  <c r="M47" i="10"/>
  <c r="L47" i="10"/>
  <c r="K47" i="10"/>
  <c r="J47" i="10"/>
  <c r="I47" i="10"/>
  <c r="H47" i="10"/>
  <c r="F47" i="10"/>
  <c r="E47" i="10"/>
  <c r="D47" i="10"/>
  <c r="C47" i="10"/>
  <c r="B47" i="10"/>
  <c r="AB46" i="10"/>
  <c r="AA46" i="10"/>
  <c r="Z46" i="10"/>
  <c r="X46" i="10"/>
  <c r="W46" i="10"/>
  <c r="V46" i="10"/>
  <c r="S46" i="10"/>
  <c r="Q46" i="10"/>
  <c r="P46" i="10"/>
  <c r="M46" i="10"/>
  <c r="L46" i="10"/>
  <c r="K46" i="10"/>
  <c r="J46" i="10"/>
  <c r="I46" i="10"/>
  <c r="H46" i="10"/>
  <c r="F46" i="10"/>
  <c r="E46" i="10"/>
  <c r="D46" i="10"/>
  <c r="C46" i="10"/>
  <c r="B46" i="10"/>
  <c r="AB45" i="10"/>
  <c r="AA45" i="10"/>
  <c r="Z45" i="10"/>
  <c r="X45" i="10"/>
  <c r="W45" i="10"/>
  <c r="V45" i="10"/>
  <c r="S45" i="10"/>
  <c r="Q45" i="10"/>
  <c r="P45" i="10"/>
  <c r="M45" i="10"/>
  <c r="L45" i="10"/>
  <c r="K45" i="10"/>
  <c r="J45" i="10"/>
  <c r="I45" i="10"/>
  <c r="H45" i="10"/>
  <c r="F45" i="10"/>
  <c r="E45" i="10"/>
  <c r="D45" i="10"/>
  <c r="C45" i="10"/>
  <c r="B45" i="10"/>
  <c r="AB44" i="10"/>
  <c r="AA44" i="10"/>
  <c r="Z44" i="10"/>
  <c r="X44" i="10"/>
  <c r="W44" i="10"/>
  <c r="V44" i="10"/>
  <c r="S44" i="10"/>
  <c r="Q44" i="10"/>
  <c r="P44" i="10"/>
  <c r="M44" i="10"/>
  <c r="L44" i="10"/>
  <c r="K44" i="10"/>
  <c r="J44" i="10"/>
  <c r="I44" i="10"/>
  <c r="H44" i="10"/>
  <c r="F44" i="10"/>
  <c r="E44" i="10"/>
  <c r="D44" i="10"/>
  <c r="C44" i="10"/>
  <c r="B44" i="10"/>
  <c r="AB43" i="10"/>
  <c r="AA43" i="10"/>
  <c r="Z43" i="10"/>
  <c r="X43" i="10"/>
  <c r="W43" i="10"/>
  <c r="V43" i="10"/>
  <c r="S43" i="10"/>
  <c r="Q43" i="10"/>
  <c r="P43" i="10"/>
  <c r="M43" i="10"/>
  <c r="L43" i="10"/>
  <c r="K43" i="10"/>
  <c r="J43" i="10"/>
  <c r="I43" i="10"/>
  <c r="H43" i="10"/>
  <c r="F43" i="10"/>
  <c r="E43" i="10"/>
  <c r="D43" i="10"/>
  <c r="C43" i="10"/>
  <c r="B43" i="10"/>
  <c r="AB42" i="10"/>
  <c r="AA42" i="10"/>
  <c r="Z42" i="10"/>
  <c r="X42" i="10"/>
  <c r="W42" i="10"/>
  <c r="V42" i="10"/>
  <c r="S42" i="10"/>
  <c r="Q42" i="10"/>
  <c r="P42" i="10"/>
  <c r="M42" i="10"/>
  <c r="L42" i="10"/>
  <c r="K42" i="10"/>
  <c r="J42" i="10"/>
  <c r="I42" i="10"/>
  <c r="H42" i="10"/>
  <c r="F42" i="10"/>
  <c r="E42" i="10"/>
  <c r="D42" i="10"/>
  <c r="C42" i="10"/>
  <c r="B42" i="10"/>
  <c r="AB41" i="10"/>
  <c r="AA41" i="10"/>
  <c r="Z41" i="10"/>
  <c r="X41" i="10"/>
  <c r="W41" i="10"/>
  <c r="V41" i="10"/>
  <c r="S41" i="10"/>
  <c r="Q41" i="10"/>
  <c r="P41" i="10"/>
  <c r="M41" i="10"/>
  <c r="L41" i="10"/>
  <c r="K41" i="10"/>
  <c r="J41" i="10"/>
  <c r="I41" i="10"/>
  <c r="H41" i="10"/>
  <c r="F41" i="10"/>
  <c r="E41" i="10"/>
  <c r="D41" i="10"/>
  <c r="C41" i="10"/>
  <c r="B41" i="10"/>
  <c r="AB40" i="10"/>
  <c r="AA40" i="10"/>
  <c r="Z40" i="10"/>
  <c r="X40" i="10"/>
  <c r="W40" i="10"/>
  <c r="V40" i="10"/>
  <c r="S40" i="10"/>
  <c r="Q40" i="10"/>
  <c r="P40" i="10"/>
  <c r="M40" i="10"/>
  <c r="L40" i="10"/>
  <c r="K40" i="10"/>
  <c r="J40" i="10"/>
  <c r="I40" i="10"/>
  <c r="H40" i="10"/>
  <c r="F40" i="10"/>
  <c r="E40" i="10"/>
  <c r="D40" i="10"/>
  <c r="C40" i="10"/>
  <c r="B40" i="10"/>
  <c r="AB39" i="10"/>
  <c r="AA39" i="10"/>
  <c r="Z39" i="10"/>
  <c r="X39" i="10"/>
  <c r="W39" i="10"/>
  <c r="V39" i="10"/>
  <c r="S39" i="10"/>
  <c r="Q39" i="10"/>
  <c r="P39" i="10"/>
  <c r="M39" i="10"/>
  <c r="L39" i="10"/>
  <c r="K39" i="10"/>
  <c r="J39" i="10"/>
  <c r="I39" i="10"/>
  <c r="H39" i="10"/>
  <c r="F39" i="10"/>
  <c r="E39" i="10"/>
  <c r="D39" i="10"/>
  <c r="C39" i="10"/>
  <c r="B39" i="10"/>
  <c r="AB38" i="10"/>
  <c r="AA38" i="10"/>
  <c r="Z38" i="10"/>
  <c r="X38" i="10"/>
  <c r="W38" i="10"/>
  <c r="V38" i="10"/>
  <c r="S38" i="10"/>
  <c r="Q38" i="10"/>
  <c r="P38" i="10"/>
  <c r="M38" i="10"/>
  <c r="L38" i="10"/>
  <c r="K38" i="10"/>
  <c r="J38" i="10"/>
  <c r="I38" i="10"/>
  <c r="H38" i="10"/>
  <c r="F38" i="10"/>
  <c r="E38" i="10"/>
  <c r="D38" i="10"/>
  <c r="C38" i="10"/>
  <c r="B38" i="10"/>
  <c r="AB37" i="10"/>
  <c r="AA37" i="10"/>
  <c r="Z37" i="10"/>
  <c r="X37" i="10"/>
  <c r="W37" i="10"/>
  <c r="V37" i="10"/>
  <c r="S37" i="10"/>
  <c r="Q37" i="10"/>
  <c r="P37" i="10"/>
  <c r="M37" i="10"/>
  <c r="L37" i="10"/>
  <c r="K37" i="10"/>
  <c r="J37" i="10"/>
  <c r="I37" i="10"/>
  <c r="H37" i="10"/>
  <c r="N37" i="10" s="1"/>
  <c r="F37" i="10"/>
  <c r="E37" i="10"/>
  <c r="D37" i="10"/>
  <c r="C37" i="10"/>
  <c r="B37" i="10"/>
  <c r="AB36" i="10"/>
  <c r="AA36" i="10"/>
  <c r="Z36" i="10"/>
  <c r="AC36" i="10" s="1"/>
  <c r="X36" i="10"/>
  <c r="W36" i="10"/>
  <c r="V36" i="10"/>
  <c r="S36" i="10"/>
  <c r="Q36" i="10"/>
  <c r="P36" i="10"/>
  <c r="M36" i="10"/>
  <c r="L36" i="10"/>
  <c r="K36" i="10"/>
  <c r="J36" i="10"/>
  <c r="I36" i="10"/>
  <c r="H36" i="10"/>
  <c r="N36" i="10" s="1"/>
  <c r="F36" i="10"/>
  <c r="E36" i="10"/>
  <c r="D36" i="10"/>
  <c r="C36" i="10"/>
  <c r="B36" i="10"/>
  <c r="AB35" i="10"/>
  <c r="AA35" i="10"/>
  <c r="Z35" i="10"/>
  <c r="AC35" i="10" s="1"/>
  <c r="X35" i="10"/>
  <c r="W35" i="10"/>
  <c r="V35" i="10"/>
  <c r="S35" i="10"/>
  <c r="Q35" i="10"/>
  <c r="P35" i="10"/>
  <c r="M35" i="10"/>
  <c r="L35" i="10"/>
  <c r="K35" i="10"/>
  <c r="J35" i="10"/>
  <c r="I35" i="10"/>
  <c r="H35" i="10"/>
  <c r="N35" i="10" s="1"/>
  <c r="F35" i="10"/>
  <c r="E35" i="10"/>
  <c r="D35" i="10"/>
  <c r="C35" i="10"/>
  <c r="B35" i="10"/>
  <c r="AB34" i="10"/>
  <c r="AA34" i="10"/>
  <c r="Z34" i="10"/>
  <c r="AC34" i="10" s="1"/>
  <c r="X34" i="10"/>
  <c r="W34" i="10"/>
  <c r="V34" i="10"/>
  <c r="S34" i="10"/>
  <c r="Q34" i="10"/>
  <c r="P34" i="10"/>
  <c r="M34" i="10"/>
  <c r="L34" i="10"/>
  <c r="K34" i="10"/>
  <c r="J34" i="10"/>
  <c r="I34" i="10"/>
  <c r="H34" i="10"/>
  <c r="N34" i="10" s="1"/>
  <c r="F34" i="10"/>
  <c r="E34" i="10"/>
  <c r="D34" i="10"/>
  <c r="C34" i="10"/>
  <c r="B34" i="10"/>
  <c r="AB33" i="10"/>
  <c r="AA33" i="10"/>
  <c r="Z33" i="10"/>
  <c r="AC33" i="10" s="1"/>
  <c r="X33" i="10"/>
  <c r="W33" i="10"/>
  <c r="V33" i="10"/>
  <c r="S33" i="10"/>
  <c r="Q33" i="10"/>
  <c r="P33" i="10"/>
  <c r="M33" i="10"/>
  <c r="L33" i="10"/>
  <c r="K33" i="10"/>
  <c r="J33" i="10"/>
  <c r="I33" i="10"/>
  <c r="H33" i="10"/>
  <c r="N33" i="10" s="1"/>
  <c r="F33" i="10"/>
  <c r="E33" i="10"/>
  <c r="D33" i="10"/>
  <c r="C33" i="10"/>
  <c r="B33" i="10"/>
  <c r="AB32" i="10"/>
  <c r="AA32" i="10"/>
  <c r="Z32" i="10"/>
  <c r="AC32" i="10" s="1"/>
  <c r="X32" i="10"/>
  <c r="W32" i="10"/>
  <c r="V32" i="10"/>
  <c r="S32" i="10"/>
  <c r="Q32" i="10"/>
  <c r="P32" i="10"/>
  <c r="M32" i="10"/>
  <c r="L32" i="10"/>
  <c r="K32" i="10"/>
  <c r="J32" i="10"/>
  <c r="I32" i="10"/>
  <c r="H32" i="10"/>
  <c r="N32" i="10" s="1"/>
  <c r="F32" i="10"/>
  <c r="E32" i="10"/>
  <c r="D32" i="10"/>
  <c r="C32" i="10"/>
  <c r="G32" i="10" s="1"/>
  <c r="B32" i="10"/>
  <c r="AB31" i="10"/>
  <c r="AA31" i="10"/>
  <c r="Z31" i="10"/>
  <c r="AC31" i="10" s="1"/>
  <c r="X31" i="10"/>
  <c r="W31" i="10"/>
  <c r="V31" i="10"/>
  <c r="S31" i="10"/>
  <c r="Q31" i="10"/>
  <c r="P31" i="10"/>
  <c r="M31" i="10"/>
  <c r="L31" i="10"/>
  <c r="K31" i="10"/>
  <c r="J31" i="10"/>
  <c r="I31" i="10"/>
  <c r="H31" i="10"/>
  <c r="N31" i="10" s="1"/>
  <c r="F31" i="10"/>
  <c r="E31" i="10"/>
  <c r="D31" i="10"/>
  <c r="C31" i="10"/>
  <c r="G31" i="10" s="1"/>
  <c r="B31" i="10"/>
  <c r="AB30" i="10"/>
  <c r="AA30" i="10"/>
  <c r="Z30" i="10"/>
  <c r="AC30" i="10" s="1"/>
  <c r="X30" i="10"/>
  <c r="W30" i="10"/>
  <c r="V30" i="10"/>
  <c r="S30" i="10"/>
  <c r="Q30" i="10"/>
  <c r="P30" i="10"/>
  <c r="M30" i="10"/>
  <c r="L30" i="10"/>
  <c r="K30" i="10"/>
  <c r="J30" i="10"/>
  <c r="I30" i="10"/>
  <c r="H30" i="10"/>
  <c r="N30" i="10" s="1"/>
  <c r="F30" i="10"/>
  <c r="E30" i="10"/>
  <c r="D30" i="10"/>
  <c r="C30" i="10"/>
  <c r="B30" i="10"/>
  <c r="AB29" i="10"/>
  <c r="AA29" i="10"/>
  <c r="Z29" i="10"/>
  <c r="AC29" i="10" s="1"/>
  <c r="X29" i="10"/>
  <c r="W29" i="10"/>
  <c r="V29" i="10"/>
  <c r="S29" i="10"/>
  <c r="Q29" i="10"/>
  <c r="P29" i="10"/>
  <c r="M29" i="10"/>
  <c r="L29" i="10"/>
  <c r="K29" i="10"/>
  <c r="J29" i="10"/>
  <c r="I29" i="10"/>
  <c r="H29" i="10"/>
  <c r="N29" i="10" s="1"/>
  <c r="F29" i="10"/>
  <c r="E29" i="10"/>
  <c r="D29" i="10"/>
  <c r="C29" i="10"/>
  <c r="B29" i="10"/>
  <c r="AB28" i="10"/>
  <c r="AA28" i="10"/>
  <c r="Z28" i="10"/>
  <c r="AC28" i="10" s="1"/>
  <c r="X28" i="10"/>
  <c r="W28" i="10"/>
  <c r="V28" i="10"/>
  <c r="S28" i="10"/>
  <c r="Q28" i="10"/>
  <c r="P28" i="10"/>
  <c r="M28" i="10"/>
  <c r="L28" i="10"/>
  <c r="K28" i="10"/>
  <c r="J28" i="10"/>
  <c r="I28" i="10"/>
  <c r="H28" i="10"/>
  <c r="N28" i="10" s="1"/>
  <c r="F28" i="10"/>
  <c r="E28" i="10"/>
  <c r="D28" i="10"/>
  <c r="C28" i="10"/>
  <c r="B28" i="10"/>
  <c r="AB27" i="10"/>
  <c r="AA27" i="10"/>
  <c r="Z27" i="10"/>
  <c r="X27" i="10"/>
  <c r="W27" i="10"/>
  <c r="V27" i="10"/>
  <c r="S27" i="10"/>
  <c r="Q27" i="10"/>
  <c r="P27" i="10"/>
  <c r="M27" i="10"/>
  <c r="L27" i="10"/>
  <c r="K27" i="10"/>
  <c r="J27" i="10"/>
  <c r="I27" i="10"/>
  <c r="H27" i="10"/>
  <c r="N27" i="10" s="1"/>
  <c r="F27" i="10"/>
  <c r="E27" i="10"/>
  <c r="D27" i="10"/>
  <c r="C27" i="10"/>
  <c r="B27" i="10"/>
  <c r="AB26" i="10"/>
  <c r="AA26" i="10"/>
  <c r="Z26" i="10"/>
  <c r="X26" i="10"/>
  <c r="W26" i="10"/>
  <c r="V26" i="10"/>
  <c r="S26" i="10"/>
  <c r="Q26" i="10"/>
  <c r="P26" i="10"/>
  <c r="M26" i="10"/>
  <c r="L26" i="10"/>
  <c r="K26" i="10"/>
  <c r="J26" i="10"/>
  <c r="I26" i="10"/>
  <c r="H26" i="10"/>
  <c r="N26" i="10" s="1"/>
  <c r="F26" i="10"/>
  <c r="E26" i="10"/>
  <c r="D26" i="10"/>
  <c r="C26" i="10"/>
  <c r="B26" i="10"/>
  <c r="AB25" i="10"/>
  <c r="AA25" i="10"/>
  <c r="Z25" i="10"/>
  <c r="X25" i="10"/>
  <c r="W25" i="10"/>
  <c r="V25" i="10"/>
  <c r="S25" i="10"/>
  <c r="Q25" i="10"/>
  <c r="P25" i="10"/>
  <c r="M25" i="10"/>
  <c r="L25" i="10"/>
  <c r="K25" i="10"/>
  <c r="J25" i="10"/>
  <c r="I25" i="10"/>
  <c r="H25" i="10"/>
  <c r="N25" i="10" s="1"/>
  <c r="F25" i="10"/>
  <c r="E25" i="10"/>
  <c r="D25" i="10"/>
  <c r="C25" i="10"/>
  <c r="B25" i="10"/>
  <c r="AB24" i="10"/>
  <c r="AA24" i="10"/>
  <c r="Z24" i="10"/>
  <c r="AC24" i="10" s="1"/>
  <c r="X24" i="10"/>
  <c r="W24" i="10"/>
  <c r="V24" i="10"/>
  <c r="S24" i="10"/>
  <c r="Q24" i="10"/>
  <c r="P24" i="10"/>
  <c r="M24" i="10"/>
  <c r="L24" i="10"/>
  <c r="K24" i="10"/>
  <c r="J24" i="10"/>
  <c r="I24" i="10"/>
  <c r="H24" i="10"/>
  <c r="N24" i="10" s="1"/>
  <c r="F24" i="10"/>
  <c r="E24" i="10"/>
  <c r="D24" i="10"/>
  <c r="C24" i="10"/>
  <c r="B24" i="10"/>
  <c r="AB23" i="10"/>
  <c r="AA23" i="10"/>
  <c r="Z23" i="10"/>
  <c r="X23" i="10"/>
  <c r="W23" i="10"/>
  <c r="Y23" i="10" s="1"/>
  <c r="V23" i="10"/>
  <c r="S23" i="10"/>
  <c r="Q23" i="10"/>
  <c r="P23" i="10"/>
  <c r="M23" i="10"/>
  <c r="L23" i="10"/>
  <c r="K23" i="10"/>
  <c r="J23" i="10"/>
  <c r="I23" i="10"/>
  <c r="H23" i="10"/>
  <c r="F23" i="10"/>
  <c r="E23" i="10"/>
  <c r="D23" i="10"/>
  <c r="C23" i="10"/>
  <c r="G23" i="10" s="1"/>
  <c r="B23" i="10"/>
  <c r="AB22" i="10"/>
  <c r="AA22" i="10"/>
  <c r="Z22" i="10"/>
  <c r="X22" i="10"/>
  <c r="W22" i="10"/>
  <c r="Y22" i="10" s="1"/>
  <c r="V22" i="10"/>
  <c r="S22" i="10"/>
  <c r="Q22" i="10"/>
  <c r="P22" i="10"/>
  <c r="M22" i="10"/>
  <c r="L22" i="10"/>
  <c r="K22" i="10"/>
  <c r="J22" i="10"/>
  <c r="I22" i="10"/>
  <c r="H22" i="10"/>
  <c r="F22" i="10"/>
  <c r="E22" i="10"/>
  <c r="D22" i="10"/>
  <c r="C22" i="10"/>
  <c r="B22" i="10"/>
  <c r="AB21" i="10"/>
  <c r="AA21" i="10"/>
  <c r="Z21" i="10"/>
  <c r="AC21" i="10" s="1"/>
  <c r="X21" i="10"/>
  <c r="W21" i="10"/>
  <c r="V21" i="10"/>
  <c r="S21" i="10"/>
  <c r="Q21" i="10"/>
  <c r="P21" i="10"/>
  <c r="M21" i="10"/>
  <c r="L21" i="10"/>
  <c r="K21" i="10"/>
  <c r="J21" i="10"/>
  <c r="I21" i="10"/>
  <c r="H21" i="10"/>
  <c r="N21" i="10" s="1"/>
  <c r="F21" i="10"/>
  <c r="E21" i="10"/>
  <c r="D21" i="10"/>
  <c r="C21" i="10"/>
  <c r="B21" i="10"/>
  <c r="AB20" i="10"/>
  <c r="AA20" i="10"/>
  <c r="Z20" i="10"/>
  <c r="AC20" i="10" s="1"/>
  <c r="X20" i="10"/>
  <c r="W20" i="10"/>
  <c r="V20" i="10"/>
  <c r="S20" i="10"/>
  <c r="Q20" i="10"/>
  <c r="P20" i="10"/>
  <c r="M20" i="10"/>
  <c r="L20" i="10"/>
  <c r="K20" i="10"/>
  <c r="J20" i="10"/>
  <c r="I20" i="10"/>
  <c r="H20" i="10"/>
  <c r="N20" i="10" s="1"/>
  <c r="F20" i="10"/>
  <c r="E20" i="10"/>
  <c r="D20" i="10"/>
  <c r="C20" i="10"/>
  <c r="B20" i="10"/>
  <c r="AB19" i="10"/>
  <c r="AA19" i="10"/>
  <c r="Z19" i="10"/>
  <c r="X19" i="10"/>
  <c r="W19" i="10"/>
  <c r="Y19" i="10" s="1"/>
  <c r="V19" i="10"/>
  <c r="S19" i="10"/>
  <c r="Q19" i="10"/>
  <c r="P19" i="10"/>
  <c r="M19" i="10"/>
  <c r="L19" i="10"/>
  <c r="K19" i="10"/>
  <c r="J19" i="10"/>
  <c r="I19" i="10"/>
  <c r="H19" i="10"/>
  <c r="F19" i="10"/>
  <c r="E19" i="10"/>
  <c r="D19" i="10"/>
  <c r="C19" i="10"/>
  <c r="G19" i="10" s="1"/>
  <c r="B19" i="10"/>
  <c r="AB18" i="10"/>
  <c r="AA18" i="10"/>
  <c r="Z18" i="10"/>
  <c r="X18" i="10"/>
  <c r="W18" i="10"/>
  <c r="Y18" i="10" s="1"/>
  <c r="V18" i="10"/>
  <c r="S18" i="10"/>
  <c r="Q18" i="10"/>
  <c r="P18" i="10"/>
  <c r="M18" i="10"/>
  <c r="L18" i="10"/>
  <c r="K18" i="10"/>
  <c r="J18" i="10"/>
  <c r="I18" i="10"/>
  <c r="H18" i="10"/>
  <c r="F18" i="10"/>
  <c r="E18" i="10"/>
  <c r="D18" i="10"/>
  <c r="C18" i="10"/>
  <c r="B18" i="10"/>
  <c r="AB17" i="10"/>
  <c r="AA17" i="10"/>
  <c r="Z17" i="10"/>
  <c r="AC17" i="10" s="1"/>
  <c r="X17" i="10"/>
  <c r="W17" i="10"/>
  <c r="V17" i="10"/>
  <c r="S17" i="10"/>
  <c r="Q17" i="10"/>
  <c r="P17" i="10"/>
  <c r="M17" i="10"/>
  <c r="L17" i="10"/>
  <c r="K17" i="10"/>
  <c r="J17" i="10"/>
  <c r="I17" i="10"/>
  <c r="H17" i="10"/>
  <c r="N17" i="10" s="1"/>
  <c r="F17" i="10"/>
  <c r="E17" i="10"/>
  <c r="D17" i="10"/>
  <c r="C17" i="10"/>
  <c r="B17" i="10"/>
  <c r="AB16" i="10"/>
  <c r="AA16" i="10"/>
  <c r="Z16" i="10"/>
  <c r="AC16" i="10" s="1"/>
  <c r="X16" i="10"/>
  <c r="W16" i="10"/>
  <c r="V16" i="10"/>
  <c r="S16" i="10"/>
  <c r="Q16" i="10"/>
  <c r="P16" i="10"/>
  <c r="M16" i="10"/>
  <c r="L16" i="10"/>
  <c r="K16" i="10"/>
  <c r="J16" i="10"/>
  <c r="I16" i="10"/>
  <c r="H16" i="10"/>
  <c r="N16" i="10" s="1"/>
  <c r="F16" i="10"/>
  <c r="E16" i="10"/>
  <c r="D16" i="10"/>
  <c r="C16" i="10"/>
  <c r="B16" i="10"/>
  <c r="AB15" i="10"/>
  <c r="AA15" i="10"/>
  <c r="Z15" i="10"/>
  <c r="AC15" i="10" s="1"/>
  <c r="X15" i="10"/>
  <c r="W15" i="10"/>
  <c r="V15" i="10"/>
  <c r="S15" i="10"/>
  <c r="Q15" i="10"/>
  <c r="P15" i="10"/>
  <c r="M15" i="10"/>
  <c r="L15" i="10"/>
  <c r="K15" i="10"/>
  <c r="J15" i="10"/>
  <c r="I15" i="10"/>
  <c r="H15" i="10"/>
  <c r="N15" i="10" s="1"/>
  <c r="F15" i="10"/>
  <c r="E15" i="10"/>
  <c r="D15" i="10"/>
  <c r="C15" i="10"/>
  <c r="G15" i="10" s="1"/>
  <c r="B15" i="10"/>
  <c r="AB14" i="10"/>
  <c r="AA14" i="10"/>
  <c r="Z14" i="10"/>
  <c r="AC14" i="10" s="1"/>
  <c r="X14" i="10"/>
  <c r="W14" i="10"/>
  <c r="V14" i="10"/>
  <c r="S14" i="10"/>
  <c r="Q14" i="10"/>
  <c r="P14" i="10"/>
  <c r="M14" i="10"/>
  <c r="L14" i="10"/>
  <c r="K14" i="10"/>
  <c r="J14" i="10"/>
  <c r="I14" i="10"/>
  <c r="H14" i="10"/>
  <c r="N14" i="10" s="1"/>
  <c r="F14" i="10"/>
  <c r="E14" i="10"/>
  <c r="D14" i="10"/>
  <c r="C14" i="10"/>
  <c r="G14" i="10" s="1"/>
  <c r="B14" i="10"/>
  <c r="AB13" i="10"/>
  <c r="AA13" i="10"/>
  <c r="Z13" i="10"/>
  <c r="AC13" i="10" s="1"/>
  <c r="X13" i="10"/>
  <c r="W13" i="10"/>
  <c r="V13" i="10"/>
  <c r="S13" i="10"/>
  <c r="Q13" i="10"/>
  <c r="P13" i="10"/>
  <c r="M13" i="10"/>
  <c r="L13" i="10"/>
  <c r="K13" i="10"/>
  <c r="J13" i="10"/>
  <c r="I13" i="10"/>
  <c r="H13" i="10"/>
  <c r="N13" i="10" s="1"/>
  <c r="F13" i="10"/>
  <c r="E13" i="10"/>
  <c r="D13" i="10"/>
  <c r="C13" i="10"/>
  <c r="G13" i="10" s="1"/>
  <c r="B13" i="10"/>
  <c r="AB12" i="10"/>
  <c r="AA12" i="10"/>
  <c r="Z12" i="10"/>
  <c r="X12" i="10"/>
  <c r="W12" i="10"/>
  <c r="V12" i="10"/>
  <c r="S12" i="10"/>
  <c r="Q12" i="10"/>
  <c r="P12" i="10"/>
  <c r="M12" i="10"/>
  <c r="L12" i="10"/>
  <c r="K12" i="10"/>
  <c r="J12" i="10"/>
  <c r="I12" i="10"/>
  <c r="H12" i="10"/>
  <c r="F12" i="10"/>
  <c r="E12" i="10"/>
  <c r="D12" i="10"/>
  <c r="C12" i="10"/>
  <c r="G12" i="10" s="1"/>
  <c r="B12" i="10"/>
  <c r="AB11" i="10"/>
  <c r="AA11" i="10"/>
  <c r="Z11" i="10"/>
  <c r="AC11" i="10" s="1"/>
  <c r="X11" i="10"/>
  <c r="W11" i="10"/>
  <c r="V11" i="10"/>
  <c r="S11" i="10"/>
  <c r="Q11" i="10"/>
  <c r="P11" i="10"/>
  <c r="M11" i="10"/>
  <c r="L11" i="10"/>
  <c r="K11" i="10"/>
  <c r="J11" i="10"/>
  <c r="I11" i="10"/>
  <c r="H11" i="10"/>
  <c r="N11" i="10" s="1"/>
  <c r="F11" i="10"/>
  <c r="E11" i="10"/>
  <c r="D11" i="10"/>
  <c r="C11" i="10"/>
  <c r="G11" i="10" s="1"/>
  <c r="B11" i="10"/>
  <c r="AB10" i="10"/>
  <c r="AA10" i="10"/>
  <c r="Z10" i="10"/>
  <c r="AC10" i="10" s="1"/>
  <c r="X10" i="10"/>
  <c r="W10" i="10"/>
  <c r="V10" i="10"/>
  <c r="S10" i="10"/>
  <c r="Q10" i="10"/>
  <c r="P10" i="10"/>
  <c r="M10" i="10"/>
  <c r="L10" i="10"/>
  <c r="K10" i="10"/>
  <c r="J10" i="10"/>
  <c r="I10" i="10"/>
  <c r="H10" i="10"/>
  <c r="N10" i="10" s="1"/>
  <c r="F10" i="10"/>
  <c r="E10" i="10"/>
  <c r="D10" i="10"/>
  <c r="C10" i="10"/>
  <c r="G10" i="10" s="1"/>
  <c r="B10" i="10"/>
  <c r="AB9" i="10"/>
  <c r="AA9" i="10"/>
  <c r="Z9" i="10"/>
  <c r="AC9" i="10" s="1"/>
  <c r="X9" i="10"/>
  <c r="W9" i="10"/>
  <c r="V9" i="10"/>
  <c r="S9" i="10"/>
  <c r="Q9" i="10"/>
  <c r="P9" i="10"/>
  <c r="M9" i="10"/>
  <c r="L9" i="10"/>
  <c r="K9" i="10"/>
  <c r="J9" i="10"/>
  <c r="I9" i="10"/>
  <c r="H9" i="10"/>
  <c r="N9" i="10" s="1"/>
  <c r="F9" i="10"/>
  <c r="E9" i="10"/>
  <c r="D9" i="10"/>
  <c r="C9" i="10"/>
  <c r="G9" i="10" s="1"/>
  <c r="B9" i="10"/>
  <c r="AB8" i="10"/>
  <c r="AA8" i="10"/>
  <c r="Z8" i="10"/>
  <c r="AC8" i="10" s="1"/>
  <c r="X8" i="10"/>
  <c r="W8" i="10"/>
  <c r="V8" i="10"/>
  <c r="S8" i="10"/>
  <c r="Q8" i="10"/>
  <c r="P8" i="10"/>
  <c r="M8" i="10"/>
  <c r="L8" i="10"/>
  <c r="K8" i="10"/>
  <c r="J8" i="10"/>
  <c r="I8" i="10"/>
  <c r="H8" i="10"/>
  <c r="N8" i="10" s="1"/>
  <c r="F8" i="10"/>
  <c r="E8" i="10"/>
  <c r="D8" i="10"/>
  <c r="C8" i="10"/>
  <c r="G8" i="10" s="1"/>
  <c r="B8" i="10"/>
  <c r="AB7" i="10"/>
  <c r="AA7" i="10"/>
  <c r="Z7" i="10"/>
  <c r="AC7" i="10" s="1"/>
  <c r="X7" i="10"/>
  <c r="W7" i="10"/>
  <c r="V7" i="10"/>
  <c r="S7" i="10"/>
  <c r="Q7" i="10"/>
  <c r="P7" i="10"/>
  <c r="M7" i="10"/>
  <c r="L7" i="10"/>
  <c r="K7" i="10"/>
  <c r="J7" i="10"/>
  <c r="I7" i="10"/>
  <c r="H7" i="10"/>
  <c r="N7" i="10" s="1"/>
  <c r="F7" i="10"/>
  <c r="E7" i="10"/>
  <c r="D7" i="10"/>
  <c r="C7" i="10"/>
  <c r="G7" i="10" s="1"/>
  <c r="B7" i="10"/>
  <c r="AB6" i="10"/>
  <c r="AA6" i="10"/>
  <c r="Z6" i="10"/>
  <c r="AC6" i="10" s="1"/>
  <c r="X6" i="10"/>
  <c r="W6" i="10"/>
  <c r="V6" i="10"/>
  <c r="S6" i="10"/>
  <c r="Q6" i="10"/>
  <c r="P6" i="10"/>
  <c r="M6" i="10"/>
  <c r="L6" i="10"/>
  <c r="K6" i="10"/>
  <c r="J6" i="10"/>
  <c r="I6" i="10"/>
  <c r="H6" i="10"/>
  <c r="N6" i="10" s="1"/>
  <c r="F6" i="10"/>
  <c r="E6" i="10"/>
  <c r="D6" i="10"/>
  <c r="C6" i="10"/>
  <c r="G6" i="10" s="1"/>
  <c r="B6" i="10"/>
  <c r="AC125" i="10"/>
  <c r="Y125" i="10"/>
  <c r="N125" i="10"/>
  <c r="G125" i="10"/>
  <c r="AC124" i="10"/>
  <c r="Y124" i="10"/>
  <c r="N124" i="10"/>
  <c r="G124" i="10"/>
  <c r="AC123" i="10"/>
  <c r="Y123" i="10"/>
  <c r="N123" i="10"/>
  <c r="G123" i="10"/>
  <c r="AC122" i="10"/>
  <c r="Y122" i="10"/>
  <c r="N122" i="10"/>
  <c r="G122" i="10"/>
  <c r="AC121" i="10"/>
  <c r="Y121" i="10"/>
  <c r="N121" i="10"/>
  <c r="G121" i="10"/>
  <c r="AC120" i="10"/>
  <c r="Y120" i="10"/>
  <c r="N120" i="10"/>
  <c r="G120" i="10"/>
  <c r="AC119" i="10"/>
  <c r="Y119" i="10"/>
  <c r="N119" i="10"/>
  <c r="G119" i="10"/>
  <c r="AC118" i="10"/>
  <c r="Y118" i="10"/>
  <c r="N118" i="10"/>
  <c r="G118" i="10"/>
  <c r="AC117" i="10"/>
  <c r="Y117" i="10"/>
  <c r="AD117" i="10"/>
  <c r="G117" i="10"/>
  <c r="AC116" i="10"/>
  <c r="N116" i="10"/>
  <c r="G116" i="10"/>
  <c r="O116" i="10" s="1"/>
  <c r="R116" i="10" s="1"/>
  <c r="T116" i="10" s="1"/>
  <c r="AC115" i="10"/>
  <c r="Y115" i="10"/>
  <c r="AD115" i="10" s="1"/>
  <c r="G115" i="10"/>
  <c r="AC114" i="10"/>
  <c r="N114" i="10"/>
  <c r="G114" i="10"/>
  <c r="AC113" i="10"/>
  <c r="Y113" i="10"/>
  <c r="AD113" i="10" s="1"/>
  <c r="G113" i="10"/>
  <c r="AC112" i="10"/>
  <c r="N112" i="10"/>
  <c r="G112" i="10"/>
  <c r="AC111" i="10"/>
  <c r="Y111" i="10"/>
  <c r="G111" i="10"/>
  <c r="AC110" i="10"/>
  <c r="N110" i="10"/>
  <c r="G110" i="10"/>
  <c r="AC109" i="10"/>
  <c r="Y109" i="10"/>
  <c r="AD109" i="10" s="1"/>
  <c r="G109" i="10"/>
  <c r="AC108" i="10"/>
  <c r="Y108" i="10"/>
  <c r="AD108" i="10" s="1"/>
  <c r="N108" i="10"/>
  <c r="G108" i="10"/>
  <c r="AC107" i="10"/>
  <c r="Y107" i="10"/>
  <c r="N107" i="10"/>
  <c r="G107" i="10"/>
  <c r="AC106" i="10"/>
  <c r="Y106" i="10"/>
  <c r="N106" i="10"/>
  <c r="G106" i="10"/>
  <c r="AC101" i="10"/>
  <c r="Y101" i="10"/>
  <c r="N101" i="10"/>
  <c r="AC100" i="10"/>
  <c r="Y100" i="10"/>
  <c r="N100" i="10"/>
  <c r="G100" i="10"/>
  <c r="AC99" i="10"/>
  <c r="Y99" i="10"/>
  <c r="N99" i="10"/>
  <c r="AC98" i="10"/>
  <c r="Y98" i="10"/>
  <c r="N98" i="10"/>
  <c r="G98" i="10"/>
  <c r="AC97" i="10"/>
  <c r="Y97" i="10"/>
  <c r="N97" i="10"/>
  <c r="AC96" i="10"/>
  <c r="Y96" i="10"/>
  <c r="N96" i="10"/>
  <c r="G96" i="10"/>
  <c r="AC95" i="10"/>
  <c r="Y95" i="10"/>
  <c r="N95" i="10"/>
  <c r="AC94" i="10"/>
  <c r="Y94" i="10"/>
  <c r="N94" i="10"/>
  <c r="G94" i="10"/>
  <c r="AC93" i="10"/>
  <c r="Y93" i="10"/>
  <c r="N93" i="10"/>
  <c r="AC92" i="10"/>
  <c r="Y92" i="10"/>
  <c r="N92" i="10"/>
  <c r="G92" i="10"/>
  <c r="AC91" i="10"/>
  <c r="Y91" i="10"/>
  <c r="N91" i="10"/>
  <c r="AC90" i="10"/>
  <c r="Y90" i="10"/>
  <c r="N90" i="10"/>
  <c r="G90" i="10"/>
  <c r="AC89" i="10"/>
  <c r="Y89" i="10"/>
  <c r="N89" i="10"/>
  <c r="AC88" i="10"/>
  <c r="Y88" i="10"/>
  <c r="N88" i="10"/>
  <c r="G88" i="10"/>
  <c r="AC87" i="10"/>
  <c r="Y87" i="10"/>
  <c r="N87" i="10"/>
  <c r="AC86" i="10"/>
  <c r="Y86" i="10"/>
  <c r="N86" i="10"/>
  <c r="G86" i="10"/>
  <c r="AC85" i="10"/>
  <c r="Y85" i="10"/>
  <c r="N85" i="10"/>
  <c r="AC84" i="10"/>
  <c r="Y84" i="10"/>
  <c r="N84" i="10"/>
  <c r="G84" i="10"/>
  <c r="AC83" i="10"/>
  <c r="Y83" i="10"/>
  <c r="N83" i="10"/>
  <c r="AC82" i="10"/>
  <c r="Y82" i="10"/>
  <c r="N82" i="10"/>
  <c r="G82" i="10"/>
  <c r="AC81" i="10"/>
  <c r="Y81" i="10"/>
  <c r="N81" i="10"/>
  <c r="AC80" i="10"/>
  <c r="Y80" i="10"/>
  <c r="N80" i="10"/>
  <c r="G80" i="10"/>
  <c r="AC79" i="10"/>
  <c r="Y79" i="10"/>
  <c r="N79" i="10"/>
  <c r="G79" i="10"/>
  <c r="AC78" i="10"/>
  <c r="Y78" i="10"/>
  <c r="N78" i="10"/>
  <c r="G78" i="10"/>
  <c r="AC77" i="10"/>
  <c r="Y77" i="10"/>
  <c r="N77" i="10"/>
  <c r="G77" i="10"/>
  <c r="AC76" i="10"/>
  <c r="Y76" i="10"/>
  <c r="N76" i="10"/>
  <c r="G76" i="10"/>
  <c r="AC75" i="10"/>
  <c r="Y75" i="10"/>
  <c r="N75" i="10"/>
  <c r="G75" i="10"/>
  <c r="AC74" i="10"/>
  <c r="Y74" i="10"/>
  <c r="N74" i="10"/>
  <c r="G74" i="10"/>
  <c r="AC73" i="10"/>
  <c r="Y73" i="10"/>
  <c r="N73" i="10"/>
  <c r="G73" i="10"/>
  <c r="AC72" i="10"/>
  <c r="Y72" i="10"/>
  <c r="N72" i="10"/>
  <c r="G72" i="10"/>
  <c r="AC71" i="10"/>
  <c r="Y71" i="10"/>
  <c r="N71" i="10"/>
  <c r="G71" i="10"/>
  <c r="AC70" i="10"/>
  <c r="Y70" i="10"/>
  <c r="N70" i="10"/>
  <c r="G70" i="10"/>
  <c r="AC69" i="10"/>
  <c r="Y69" i="10"/>
  <c r="N69" i="10"/>
  <c r="G69" i="10"/>
  <c r="AC68" i="10"/>
  <c r="Y68" i="10"/>
  <c r="N68" i="10"/>
  <c r="G68" i="10"/>
  <c r="AC67" i="10"/>
  <c r="Y67" i="10"/>
  <c r="N67" i="10"/>
  <c r="G67" i="10"/>
  <c r="AC66" i="10"/>
  <c r="Y66" i="10"/>
  <c r="N66" i="10"/>
  <c r="G66" i="10"/>
  <c r="AC65" i="10"/>
  <c r="Y65" i="10"/>
  <c r="N65" i="10"/>
  <c r="G65" i="10"/>
  <c r="AC64" i="10"/>
  <c r="Y64" i="10"/>
  <c r="N64" i="10"/>
  <c r="G64" i="10"/>
  <c r="AC63" i="10"/>
  <c r="Y63" i="10"/>
  <c r="N63" i="10"/>
  <c r="G63" i="10"/>
  <c r="AC62" i="10"/>
  <c r="Y62" i="10"/>
  <c r="AD62" i="10" s="1"/>
  <c r="N62" i="10"/>
  <c r="G62" i="10"/>
  <c r="AC61" i="10"/>
  <c r="Y61" i="10"/>
  <c r="N61" i="10"/>
  <c r="G61" i="10"/>
  <c r="AC56" i="10"/>
  <c r="Y56" i="10"/>
  <c r="N56" i="10"/>
  <c r="G56" i="10"/>
  <c r="AC55" i="10"/>
  <c r="Y55" i="10"/>
  <c r="N55" i="10"/>
  <c r="G55" i="10"/>
  <c r="AC54" i="10"/>
  <c r="Y54" i="10"/>
  <c r="N54" i="10"/>
  <c r="G54" i="10"/>
  <c r="AC53" i="10"/>
  <c r="Y53" i="10"/>
  <c r="N53" i="10"/>
  <c r="G53" i="10"/>
  <c r="AC52" i="10"/>
  <c r="Y52" i="10"/>
  <c r="N52" i="10"/>
  <c r="G52" i="10"/>
  <c r="AC51" i="10"/>
  <c r="Y51" i="10"/>
  <c r="N51" i="10"/>
  <c r="G51" i="10"/>
  <c r="AC50" i="10"/>
  <c r="Y50" i="10"/>
  <c r="N50" i="10"/>
  <c r="G50" i="10"/>
  <c r="AC49" i="10"/>
  <c r="Y49" i="10"/>
  <c r="N49" i="10"/>
  <c r="G49" i="10"/>
  <c r="AC48" i="10"/>
  <c r="Y48" i="10"/>
  <c r="N48" i="10"/>
  <c r="G48" i="10"/>
  <c r="AC47" i="10"/>
  <c r="Y47" i="10"/>
  <c r="N47" i="10"/>
  <c r="G47" i="10"/>
  <c r="AC46" i="10"/>
  <c r="Y46" i="10"/>
  <c r="N46" i="10"/>
  <c r="G46" i="10"/>
  <c r="AC45" i="10"/>
  <c r="Y45" i="10"/>
  <c r="N45" i="10"/>
  <c r="G45" i="10"/>
  <c r="AC44" i="10"/>
  <c r="Y44" i="10"/>
  <c r="N44" i="10"/>
  <c r="G44" i="10"/>
  <c r="AC43" i="10"/>
  <c r="Y43" i="10"/>
  <c r="N43" i="10"/>
  <c r="G43" i="10"/>
  <c r="AC42" i="10"/>
  <c r="Y42" i="10"/>
  <c r="N42" i="10"/>
  <c r="G42" i="10"/>
  <c r="AC41" i="10"/>
  <c r="Y41" i="10"/>
  <c r="N41" i="10"/>
  <c r="G41" i="10"/>
  <c r="AC40" i="10"/>
  <c r="Y40" i="10"/>
  <c r="N40" i="10"/>
  <c r="G40" i="10"/>
  <c r="AC39" i="10"/>
  <c r="Y39" i="10"/>
  <c r="N39" i="10"/>
  <c r="G39" i="10"/>
  <c r="AC38" i="10"/>
  <c r="Y38" i="10"/>
  <c r="N38" i="10"/>
  <c r="G38" i="10"/>
  <c r="AC37" i="10"/>
  <c r="Y37" i="10"/>
  <c r="G37" i="10"/>
  <c r="Y36" i="10"/>
  <c r="G36" i="10"/>
  <c r="Y35" i="10"/>
  <c r="G35" i="10"/>
  <c r="Y34" i="10"/>
  <c r="G34" i="10"/>
  <c r="Y33" i="10"/>
  <c r="G33" i="10"/>
  <c r="Y32" i="10"/>
  <c r="Y31" i="10"/>
  <c r="Y30" i="10"/>
  <c r="G30" i="10"/>
  <c r="Y29" i="10"/>
  <c r="G29" i="10"/>
  <c r="Y28" i="10"/>
  <c r="G28" i="10"/>
  <c r="Y27" i="10"/>
  <c r="G27" i="10"/>
  <c r="Y26" i="10"/>
  <c r="G26" i="10"/>
  <c r="Y25" i="10"/>
  <c r="G25" i="10"/>
  <c r="Y24" i="10"/>
  <c r="AC23" i="10"/>
  <c r="N23" i="10"/>
  <c r="AC22" i="10"/>
  <c r="N22" i="10"/>
  <c r="Y21" i="10"/>
  <c r="G21" i="10"/>
  <c r="Y20" i="10"/>
  <c r="AC19" i="10"/>
  <c r="N19" i="10"/>
  <c r="AC18" i="10"/>
  <c r="N18" i="10"/>
  <c r="Y17" i="10"/>
  <c r="G17" i="10"/>
  <c r="Y16" i="10"/>
  <c r="Y15" i="10"/>
  <c r="Y14" i="10"/>
  <c r="Y13" i="10"/>
  <c r="Y12" i="10"/>
  <c r="Y11" i="10"/>
  <c r="Y10" i="10"/>
  <c r="Y9" i="10"/>
  <c r="Y8" i="10"/>
  <c r="Y7" i="10"/>
  <c r="Y6" i="10"/>
  <c r="AB114" i="9"/>
  <c r="AA114" i="9"/>
  <c r="Z114" i="9"/>
  <c r="X114" i="9"/>
  <c r="W114" i="9"/>
  <c r="V114" i="9"/>
  <c r="S114" i="9"/>
  <c r="Q114" i="9"/>
  <c r="P114" i="9"/>
  <c r="M114" i="9"/>
  <c r="L114" i="9"/>
  <c r="K114" i="9"/>
  <c r="J114" i="9"/>
  <c r="I114" i="9"/>
  <c r="H114" i="9"/>
  <c r="F114" i="9"/>
  <c r="E114" i="9"/>
  <c r="D114" i="9"/>
  <c r="C114" i="9"/>
  <c r="B114" i="9"/>
  <c r="AB113" i="9"/>
  <c r="AA113" i="9"/>
  <c r="Z113" i="9"/>
  <c r="X113" i="9"/>
  <c r="W113" i="9"/>
  <c r="V113" i="9"/>
  <c r="S113" i="9"/>
  <c r="Q113" i="9"/>
  <c r="P113" i="9"/>
  <c r="M113" i="9"/>
  <c r="L113" i="9"/>
  <c r="K113" i="9"/>
  <c r="J113" i="9"/>
  <c r="I113" i="9"/>
  <c r="H113" i="9"/>
  <c r="F113" i="9"/>
  <c r="E113" i="9"/>
  <c r="D113" i="9"/>
  <c r="C113" i="9"/>
  <c r="B113" i="9"/>
  <c r="AB112" i="9"/>
  <c r="AA112" i="9"/>
  <c r="Z112" i="9"/>
  <c r="X112" i="9"/>
  <c r="W112" i="9"/>
  <c r="V112" i="9"/>
  <c r="S112" i="9"/>
  <c r="Q112" i="9"/>
  <c r="P112" i="9"/>
  <c r="M112" i="9"/>
  <c r="L112" i="9"/>
  <c r="K112" i="9"/>
  <c r="J112" i="9"/>
  <c r="I112" i="9"/>
  <c r="H112" i="9"/>
  <c r="F112" i="9"/>
  <c r="E112" i="9"/>
  <c r="D112" i="9"/>
  <c r="C112" i="9"/>
  <c r="B112" i="9"/>
  <c r="AB111" i="9"/>
  <c r="AA111" i="9"/>
  <c r="Z111" i="9"/>
  <c r="X111" i="9"/>
  <c r="W111" i="9"/>
  <c r="V111" i="9"/>
  <c r="S111" i="9"/>
  <c r="Q111" i="9"/>
  <c r="P111" i="9"/>
  <c r="M111" i="9"/>
  <c r="L111" i="9"/>
  <c r="K111" i="9"/>
  <c r="J111" i="9"/>
  <c r="I111" i="9"/>
  <c r="H111" i="9"/>
  <c r="F111" i="9"/>
  <c r="E111" i="9"/>
  <c r="D111" i="9"/>
  <c r="C111" i="9"/>
  <c r="B111" i="9"/>
  <c r="AB110" i="9"/>
  <c r="AA110" i="9"/>
  <c r="Z110" i="9"/>
  <c r="X110" i="9"/>
  <c r="W110" i="9"/>
  <c r="V110" i="9"/>
  <c r="S110" i="9"/>
  <c r="Q110" i="9"/>
  <c r="P110" i="9"/>
  <c r="M110" i="9"/>
  <c r="L110" i="9"/>
  <c r="K110" i="9"/>
  <c r="J110" i="9"/>
  <c r="I110" i="9"/>
  <c r="H110" i="9"/>
  <c r="F110" i="9"/>
  <c r="E110" i="9"/>
  <c r="D110" i="9"/>
  <c r="C110" i="9"/>
  <c r="B110" i="9"/>
  <c r="AB109" i="9"/>
  <c r="AA109" i="9"/>
  <c r="Z109" i="9"/>
  <c r="X109" i="9"/>
  <c r="W109" i="9"/>
  <c r="V109" i="9"/>
  <c r="S109" i="9"/>
  <c r="Q109" i="9"/>
  <c r="P109" i="9"/>
  <c r="M109" i="9"/>
  <c r="L109" i="9"/>
  <c r="K109" i="9"/>
  <c r="J109" i="9"/>
  <c r="I109" i="9"/>
  <c r="H109" i="9"/>
  <c r="F109" i="9"/>
  <c r="E109" i="9"/>
  <c r="D109" i="9"/>
  <c r="C109" i="9"/>
  <c r="B109" i="9"/>
  <c r="AB108" i="9"/>
  <c r="AA108" i="9"/>
  <c r="Z108" i="9"/>
  <c r="X108" i="9"/>
  <c r="W108" i="9"/>
  <c r="V108" i="9"/>
  <c r="S108" i="9"/>
  <c r="Q108" i="9"/>
  <c r="P108" i="9"/>
  <c r="M108" i="9"/>
  <c r="L108" i="9"/>
  <c r="K108" i="9"/>
  <c r="J108" i="9"/>
  <c r="I108" i="9"/>
  <c r="H108" i="9"/>
  <c r="F108" i="9"/>
  <c r="E108" i="9"/>
  <c r="D108" i="9"/>
  <c r="C108" i="9"/>
  <c r="B108" i="9"/>
  <c r="AB107" i="9"/>
  <c r="AA107" i="9"/>
  <c r="Z107" i="9"/>
  <c r="X107" i="9"/>
  <c r="W107" i="9"/>
  <c r="V107" i="9"/>
  <c r="S107" i="9"/>
  <c r="Q107" i="9"/>
  <c r="P107" i="9"/>
  <c r="M107" i="9"/>
  <c r="L107" i="9"/>
  <c r="K107" i="9"/>
  <c r="J107" i="9"/>
  <c r="I107" i="9"/>
  <c r="H107" i="9"/>
  <c r="F107" i="9"/>
  <c r="E107" i="9"/>
  <c r="D107" i="9"/>
  <c r="C107" i="9"/>
  <c r="B107" i="9"/>
  <c r="AB106" i="9"/>
  <c r="AA106" i="9"/>
  <c r="Z106" i="9"/>
  <c r="X106" i="9"/>
  <c r="W106" i="9"/>
  <c r="V106" i="9"/>
  <c r="S106" i="9"/>
  <c r="Q106" i="9"/>
  <c r="P106" i="9"/>
  <c r="M106" i="9"/>
  <c r="L106" i="9"/>
  <c r="K106" i="9"/>
  <c r="J106" i="9"/>
  <c r="I106" i="9"/>
  <c r="H106" i="9"/>
  <c r="F106" i="9"/>
  <c r="E106" i="9"/>
  <c r="D106" i="9"/>
  <c r="C106" i="9"/>
  <c r="B106" i="9"/>
  <c r="AB105" i="9"/>
  <c r="AA105" i="9"/>
  <c r="Z105" i="9"/>
  <c r="X105" i="9"/>
  <c r="W105" i="9"/>
  <c r="V105" i="9"/>
  <c r="S105" i="9"/>
  <c r="Q105" i="9"/>
  <c r="P105" i="9"/>
  <c r="M105" i="9"/>
  <c r="L105" i="9"/>
  <c r="K105" i="9"/>
  <c r="J105" i="9"/>
  <c r="I105" i="9"/>
  <c r="H105" i="9"/>
  <c r="F105" i="9"/>
  <c r="E105" i="9"/>
  <c r="D105" i="9"/>
  <c r="C105" i="9"/>
  <c r="B105" i="9"/>
  <c r="AB104" i="9"/>
  <c r="AA104" i="9"/>
  <c r="Z104" i="9"/>
  <c r="X104" i="9"/>
  <c r="W104" i="9"/>
  <c r="V104" i="9"/>
  <c r="S104" i="9"/>
  <c r="Q104" i="9"/>
  <c r="P104" i="9"/>
  <c r="M104" i="9"/>
  <c r="L104" i="9"/>
  <c r="K104" i="9"/>
  <c r="J104" i="9"/>
  <c r="I104" i="9"/>
  <c r="H104" i="9"/>
  <c r="F104" i="9"/>
  <c r="E104" i="9"/>
  <c r="D104" i="9"/>
  <c r="C104" i="9"/>
  <c r="B104" i="9"/>
  <c r="AB103" i="9"/>
  <c r="AA103" i="9"/>
  <c r="Z103" i="9"/>
  <c r="X103" i="9"/>
  <c r="W103" i="9"/>
  <c r="V103" i="9"/>
  <c r="S103" i="9"/>
  <c r="Q103" i="9"/>
  <c r="P103" i="9"/>
  <c r="M103" i="9"/>
  <c r="L103" i="9"/>
  <c r="K103" i="9"/>
  <c r="J103" i="9"/>
  <c r="I103" i="9"/>
  <c r="H103" i="9"/>
  <c r="F103" i="9"/>
  <c r="E103" i="9"/>
  <c r="D103" i="9"/>
  <c r="C103" i="9"/>
  <c r="B103" i="9"/>
  <c r="AB102" i="9"/>
  <c r="AA102" i="9"/>
  <c r="Z102" i="9"/>
  <c r="X102" i="9"/>
  <c r="W102" i="9"/>
  <c r="V102" i="9"/>
  <c r="S102" i="9"/>
  <c r="Q102" i="9"/>
  <c r="P102" i="9"/>
  <c r="M102" i="9"/>
  <c r="L102" i="9"/>
  <c r="K102" i="9"/>
  <c r="J102" i="9"/>
  <c r="I102" i="9"/>
  <c r="H102" i="9"/>
  <c r="F102" i="9"/>
  <c r="E102" i="9"/>
  <c r="D102" i="9"/>
  <c r="C102" i="9"/>
  <c r="B102" i="9"/>
  <c r="AB101" i="9"/>
  <c r="AA101" i="9"/>
  <c r="Z101" i="9"/>
  <c r="X101" i="9"/>
  <c r="W101" i="9"/>
  <c r="V101" i="9"/>
  <c r="S101" i="9"/>
  <c r="Q101" i="9"/>
  <c r="P101" i="9"/>
  <c r="M101" i="9"/>
  <c r="L101" i="9"/>
  <c r="K101" i="9"/>
  <c r="J101" i="9"/>
  <c r="I101" i="9"/>
  <c r="H101" i="9"/>
  <c r="F101" i="9"/>
  <c r="E101" i="9"/>
  <c r="D101" i="9"/>
  <c r="C101" i="9"/>
  <c r="B101" i="9"/>
  <c r="AB100" i="9"/>
  <c r="AA100" i="9"/>
  <c r="Z100" i="9"/>
  <c r="X100" i="9"/>
  <c r="W100" i="9"/>
  <c r="V100" i="9"/>
  <c r="S100" i="9"/>
  <c r="Q100" i="9"/>
  <c r="P100" i="9"/>
  <c r="M100" i="9"/>
  <c r="L100" i="9"/>
  <c r="K100" i="9"/>
  <c r="J100" i="9"/>
  <c r="I100" i="9"/>
  <c r="H100" i="9"/>
  <c r="F100" i="9"/>
  <c r="E100" i="9"/>
  <c r="D100" i="9"/>
  <c r="C100" i="9"/>
  <c r="B100" i="9"/>
  <c r="AB99" i="9"/>
  <c r="AA99" i="9"/>
  <c r="Z99" i="9"/>
  <c r="X99" i="9"/>
  <c r="W99" i="9"/>
  <c r="V99" i="9"/>
  <c r="S99" i="9"/>
  <c r="Q99" i="9"/>
  <c r="P99" i="9"/>
  <c r="M99" i="9"/>
  <c r="L99" i="9"/>
  <c r="K99" i="9"/>
  <c r="J99" i="9"/>
  <c r="I99" i="9"/>
  <c r="H99" i="9"/>
  <c r="F99" i="9"/>
  <c r="E99" i="9"/>
  <c r="D99" i="9"/>
  <c r="C99" i="9"/>
  <c r="B99" i="9"/>
  <c r="AB98" i="9"/>
  <c r="AA98" i="9"/>
  <c r="Z98" i="9"/>
  <c r="X98" i="9"/>
  <c r="W98" i="9"/>
  <c r="V98" i="9"/>
  <c r="S98" i="9"/>
  <c r="Q98" i="9"/>
  <c r="P98" i="9"/>
  <c r="M98" i="9"/>
  <c r="L98" i="9"/>
  <c r="K98" i="9"/>
  <c r="J98" i="9"/>
  <c r="I98" i="9"/>
  <c r="H98" i="9"/>
  <c r="F98" i="9"/>
  <c r="E98" i="9"/>
  <c r="D98" i="9"/>
  <c r="C98" i="9"/>
  <c r="B98" i="9"/>
  <c r="AB97" i="9"/>
  <c r="AA97" i="9"/>
  <c r="Z97" i="9"/>
  <c r="X97" i="9"/>
  <c r="W97" i="9"/>
  <c r="V97" i="9"/>
  <c r="S97" i="9"/>
  <c r="Q97" i="9"/>
  <c r="P97" i="9"/>
  <c r="M97" i="9"/>
  <c r="L97" i="9"/>
  <c r="K97" i="9"/>
  <c r="J97" i="9"/>
  <c r="I97" i="9"/>
  <c r="H97" i="9"/>
  <c r="F97" i="9"/>
  <c r="E97" i="9"/>
  <c r="D97" i="9"/>
  <c r="C97" i="9"/>
  <c r="B97" i="9"/>
  <c r="AB96" i="9"/>
  <c r="AA96" i="9"/>
  <c r="Z96" i="9"/>
  <c r="X96" i="9"/>
  <c r="W96" i="9"/>
  <c r="V96" i="9"/>
  <c r="S96" i="9"/>
  <c r="Q96" i="9"/>
  <c r="P96" i="9"/>
  <c r="M96" i="9"/>
  <c r="L96" i="9"/>
  <c r="K96" i="9"/>
  <c r="J96" i="9"/>
  <c r="I96" i="9"/>
  <c r="H96" i="9"/>
  <c r="F96" i="9"/>
  <c r="E96" i="9"/>
  <c r="D96" i="9"/>
  <c r="C96" i="9"/>
  <c r="B96" i="9"/>
  <c r="AB95" i="9"/>
  <c r="AA95" i="9"/>
  <c r="Z95" i="9"/>
  <c r="X95" i="9"/>
  <c r="W95" i="9"/>
  <c r="V95" i="9"/>
  <c r="S95" i="9"/>
  <c r="Q95" i="9"/>
  <c r="P95" i="9"/>
  <c r="M95" i="9"/>
  <c r="L95" i="9"/>
  <c r="K95" i="9"/>
  <c r="J95" i="9"/>
  <c r="I95" i="9"/>
  <c r="H95" i="9"/>
  <c r="F95" i="9"/>
  <c r="E95" i="9"/>
  <c r="D95" i="9"/>
  <c r="C95" i="9"/>
  <c r="B95" i="9"/>
  <c r="AB94" i="9"/>
  <c r="AA94" i="9"/>
  <c r="Z94" i="9"/>
  <c r="X94" i="9"/>
  <c r="W94" i="9"/>
  <c r="V94" i="9"/>
  <c r="S94" i="9"/>
  <c r="Q94" i="9"/>
  <c r="P94" i="9"/>
  <c r="M94" i="9"/>
  <c r="L94" i="9"/>
  <c r="K94" i="9"/>
  <c r="J94" i="9"/>
  <c r="I94" i="9"/>
  <c r="H94" i="9"/>
  <c r="F94" i="9"/>
  <c r="E94" i="9"/>
  <c r="D94" i="9"/>
  <c r="C94" i="9"/>
  <c r="B94" i="9"/>
  <c r="AB93" i="9"/>
  <c r="AA93" i="9"/>
  <c r="Z93" i="9"/>
  <c r="X93" i="9"/>
  <c r="W93" i="9"/>
  <c r="V93" i="9"/>
  <c r="S93" i="9"/>
  <c r="Q93" i="9"/>
  <c r="P93" i="9"/>
  <c r="M93" i="9"/>
  <c r="L93" i="9"/>
  <c r="K93" i="9"/>
  <c r="J93" i="9"/>
  <c r="I93" i="9"/>
  <c r="H93" i="9"/>
  <c r="F93" i="9"/>
  <c r="E93" i="9"/>
  <c r="D93" i="9"/>
  <c r="C93" i="9"/>
  <c r="B93" i="9"/>
  <c r="AB92" i="9"/>
  <c r="AA92" i="9"/>
  <c r="Z92" i="9"/>
  <c r="X92" i="9"/>
  <c r="W92" i="9"/>
  <c r="V92" i="9"/>
  <c r="S92" i="9"/>
  <c r="Q92" i="9"/>
  <c r="P92" i="9"/>
  <c r="M92" i="9"/>
  <c r="L92" i="9"/>
  <c r="K92" i="9"/>
  <c r="J92" i="9"/>
  <c r="I92" i="9"/>
  <c r="H92" i="9"/>
  <c r="F92" i="9"/>
  <c r="E92" i="9"/>
  <c r="D92" i="9"/>
  <c r="C92" i="9"/>
  <c r="B92" i="9"/>
  <c r="AB91" i="9"/>
  <c r="AA91" i="9"/>
  <c r="Z91" i="9"/>
  <c r="X91" i="9"/>
  <c r="W91" i="9"/>
  <c r="V91" i="9"/>
  <c r="S91" i="9"/>
  <c r="Q91" i="9"/>
  <c r="P91" i="9"/>
  <c r="M91" i="9"/>
  <c r="L91" i="9"/>
  <c r="K91" i="9"/>
  <c r="J91" i="9"/>
  <c r="I91" i="9"/>
  <c r="H91" i="9"/>
  <c r="F91" i="9"/>
  <c r="E91" i="9"/>
  <c r="D91" i="9"/>
  <c r="C91" i="9"/>
  <c r="B91" i="9"/>
  <c r="AB90" i="9"/>
  <c r="AA90" i="9"/>
  <c r="Z90" i="9"/>
  <c r="X90" i="9"/>
  <c r="W90" i="9"/>
  <c r="V90" i="9"/>
  <c r="S90" i="9"/>
  <c r="Q90" i="9"/>
  <c r="P90" i="9"/>
  <c r="M90" i="9"/>
  <c r="L90" i="9"/>
  <c r="K90" i="9"/>
  <c r="J90" i="9"/>
  <c r="I90" i="9"/>
  <c r="H90" i="9"/>
  <c r="F90" i="9"/>
  <c r="E90" i="9"/>
  <c r="D90" i="9"/>
  <c r="C90" i="9"/>
  <c r="B90" i="9"/>
  <c r="AB89" i="9"/>
  <c r="AA89" i="9"/>
  <c r="Z89" i="9"/>
  <c r="X89" i="9"/>
  <c r="W89" i="9"/>
  <c r="V89" i="9"/>
  <c r="S89" i="9"/>
  <c r="Q89" i="9"/>
  <c r="P89" i="9"/>
  <c r="M89" i="9"/>
  <c r="L89" i="9"/>
  <c r="K89" i="9"/>
  <c r="J89" i="9"/>
  <c r="I89" i="9"/>
  <c r="H89" i="9"/>
  <c r="F89" i="9"/>
  <c r="E89" i="9"/>
  <c r="D89" i="9"/>
  <c r="C89" i="9"/>
  <c r="B89" i="9"/>
  <c r="AB88" i="9"/>
  <c r="AA88" i="9"/>
  <c r="Z88" i="9"/>
  <c r="X88" i="9"/>
  <c r="W88" i="9"/>
  <c r="V88" i="9"/>
  <c r="S88" i="9"/>
  <c r="Q88" i="9"/>
  <c r="P88" i="9"/>
  <c r="M88" i="9"/>
  <c r="L88" i="9"/>
  <c r="K88" i="9"/>
  <c r="J88" i="9"/>
  <c r="I88" i="9"/>
  <c r="H88" i="9"/>
  <c r="F88" i="9"/>
  <c r="E88" i="9"/>
  <c r="D88" i="9"/>
  <c r="C88" i="9"/>
  <c r="B88" i="9"/>
  <c r="AB87" i="9"/>
  <c r="AA87" i="9"/>
  <c r="Z87" i="9"/>
  <c r="X87" i="9"/>
  <c r="W87" i="9"/>
  <c r="V87" i="9"/>
  <c r="S87" i="9"/>
  <c r="Q87" i="9"/>
  <c r="P87" i="9"/>
  <c r="M87" i="9"/>
  <c r="L87" i="9"/>
  <c r="K87" i="9"/>
  <c r="J87" i="9"/>
  <c r="I87" i="9"/>
  <c r="H87" i="9"/>
  <c r="F87" i="9"/>
  <c r="E87" i="9"/>
  <c r="D87" i="9"/>
  <c r="C87" i="9"/>
  <c r="B87" i="9"/>
  <c r="AB86" i="9"/>
  <c r="AA86" i="9"/>
  <c r="Z86" i="9"/>
  <c r="X86" i="9"/>
  <c r="W86" i="9"/>
  <c r="V86" i="9"/>
  <c r="S86" i="9"/>
  <c r="Q86" i="9"/>
  <c r="P86" i="9"/>
  <c r="M86" i="9"/>
  <c r="L86" i="9"/>
  <c r="K86" i="9"/>
  <c r="J86" i="9"/>
  <c r="I86" i="9"/>
  <c r="H86" i="9"/>
  <c r="F86" i="9"/>
  <c r="E86" i="9"/>
  <c r="D86" i="9"/>
  <c r="C86" i="9"/>
  <c r="B86" i="9"/>
  <c r="AB85" i="9"/>
  <c r="AA85" i="9"/>
  <c r="Z85" i="9"/>
  <c r="X85" i="9"/>
  <c r="W85" i="9"/>
  <c r="V85" i="9"/>
  <c r="S85" i="9"/>
  <c r="Q85" i="9"/>
  <c r="P85" i="9"/>
  <c r="M85" i="9"/>
  <c r="L85" i="9"/>
  <c r="K85" i="9"/>
  <c r="J85" i="9"/>
  <c r="I85" i="9"/>
  <c r="H85" i="9"/>
  <c r="F85" i="9"/>
  <c r="E85" i="9"/>
  <c r="D85" i="9"/>
  <c r="C85" i="9"/>
  <c r="B85" i="9"/>
  <c r="AB84" i="9"/>
  <c r="AA84" i="9"/>
  <c r="Z84" i="9"/>
  <c r="X84" i="9"/>
  <c r="W84" i="9"/>
  <c r="V84" i="9"/>
  <c r="S84" i="9"/>
  <c r="Q84" i="9"/>
  <c r="P84" i="9"/>
  <c r="M84" i="9"/>
  <c r="L84" i="9"/>
  <c r="K84" i="9"/>
  <c r="J84" i="9"/>
  <c r="I84" i="9"/>
  <c r="H84" i="9"/>
  <c r="F84" i="9"/>
  <c r="E84" i="9"/>
  <c r="D84" i="9"/>
  <c r="C84" i="9"/>
  <c r="B84" i="9"/>
  <c r="AB83" i="9"/>
  <c r="AA83" i="9"/>
  <c r="Z83" i="9"/>
  <c r="X83" i="9"/>
  <c r="W83" i="9"/>
  <c r="V83" i="9"/>
  <c r="S83" i="9"/>
  <c r="Q83" i="9"/>
  <c r="P83" i="9"/>
  <c r="M83" i="9"/>
  <c r="L83" i="9"/>
  <c r="K83" i="9"/>
  <c r="J83" i="9"/>
  <c r="I83" i="9"/>
  <c r="H83" i="9"/>
  <c r="F83" i="9"/>
  <c r="E83" i="9"/>
  <c r="D83" i="9"/>
  <c r="C83" i="9"/>
  <c r="B83" i="9"/>
  <c r="AB82" i="9"/>
  <c r="AA82" i="9"/>
  <c r="Z82" i="9"/>
  <c r="X82" i="9"/>
  <c r="W82" i="9"/>
  <c r="V82" i="9"/>
  <c r="S82" i="9"/>
  <c r="Q82" i="9"/>
  <c r="P82" i="9"/>
  <c r="M82" i="9"/>
  <c r="L82" i="9"/>
  <c r="K82" i="9"/>
  <c r="J82" i="9"/>
  <c r="I82" i="9"/>
  <c r="H82" i="9"/>
  <c r="F82" i="9"/>
  <c r="E82" i="9"/>
  <c r="D82" i="9"/>
  <c r="C82" i="9"/>
  <c r="B82" i="9"/>
  <c r="AB81" i="9"/>
  <c r="AA81" i="9"/>
  <c r="Z81" i="9"/>
  <c r="X81" i="9"/>
  <c r="W81" i="9"/>
  <c r="V81" i="9"/>
  <c r="S81" i="9"/>
  <c r="Q81" i="9"/>
  <c r="P81" i="9"/>
  <c r="M81" i="9"/>
  <c r="L81" i="9"/>
  <c r="K81" i="9"/>
  <c r="J81" i="9"/>
  <c r="I81" i="9"/>
  <c r="H81" i="9"/>
  <c r="F81" i="9"/>
  <c r="E81" i="9"/>
  <c r="D81" i="9"/>
  <c r="C81" i="9"/>
  <c r="B81" i="9"/>
  <c r="AB80" i="9"/>
  <c r="AA80" i="9"/>
  <c r="Z80" i="9"/>
  <c r="X80" i="9"/>
  <c r="W80" i="9"/>
  <c r="V80" i="9"/>
  <c r="S80" i="9"/>
  <c r="Q80" i="9"/>
  <c r="P80" i="9"/>
  <c r="M80" i="9"/>
  <c r="L80" i="9"/>
  <c r="K80" i="9"/>
  <c r="J80" i="9"/>
  <c r="I80" i="9"/>
  <c r="H80" i="9"/>
  <c r="F80" i="9"/>
  <c r="E80" i="9"/>
  <c r="D80" i="9"/>
  <c r="C80" i="9"/>
  <c r="B80" i="9"/>
  <c r="AB79" i="9"/>
  <c r="AA79" i="9"/>
  <c r="Z79" i="9"/>
  <c r="X79" i="9"/>
  <c r="W79" i="9"/>
  <c r="V79" i="9"/>
  <c r="S79" i="9"/>
  <c r="Q79" i="9"/>
  <c r="P79" i="9"/>
  <c r="M79" i="9"/>
  <c r="L79" i="9"/>
  <c r="K79" i="9"/>
  <c r="J79" i="9"/>
  <c r="I79" i="9"/>
  <c r="H79" i="9"/>
  <c r="F79" i="9"/>
  <c r="E79" i="9"/>
  <c r="D79" i="9"/>
  <c r="C79" i="9"/>
  <c r="B79" i="9"/>
  <c r="AB78" i="9"/>
  <c r="AA78" i="9"/>
  <c r="Z78" i="9"/>
  <c r="X78" i="9"/>
  <c r="W78" i="9"/>
  <c r="V78" i="9"/>
  <c r="S78" i="9"/>
  <c r="Q78" i="9"/>
  <c r="P78" i="9"/>
  <c r="M78" i="9"/>
  <c r="L78" i="9"/>
  <c r="K78" i="9"/>
  <c r="J78" i="9"/>
  <c r="I78" i="9"/>
  <c r="H78" i="9"/>
  <c r="F78" i="9"/>
  <c r="E78" i="9"/>
  <c r="D78" i="9"/>
  <c r="C78" i="9"/>
  <c r="B78" i="9"/>
  <c r="AB77" i="9"/>
  <c r="AA77" i="9"/>
  <c r="Z77" i="9"/>
  <c r="X77" i="9"/>
  <c r="W77" i="9"/>
  <c r="V77" i="9"/>
  <c r="S77" i="9"/>
  <c r="Q77" i="9"/>
  <c r="P77" i="9"/>
  <c r="M77" i="9"/>
  <c r="L77" i="9"/>
  <c r="K77" i="9"/>
  <c r="J77" i="9"/>
  <c r="I77" i="9"/>
  <c r="H77" i="9"/>
  <c r="F77" i="9"/>
  <c r="E77" i="9"/>
  <c r="D77" i="9"/>
  <c r="C77" i="9"/>
  <c r="B77" i="9"/>
  <c r="AB76" i="9"/>
  <c r="AA76" i="9"/>
  <c r="Z76" i="9"/>
  <c r="X76" i="9"/>
  <c r="W76" i="9"/>
  <c r="V76" i="9"/>
  <c r="S76" i="9"/>
  <c r="Q76" i="9"/>
  <c r="P76" i="9"/>
  <c r="M76" i="9"/>
  <c r="L76" i="9"/>
  <c r="K76" i="9"/>
  <c r="J76" i="9"/>
  <c r="I76" i="9"/>
  <c r="H76" i="9"/>
  <c r="F76" i="9"/>
  <c r="E76" i="9"/>
  <c r="D76" i="9"/>
  <c r="C76" i="9"/>
  <c r="B76" i="9"/>
  <c r="AB75" i="9"/>
  <c r="AA75" i="9"/>
  <c r="Z75" i="9"/>
  <c r="X75" i="9"/>
  <c r="W75" i="9"/>
  <c r="V75" i="9"/>
  <c r="S75" i="9"/>
  <c r="Q75" i="9"/>
  <c r="P75" i="9"/>
  <c r="M75" i="9"/>
  <c r="L75" i="9"/>
  <c r="K75" i="9"/>
  <c r="J75" i="9"/>
  <c r="I75" i="9"/>
  <c r="H75" i="9"/>
  <c r="F75" i="9"/>
  <c r="E75" i="9"/>
  <c r="D75" i="9"/>
  <c r="C75" i="9"/>
  <c r="B75" i="9"/>
  <c r="AB74" i="9"/>
  <c r="AA74" i="9"/>
  <c r="Z74" i="9"/>
  <c r="X74" i="9"/>
  <c r="W74" i="9"/>
  <c r="V74" i="9"/>
  <c r="S74" i="9"/>
  <c r="Q74" i="9"/>
  <c r="P74" i="9"/>
  <c r="M74" i="9"/>
  <c r="L74" i="9"/>
  <c r="K74" i="9"/>
  <c r="J74" i="9"/>
  <c r="I74" i="9"/>
  <c r="H74" i="9"/>
  <c r="F74" i="9"/>
  <c r="E74" i="9"/>
  <c r="D74" i="9"/>
  <c r="C74" i="9"/>
  <c r="B74" i="9"/>
  <c r="AB73" i="9"/>
  <c r="AA73" i="9"/>
  <c r="Z73" i="9"/>
  <c r="X73" i="9"/>
  <c r="W73" i="9"/>
  <c r="V73" i="9"/>
  <c r="S73" i="9"/>
  <c r="Q73" i="9"/>
  <c r="P73" i="9"/>
  <c r="M73" i="9"/>
  <c r="L73" i="9"/>
  <c r="K73" i="9"/>
  <c r="J73" i="9"/>
  <c r="I73" i="9"/>
  <c r="H73" i="9"/>
  <c r="F73" i="9"/>
  <c r="E73" i="9"/>
  <c r="D73" i="9"/>
  <c r="C73" i="9"/>
  <c r="B73" i="9"/>
  <c r="AB72" i="9"/>
  <c r="AA72" i="9"/>
  <c r="Z72" i="9"/>
  <c r="X72" i="9"/>
  <c r="W72" i="9"/>
  <c r="V72" i="9"/>
  <c r="S72" i="9"/>
  <c r="Q72" i="9"/>
  <c r="P72" i="9"/>
  <c r="M72" i="9"/>
  <c r="L72" i="9"/>
  <c r="K72" i="9"/>
  <c r="J72" i="9"/>
  <c r="I72" i="9"/>
  <c r="H72" i="9"/>
  <c r="F72" i="9"/>
  <c r="E72" i="9"/>
  <c r="D72" i="9"/>
  <c r="C72" i="9"/>
  <c r="B72" i="9"/>
  <c r="AB71" i="9"/>
  <c r="AA71" i="9"/>
  <c r="Z71" i="9"/>
  <c r="X71" i="9"/>
  <c r="W71" i="9"/>
  <c r="V71" i="9"/>
  <c r="S71" i="9"/>
  <c r="Q71" i="9"/>
  <c r="P71" i="9"/>
  <c r="M71" i="9"/>
  <c r="L71" i="9"/>
  <c r="K71" i="9"/>
  <c r="J71" i="9"/>
  <c r="I71" i="9"/>
  <c r="H71" i="9"/>
  <c r="F71" i="9"/>
  <c r="E71" i="9"/>
  <c r="D71" i="9"/>
  <c r="C71" i="9"/>
  <c r="B71" i="9"/>
  <c r="AB70" i="9"/>
  <c r="AA70" i="9"/>
  <c r="Z70" i="9"/>
  <c r="X70" i="9"/>
  <c r="W70" i="9"/>
  <c r="V70" i="9"/>
  <c r="S70" i="9"/>
  <c r="Q70" i="9"/>
  <c r="P70" i="9"/>
  <c r="M70" i="9"/>
  <c r="L70" i="9"/>
  <c r="K70" i="9"/>
  <c r="J70" i="9"/>
  <c r="I70" i="9"/>
  <c r="H70" i="9"/>
  <c r="F70" i="9"/>
  <c r="E70" i="9"/>
  <c r="D70" i="9"/>
  <c r="C70" i="9"/>
  <c r="B70" i="9"/>
  <c r="AB69" i="9"/>
  <c r="AA69" i="9"/>
  <c r="Z69" i="9"/>
  <c r="X69" i="9"/>
  <c r="W69" i="9"/>
  <c r="V69" i="9"/>
  <c r="S69" i="9"/>
  <c r="Q69" i="9"/>
  <c r="P69" i="9"/>
  <c r="M69" i="9"/>
  <c r="L69" i="9"/>
  <c r="K69" i="9"/>
  <c r="J69" i="9"/>
  <c r="I69" i="9"/>
  <c r="H69" i="9"/>
  <c r="F69" i="9"/>
  <c r="E69" i="9"/>
  <c r="D69" i="9"/>
  <c r="C69" i="9"/>
  <c r="B69" i="9"/>
  <c r="AB68" i="9"/>
  <c r="AA68" i="9"/>
  <c r="Z68" i="9"/>
  <c r="X68" i="9"/>
  <c r="W68" i="9"/>
  <c r="V68" i="9"/>
  <c r="S68" i="9"/>
  <c r="Q68" i="9"/>
  <c r="P68" i="9"/>
  <c r="M68" i="9"/>
  <c r="L68" i="9"/>
  <c r="K68" i="9"/>
  <c r="J68" i="9"/>
  <c r="I68" i="9"/>
  <c r="H68" i="9"/>
  <c r="F68" i="9"/>
  <c r="E68" i="9"/>
  <c r="D68" i="9"/>
  <c r="C68" i="9"/>
  <c r="B68" i="9"/>
  <c r="AB67" i="9"/>
  <c r="AA67" i="9"/>
  <c r="Z67" i="9"/>
  <c r="X67" i="9"/>
  <c r="W67" i="9"/>
  <c r="V67" i="9"/>
  <c r="S67" i="9"/>
  <c r="Q67" i="9"/>
  <c r="P67" i="9"/>
  <c r="M67" i="9"/>
  <c r="L67" i="9"/>
  <c r="K67" i="9"/>
  <c r="J67" i="9"/>
  <c r="I67" i="9"/>
  <c r="H67" i="9"/>
  <c r="F67" i="9"/>
  <c r="E67" i="9"/>
  <c r="D67" i="9"/>
  <c r="C67" i="9"/>
  <c r="B67" i="9"/>
  <c r="AB66" i="9"/>
  <c r="AA66" i="9"/>
  <c r="Z66" i="9"/>
  <c r="X66" i="9"/>
  <c r="W66" i="9"/>
  <c r="V66" i="9"/>
  <c r="S66" i="9"/>
  <c r="Q66" i="9"/>
  <c r="P66" i="9"/>
  <c r="M66" i="9"/>
  <c r="L66" i="9"/>
  <c r="K66" i="9"/>
  <c r="J66" i="9"/>
  <c r="I66" i="9"/>
  <c r="H66" i="9"/>
  <c r="F66" i="9"/>
  <c r="E66" i="9"/>
  <c r="D66" i="9"/>
  <c r="C66" i="9"/>
  <c r="B66" i="9"/>
  <c r="AB65" i="9"/>
  <c r="AA65" i="9"/>
  <c r="Z65" i="9"/>
  <c r="X65" i="9"/>
  <c r="W65" i="9"/>
  <c r="V65" i="9"/>
  <c r="S65" i="9"/>
  <c r="Q65" i="9"/>
  <c r="P65" i="9"/>
  <c r="M65" i="9"/>
  <c r="L65" i="9"/>
  <c r="K65" i="9"/>
  <c r="J65" i="9"/>
  <c r="I65" i="9"/>
  <c r="H65" i="9"/>
  <c r="F65" i="9"/>
  <c r="E65" i="9"/>
  <c r="D65" i="9"/>
  <c r="C65" i="9"/>
  <c r="B65" i="9"/>
  <c r="AB64" i="9"/>
  <c r="AA64" i="9"/>
  <c r="Z64" i="9"/>
  <c r="X64" i="9"/>
  <c r="W64" i="9"/>
  <c r="V64" i="9"/>
  <c r="S64" i="9"/>
  <c r="Q64" i="9"/>
  <c r="P64" i="9"/>
  <c r="M64" i="9"/>
  <c r="L64" i="9"/>
  <c r="K64" i="9"/>
  <c r="J64" i="9"/>
  <c r="I64" i="9"/>
  <c r="H64" i="9"/>
  <c r="F64" i="9"/>
  <c r="E64" i="9"/>
  <c r="D64" i="9"/>
  <c r="C64" i="9"/>
  <c r="B64" i="9"/>
  <c r="AB63" i="9"/>
  <c r="AA63" i="9"/>
  <c r="Z63" i="9"/>
  <c r="X63" i="9"/>
  <c r="W63" i="9"/>
  <c r="V63" i="9"/>
  <c r="S63" i="9"/>
  <c r="Q63" i="9"/>
  <c r="P63" i="9"/>
  <c r="M63" i="9"/>
  <c r="L63" i="9"/>
  <c r="K63" i="9"/>
  <c r="J63" i="9"/>
  <c r="I63" i="9"/>
  <c r="H63" i="9"/>
  <c r="F63" i="9"/>
  <c r="E63" i="9"/>
  <c r="D63" i="9"/>
  <c r="C63" i="9"/>
  <c r="B63" i="9"/>
  <c r="AB62" i="9"/>
  <c r="AA62" i="9"/>
  <c r="Z62" i="9"/>
  <c r="X62" i="9"/>
  <c r="W62" i="9"/>
  <c r="V62" i="9"/>
  <c r="S62" i="9"/>
  <c r="Q62" i="9"/>
  <c r="P62" i="9"/>
  <c r="M62" i="9"/>
  <c r="L62" i="9"/>
  <c r="K62" i="9"/>
  <c r="J62" i="9"/>
  <c r="I62" i="9"/>
  <c r="H62" i="9"/>
  <c r="F62" i="9"/>
  <c r="E62" i="9"/>
  <c r="D62" i="9"/>
  <c r="C62" i="9"/>
  <c r="B62" i="9"/>
  <c r="AB61" i="9"/>
  <c r="AA61" i="9"/>
  <c r="Z61" i="9"/>
  <c r="X61" i="9"/>
  <c r="W61" i="9"/>
  <c r="V61" i="9"/>
  <c r="S61" i="9"/>
  <c r="Q61" i="9"/>
  <c r="P61" i="9"/>
  <c r="M61" i="9"/>
  <c r="L61" i="9"/>
  <c r="K61" i="9"/>
  <c r="J61" i="9"/>
  <c r="I61" i="9"/>
  <c r="H61" i="9"/>
  <c r="F61" i="9"/>
  <c r="E61" i="9"/>
  <c r="D61" i="9"/>
  <c r="C61" i="9"/>
  <c r="B61" i="9"/>
  <c r="AB60" i="9"/>
  <c r="AA60" i="9"/>
  <c r="Z60" i="9"/>
  <c r="X60" i="9"/>
  <c r="W60" i="9"/>
  <c r="V60" i="9"/>
  <c r="S60" i="9"/>
  <c r="Q60" i="9"/>
  <c r="P60" i="9"/>
  <c r="M60" i="9"/>
  <c r="L60" i="9"/>
  <c r="K60" i="9"/>
  <c r="J60" i="9"/>
  <c r="I60" i="9"/>
  <c r="H60" i="9"/>
  <c r="F60" i="9"/>
  <c r="E60" i="9"/>
  <c r="D60" i="9"/>
  <c r="C60" i="9"/>
  <c r="B60" i="9"/>
  <c r="AB59" i="9"/>
  <c r="AA59" i="9"/>
  <c r="Z59" i="9"/>
  <c r="X59" i="9"/>
  <c r="W59" i="9"/>
  <c r="V59" i="9"/>
  <c r="S59" i="9"/>
  <c r="Q59" i="9"/>
  <c r="P59" i="9"/>
  <c r="M59" i="9"/>
  <c r="L59" i="9"/>
  <c r="K59" i="9"/>
  <c r="J59" i="9"/>
  <c r="I59" i="9"/>
  <c r="H59" i="9"/>
  <c r="F59" i="9"/>
  <c r="E59" i="9"/>
  <c r="D59" i="9"/>
  <c r="C59" i="9"/>
  <c r="B59" i="9"/>
  <c r="AB58" i="9"/>
  <c r="AA58" i="9"/>
  <c r="Z58" i="9"/>
  <c r="X58" i="9"/>
  <c r="W58" i="9"/>
  <c r="V58" i="9"/>
  <c r="S58" i="9"/>
  <c r="Q58" i="9"/>
  <c r="P58" i="9"/>
  <c r="M58" i="9"/>
  <c r="L58" i="9"/>
  <c r="K58" i="9"/>
  <c r="J58" i="9"/>
  <c r="I58" i="9"/>
  <c r="H58" i="9"/>
  <c r="F58" i="9"/>
  <c r="E58" i="9"/>
  <c r="D58" i="9"/>
  <c r="C58" i="9"/>
  <c r="B58" i="9"/>
  <c r="AB57" i="9"/>
  <c r="AA57" i="9"/>
  <c r="Z57" i="9"/>
  <c r="X57" i="9"/>
  <c r="W57" i="9"/>
  <c r="V57" i="9"/>
  <c r="S57" i="9"/>
  <c r="Q57" i="9"/>
  <c r="P57" i="9"/>
  <c r="M57" i="9"/>
  <c r="L57" i="9"/>
  <c r="K57" i="9"/>
  <c r="J57" i="9"/>
  <c r="I57" i="9"/>
  <c r="H57" i="9"/>
  <c r="F57" i="9"/>
  <c r="E57" i="9"/>
  <c r="D57" i="9"/>
  <c r="C57" i="9"/>
  <c r="B57" i="9"/>
  <c r="AB56" i="9"/>
  <c r="AA56" i="9"/>
  <c r="Z56" i="9"/>
  <c r="X56" i="9"/>
  <c r="W56" i="9"/>
  <c r="V56" i="9"/>
  <c r="S56" i="9"/>
  <c r="Q56" i="9"/>
  <c r="P56" i="9"/>
  <c r="M56" i="9"/>
  <c r="L56" i="9"/>
  <c r="K56" i="9"/>
  <c r="J56" i="9"/>
  <c r="I56" i="9"/>
  <c r="H56" i="9"/>
  <c r="F56" i="9"/>
  <c r="E56" i="9"/>
  <c r="D56" i="9"/>
  <c r="C56" i="9"/>
  <c r="B56" i="9"/>
  <c r="AB55" i="9"/>
  <c r="AA55" i="9"/>
  <c r="Z55" i="9"/>
  <c r="X55" i="9"/>
  <c r="W55" i="9"/>
  <c r="V55" i="9"/>
  <c r="S55" i="9"/>
  <c r="Q55" i="9"/>
  <c r="P55" i="9"/>
  <c r="M55" i="9"/>
  <c r="L55" i="9"/>
  <c r="K55" i="9"/>
  <c r="J55" i="9"/>
  <c r="I55" i="9"/>
  <c r="H55" i="9"/>
  <c r="F55" i="9"/>
  <c r="E55" i="9"/>
  <c r="D55" i="9"/>
  <c r="C55" i="9"/>
  <c r="B55" i="9"/>
  <c r="AB54" i="9"/>
  <c r="AA54" i="9"/>
  <c r="Z54" i="9"/>
  <c r="X54" i="9"/>
  <c r="W54" i="9"/>
  <c r="V54" i="9"/>
  <c r="S54" i="9"/>
  <c r="Q54" i="9"/>
  <c r="P54" i="9"/>
  <c r="M54" i="9"/>
  <c r="L54" i="9"/>
  <c r="K54" i="9"/>
  <c r="J54" i="9"/>
  <c r="I54" i="9"/>
  <c r="H54" i="9"/>
  <c r="F54" i="9"/>
  <c r="E54" i="9"/>
  <c r="D54" i="9"/>
  <c r="C54" i="9"/>
  <c r="B54" i="9"/>
  <c r="AB53" i="9"/>
  <c r="AA53" i="9"/>
  <c r="Z53" i="9"/>
  <c r="X53" i="9"/>
  <c r="W53" i="9"/>
  <c r="V53" i="9"/>
  <c r="S53" i="9"/>
  <c r="Q53" i="9"/>
  <c r="P53" i="9"/>
  <c r="M53" i="9"/>
  <c r="L53" i="9"/>
  <c r="K53" i="9"/>
  <c r="J53" i="9"/>
  <c r="I53" i="9"/>
  <c r="H53" i="9"/>
  <c r="F53" i="9"/>
  <c r="E53" i="9"/>
  <c r="D53" i="9"/>
  <c r="C53" i="9"/>
  <c r="B53" i="9"/>
  <c r="AB52" i="9"/>
  <c r="AA52" i="9"/>
  <c r="Z52" i="9"/>
  <c r="X52" i="9"/>
  <c r="W52" i="9"/>
  <c r="V52" i="9"/>
  <c r="S52" i="9"/>
  <c r="Q52" i="9"/>
  <c r="P52" i="9"/>
  <c r="M52" i="9"/>
  <c r="L52" i="9"/>
  <c r="K52" i="9"/>
  <c r="J52" i="9"/>
  <c r="I52" i="9"/>
  <c r="H52" i="9"/>
  <c r="F52" i="9"/>
  <c r="E52" i="9"/>
  <c r="D52" i="9"/>
  <c r="C52" i="9"/>
  <c r="B52" i="9"/>
  <c r="AB51" i="9"/>
  <c r="AA51" i="9"/>
  <c r="Z51" i="9"/>
  <c r="X51" i="9"/>
  <c r="W51" i="9"/>
  <c r="V51" i="9"/>
  <c r="S51" i="9"/>
  <c r="Q51" i="9"/>
  <c r="P51" i="9"/>
  <c r="M51" i="9"/>
  <c r="L51" i="9"/>
  <c r="K51" i="9"/>
  <c r="J51" i="9"/>
  <c r="I51" i="9"/>
  <c r="H51" i="9"/>
  <c r="F51" i="9"/>
  <c r="E51" i="9"/>
  <c r="D51" i="9"/>
  <c r="C51" i="9"/>
  <c r="B51" i="9"/>
  <c r="AB50" i="9"/>
  <c r="AA50" i="9"/>
  <c r="Z50" i="9"/>
  <c r="X50" i="9"/>
  <c r="W50" i="9"/>
  <c r="V50" i="9"/>
  <c r="S50" i="9"/>
  <c r="Q50" i="9"/>
  <c r="P50" i="9"/>
  <c r="M50" i="9"/>
  <c r="L50" i="9"/>
  <c r="K50" i="9"/>
  <c r="J50" i="9"/>
  <c r="I50" i="9"/>
  <c r="H50" i="9"/>
  <c r="F50" i="9"/>
  <c r="E50" i="9"/>
  <c r="D50" i="9"/>
  <c r="C50" i="9"/>
  <c r="B50" i="9"/>
  <c r="AB49" i="9"/>
  <c r="AA49" i="9"/>
  <c r="Z49" i="9"/>
  <c r="X49" i="9"/>
  <c r="W49" i="9"/>
  <c r="V49" i="9"/>
  <c r="S49" i="9"/>
  <c r="Q49" i="9"/>
  <c r="P49" i="9"/>
  <c r="M49" i="9"/>
  <c r="L49" i="9"/>
  <c r="K49" i="9"/>
  <c r="J49" i="9"/>
  <c r="I49" i="9"/>
  <c r="H49" i="9"/>
  <c r="F49" i="9"/>
  <c r="E49" i="9"/>
  <c r="D49" i="9"/>
  <c r="C49" i="9"/>
  <c r="B49" i="9"/>
  <c r="AB48" i="9"/>
  <c r="AA48" i="9"/>
  <c r="Z48" i="9"/>
  <c r="X48" i="9"/>
  <c r="W48" i="9"/>
  <c r="V48" i="9"/>
  <c r="S48" i="9"/>
  <c r="Q48" i="9"/>
  <c r="P48" i="9"/>
  <c r="M48" i="9"/>
  <c r="L48" i="9"/>
  <c r="K48" i="9"/>
  <c r="J48" i="9"/>
  <c r="I48" i="9"/>
  <c r="H48" i="9"/>
  <c r="N48" i="9" s="1"/>
  <c r="F48" i="9"/>
  <c r="E48" i="9"/>
  <c r="D48" i="9"/>
  <c r="C48" i="9"/>
  <c r="B48" i="9"/>
  <c r="AB47" i="9"/>
  <c r="AA47" i="9"/>
  <c r="Z47" i="9"/>
  <c r="AC47" i="9" s="1"/>
  <c r="X47" i="9"/>
  <c r="W47" i="9"/>
  <c r="V47" i="9"/>
  <c r="S47" i="9"/>
  <c r="Q47" i="9"/>
  <c r="P47" i="9"/>
  <c r="M47" i="9"/>
  <c r="L47" i="9"/>
  <c r="K47" i="9"/>
  <c r="J47" i="9"/>
  <c r="I47" i="9"/>
  <c r="H47" i="9"/>
  <c r="N47" i="9" s="1"/>
  <c r="F47" i="9"/>
  <c r="E47" i="9"/>
  <c r="D47" i="9"/>
  <c r="C47" i="9"/>
  <c r="B47" i="9"/>
  <c r="AB46" i="9"/>
  <c r="AA46" i="9"/>
  <c r="Z46" i="9"/>
  <c r="AC46" i="9" s="1"/>
  <c r="X46" i="9"/>
  <c r="W46" i="9"/>
  <c r="V46" i="9"/>
  <c r="S46" i="9"/>
  <c r="Q46" i="9"/>
  <c r="P46" i="9"/>
  <c r="M46" i="9"/>
  <c r="L46" i="9"/>
  <c r="K46" i="9"/>
  <c r="J46" i="9"/>
  <c r="I46" i="9"/>
  <c r="H46" i="9"/>
  <c r="N46" i="9" s="1"/>
  <c r="F46" i="9"/>
  <c r="E46" i="9"/>
  <c r="D46" i="9"/>
  <c r="C46" i="9"/>
  <c r="B46" i="9"/>
  <c r="AB45" i="9"/>
  <c r="AA45" i="9"/>
  <c r="Z45" i="9"/>
  <c r="AC45" i="9" s="1"/>
  <c r="X45" i="9"/>
  <c r="W45" i="9"/>
  <c r="V45" i="9"/>
  <c r="S45" i="9"/>
  <c r="Q45" i="9"/>
  <c r="P45" i="9"/>
  <c r="M45" i="9"/>
  <c r="L45" i="9"/>
  <c r="K45" i="9"/>
  <c r="J45" i="9"/>
  <c r="I45" i="9"/>
  <c r="H45" i="9"/>
  <c r="N45" i="9" s="1"/>
  <c r="F45" i="9"/>
  <c r="E45" i="9"/>
  <c r="D45" i="9"/>
  <c r="C45" i="9"/>
  <c r="B45" i="9"/>
  <c r="AB44" i="9"/>
  <c r="AA44" i="9"/>
  <c r="Z44" i="9"/>
  <c r="X44" i="9"/>
  <c r="W44" i="9"/>
  <c r="V44" i="9"/>
  <c r="S44" i="9"/>
  <c r="Q44" i="9"/>
  <c r="P44" i="9"/>
  <c r="M44" i="9"/>
  <c r="L44" i="9"/>
  <c r="K44" i="9"/>
  <c r="J44" i="9"/>
  <c r="I44" i="9"/>
  <c r="H44" i="9"/>
  <c r="N44" i="9" s="1"/>
  <c r="F44" i="9"/>
  <c r="E44" i="9"/>
  <c r="D44" i="9"/>
  <c r="C44" i="9"/>
  <c r="B44" i="9"/>
  <c r="AB43" i="9"/>
  <c r="AA43" i="9"/>
  <c r="Z43" i="9"/>
  <c r="X43" i="9"/>
  <c r="W43" i="9"/>
  <c r="V43" i="9"/>
  <c r="S43" i="9"/>
  <c r="Q43" i="9"/>
  <c r="P43" i="9"/>
  <c r="M43" i="9"/>
  <c r="L43" i="9"/>
  <c r="K43" i="9"/>
  <c r="J43" i="9"/>
  <c r="I43" i="9"/>
  <c r="H43" i="9"/>
  <c r="N43" i="9" s="1"/>
  <c r="F43" i="9"/>
  <c r="E43" i="9"/>
  <c r="D43" i="9"/>
  <c r="C43" i="9"/>
  <c r="B43" i="9"/>
  <c r="AB42" i="9"/>
  <c r="AA42" i="9"/>
  <c r="Z42" i="9"/>
  <c r="AC42" i="9" s="1"/>
  <c r="X42" i="9"/>
  <c r="W42" i="9"/>
  <c r="V42" i="9"/>
  <c r="S42" i="9"/>
  <c r="Q42" i="9"/>
  <c r="P42" i="9"/>
  <c r="M42" i="9"/>
  <c r="L42" i="9"/>
  <c r="K42" i="9"/>
  <c r="J42" i="9"/>
  <c r="I42" i="9"/>
  <c r="H42" i="9"/>
  <c r="N42" i="9" s="1"/>
  <c r="F42" i="9"/>
  <c r="E42" i="9"/>
  <c r="D42" i="9"/>
  <c r="C42" i="9"/>
  <c r="B42" i="9"/>
  <c r="AB41" i="9"/>
  <c r="AA41" i="9"/>
  <c r="Z41" i="9"/>
  <c r="AC41" i="9" s="1"/>
  <c r="X41" i="9"/>
  <c r="W41" i="9"/>
  <c r="V41" i="9"/>
  <c r="S41" i="9"/>
  <c r="Q41" i="9"/>
  <c r="P41" i="9"/>
  <c r="M41" i="9"/>
  <c r="L41" i="9"/>
  <c r="K41" i="9"/>
  <c r="J41" i="9"/>
  <c r="I41" i="9"/>
  <c r="H41" i="9"/>
  <c r="N41" i="9" s="1"/>
  <c r="F41" i="9"/>
  <c r="E41" i="9"/>
  <c r="D41" i="9"/>
  <c r="C41" i="9"/>
  <c r="B41" i="9"/>
  <c r="AB40" i="9"/>
  <c r="AA40" i="9"/>
  <c r="Z40" i="9"/>
  <c r="AC40" i="9" s="1"/>
  <c r="X40" i="9"/>
  <c r="W40" i="9"/>
  <c r="V40" i="9"/>
  <c r="S40" i="9"/>
  <c r="Q40" i="9"/>
  <c r="P40" i="9"/>
  <c r="M40" i="9"/>
  <c r="L40" i="9"/>
  <c r="K40" i="9"/>
  <c r="J40" i="9"/>
  <c r="I40" i="9"/>
  <c r="H40" i="9"/>
  <c r="F40" i="9"/>
  <c r="E40" i="9"/>
  <c r="D40" i="9"/>
  <c r="C40" i="9"/>
  <c r="G40" i="9" s="1"/>
  <c r="B40" i="9"/>
  <c r="AB39" i="9"/>
  <c r="AA39" i="9"/>
  <c r="Z39" i="9"/>
  <c r="X39" i="9"/>
  <c r="W39" i="9"/>
  <c r="V39" i="9"/>
  <c r="S39" i="9"/>
  <c r="Q39" i="9"/>
  <c r="P39" i="9"/>
  <c r="M39" i="9"/>
  <c r="L39" i="9"/>
  <c r="K39" i="9"/>
  <c r="J39" i="9"/>
  <c r="I39" i="9"/>
  <c r="H39" i="9"/>
  <c r="N39" i="9" s="1"/>
  <c r="F39" i="9"/>
  <c r="E39" i="9"/>
  <c r="D39" i="9"/>
  <c r="C39" i="9"/>
  <c r="B39" i="9"/>
  <c r="AB38" i="9"/>
  <c r="AA38" i="9"/>
  <c r="Z38" i="9"/>
  <c r="AC38" i="9" s="1"/>
  <c r="X38" i="9"/>
  <c r="W38" i="9"/>
  <c r="V38" i="9"/>
  <c r="S38" i="9"/>
  <c r="Q38" i="9"/>
  <c r="P38" i="9"/>
  <c r="M38" i="9"/>
  <c r="L38" i="9"/>
  <c r="K38" i="9"/>
  <c r="J38" i="9"/>
  <c r="I38" i="9"/>
  <c r="H38" i="9"/>
  <c r="F38" i="9"/>
  <c r="E38" i="9"/>
  <c r="D38" i="9"/>
  <c r="C38" i="9"/>
  <c r="G38" i="9" s="1"/>
  <c r="B38" i="9"/>
  <c r="AB37" i="9"/>
  <c r="AA37" i="9"/>
  <c r="Z37" i="9"/>
  <c r="X37" i="9"/>
  <c r="W37" i="9"/>
  <c r="V37" i="9"/>
  <c r="S37" i="9"/>
  <c r="Q37" i="9"/>
  <c r="P37" i="9"/>
  <c r="M37" i="9"/>
  <c r="L37" i="9"/>
  <c r="K37" i="9"/>
  <c r="J37" i="9"/>
  <c r="I37" i="9"/>
  <c r="H37" i="9"/>
  <c r="N37" i="9" s="1"/>
  <c r="F37" i="9"/>
  <c r="E37" i="9"/>
  <c r="D37" i="9"/>
  <c r="C37" i="9"/>
  <c r="B37" i="9"/>
  <c r="AB36" i="9"/>
  <c r="AA36" i="9"/>
  <c r="Z36" i="9"/>
  <c r="AC36" i="9" s="1"/>
  <c r="X36" i="9"/>
  <c r="W36" i="9"/>
  <c r="V36" i="9"/>
  <c r="S36" i="9"/>
  <c r="Q36" i="9"/>
  <c r="P36" i="9"/>
  <c r="M36" i="9"/>
  <c r="L36" i="9"/>
  <c r="K36" i="9"/>
  <c r="J36" i="9"/>
  <c r="I36" i="9"/>
  <c r="H36" i="9"/>
  <c r="F36" i="9"/>
  <c r="E36" i="9"/>
  <c r="D36" i="9"/>
  <c r="C36" i="9"/>
  <c r="B36" i="9"/>
  <c r="AB35" i="9"/>
  <c r="AA35" i="9"/>
  <c r="Z35" i="9"/>
  <c r="AC35" i="9" s="1"/>
  <c r="X35" i="9"/>
  <c r="W35" i="9"/>
  <c r="V35" i="9"/>
  <c r="S35" i="9"/>
  <c r="Q35" i="9"/>
  <c r="P35" i="9"/>
  <c r="M35" i="9"/>
  <c r="L35" i="9"/>
  <c r="K35" i="9"/>
  <c r="J35" i="9"/>
  <c r="I35" i="9"/>
  <c r="H35" i="9"/>
  <c r="F35" i="9"/>
  <c r="E35" i="9"/>
  <c r="D35" i="9"/>
  <c r="C35" i="9"/>
  <c r="G35" i="9" s="1"/>
  <c r="B35" i="9"/>
  <c r="AB34" i="9"/>
  <c r="AA34" i="9"/>
  <c r="Z34" i="9"/>
  <c r="X34" i="9"/>
  <c r="W34" i="9"/>
  <c r="Y34" i="9" s="1"/>
  <c r="V34" i="9"/>
  <c r="S34" i="9"/>
  <c r="Q34" i="9"/>
  <c r="P34" i="9"/>
  <c r="M34" i="9"/>
  <c r="L34" i="9"/>
  <c r="K34" i="9"/>
  <c r="J34" i="9"/>
  <c r="I34" i="9"/>
  <c r="H34" i="9"/>
  <c r="F34" i="9"/>
  <c r="E34" i="9"/>
  <c r="D34" i="9"/>
  <c r="C34" i="9"/>
  <c r="B34" i="9"/>
  <c r="AB33" i="9"/>
  <c r="AA33" i="9"/>
  <c r="Z33" i="9"/>
  <c r="AC33" i="9" s="1"/>
  <c r="X33" i="9"/>
  <c r="W33" i="9"/>
  <c r="V33" i="9"/>
  <c r="S33" i="9"/>
  <c r="Q33" i="9"/>
  <c r="P33" i="9"/>
  <c r="M33" i="9"/>
  <c r="L33" i="9"/>
  <c r="K33" i="9"/>
  <c r="J33" i="9"/>
  <c r="I33" i="9"/>
  <c r="H33" i="9"/>
  <c r="F33" i="9"/>
  <c r="E33" i="9"/>
  <c r="D33" i="9"/>
  <c r="C33" i="9"/>
  <c r="G33" i="9" s="1"/>
  <c r="B33" i="9"/>
  <c r="AB32" i="9"/>
  <c r="AA32" i="9"/>
  <c r="Z32" i="9"/>
  <c r="X32" i="9"/>
  <c r="W32" i="9"/>
  <c r="Y32" i="9" s="1"/>
  <c r="V32" i="9"/>
  <c r="S32" i="9"/>
  <c r="Q32" i="9"/>
  <c r="P32" i="9"/>
  <c r="M32" i="9"/>
  <c r="L32" i="9"/>
  <c r="K32" i="9"/>
  <c r="J32" i="9"/>
  <c r="I32" i="9"/>
  <c r="H32" i="9"/>
  <c r="F32" i="9"/>
  <c r="E32" i="9"/>
  <c r="D32" i="9"/>
  <c r="C32" i="9"/>
  <c r="B32" i="9"/>
  <c r="AB31" i="9"/>
  <c r="AA31" i="9"/>
  <c r="Z31" i="9"/>
  <c r="AC31" i="9" s="1"/>
  <c r="X31" i="9"/>
  <c r="W31" i="9"/>
  <c r="V31" i="9"/>
  <c r="S31" i="9"/>
  <c r="Q31" i="9"/>
  <c r="P31" i="9"/>
  <c r="M31" i="9"/>
  <c r="L31" i="9"/>
  <c r="K31" i="9"/>
  <c r="J31" i="9"/>
  <c r="I31" i="9"/>
  <c r="H31" i="9"/>
  <c r="F31" i="9"/>
  <c r="E31" i="9"/>
  <c r="D31" i="9"/>
  <c r="C31" i="9"/>
  <c r="G31" i="9" s="1"/>
  <c r="B31" i="9"/>
  <c r="AB30" i="9"/>
  <c r="AA30" i="9"/>
  <c r="Z30" i="9"/>
  <c r="X30" i="9"/>
  <c r="W30" i="9"/>
  <c r="Y30" i="9" s="1"/>
  <c r="V30" i="9"/>
  <c r="S30" i="9"/>
  <c r="Q30" i="9"/>
  <c r="P30" i="9"/>
  <c r="M30" i="9"/>
  <c r="L30" i="9"/>
  <c r="K30" i="9"/>
  <c r="J30" i="9"/>
  <c r="I30" i="9"/>
  <c r="H30" i="9"/>
  <c r="F30" i="9"/>
  <c r="E30" i="9"/>
  <c r="D30" i="9"/>
  <c r="C30" i="9"/>
  <c r="B30" i="9"/>
  <c r="AB29" i="9"/>
  <c r="AA29" i="9"/>
  <c r="Z29" i="9"/>
  <c r="AC29" i="9" s="1"/>
  <c r="X29" i="9"/>
  <c r="W29" i="9"/>
  <c r="V29" i="9"/>
  <c r="S29" i="9"/>
  <c r="Q29" i="9"/>
  <c r="P29" i="9"/>
  <c r="M29" i="9"/>
  <c r="L29" i="9"/>
  <c r="K29" i="9"/>
  <c r="J29" i="9"/>
  <c r="I29" i="9"/>
  <c r="H29" i="9"/>
  <c r="F29" i="9"/>
  <c r="E29" i="9"/>
  <c r="D29" i="9"/>
  <c r="C29" i="9"/>
  <c r="G29" i="9" s="1"/>
  <c r="B29" i="9"/>
  <c r="AB28" i="9"/>
  <c r="AA28" i="9"/>
  <c r="Z28" i="9"/>
  <c r="X28" i="9"/>
  <c r="W28" i="9"/>
  <c r="Y28" i="9" s="1"/>
  <c r="V28" i="9"/>
  <c r="S28" i="9"/>
  <c r="Q28" i="9"/>
  <c r="P28" i="9"/>
  <c r="M28" i="9"/>
  <c r="L28" i="9"/>
  <c r="K28" i="9"/>
  <c r="J28" i="9"/>
  <c r="I28" i="9"/>
  <c r="H28" i="9"/>
  <c r="F28" i="9"/>
  <c r="E28" i="9"/>
  <c r="D28" i="9"/>
  <c r="C28" i="9"/>
  <c r="G28" i="9" s="1"/>
  <c r="B28" i="9"/>
  <c r="AB27" i="9"/>
  <c r="AA27" i="9"/>
  <c r="Z27" i="9"/>
  <c r="X27" i="9"/>
  <c r="W27" i="9"/>
  <c r="V27" i="9"/>
  <c r="S27" i="9"/>
  <c r="Q27" i="9"/>
  <c r="P27" i="9"/>
  <c r="M27" i="9"/>
  <c r="L27" i="9"/>
  <c r="K27" i="9"/>
  <c r="J27" i="9"/>
  <c r="I27" i="9"/>
  <c r="H27" i="9"/>
  <c r="N27" i="9" s="1"/>
  <c r="F27" i="9"/>
  <c r="E27" i="9"/>
  <c r="D27" i="9"/>
  <c r="C27" i="9"/>
  <c r="B27" i="9"/>
  <c r="AB26" i="9"/>
  <c r="AA26" i="9"/>
  <c r="Z26" i="9"/>
  <c r="AC26" i="9" s="1"/>
  <c r="X26" i="9"/>
  <c r="W26" i="9"/>
  <c r="V26" i="9"/>
  <c r="S26" i="9"/>
  <c r="Q26" i="9"/>
  <c r="P26" i="9"/>
  <c r="M26" i="9"/>
  <c r="L26" i="9"/>
  <c r="K26" i="9"/>
  <c r="J26" i="9"/>
  <c r="I26" i="9"/>
  <c r="H26" i="9"/>
  <c r="F26" i="9"/>
  <c r="E26" i="9"/>
  <c r="D26" i="9"/>
  <c r="C26" i="9"/>
  <c r="G26" i="9" s="1"/>
  <c r="B26" i="9"/>
  <c r="AB25" i="9"/>
  <c r="AA25" i="9"/>
  <c r="Z25" i="9"/>
  <c r="X25" i="9"/>
  <c r="W25" i="9"/>
  <c r="V25" i="9"/>
  <c r="S25" i="9"/>
  <c r="Q25" i="9"/>
  <c r="P25" i="9"/>
  <c r="M25" i="9"/>
  <c r="L25" i="9"/>
  <c r="K25" i="9"/>
  <c r="J25" i="9"/>
  <c r="I25" i="9"/>
  <c r="H25" i="9"/>
  <c r="N25" i="9" s="1"/>
  <c r="F25" i="9"/>
  <c r="E25" i="9"/>
  <c r="D25" i="9"/>
  <c r="C25" i="9"/>
  <c r="B25" i="9"/>
  <c r="AB24" i="9"/>
  <c r="AA24" i="9"/>
  <c r="Z24" i="9"/>
  <c r="AC24" i="9" s="1"/>
  <c r="X24" i="9"/>
  <c r="W24" i="9"/>
  <c r="V24" i="9"/>
  <c r="S24" i="9"/>
  <c r="Q24" i="9"/>
  <c r="P24" i="9"/>
  <c r="M24" i="9"/>
  <c r="L24" i="9"/>
  <c r="K24" i="9"/>
  <c r="J24" i="9"/>
  <c r="I24" i="9"/>
  <c r="H24" i="9"/>
  <c r="F24" i="9"/>
  <c r="E24" i="9"/>
  <c r="D24" i="9"/>
  <c r="C24" i="9"/>
  <c r="G24" i="9" s="1"/>
  <c r="B24" i="9"/>
  <c r="AB23" i="9"/>
  <c r="AA23" i="9"/>
  <c r="Z23" i="9"/>
  <c r="X23" i="9"/>
  <c r="W23" i="9"/>
  <c r="V23" i="9"/>
  <c r="S23" i="9"/>
  <c r="Q23" i="9"/>
  <c r="P23" i="9"/>
  <c r="M23" i="9"/>
  <c r="L23" i="9"/>
  <c r="K23" i="9"/>
  <c r="J23" i="9"/>
  <c r="I23" i="9"/>
  <c r="H23" i="9"/>
  <c r="N23" i="9" s="1"/>
  <c r="F23" i="9"/>
  <c r="E23" i="9"/>
  <c r="D23" i="9"/>
  <c r="C23" i="9"/>
  <c r="B23" i="9"/>
  <c r="AB22" i="9"/>
  <c r="AA22" i="9"/>
  <c r="Z22" i="9"/>
  <c r="AC22" i="9" s="1"/>
  <c r="X22" i="9"/>
  <c r="W22" i="9"/>
  <c r="V22" i="9"/>
  <c r="S22" i="9"/>
  <c r="Q22" i="9"/>
  <c r="P22" i="9"/>
  <c r="M22" i="9"/>
  <c r="L22" i="9"/>
  <c r="K22" i="9"/>
  <c r="J22" i="9"/>
  <c r="I22" i="9"/>
  <c r="H22" i="9"/>
  <c r="N22" i="9" s="1"/>
  <c r="F22" i="9"/>
  <c r="E22" i="9"/>
  <c r="D22" i="9"/>
  <c r="C22" i="9"/>
  <c r="B22" i="9"/>
  <c r="AB21" i="9"/>
  <c r="AA21" i="9"/>
  <c r="Z21" i="9"/>
  <c r="AC21" i="9" s="1"/>
  <c r="X21" i="9"/>
  <c r="W21" i="9"/>
  <c r="V21" i="9"/>
  <c r="S21" i="9"/>
  <c r="Q21" i="9"/>
  <c r="P21" i="9"/>
  <c r="M21" i="9"/>
  <c r="L21" i="9"/>
  <c r="K21" i="9"/>
  <c r="J21" i="9"/>
  <c r="I21" i="9"/>
  <c r="H21" i="9"/>
  <c r="N21" i="9" s="1"/>
  <c r="F21" i="9"/>
  <c r="E21" i="9"/>
  <c r="D21" i="9"/>
  <c r="C21" i="9"/>
  <c r="B21" i="9"/>
  <c r="AB20" i="9"/>
  <c r="AA20" i="9"/>
  <c r="Z20" i="9"/>
  <c r="AC20" i="9" s="1"/>
  <c r="X20" i="9"/>
  <c r="W20" i="9"/>
  <c r="V20" i="9"/>
  <c r="S20" i="9"/>
  <c r="Q20" i="9"/>
  <c r="P20" i="9"/>
  <c r="M20" i="9"/>
  <c r="L20" i="9"/>
  <c r="K20" i="9"/>
  <c r="J20" i="9"/>
  <c r="I20" i="9"/>
  <c r="H20" i="9"/>
  <c r="N20" i="9" s="1"/>
  <c r="F20" i="9"/>
  <c r="E20" i="9"/>
  <c r="D20" i="9"/>
  <c r="C20" i="9"/>
  <c r="B20" i="9"/>
  <c r="AB19" i="9"/>
  <c r="AA19" i="9"/>
  <c r="Z19" i="9"/>
  <c r="X19" i="9"/>
  <c r="W19" i="9"/>
  <c r="V19" i="9"/>
  <c r="S19" i="9"/>
  <c r="Q19" i="9"/>
  <c r="P19" i="9"/>
  <c r="M19" i="9"/>
  <c r="L19" i="9"/>
  <c r="K19" i="9"/>
  <c r="J19" i="9"/>
  <c r="I19" i="9"/>
  <c r="H19" i="9"/>
  <c r="N19" i="9" s="1"/>
  <c r="F19" i="9"/>
  <c r="E19" i="9"/>
  <c r="D19" i="9"/>
  <c r="C19" i="9"/>
  <c r="B19" i="9"/>
  <c r="AB18" i="9"/>
  <c r="AA18" i="9"/>
  <c r="Z18" i="9"/>
  <c r="AC18" i="9" s="1"/>
  <c r="X18" i="9"/>
  <c r="W18" i="9"/>
  <c r="V18" i="9"/>
  <c r="S18" i="9"/>
  <c r="Q18" i="9"/>
  <c r="P18" i="9"/>
  <c r="M18" i="9"/>
  <c r="L18" i="9"/>
  <c r="K18" i="9"/>
  <c r="J18" i="9"/>
  <c r="I18" i="9"/>
  <c r="H18" i="9"/>
  <c r="N18" i="9" s="1"/>
  <c r="F18" i="9"/>
  <c r="E18" i="9"/>
  <c r="D18" i="9"/>
  <c r="C18" i="9"/>
  <c r="B18" i="9"/>
  <c r="AB17" i="9"/>
  <c r="AA17" i="9"/>
  <c r="Z17" i="9"/>
  <c r="AC17" i="9" s="1"/>
  <c r="X17" i="9"/>
  <c r="W17" i="9"/>
  <c r="V17" i="9"/>
  <c r="S17" i="9"/>
  <c r="Q17" i="9"/>
  <c r="P17" i="9"/>
  <c r="M17" i="9"/>
  <c r="L17" i="9"/>
  <c r="K17" i="9"/>
  <c r="J17" i="9"/>
  <c r="I17" i="9"/>
  <c r="H17" i="9"/>
  <c r="N17" i="9" s="1"/>
  <c r="F17" i="9"/>
  <c r="E17" i="9"/>
  <c r="D17" i="9"/>
  <c r="C17" i="9"/>
  <c r="B17" i="9"/>
  <c r="AB16" i="9"/>
  <c r="AA16" i="9"/>
  <c r="Z16" i="9"/>
  <c r="AC16" i="9" s="1"/>
  <c r="X16" i="9"/>
  <c r="W16" i="9"/>
  <c r="V16" i="9"/>
  <c r="S16" i="9"/>
  <c r="Q16" i="9"/>
  <c r="P16" i="9"/>
  <c r="M16" i="9"/>
  <c r="L16" i="9"/>
  <c r="K16" i="9"/>
  <c r="J16" i="9"/>
  <c r="I16" i="9"/>
  <c r="H16" i="9"/>
  <c r="N16" i="9" s="1"/>
  <c r="F16" i="9"/>
  <c r="E16" i="9"/>
  <c r="D16" i="9"/>
  <c r="C16" i="9"/>
  <c r="B16" i="9"/>
  <c r="AB15" i="9"/>
  <c r="AA15" i="9"/>
  <c r="Z15" i="9"/>
  <c r="X15" i="9"/>
  <c r="W15" i="9"/>
  <c r="V15" i="9"/>
  <c r="S15" i="9"/>
  <c r="Q15" i="9"/>
  <c r="P15" i="9"/>
  <c r="M15" i="9"/>
  <c r="L15" i="9"/>
  <c r="K15" i="9"/>
  <c r="J15" i="9"/>
  <c r="I15" i="9"/>
  <c r="H15" i="9"/>
  <c r="N15" i="9" s="1"/>
  <c r="F15" i="9"/>
  <c r="E15" i="9"/>
  <c r="D15" i="9"/>
  <c r="C15" i="9"/>
  <c r="B15" i="9"/>
  <c r="AB14" i="9"/>
  <c r="AA14" i="9"/>
  <c r="Z14" i="9"/>
  <c r="AC14" i="9" s="1"/>
  <c r="X14" i="9"/>
  <c r="W14" i="9"/>
  <c r="V14" i="9"/>
  <c r="S14" i="9"/>
  <c r="Q14" i="9"/>
  <c r="P14" i="9"/>
  <c r="M14" i="9"/>
  <c r="L14" i="9"/>
  <c r="K14" i="9"/>
  <c r="J14" i="9"/>
  <c r="I14" i="9"/>
  <c r="H14" i="9"/>
  <c r="N14" i="9" s="1"/>
  <c r="F14" i="9"/>
  <c r="E14" i="9"/>
  <c r="D14" i="9"/>
  <c r="C14" i="9"/>
  <c r="B14" i="9"/>
  <c r="AB13" i="9"/>
  <c r="AA13" i="9"/>
  <c r="Z13" i="9"/>
  <c r="X13" i="9"/>
  <c r="W13" i="9"/>
  <c r="V13" i="9"/>
  <c r="S13" i="9"/>
  <c r="Q13" i="9"/>
  <c r="P13" i="9"/>
  <c r="M13" i="9"/>
  <c r="L13" i="9"/>
  <c r="K13" i="9"/>
  <c r="J13" i="9"/>
  <c r="I13" i="9"/>
  <c r="H13" i="9"/>
  <c r="N13" i="9" s="1"/>
  <c r="F13" i="9"/>
  <c r="E13" i="9"/>
  <c r="D13" i="9"/>
  <c r="C13" i="9"/>
  <c r="B13" i="9"/>
  <c r="AB12" i="9"/>
  <c r="AA12" i="9"/>
  <c r="Z12" i="9"/>
  <c r="X12" i="9"/>
  <c r="W12" i="9"/>
  <c r="V12" i="9"/>
  <c r="S12" i="9"/>
  <c r="Q12" i="9"/>
  <c r="P12" i="9"/>
  <c r="M12" i="9"/>
  <c r="L12" i="9"/>
  <c r="K12" i="9"/>
  <c r="J12" i="9"/>
  <c r="I12" i="9"/>
  <c r="H12" i="9"/>
  <c r="N12" i="9" s="1"/>
  <c r="F12" i="9"/>
  <c r="E12" i="9"/>
  <c r="D12" i="9"/>
  <c r="C12" i="9"/>
  <c r="B12" i="9"/>
  <c r="AB11" i="9"/>
  <c r="AA11" i="9"/>
  <c r="Z11" i="9"/>
  <c r="X11" i="9"/>
  <c r="W11" i="9"/>
  <c r="V11" i="9"/>
  <c r="S11" i="9"/>
  <c r="Q11" i="9"/>
  <c r="P11" i="9"/>
  <c r="M11" i="9"/>
  <c r="L11" i="9"/>
  <c r="K11" i="9"/>
  <c r="J11" i="9"/>
  <c r="I11" i="9"/>
  <c r="H11" i="9"/>
  <c r="N11" i="9" s="1"/>
  <c r="F11" i="9"/>
  <c r="E11" i="9"/>
  <c r="D11" i="9"/>
  <c r="C11" i="9"/>
  <c r="B11" i="9"/>
  <c r="AB10" i="9"/>
  <c r="AA10" i="9"/>
  <c r="Z10" i="9"/>
  <c r="AC10" i="9" s="1"/>
  <c r="X10" i="9"/>
  <c r="W10" i="9"/>
  <c r="V10" i="9"/>
  <c r="S10" i="9"/>
  <c r="Q10" i="9"/>
  <c r="P10" i="9"/>
  <c r="M10" i="9"/>
  <c r="L10" i="9"/>
  <c r="K10" i="9"/>
  <c r="J10" i="9"/>
  <c r="I10" i="9"/>
  <c r="H10" i="9"/>
  <c r="N10" i="9" s="1"/>
  <c r="F10" i="9"/>
  <c r="E10" i="9"/>
  <c r="D10" i="9"/>
  <c r="C10" i="9"/>
  <c r="B10" i="9"/>
  <c r="AB9" i="9"/>
  <c r="AA9" i="9"/>
  <c r="Z9" i="9"/>
  <c r="AC9" i="9" s="1"/>
  <c r="X9" i="9"/>
  <c r="W9" i="9"/>
  <c r="V9" i="9"/>
  <c r="S9" i="9"/>
  <c r="Q9" i="9"/>
  <c r="P9" i="9"/>
  <c r="M9" i="9"/>
  <c r="L9" i="9"/>
  <c r="K9" i="9"/>
  <c r="J9" i="9"/>
  <c r="I9" i="9"/>
  <c r="H9" i="9"/>
  <c r="N9" i="9" s="1"/>
  <c r="F9" i="9"/>
  <c r="E9" i="9"/>
  <c r="D9" i="9"/>
  <c r="C9" i="9"/>
  <c r="B9" i="9"/>
  <c r="AB8" i="9"/>
  <c r="AA8" i="9"/>
  <c r="Z8" i="9"/>
  <c r="AC8" i="9" s="1"/>
  <c r="X8" i="9"/>
  <c r="W8" i="9"/>
  <c r="V8" i="9"/>
  <c r="S8" i="9"/>
  <c r="Q8" i="9"/>
  <c r="P8" i="9"/>
  <c r="M8" i="9"/>
  <c r="L8" i="9"/>
  <c r="K8" i="9"/>
  <c r="J8" i="9"/>
  <c r="I8" i="9"/>
  <c r="H8" i="9"/>
  <c r="N8" i="9" s="1"/>
  <c r="F8" i="9"/>
  <c r="E8" i="9"/>
  <c r="D8" i="9"/>
  <c r="C8" i="9"/>
  <c r="B8" i="9"/>
  <c r="AB7" i="9"/>
  <c r="AA7" i="9"/>
  <c r="Z7" i="9"/>
  <c r="AC7" i="9" s="1"/>
  <c r="X7" i="9"/>
  <c r="W7" i="9"/>
  <c r="V7" i="9"/>
  <c r="S7" i="9"/>
  <c r="Q7" i="9"/>
  <c r="P7" i="9"/>
  <c r="M7" i="9"/>
  <c r="L7" i="9"/>
  <c r="K7" i="9"/>
  <c r="J7" i="9"/>
  <c r="I7" i="9"/>
  <c r="H7" i="9"/>
  <c r="N7" i="9" s="1"/>
  <c r="F7" i="9"/>
  <c r="E7" i="9"/>
  <c r="D7" i="9"/>
  <c r="C7" i="9"/>
  <c r="B7" i="9"/>
  <c r="AB6" i="9"/>
  <c r="AA6" i="9"/>
  <c r="Z6" i="9"/>
  <c r="AC6" i="9" s="1"/>
  <c r="X6" i="9"/>
  <c r="W6" i="9"/>
  <c r="V6" i="9"/>
  <c r="S6" i="9"/>
  <c r="Q6" i="9"/>
  <c r="P6" i="9"/>
  <c r="M6" i="9"/>
  <c r="L6" i="9"/>
  <c r="K6" i="9"/>
  <c r="J6" i="9"/>
  <c r="I6" i="9"/>
  <c r="H6" i="9"/>
  <c r="N6" i="9" s="1"/>
  <c r="F6" i="9"/>
  <c r="E6" i="9"/>
  <c r="D6" i="9"/>
  <c r="C6" i="9"/>
  <c r="B6" i="9"/>
  <c r="AB5" i="9"/>
  <c r="AA5" i="9"/>
  <c r="Z5" i="9"/>
  <c r="AC5" i="9" s="1"/>
  <c r="X5" i="9"/>
  <c r="W5" i="9"/>
  <c r="V5" i="9"/>
  <c r="S5" i="9"/>
  <c r="Q5" i="9"/>
  <c r="P5" i="9"/>
  <c r="M5" i="9"/>
  <c r="L5" i="9"/>
  <c r="K5" i="9"/>
  <c r="J5" i="9"/>
  <c r="I5" i="9"/>
  <c r="H5" i="9"/>
  <c r="N5" i="9" s="1"/>
  <c r="F5" i="9"/>
  <c r="E5" i="9"/>
  <c r="D5" i="9"/>
  <c r="C5" i="9"/>
  <c r="B5" i="9"/>
  <c r="AC114" i="9"/>
  <c r="Y114" i="9"/>
  <c r="N114" i="9"/>
  <c r="G114" i="9"/>
  <c r="AC113" i="9"/>
  <c r="Y113" i="9"/>
  <c r="N113" i="9"/>
  <c r="G113" i="9"/>
  <c r="AC112" i="9"/>
  <c r="Y112" i="9"/>
  <c r="N112" i="9"/>
  <c r="G112" i="9"/>
  <c r="AC111" i="9"/>
  <c r="Y111" i="9"/>
  <c r="N111" i="9"/>
  <c r="G111" i="9"/>
  <c r="AC110" i="9"/>
  <c r="Y110" i="9"/>
  <c r="N110" i="9"/>
  <c r="G110" i="9"/>
  <c r="AC109" i="9"/>
  <c r="Y109" i="9"/>
  <c r="N109" i="9"/>
  <c r="G109" i="9"/>
  <c r="AC108" i="9"/>
  <c r="Y108" i="9"/>
  <c r="N108" i="9"/>
  <c r="G108" i="9"/>
  <c r="AC107" i="9"/>
  <c r="Y107" i="9"/>
  <c r="G107" i="9"/>
  <c r="AC106" i="9"/>
  <c r="N106" i="9"/>
  <c r="G106" i="9"/>
  <c r="AC105" i="9"/>
  <c r="Y105" i="9"/>
  <c r="G105" i="9"/>
  <c r="AC104" i="9"/>
  <c r="N104" i="9"/>
  <c r="G104" i="9"/>
  <c r="AC103" i="9"/>
  <c r="Y103" i="9"/>
  <c r="AD103" i="9" s="1"/>
  <c r="G103" i="9"/>
  <c r="AC102" i="9"/>
  <c r="N102" i="9"/>
  <c r="G102" i="9"/>
  <c r="O102" i="9" s="1"/>
  <c r="R102" i="9" s="1"/>
  <c r="T102" i="9" s="1"/>
  <c r="AC101" i="9"/>
  <c r="Y101" i="9"/>
  <c r="AD101" i="9" s="1"/>
  <c r="G101" i="9"/>
  <c r="AC100" i="9"/>
  <c r="N100" i="9"/>
  <c r="G100" i="9"/>
  <c r="AC99" i="9"/>
  <c r="Y99" i="9"/>
  <c r="AD99" i="9" s="1"/>
  <c r="G99" i="9"/>
  <c r="AC98" i="9"/>
  <c r="N98" i="9"/>
  <c r="G98" i="9"/>
  <c r="AC97" i="9"/>
  <c r="Y97" i="9"/>
  <c r="N97" i="9"/>
  <c r="G97" i="9"/>
  <c r="AC96" i="9"/>
  <c r="Y96" i="9"/>
  <c r="N96" i="9"/>
  <c r="G96" i="9"/>
  <c r="AC95" i="9"/>
  <c r="Y95" i="9"/>
  <c r="N95" i="9"/>
  <c r="G95" i="9"/>
  <c r="AC94" i="9"/>
  <c r="Y94" i="9"/>
  <c r="N94" i="9"/>
  <c r="G94" i="9"/>
  <c r="AC93" i="9"/>
  <c r="Y93" i="9"/>
  <c r="N93" i="9"/>
  <c r="G93" i="9"/>
  <c r="AC92" i="9"/>
  <c r="Y92" i="9"/>
  <c r="N92" i="9"/>
  <c r="G92" i="9"/>
  <c r="AC91" i="9"/>
  <c r="Y91" i="9"/>
  <c r="N91" i="9"/>
  <c r="G91" i="9"/>
  <c r="AC90" i="9"/>
  <c r="Y90" i="9"/>
  <c r="N90" i="9"/>
  <c r="G90" i="9"/>
  <c r="AC89" i="9"/>
  <c r="Y89" i="9"/>
  <c r="N89" i="9"/>
  <c r="G89" i="9"/>
  <c r="AC88" i="9"/>
  <c r="Y88" i="9"/>
  <c r="N88" i="9"/>
  <c r="G88" i="9"/>
  <c r="AC87" i="9"/>
  <c r="Y87" i="9"/>
  <c r="N87" i="9"/>
  <c r="G87" i="9"/>
  <c r="AC86" i="9"/>
  <c r="Y86" i="9"/>
  <c r="N86" i="9"/>
  <c r="G86" i="9"/>
  <c r="AC85" i="9"/>
  <c r="Y85" i="9"/>
  <c r="N85" i="9"/>
  <c r="G85" i="9"/>
  <c r="AC84" i="9"/>
  <c r="Y84" i="9"/>
  <c r="N84" i="9"/>
  <c r="G84" i="9"/>
  <c r="AC83" i="9"/>
  <c r="Y83" i="9"/>
  <c r="N83" i="9"/>
  <c r="AC82" i="9"/>
  <c r="Y82" i="9"/>
  <c r="N82" i="9"/>
  <c r="G82" i="9"/>
  <c r="AC81" i="9"/>
  <c r="Y81" i="9"/>
  <c r="N81" i="9"/>
  <c r="AC80" i="9"/>
  <c r="Y80" i="9"/>
  <c r="N80" i="9"/>
  <c r="G80" i="9"/>
  <c r="AC79" i="9"/>
  <c r="Y79" i="9"/>
  <c r="N79" i="9"/>
  <c r="AC78" i="9"/>
  <c r="Y78" i="9"/>
  <c r="N78" i="9"/>
  <c r="G78" i="9"/>
  <c r="AC77" i="9"/>
  <c r="Y77" i="9"/>
  <c r="N77" i="9"/>
  <c r="AC76" i="9"/>
  <c r="Y76" i="9"/>
  <c r="N76" i="9"/>
  <c r="G76" i="9"/>
  <c r="AC75" i="9"/>
  <c r="Y75" i="9"/>
  <c r="N75" i="9"/>
  <c r="AC74" i="9"/>
  <c r="Y74" i="9"/>
  <c r="N74" i="9"/>
  <c r="G74" i="9"/>
  <c r="AC73" i="9"/>
  <c r="Y73" i="9"/>
  <c r="N73" i="9"/>
  <c r="AC72" i="9"/>
  <c r="Y72" i="9"/>
  <c r="N72" i="9"/>
  <c r="G72" i="9"/>
  <c r="AC71" i="9"/>
  <c r="Y71" i="9"/>
  <c r="N71" i="9"/>
  <c r="G71" i="9"/>
  <c r="AC70" i="9"/>
  <c r="Y70" i="9"/>
  <c r="N70" i="9"/>
  <c r="G70" i="9"/>
  <c r="AC69" i="9"/>
  <c r="Y69" i="9"/>
  <c r="N69" i="9"/>
  <c r="G69" i="9"/>
  <c r="AC68" i="9"/>
  <c r="Y68" i="9"/>
  <c r="N68" i="9"/>
  <c r="G68" i="9"/>
  <c r="AC67" i="9"/>
  <c r="Y67" i="9"/>
  <c r="N67" i="9"/>
  <c r="G67" i="9"/>
  <c r="AC66" i="9"/>
  <c r="Y66" i="9"/>
  <c r="N66" i="9"/>
  <c r="G66" i="9"/>
  <c r="AC65" i="9"/>
  <c r="Y65" i="9"/>
  <c r="N65" i="9"/>
  <c r="G65" i="9"/>
  <c r="AC64" i="9"/>
  <c r="Y64" i="9"/>
  <c r="N64" i="9"/>
  <c r="G64" i="9"/>
  <c r="AC63" i="9"/>
  <c r="Y63" i="9"/>
  <c r="N63" i="9"/>
  <c r="G63" i="9"/>
  <c r="AC62" i="9"/>
  <c r="Y62" i="9"/>
  <c r="N62" i="9"/>
  <c r="G62" i="9"/>
  <c r="AC61" i="9"/>
  <c r="Y61" i="9"/>
  <c r="N61" i="9"/>
  <c r="G61" i="9"/>
  <c r="AC60" i="9"/>
  <c r="Y60" i="9"/>
  <c r="N60" i="9"/>
  <c r="G60" i="9"/>
  <c r="AC59" i="9"/>
  <c r="Y59" i="9"/>
  <c r="N59" i="9"/>
  <c r="G59" i="9"/>
  <c r="AC58" i="9"/>
  <c r="Y58" i="9"/>
  <c r="N58" i="9"/>
  <c r="G58" i="9"/>
  <c r="AC57" i="9"/>
  <c r="Y57" i="9"/>
  <c r="N57" i="9"/>
  <c r="G57" i="9"/>
  <c r="AC56" i="9"/>
  <c r="Y56" i="9"/>
  <c r="N56" i="9"/>
  <c r="G56" i="9"/>
  <c r="AC55" i="9"/>
  <c r="Y55" i="9"/>
  <c r="N55" i="9"/>
  <c r="G55" i="9"/>
  <c r="AC54" i="9"/>
  <c r="Y54" i="9"/>
  <c r="N54" i="9"/>
  <c r="G54" i="9"/>
  <c r="AC53" i="9"/>
  <c r="Y53" i="9"/>
  <c r="N53" i="9"/>
  <c r="G53" i="9"/>
  <c r="AC52" i="9"/>
  <c r="Y52" i="9"/>
  <c r="N52" i="9"/>
  <c r="G52" i="9"/>
  <c r="AC51" i="9"/>
  <c r="Y51" i="9"/>
  <c r="N51" i="9"/>
  <c r="G51" i="9"/>
  <c r="AC50" i="9"/>
  <c r="Y50" i="9"/>
  <c r="N50" i="9"/>
  <c r="G50" i="9"/>
  <c r="AC49" i="9"/>
  <c r="Y49" i="9"/>
  <c r="N49" i="9"/>
  <c r="G49" i="9"/>
  <c r="AC48" i="9"/>
  <c r="Y48" i="9"/>
  <c r="G48" i="9"/>
  <c r="Y47" i="9"/>
  <c r="G47" i="9"/>
  <c r="Y46" i="9"/>
  <c r="G46" i="9"/>
  <c r="Y45" i="9"/>
  <c r="G45" i="9"/>
  <c r="Y44" i="9"/>
  <c r="G44" i="9"/>
  <c r="Y43" i="9"/>
  <c r="G43" i="9"/>
  <c r="Y42" i="9"/>
  <c r="G42" i="9"/>
  <c r="Y41" i="9"/>
  <c r="G41" i="9"/>
  <c r="Y40" i="9"/>
  <c r="AC39" i="9"/>
  <c r="G39" i="9"/>
  <c r="Y38" i="9"/>
  <c r="AC37" i="9"/>
  <c r="G37" i="9"/>
  <c r="Y36" i="9"/>
  <c r="AD36" i="9" s="1"/>
  <c r="G36" i="9"/>
  <c r="N35" i="9"/>
  <c r="AC34" i="9"/>
  <c r="G34" i="9"/>
  <c r="N33" i="9"/>
  <c r="AC32" i="9"/>
  <c r="G32" i="9"/>
  <c r="N31" i="9"/>
  <c r="AC30" i="9"/>
  <c r="G30" i="9"/>
  <c r="N29" i="9"/>
  <c r="AC28" i="9"/>
  <c r="AC27" i="9"/>
  <c r="G27" i="9"/>
  <c r="Y26" i="9"/>
  <c r="AC25" i="9"/>
  <c r="G25" i="9"/>
  <c r="Y24" i="9"/>
  <c r="AC23" i="9"/>
  <c r="G23" i="9"/>
  <c r="Y22" i="9"/>
  <c r="G22" i="9"/>
  <c r="Y21" i="9"/>
  <c r="G21" i="9"/>
  <c r="Y20" i="9"/>
  <c r="G20" i="9"/>
  <c r="Y19" i="9"/>
  <c r="G19" i="9"/>
  <c r="Y18" i="9"/>
  <c r="G18" i="9"/>
  <c r="Y17" i="9"/>
  <c r="G17" i="9"/>
  <c r="Y16" i="9"/>
  <c r="G16" i="9"/>
  <c r="Y15" i="9"/>
  <c r="G15" i="9"/>
  <c r="Y14" i="9"/>
  <c r="G14" i="9"/>
  <c r="Y13" i="9"/>
  <c r="G13" i="9"/>
  <c r="Y12" i="9"/>
  <c r="G12" i="9"/>
  <c r="Y11" i="9"/>
  <c r="G11" i="9"/>
  <c r="Y10" i="9"/>
  <c r="G10" i="9"/>
  <c r="Y9" i="9"/>
  <c r="G9" i="9"/>
  <c r="Y8" i="9"/>
  <c r="G8" i="9"/>
  <c r="Y7" i="9"/>
  <c r="G7" i="9"/>
  <c r="Y6" i="9"/>
  <c r="G6" i="9"/>
  <c r="Y5" i="9"/>
  <c r="G5" i="9"/>
  <c r="AP55" i="17" l="1"/>
  <c r="AP54" i="17"/>
  <c r="AP53" i="17"/>
  <c r="AP52" i="17"/>
  <c r="AP51" i="17"/>
  <c r="S51" i="17"/>
  <c r="G51" i="17"/>
  <c r="I51" i="17" s="1"/>
  <c r="K51" i="17" s="1"/>
  <c r="AP50" i="17"/>
  <c r="AP49" i="17"/>
  <c r="G48" i="17"/>
  <c r="I48" i="17" s="1"/>
  <c r="K48" i="17" s="1"/>
  <c r="AP47" i="17"/>
  <c r="AP46" i="17"/>
  <c r="AP45" i="17"/>
  <c r="AP34" i="17"/>
  <c r="AP33" i="17"/>
  <c r="G33" i="17"/>
  <c r="I33" i="17" s="1"/>
  <c r="K33" i="17" s="1"/>
  <c r="AP29" i="17"/>
  <c r="G27" i="17"/>
  <c r="I27" i="17" s="1"/>
  <c r="K27" i="17" s="1"/>
  <c r="AP26" i="17"/>
  <c r="P26" i="17"/>
  <c r="G26" i="17"/>
  <c r="I26" i="17" s="1"/>
  <c r="K26" i="17" s="1"/>
  <c r="AP25" i="17"/>
  <c r="AP23" i="17"/>
  <c r="G16" i="17"/>
  <c r="I16" i="17" s="1"/>
  <c r="K16" i="17" s="1"/>
  <c r="AP44" i="17"/>
  <c r="G43" i="17"/>
  <c r="I43" i="17" s="1"/>
  <c r="K43" i="17" s="1"/>
  <c r="AP42" i="17"/>
  <c r="AP38" i="17"/>
  <c r="AP36" i="17"/>
  <c r="AP24" i="17"/>
  <c r="G6" i="17"/>
  <c r="I6" i="17" s="1"/>
  <c r="K6" i="17" s="1"/>
  <c r="G45" i="17"/>
  <c r="I45" i="17" s="1"/>
  <c r="K45" i="17" s="1"/>
  <c r="G44" i="17"/>
  <c r="I44" i="17" s="1"/>
  <c r="K44" i="17" s="1"/>
  <c r="AP43" i="17"/>
  <c r="P30" i="17"/>
  <c r="G10" i="17"/>
  <c r="I10" i="17" s="1"/>
  <c r="K10" i="17" s="1"/>
  <c r="E36" i="17"/>
  <c r="AP31" i="17"/>
  <c r="AP30" i="17"/>
  <c r="AP27" i="17"/>
  <c r="P27" i="17"/>
  <c r="P7" i="17"/>
  <c r="G46" i="17"/>
  <c r="I46" i="17" s="1"/>
  <c r="K46" i="17" s="1"/>
  <c r="G42" i="17"/>
  <c r="I42" i="17" s="1"/>
  <c r="AP39" i="17"/>
  <c r="G39" i="17"/>
  <c r="I39" i="17" s="1"/>
  <c r="K39" i="17" s="1"/>
  <c r="G38" i="17"/>
  <c r="I38" i="17" s="1"/>
  <c r="K38" i="17" s="1"/>
  <c r="AP35" i="17"/>
  <c r="G7" i="17"/>
  <c r="I7" i="17" s="1"/>
  <c r="K7" i="17" s="1"/>
  <c r="AP48" i="17"/>
  <c r="AP41" i="17"/>
  <c r="AP40" i="17"/>
  <c r="AP37" i="17"/>
  <c r="G34" i="17"/>
  <c r="I34" i="17" s="1"/>
  <c r="K34" i="17" s="1"/>
  <c r="AP32" i="17"/>
  <c r="G32" i="17"/>
  <c r="I32" i="17" s="1"/>
  <c r="K32" i="17" s="1"/>
  <c r="AP28" i="17"/>
  <c r="G9" i="17"/>
  <c r="I9" i="17" s="1"/>
  <c r="K9" i="17" s="1"/>
  <c r="U51" i="17"/>
  <c r="AB51" i="17"/>
  <c r="U50" i="17"/>
  <c r="AB50" i="17"/>
  <c r="AB49" i="17"/>
  <c r="U49" i="17"/>
  <c r="U48" i="17"/>
  <c r="AB48" i="17"/>
  <c r="AB47" i="17"/>
  <c r="U47" i="17"/>
  <c r="AB46" i="17"/>
  <c r="U46" i="17"/>
  <c r="AB45" i="17"/>
  <c r="U45" i="17"/>
  <c r="U44" i="17"/>
  <c r="AB44" i="17"/>
  <c r="AB43" i="17"/>
  <c r="U43" i="17"/>
  <c r="U42" i="17"/>
  <c r="AB41" i="17"/>
  <c r="U41" i="17"/>
  <c r="AB40" i="17"/>
  <c r="U40" i="17"/>
  <c r="U39" i="17"/>
  <c r="AB39" i="17"/>
  <c r="U38" i="17"/>
  <c r="AB38" i="17"/>
  <c r="U37" i="17"/>
  <c r="U36" i="17"/>
  <c r="U35" i="17"/>
  <c r="U34" i="17"/>
  <c r="AB34" i="17"/>
  <c r="U33" i="17"/>
  <c r="AB33" i="17"/>
  <c r="U32" i="17"/>
  <c r="AB32" i="17"/>
  <c r="U31" i="17"/>
  <c r="U30" i="17"/>
  <c r="AB30" i="17"/>
  <c r="U29" i="17"/>
  <c r="U28" i="17"/>
  <c r="U27" i="17"/>
  <c r="AC27" i="17" s="1"/>
  <c r="AB27" i="17"/>
  <c r="AB26" i="17"/>
  <c r="U26" i="17"/>
  <c r="U25" i="17"/>
  <c r="U24" i="17"/>
  <c r="U23" i="17"/>
  <c r="U22" i="17"/>
  <c r="U21" i="17"/>
  <c r="U20" i="17"/>
  <c r="U19" i="17"/>
  <c r="U18" i="17"/>
  <c r="U17" i="17"/>
  <c r="AB16" i="17"/>
  <c r="U16" i="17"/>
  <c r="AC16" i="17" s="1"/>
  <c r="U15" i="17"/>
  <c r="U14" i="17"/>
  <c r="AB13" i="17"/>
  <c r="U13" i="17"/>
  <c r="U12" i="17"/>
  <c r="AB12" i="17"/>
  <c r="U11" i="17"/>
  <c r="AB10" i="17"/>
  <c r="U10" i="17"/>
  <c r="U9" i="17"/>
  <c r="AB9" i="17"/>
  <c r="U8" i="17"/>
  <c r="U7" i="17"/>
  <c r="AB7" i="17"/>
  <c r="AB6" i="17"/>
  <c r="U6" i="17"/>
  <c r="U5" i="17"/>
  <c r="U4" i="17"/>
  <c r="AB4" i="17"/>
  <c r="AA51" i="17"/>
  <c r="AA50" i="17"/>
  <c r="AA49" i="17"/>
  <c r="AA48" i="17"/>
  <c r="AA47" i="17"/>
  <c r="AA46" i="17"/>
  <c r="AA45" i="17"/>
  <c r="AA44" i="17"/>
  <c r="AA43" i="17"/>
  <c r="AA42" i="17"/>
  <c r="AA41" i="17"/>
  <c r="AA40" i="17"/>
  <c r="AA39" i="17"/>
  <c r="AA38" i="17"/>
  <c r="V37" i="17"/>
  <c r="G36" i="17"/>
  <c r="I36" i="17" s="1"/>
  <c r="AB36" i="17" s="1"/>
  <c r="G35" i="17"/>
  <c r="I35" i="17" s="1"/>
  <c r="AB35" i="17" s="1"/>
  <c r="AA33" i="17"/>
  <c r="G29" i="17"/>
  <c r="I29" i="17" s="1"/>
  <c r="AB29" i="17" s="1"/>
  <c r="AA27" i="17"/>
  <c r="G25" i="17"/>
  <c r="I25" i="17" s="1"/>
  <c r="AB25" i="17" s="1"/>
  <c r="G24" i="17"/>
  <c r="I24" i="17" s="1"/>
  <c r="AB24" i="17" s="1"/>
  <c r="V19" i="17"/>
  <c r="G18" i="17"/>
  <c r="I18" i="17" s="1"/>
  <c r="AB18" i="17" s="1"/>
  <c r="G14" i="17"/>
  <c r="I14" i="17" s="1"/>
  <c r="AB14" i="17" s="1"/>
  <c r="G8" i="17"/>
  <c r="I8" i="17" s="1"/>
  <c r="AB8" i="17" s="1"/>
  <c r="V5" i="17"/>
  <c r="AA6" i="17"/>
  <c r="AA13" i="17"/>
  <c r="AA12" i="17"/>
  <c r="AA10" i="17"/>
  <c r="AA9" i="17"/>
  <c r="G22" i="17"/>
  <c r="I22" i="17" s="1"/>
  <c r="AB22" i="17" s="1"/>
  <c r="G21" i="17"/>
  <c r="I21" i="17" s="1"/>
  <c r="AB21" i="17" s="1"/>
  <c r="V18" i="17"/>
  <c r="V16" i="17"/>
  <c r="G11" i="17"/>
  <c r="I11" i="17" s="1"/>
  <c r="AB11" i="17" s="1"/>
  <c r="V8" i="17"/>
  <c r="G5" i="17"/>
  <c r="I5" i="17" s="1"/>
  <c r="AB5" i="17" s="1"/>
  <c r="G23" i="17"/>
  <c r="I23" i="17" s="1"/>
  <c r="AB23" i="17" s="1"/>
  <c r="G20" i="17"/>
  <c r="I20" i="17" s="1"/>
  <c r="AB20" i="17" s="1"/>
  <c r="G19" i="17"/>
  <c r="I19" i="17" s="1"/>
  <c r="AB19" i="17" s="1"/>
  <c r="G17" i="17"/>
  <c r="I17" i="17" s="1"/>
  <c r="AB17" i="17" s="1"/>
  <c r="V15" i="17"/>
  <c r="G37" i="17"/>
  <c r="I37" i="17" s="1"/>
  <c r="AB37" i="17" s="1"/>
  <c r="AA34" i="17"/>
  <c r="AA32" i="17"/>
  <c r="G31" i="17"/>
  <c r="I31" i="17" s="1"/>
  <c r="AB31" i="17" s="1"/>
  <c r="AA30" i="17"/>
  <c r="V28" i="17"/>
  <c r="G28" i="17"/>
  <c r="I28" i="17" s="1"/>
  <c r="AB28" i="17" s="1"/>
  <c r="V27" i="17"/>
  <c r="AA26" i="17"/>
  <c r="V20" i="17"/>
  <c r="AA16" i="17"/>
  <c r="G15" i="17"/>
  <c r="I15" i="17" s="1"/>
  <c r="AB15" i="17" s="1"/>
  <c r="AA7" i="17"/>
  <c r="AI125" i="16"/>
  <c r="AI77" i="16"/>
  <c r="AI78" i="15"/>
  <c r="AI70" i="15"/>
  <c r="O10" i="13"/>
  <c r="R10" i="13" s="1"/>
  <c r="T10" i="13" s="1"/>
  <c r="AC25" i="10"/>
  <c r="O63" i="10"/>
  <c r="R63" i="10" s="1"/>
  <c r="T63" i="10" s="1"/>
  <c r="AD28" i="9"/>
  <c r="AC27" i="10"/>
  <c r="N12" i="10"/>
  <c r="AD34" i="9"/>
  <c r="O107" i="12"/>
  <c r="R107" i="12" s="1"/>
  <c r="T107" i="12" s="1"/>
  <c r="AC26" i="10"/>
  <c r="AC44" i="9"/>
  <c r="AC43" i="9"/>
  <c r="AC13" i="9"/>
  <c r="AC12" i="10"/>
  <c r="AC19" i="9"/>
  <c r="AC15" i="9"/>
  <c r="AC12" i="9"/>
  <c r="AC11" i="9"/>
  <c r="AI88" i="11"/>
  <c r="AI86" i="11"/>
  <c r="AI84" i="11"/>
  <c r="AI70" i="11"/>
  <c r="AI25" i="11"/>
  <c r="AD32" i="9"/>
  <c r="O35" i="9"/>
  <c r="R35" i="9" s="1"/>
  <c r="T35" i="9" s="1"/>
  <c r="AI54" i="15"/>
  <c r="AI114" i="11"/>
  <c r="AD24" i="9"/>
  <c r="O27" i="9"/>
  <c r="R27" i="9" s="1"/>
  <c r="T27" i="9" s="1"/>
  <c r="AD26" i="9"/>
  <c r="AD106" i="10"/>
  <c r="AD107" i="10"/>
  <c r="O108" i="10"/>
  <c r="R108" i="10" s="1"/>
  <c r="T108" i="10" s="1"/>
  <c r="O6" i="11"/>
  <c r="R6" i="11" s="1"/>
  <c r="T6" i="11" s="1"/>
  <c r="O8" i="11"/>
  <c r="R8" i="11" s="1"/>
  <c r="T8" i="11" s="1"/>
  <c r="O29" i="11"/>
  <c r="R29" i="11" s="1"/>
  <c r="T29" i="11" s="1"/>
  <c r="O31" i="11"/>
  <c r="R31" i="11" s="1"/>
  <c r="T31" i="11" s="1"/>
  <c r="O32" i="11"/>
  <c r="R32" i="11" s="1"/>
  <c r="T32" i="11" s="1"/>
  <c r="AI33" i="11"/>
  <c r="O58" i="11"/>
  <c r="R58" i="11" s="1"/>
  <c r="T58" i="11" s="1"/>
  <c r="O60" i="11"/>
  <c r="R60" i="11" s="1"/>
  <c r="T60" i="11" s="1"/>
  <c r="O61" i="11"/>
  <c r="R61" i="11" s="1"/>
  <c r="T61" i="11" s="1"/>
  <c r="AI62" i="11"/>
  <c r="O74" i="11"/>
  <c r="R74" i="11" s="1"/>
  <c r="T74" i="11" s="1"/>
  <c r="O76" i="11"/>
  <c r="R76" i="11" s="1"/>
  <c r="T76" i="11" s="1"/>
  <c r="O77" i="11"/>
  <c r="R77" i="11" s="1"/>
  <c r="T77" i="11" s="1"/>
  <c r="AI78" i="11"/>
  <c r="O96" i="11"/>
  <c r="R96" i="11" s="1"/>
  <c r="T96" i="11" s="1"/>
  <c r="O98" i="11"/>
  <c r="R98" i="11" s="1"/>
  <c r="T98" i="11" s="1"/>
  <c r="O106" i="11"/>
  <c r="R106" i="11" s="1"/>
  <c r="T106" i="11" s="1"/>
  <c r="O108" i="11"/>
  <c r="R108" i="11" s="1"/>
  <c r="T108" i="11" s="1"/>
  <c r="O109" i="11"/>
  <c r="R109" i="11" s="1"/>
  <c r="T109" i="11" s="1"/>
  <c r="O31" i="12"/>
  <c r="R31" i="12" s="1"/>
  <c r="T31" i="12" s="1"/>
  <c r="O33" i="12"/>
  <c r="R33" i="12" s="1"/>
  <c r="T33" i="12" s="1"/>
  <c r="O34" i="12"/>
  <c r="R34" i="12" s="1"/>
  <c r="T34" i="12" s="1"/>
  <c r="AI35" i="12"/>
  <c r="O47" i="12"/>
  <c r="R47" i="12" s="1"/>
  <c r="T47" i="12" s="1"/>
  <c r="AI48" i="12"/>
  <c r="AI50" i="12"/>
  <c r="AI52" i="12"/>
  <c r="AI56" i="12"/>
  <c r="O75" i="12"/>
  <c r="R75" i="12" s="1"/>
  <c r="T75" i="12" s="1"/>
  <c r="O77" i="12"/>
  <c r="R77" i="12" s="1"/>
  <c r="T77" i="12" s="1"/>
  <c r="O78" i="12"/>
  <c r="R78" i="12" s="1"/>
  <c r="T78" i="12" s="1"/>
  <c r="AI79" i="12"/>
  <c r="AI81" i="12"/>
  <c r="AI83" i="12"/>
  <c r="AI85" i="12"/>
  <c r="AI87" i="12"/>
  <c r="O101" i="12"/>
  <c r="R101" i="12" s="1"/>
  <c r="T101" i="12" s="1"/>
  <c r="O106" i="12"/>
  <c r="R106" i="12" s="1"/>
  <c r="T106" i="12" s="1"/>
  <c r="AI107" i="12"/>
  <c r="O119" i="12"/>
  <c r="R119" i="12" s="1"/>
  <c r="T119" i="12" s="1"/>
  <c r="O120" i="12"/>
  <c r="R120" i="12" s="1"/>
  <c r="T120" i="12" s="1"/>
  <c r="AD51" i="13"/>
  <c r="AD53" i="13"/>
  <c r="O54" i="13"/>
  <c r="R54" i="13" s="1"/>
  <c r="T54" i="13" s="1"/>
  <c r="AD67" i="13"/>
  <c r="AD69" i="13"/>
  <c r="O70" i="13"/>
  <c r="R70" i="13" s="1"/>
  <c r="T70" i="13" s="1"/>
  <c r="O82" i="13"/>
  <c r="R82" i="13" s="1"/>
  <c r="T82" i="13" s="1"/>
  <c r="AD82" i="13"/>
  <c r="AD85" i="13"/>
  <c r="O86" i="13"/>
  <c r="R86" i="13" s="1"/>
  <c r="T86" i="13" s="1"/>
  <c r="AD89" i="13"/>
  <c r="O90" i="13"/>
  <c r="R90" i="13" s="1"/>
  <c r="T90" i="13" s="1"/>
  <c r="O12" i="15"/>
  <c r="R12" i="15" s="1"/>
  <c r="T12" i="15" s="1"/>
  <c r="AI87" i="15"/>
  <c r="O96" i="15"/>
  <c r="R96" i="15" s="1"/>
  <c r="T96" i="15" s="1"/>
  <c r="O104" i="15"/>
  <c r="R104" i="15" s="1"/>
  <c r="T104" i="15" s="1"/>
  <c r="O112" i="15"/>
  <c r="R112" i="15" s="1"/>
  <c r="T112" i="15" s="1"/>
  <c r="AD93" i="13"/>
  <c r="O94" i="13"/>
  <c r="R94" i="13" s="1"/>
  <c r="T94" i="13" s="1"/>
  <c r="AD97" i="13"/>
  <c r="O98" i="13"/>
  <c r="R98" i="13" s="1"/>
  <c r="T98" i="13" s="1"/>
  <c r="O100" i="13"/>
  <c r="R100" i="13" s="1"/>
  <c r="T100" i="13" s="1"/>
  <c r="O101" i="13"/>
  <c r="R101" i="13" s="1"/>
  <c r="T101" i="13" s="1"/>
  <c r="O102" i="13"/>
  <c r="R102" i="13" s="1"/>
  <c r="T102" i="13" s="1"/>
  <c r="O103" i="13"/>
  <c r="R103" i="13" s="1"/>
  <c r="T103" i="13" s="1"/>
  <c r="O104" i="13"/>
  <c r="R104" i="13" s="1"/>
  <c r="T104" i="13" s="1"/>
  <c r="O105" i="13"/>
  <c r="R105" i="13" s="1"/>
  <c r="T105" i="13" s="1"/>
  <c r="O106" i="13"/>
  <c r="R106" i="13" s="1"/>
  <c r="T106" i="13" s="1"/>
  <c r="AD36" i="14"/>
  <c r="AD38" i="14"/>
  <c r="O39" i="14"/>
  <c r="R39" i="14" s="1"/>
  <c r="T39" i="14" s="1"/>
  <c r="AD46" i="14"/>
  <c r="O47" i="14"/>
  <c r="R47" i="14" s="1"/>
  <c r="T47" i="14" s="1"/>
  <c r="AD64" i="14"/>
  <c r="AD66" i="14"/>
  <c r="O67" i="14"/>
  <c r="R67" i="14" s="1"/>
  <c r="T67" i="14" s="1"/>
  <c r="AD97" i="14"/>
  <c r="AD125" i="14"/>
  <c r="N6" i="14"/>
  <c r="Y6" i="14"/>
  <c r="G7" i="14"/>
  <c r="N7" i="14"/>
  <c r="Y7" i="14"/>
  <c r="G8" i="14"/>
  <c r="Y8" i="14"/>
  <c r="G9" i="14"/>
  <c r="Y9" i="14"/>
  <c r="G10" i="14"/>
  <c r="Y10" i="14"/>
  <c r="G11" i="14"/>
  <c r="Y11" i="14"/>
  <c r="G12" i="14"/>
  <c r="Y12" i="14"/>
  <c r="G13" i="14"/>
  <c r="Y13" i="14"/>
  <c r="G14" i="14"/>
  <c r="Y14" i="14"/>
  <c r="G15" i="14"/>
  <c r="Y15" i="14"/>
  <c r="G16" i="14"/>
  <c r="Y16" i="14"/>
  <c r="G17" i="14"/>
  <c r="Y17" i="14"/>
  <c r="G18" i="14"/>
  <c r="Y18" i="14"/>
  <c r="G19" i="14"/>
  <c r="Y19" i="14"/>
  <c r="G20" i="14"/>
  <c r="Y20" i="14"/>
  <c r="G21" i="14"/>
  <c r="Y21" i="14"/>
  <c r="G22" i="14"/>
  <c r="Y22" i="14"/>
  <c r="G23" i="14"/>
  <c r="Y23" i="14"/>
  <c r="G24" i="14"/>
  <c r="Y24" i="14"/>
  <c r="G25" i="14"/>
  <c r="AC25" i="14"/>
  <c r="Y26" i="14"/>
  <c r="O45" i="15"/>
  <c r="R45" i="15" s="1"/>
  <c r="T45" i="15" s="1"/>
  <c r="AI46" i="15"/>
  <c r="O58" i="15"/>
  <c r="R58" i="15" s="1"/>
  <c r="T58" i="15" s="1"/>
  <c r="AI53" i="16"/>
  <c r="O56" i="16"/>
  <c r="R56" i="16" s="1"/>
  <c r="T56" i="16" s="1"/>
  <c r="O67" i="16"/>
  <c r="R67" i="16" s="1"/>
  <c r="T67" i="16" s="1"/>
  <c r="O68" i="16"/>
  <c r="R68" i="16" s="1"/>
  <c r="T68" i="16" s="1"/>
  <c r="AI69" i="16"/>
  <c r="O111" i="16"/>
  <c r="R111" i="16" s="1"/>
  <c r="T111" i="16" s="1"/>
  <c r="O112" i="16"/>
  <c r="R112" i="16" s="1"/>
  <c r="T112" i="16" s="1"/>
  <c r="O113" i="16"/>
  <c r="R113" i="16" s="1"/>
  <c r="T113" i="16" s="1"/>
  <c r="O114" i="16"/>
  <c r="R114" i="16" s="1"/>
  <c r="T114" i="16" s="1"/>
  <c r="AI115" i="16"/>
  <c r="AI55" i="11"/>
  <c r="O57" i="11"/>
  <c r="R57" i="11" s="1"/>
  <c r="T57" i="11" s="1"/>
  <c r="AI58" i="11"/>
  <c r="O64" i="11"/>
  <c r="R64" i="11" s="1"/>
  <c r="T64" i="11" s="1"/>
  <c r="O65" i="11"/>
  <c r="R65" i="11" s="1"/>
  <c r="T65" i="11" s="1"/>
  <c r="AI66" i="11"/>
  <c r="O72" i="11"/>
  <c r="R72" i="11" s="1"/>
  <c r="T72" i="11" s="1"/>
  <c r="O73" i="11"/>
  <c r="R73" i="11" s="1"/>
  <c r="T73" i="11" s="1"/>
  <c r="AI74" i="11"/>
  <c r="O80" i="11"/>
  <c r="R80" i="11" s="1"/>
  <c r="T80" i="11" s="1"/>
  <c r="O81" i="11"/>
  <c r="R81" i="11" s="1"/>
  <c r="T81" i="11" s="1"/>
  <c r="AI82" i="11"/>
  <c r="O92" i="11"/>
  <c r="R92" i="11" s="1"/>
  <c r="T92" i="11" s="1"/>
  <c r="O94" i="11"/>
  <c r="R94" i="11" s="1"/>
  <c r="T94" i="11" s="1"/>
  <c r="O104" i="11"/>
  <c r="R104" i="11" s="1"/>
  <c r="T104" i="11" s="1"/>
  <c r="O111" i="11"/>
  <c r="R111" i="11" s="1"/>
  <c r="T111" i="11" s="1"/>
  <c r="O29" i="12"/>
  <c r="R29" i="12" s="1"/>
  <c r="T29" i="12" s="1"/>
  <c r="O30" i="12"/>
  <c r="R30" i="12" s="1"/>
  <c r="T30" i="12" s="1"/>
  <c r="AI31" i="12"/>
  <c r="O37" i="12"/>
  <c r="R37" i="12" s="1"/>
  <c r="T37" i="12" s="1"/>
  <c r="O38" i="12"/>
  <c r="R38" i="12" s="1"/>
  <c r="T38" i="12" s="1"/>
  <c r="AI39" i="12"/>
  <c r="O45" i="12"/>
  <c r="R45" i="12" s="1"/>
  <c r="T45" i="12" s="1"/>
  <c r="O46" i="12"/>
  <c r="R46" i="12" s="1"/>
  <c r="T46" i="12" s="1"/>
  <c r="AI55" i="12"/>
  <c r="AI61" i="12"/>
  <c r="AI63" i="12"/>
  <c r="AI65" i="12"/>
  <c r="AI67" i="12"/>
  <c r="O73" i="12"/>
  <c r="R73" i="12" s="1"/>
  <c r="T73" i="12" s="1"/>
  <c r="O74" i="12"/>
  <c r="R74" i="12" s="1"/>
  <c r="T74" i="12" s="1"/>
  <c r="AI75" i="12"/>
  <c r="O91" i="12"/>
  <c r="R91" i="12" s="1"/>
  <c r="T91" i="12" s="1"/>
  <c r="O92" i="12"/>
  <c r="R92" i="12" s="1"/>
  <c r="T92" i="12" s="1"/>
  <c r="AI93" i="12"/>
  <c r="O99" i="12"/>
  <c r="R99" i="12" s="1"/>
  <c r="T99" i="12" s="1"/>
  <c r="O100" i="12"/>
  <c r="R100" i="12" s="1"/>
  <c r="T100" i="12" s="1"/>
  <c r="AI101" i="12"/>
  <c r="O108" i="12"/>
  <c r="R108" i="12" s="1"/>
  <c r="T108" i="12" s="1"/>
  <c r="O110" i="12"/>
  <c r="R110" i="12" s="1"/>
  <c r="T110" i="12" s="1"/>
  <c r="AI111" i="12"/>
  <c r="O117" i="12"/>
  <c r="R117" i="12" s="1"/>
  <c r="T117" i="12" s="1"/>
  <c r="O118" i="12"/>
  <c r="R118" i="12" s="1"/>
  <c r="T118" i="12" s="1"/>
  <c r="O122" i="12"/>
  <c r="R122" i="12" s="1"/>
  <c r="T122" i="12" s="1"/>
  <c r="AD49" i="13"/>
  <c r="O50" i="13"/>
  <c r="R50" i="13" s="1"/>
  <c r="T50" i="13" s="1"/>
  <c r="AD57" i="13"/>
  <c r="O58" i="13"/>
  <c r="R58" i="13" s="1"/>
  <c r="T58" i="13" s="1"/>
  <c r="AD65" i="13"/>
  <c r="O66" i="13"/>
  <c r="R66" i="13" s="1"/>
  <c r="T66" i="13" s="1"/>
  <c r="AD73" i="13"/>
  <c r="O74" i="13"/>
  <c r="R74" i="13" s="1"/>
  <c r="T74" i="13" s="1"/>
  <c r="AD81" i="13"/>
  <c r="AD83" i="13"/>
  <c r="O85" i="13"/>
  <c r="R85" i="13" s="1"/>
  <c r="T85" i="13" s="1"/>
  <c r="O87" i="13"/>
  <c r="R87" i="13" s="1"/>
  <c r="T87" i="13" s="1"/>
  <c r="O89" i="13"/>
  <c r="R89" i="13" s="1"/>
  <c r="T89" i="13" s="1"/>
  <c r="O91" i="13"/>
  <c r="R91" i="13" s="1"/>
  <c r="T91" i="13" s="1"/>
  <c r="O93" i="13"/>
  <c r="R93" i="13" s="1"/>
  <c r="T93" i="13" s="1"/>
  <c r="O95" i="13"/>
  <c r="R95" i="13" s="1"/>
  <c r="T95" i="13" s="1"/>
  <c r="O97" i="13"/>
  <c r="R97" i="13" s="1"/>
  <c r="T97" i="13" s="1"/>
  <c r="AD22" i="9"/>
  <c r="O23" i="9"/>
  <c r="R23" i="9" s="1"/>
  <c r="T23" i="9" s="1"/>
  <c r="AD30" i="9"/>
  <c r="O31" i="9"/>
  <c r="R31" i="9" s="1"/>
  <c r="T31" i="9" s="1"/>
  <c r="AD38" i="9"/>
  <c r="O39" i="9"/>
  <c r="R39" i="9" s="1"/>
  <c r="T39" i="9" s="1"/>
  <c r="O41" i="9"/>
  <c r="R41" i="9" s="1"/>
  <c r="T41" i="9" s="1"/>
  <c r="O42" i="9"/>
  <c r="R42" i="9" s="1"/>
  <c r="T42" i="9" s="1"/>
  <c r="O43" i="9"/>
  <c r="R43" i="9" s="1"/>
  <c r="T43" i="9" s="1"/>
  <c r="O44" i="9"/>
  <c r="R44" i="9" s="1"/>
  <c r="T44" i="9" s="1"/>
  <c r="AD105" i="9"/>
  <c r="O106" i="9"/>
  <c r="R106" i="9" s="1"/>
  <c r="T106" i="9" s="1"/>
  <c r="O108" i="9"/>
  <c r="R108" i="9" s="1"/>
  <c r="T108" i="9" s="1"/>
  <c r="O109" i="9"/>
  <c r="R109" i="9" s="1"/>
  <c r="T109" i="9" s="1"/>
  <c r="O110" i="9"/>
  <c r="R110" i="9" s="1"/>
  <c r="T110" i="9" s="1"/>
  <c r="O111" i="9"/>
  <c r="R111" i="9" s="1"/>
  <c r="T111" i="9" s="1"/>
  <c r="O112" i="9"/>
  <c r="R112" i="9" s="1"/>
  <c r="T112" i="9" s="1"/>
  <c r="O113" i="9"/>
  <c r="R113" i="9" s="1"/>
  <c r="T113" i="9" s="1"/>
  <c r="AD101" i="10"/>
  <c r="O106" i="10"/>
  <c r="R106" i="10" s="1"/>
  <c r="T106" i="10" s="1"/>
  <c r="AD111" i="10"/>
  <c r="O112" i="10"/>
  <c r="R112" i="10" s="1"/>
  <c r="T112" i="10" s="1"/>
  <c r="AI6" i="11"/>
  <c r="O12" i="11"/>
  <c r="R12" i="11" s="1"/>
  <c r="T12" i="11" s="1"/>
  <c r="O18" i="11"/>
  <c r="R18" i="11" s="1"/>
  <c r="T18" i="11" s="1"/>
  <c r="O22" i="11"/>
  <c r="R22" i="11" s="1"/>
  <c r="T22" i="11" s="1"/>
  <c r="O27" i="11"/>
  <c r="R27" i="11" s="1"/>
  <c r="T27" i="11" s="1"/>
  <c r="O28" i="11"/>
  <c r="R28" i="11" s="1"/>
  <c r="T28" i="11" s="1"/>
  <c r="AI29" i="11"/>
  <c r="O107" i="13"/>
  <c r="R107" i="13" s="1"/>
  <c r="T107" i="13" s="1"/>
  <c r="O108" i="13"/>
  <c r="R108" i="13" s="1"/>
  <c r="T108" i="13" s="1"/>
  <c r="O109" i="13"/>
  <c r="R109" i="13" s="1"/>
  <c r="T109" i="13" s="1"/>
  <c r="O110" i="13"/>
  <c r="R110" i="13" s="1"/>
  <c r="T110" i="13" s="1"/>
  <c r="O111" i="13"/>
  <c r="R111" i="13" s="1"/>
  <c r="T111" i="13" s="1"/>
  <c r="AD34" i="14"/>
  <c r="O35" i="14"/>
  <c r="R35" i="14" s="1"/>
  <c r="T35" i="14" s="1"/>
  <c r="AD42" i="14"/>
  <c r="O43" i="14"/>
  <c r="R43" i="14" s="1"/>
  <c r="T43" i="14" s="1"/>
  <c r="AD50" i="14"/>
  <c r="O51" i="14"/>
  <c r="R51" i="14" s="1"/>
  <c r="T51" i="14" s="1"/>
  <c r="AD62" i="14"/>
  <c r="O63" i="14"/>
  <c r="R63" i="14" s="1"/>
  <c r="T63" i="14" s="1"/>
  <c r="AD70" i="14"/>
  <c r="O71" i="14"/>
  <c r="R71" i="14" s="1"/>
  <c r="T71" i="14" s="1"/>
  <c r="AD72" i="14"/>
  <c r="O73" i="14"/>
  <c r="R73" i="14" s="1"/>
  <c r="T73" i="14" s="1"/>
  <c r="AD74" i="14"/>
  <c r="O75" i="14"/>
  <c r="R75" i="14" s="1"/>
  <c r="T75" i="14" s="1"/>
  <c r="AD121" i="14"/>
  <c r="O10" i="15"/>
  <c r="R10" i="15" s="1"/>
  <c r="T10" i="15" s="1"/>
  <c r="O11" i="15"/>
  <c r="R11" i="15" s="1"/>
  <c r="T11" i="15" s="1"/>
  <c r="AI12" i="15"/>
  <c r="AI16" i="15"/>
  <c r="AI20" i="15"/>
  <c r="AI24" i="15"/>
  <c r="AI28" i="15"/>
  <c r="O36" i="15"/>
  <c r="R36" i="15" s="1"/>
  <c r="T36" i="15" s="1"/>
  <c r="O37" i="15"/>
  <c r="R37" i="15" s="1"/>
  <c r="T37" i="15" s="1"/>
  <c r="AI38" i="15"/>
  <c r="O44" i="15"/>
  <c r="R44" i="15" s="1"/>
  <c r="T44" i="15" s="1"/>
  <c r="O48" i="15"/>
  <c r="R48" i="15" s="1"/>
  <c r="T48" i="15" s="1"/>
  <c r="O49" i="15"/>
  <c r="R49" i="15" s="1"/>
  <c r="T49" i="15" s="1"/>
  <c r="AI50" i="15"/>
  <c r="O56" i="15"/>
  <c r="R56" i="15" s="1"/>
  <c r="T56" i="15" s="1"/>
  <c r="O57" i="15"/>
  <c r="R57" i="15" s="1"/>
  <c r="T57" i="15" s="1"/>
  <c r="AI58" i="15"/>
  <c r="AI61" i="15"/>
  <c r="AI63" i="15"/>
  <c r="O65" i="15"/>
  <c r="R65" i="15" s="1"/>
  <c r="T65" i="15" s="1"/>
  <c r="AI66" i="15"/>
  <c r="O72" i="15"/>
  <c r="R72" i="15" s="1"/>
  <c r="T72" i="15" s="1"/>
  <c r="O73" i="15"/>
  <c r="R73" i="15" s="1"/>
  <c r="T73" i="15" s="1"/>
  <c r="AI74" i="15"/>
  <c r="O80" i="15"/>
  <c r="R80" i="15" s="1"/>
  <c r="T80" i="15" s="1"/>
  <c r="O81" i="15"/>
  <c r="R81" i="15" s="1"/>
  <c r="T81" i="15" s="1"/>
  <c r="AI82" i="15"/>
  <c r="O92" i="15"/>
  <c r="R92" i="15" s="1"/>
  <c r="T92" i="15" s="1"/>
  <c r="O7" i="16"/>
  <c r="R7" i="16" s="1"/>
  <c r="T7" i="16" s="1"/>
  <c r="O54" i="16"/>
  <c r="R54" i="16" s="1"/>
  <c r="T54" i="16" s="1"/>
  <c r="O62" i="16"/>
  <c r="R62" i="16" s="1"/>
  <c r="T62" i="16" s="1"/>
  <c r="AI63" i="16"/>
  <c r="O66" i="16"/>
  <c r="R66" i="16" s="1"/>
  <c r="T66" i="16" s="1"/>
  <c r="O71" i="16"/>
  <c r="R71" i="16" s="1"/>
  <c r="T71" i="16" s="1"/>
  <c r="O72" i="16"/>
  <c r="R72" i="16" s="1"/>
  <c r="T72" i="16" s="1"/>
  <c r="AI73" i="16"/>
  <c r="O107" i="16"/>
  <c r="R107" i="16" s="1"/>
  <c r="T107" i="16" s="1"/>
  <c r="AI109" i="16"/>
  <c r="AI111" i="16"/>
  <c r="O120" i="16"/>
  <c r="R120" i="16" s="1"/>
  <c r="T120" i="16" s="1"/>
  <c r="AI7" i="16"/>
  <c r="O16" i="16"/>
  <c r="R16" i="16" s="1"/>
  <c r="T16" i="16" s="1"/>
  <c r="O18" i="16"/>
  <c r="R18" i="16" s="1"/>
  <c r="T18" i="16" s="1"/>
  <c r="O20" i="16"/>
  <c r="R20" i="16" s="1"/>
  <c r="T20" i="16" s="1"/>
  <c r="O22" i="16"/>
  <c r="R22" i="16" s="1"/>
  <c r="T22" i="16" s="1"/>
  <c r="O24" i="16"/>
  <c r="R24" i="16" s="1"/>
  <c r="T24" i="16" s="1"/>
  <c r="O26" i="16"/>
  <c r="R26" i="16" s="1"/>
  <c r="T26" i="16" s="1"/>
  <c r="O28" i="16"/>
  <c r="R28" i="16" s="1"/>
  <c r="T28" i="16" s="1"/>
  <c r="O30" i="16"/>
  <c r="R30" i="16" s="1"/>
  <c r="T30" i="16" s="1"/>
  <c r="O32" i="16"/>
  <c r="R32" i="16" s="1"/>
  <c r="T32" i="16" s="1"/>
  <c r="O34" i="16"/>
  <c r="R34" i="16" s="1"/>
  <c r="T34" i="16" s="1"/>
  <c r="O36" i="16"/>
  <c r="R36" i="16" s="1"/>
  <c r="T36" i="16" s="1"/>
  <c r="O38" i="16"/>
  <c r="R38" i="16" s="1"/>
  <c r="T38" i="16" s="1"/>
  <c r="O40" i="16"/>
  <c r="R40" i="16" s="1"/>
  <c r="T40" i="16" s="1"/>
  <c r="O42" i="16"/>
  <c r="R42" i="16" s="1"/>
  <c r="T42" i="16" s="1"/>
  <c r="O44" i="16"/>
  <c r="R44" i="16" s="1"/>
  <c r="T44" i="16" s="1"/>
  <c r="O46" i="16"/>
  <c r="R46" i="16" s="1"/>
  <c r="T46" i="16" s="1"/>
  <c r="O48" i="16"/>
  <c r="R48" i="16" s="1"/>
  <c r="T48" i="16" s="1"/>
  <c r="O50" i="16"/>
  <c r="R50" i="16" s="1"/>
  <c r="T50" i="16" s="1"/>
  <c r="O52" i="16"/>
  <c r="R52" i="16" s="1"/>
  <c r="T52" i="16" s="1"/>
  <c r="AI67" i="16"/>
  <c r="O70" i="16"/>
  <c r="R70" i="16" s="1"/>
  <c r="T70" i="16" s="1"/>
  <c r="AI71" i="16"/>
  <c r="O74" i="16"/>
  <c r="R74" i="16" s="1"/>
  <c r="T74" i="16" s="1"/>
  <c r="AI75" i="16"/>
  <c r="AI79" i="16"/>
  <c r="AI81" i="16"/>
  <c r="AI83" i="16"/>
  <c r="AI85" i="16"/>
  <c r="AI87" i="16"/>
  <c r="AI89" i="16"/>
  <c r="O91" i="16"/>
  <c r="R91" i="16" s="1"/>
  <c r="T91" i="16" s="1"/>
  <c r="O93" i="16"/>
  <c r="R93" i="16" s="1"/>
  <c r="T93" i="16" s="1"/>
  <c r="O95" i="16"/>
  <c r="R95" i="16" s="1"/>
  <c r="T95" i="16" s="1"/>
  <c r="O97" i="16"/>
  <c r="R97" i="16" s="1"/>
  <c r="T97" i="16" s="1"/>
  <c r="O99" i="16"/>
  <c r="R99" i="16" s="1"/>
  <c r="T99" i="16" s="1"/>
  <c r="O101" i="16"/>
  <c r="R101" i="16" s="1"/>
  <c r="T101" i="16" s="1"/>
  <c r="AI119" i="16"/>
  <c r="AI123" i="16"/>
  <c r="AI61" i="16"/>
  <c r="AI65" i="16"/>
  <c r="AI113" i="16"/>
  <c r="O116" i="16"/>
  <c r="R116" i="16" s="1"/>
  <c r="T116" i="16" s="1"/>
  <c r="AI117" i="16"/>
  <c r="AI121" i="16"/>
  <c r="O6" i="16"/>
  <c r="R6" i="16" s="1"/>
  <c r="T6" i="16" s="1"/>
  <c r="O8" i="16"/>
  <c r="R8" i="16" s="1"/>
  <c r="T8" i="16" s="1"/>
  <c r="AI9" i="16"/>
  <c r="O10" i="16"/>
  <c r="R10" i="16" s="1"/>
  <c r="T10" i="16" s="1"/>
  <c r="AI11" i="16"/>
  <c r="O12" i="16"/>
  <c r="R12" i="16" s="1"/>
  <c r="T12" i="16" s="1"/>
  <c r="AI13" i="16"/>
  <c r="O14" i="16"/>
  <c r="R14" i="16" s="1"/>
  <c r="T14" i="16" s="1"/>
  <c r="AI17" i="16"/>
  <c r="AI6" i="16"/>
  <c r="AI8" i="16"/>
  <c r="AI10" i="16"/>
  <c r="AI12" i="16"/>
  <c r="O15" i="16"/>
  <c r="R15" i="16" s="1"/>
  <c r="T15" i="16" s="1"/>
  <c r="Y16" i="16"/>
  <c r="AI16" i="16" s="1"/>
  <c r="O17" i="16"/>
  <c r="R17" i="16" s="1"/>
  <c r="T17" i="16" s="1"/>
  <c r="Y18" i="16"/>
  <c r="AI18" i="16" s="1"/>
  <c r="O19" i="16"/>
  <c r="R19" i="16" s="1"/>
  <c r="T19" i="16" s="1"/>
  <c r="Y20" i="16"/>
  <c r="AI20" i="16" s="1"/>
  <c r="O21" i="16"/>
  <c r="R21" i="16" s="1"/>
  <c r="T21" i="16" s="1"/>
  <c r="AI21" i="16"/>
  <c r="AI22" i="16"/>
  <c r="O23" i="16"/>
  <c r="R23" i="16" s="1"/>
  <c r="T23" i="16" s="1"/>
  <c r="AI23" i="16"/>
  <c r="AI24" i="16"/>
  <c r="O25" i="16"/>
  <c r="R25" i="16" s="1"/>
  <c r="T25" i="16" s="1"/>
  <c r="AI25" i="16"/>
  <c r="AI26" i="16"/>
  <c r="O27" i="16"/>
  <c r="R27" i="16" s="1"/>
  <c r="T27" i="16" s="1"/>
  <c r="AI27" i="16"/>
  <c r="AI28" i="16"/>
  <c r="O29" i="16"/>
  <c r="R29" i="16" s="1"/>
  <c r="T29" i="16" s="1"/>
  <c r="AI29" i="16"/>
  <c r="AI30" i="16"/>
  <c r="O31" i="16"/>
  <c r="R31" i="16" s="1"/>
  <c r="T31" i="16" s="1"/>
  <c r="AI31" i="16"/>
  <c r="AI32" i="16"/>
  <c r="O33" i="16"/>
  <c r="R33" i="16" s="1"/>
  <c r="T33" i="16" s="1"/>
  <c r="AI33" i="16"/>
  <c r="AI34" i="16"/>
  <c r="O35" i="16"/>
  <c r="R35" i="16" s="1"/>
  <c r="T35" i="16" s="1"/>
  <c r="AI35" i="16"/>
  <c r="AI36" i="16"/>
  <c r="O37" i="16"/>
  <c r="R37" i="16" s="1"/>
  <c r="T37" i="16" s="1"/>
  <c r="AI37" i="16"/>
  <c r="AI38" i="16"/>
  <c r="O39" i="16"/>
  <c r="R39" i="16" s="1"/>
  <c r="T39" i="16" s="1"/>
  <c r="AI39" i="16"/>
  <c r="AI40" i="16"/>
  <c r="O41" i="16"/>
  <c r="R41" i="16" s="1"/>
  <c r="T41" i="16" s="1"/>
  <c r="AI41" i="16"/>
  <c r="AI42" i="16"/>
  <c r="O43" i="16"/>
  <c r="R43" i="16" s="1"/>
  <c r="T43" i="16" s="1"/>
  <c r="AI43" i="16"/>
  <c r="AI44" i="16"/>
  <c r="O45" i="16"/>
  <c r="R45" i="16" s="1"/>
  <c r="T45" i="16" s="1"/>
  <c r="AI45" i="16"/>
  <c r="AI46" i="16"/>
  <c r="O47" i="16"/>
  <c r="R47" i="16" s="1"/>
  <c r="T47" i="16" s="1"/>
  <c r="AI47" i="16"/>
  <c r="AI48" i="16"/>
  <c r="O49" i="16"/>
  <c r="R49" i="16" s="1"/>
  <c r="T49" i="16" s="1"/>
  <c r="AI49" i="16"/>
  <c r="AI50" i="16"/>
  <c r="O51" i="16"/>
  <c r="R51" i="16" s="1"/>
  <c r="T51" i="16" s="1"/>
  <c r="AI51" i="16"/>
  <c r="AI55" i="16"/>
  <c r="Y52" i="16"/>
  <c r="AI52" i="16" s="1"/>
  <c r="O53" i="16"/>
  <c r="R53" i="16" s="1"/>
  <c r="T53" i="16" s="1"/>
  <c r="Y54" i="16"/>
  <c r="AI54" i="16" s="1"/>
  <c r="O55" i="16"/>
  <c r="R55" i="16" s="1"/>
  <c r="T55" i="16" s="1"/>
  <c r="Y56" i="16"/>
  <c r="AI56" i="16" s="1"/>
  <c r="O61" i="16"/>
  <c r="R61" i="16" s="1"/>
  <c r="T61" i="16" s="1"/>
  <c r="AI78" i="16"/>
  <c r="AI80" i="16"/>
  <c r="AI82" i="16"/>
  <c r="AI84" i="16"/>
  <c r="AI86" i="16"/>
  <c r="AI88" i="16"/>
  <c r="AI90" i="16"/>
  <c r="AI62" i="16"/>
  <c r="AI64" i="16"/>
  <c r="AI66" i="16"/>
  <c r="AI68" i="16"/>
  <c r="AI70" i="16"/>
  <c r="AI72" i="16"/>
  <c r="AI74" i="16"/>
  <c r="AI76" i="16"/>
  <c r="O78" i="16"/>
  <c r="R78" i="16" s="1"/>
  <c r="T78" i="16" s="1"/>
  <c r="N79" i="16"/>
  <c r="O79" i="16" s="1"/>
  <c r="R79" i="16" s="1"/>
  <c r="T79" i="16" s="1"/>
  <c r="G80" i="16"/>
  <c r="N81" i="16"/>
  <c r="O81" i="16" s="1"/>
  <c r="R81" i="16" s="1"/>
  <c r="T81" i="16" s="1"/>
  <c r="G82" i="16"/>
  <c r="O82" i="16" s="1"/>
  <c r="R82" i="16" s="1"/>
  <c r="T82" i="16" s="1"/>
  <c r="N83" i="16"/>
  <c r="O83" i="16" s="1"/>
  <c r="R83" i="16" s="1"/>
  <c r="T83" i="16" s="1"/>
  <c r="G84" i="16"/>
  <c r="O84" i="16" s="1"/>
  <c r="R84" i="16" s="1"/>
  <c r="T84" i="16" s="1"/>
  <c r="N85" i="16"/>
  <c r="O85" i="16" s="1"/>
  <c r="R85" i="16" s="1"/>
  <c r="T85" i="16" s="1"/>
  <c r="G86" i="16"/>
  <c r="O86" i="16" s="1"/>
  <c r="R86" i="16" s="1"/>
  <c r="T86" i="16" s="1"/>
  <c r="N87" i="16"/>
  <c r="O87" i="16" s="1"/>
  <c r="R87" i="16" s="1"/>
  <c r="T87" i="16" s="1"/>
  <c r="G88" i="16"/>
  <c r="N89" i="16"/>
  <c r="O89" i="16" s="1"/>
  <c r="R89" i="16" s="1"/>
  <c r="T89" i="16" s="1"/>
  <c r="G90" i="16"/>
  <c r="O90" i="16" s="1"/>
  <c r="R90" i="16" s="1"/>
  <c r="T90" i="16" s="1"/>
  <c r="AI91" i="16"/>
  <c r="O92" i="16"/>
  <c r="R92" i="16" s="1"/>
  <c r="T92" i="16" s="1"/>
  <c r="AI92" i="16"/>
  <c r="AI93" i="16"/>
  <c r="O94" i="16"/>
  <c r="R94" i="16" s="1"/>
  <c r="T94" i="16" s="1"/>
  <c r="AI94" i="16"/>
  <c r="AI95" i="16"/>
  <c r="O96" i="16"/>
  <c r="R96" i="16" s="1"/>
  <c r="T96" i="16" s="1"/>
  <c r="AI96" i="16"/>
  <c r="AI97" i="16"/>
  <c r="O98" i="16"/>
  <c r="R98" i="16" s="1"/>
  <c r="T98" i="16" s="1"/>
  <c r="AI98" i="16"/>
  <c r="AI99" i="16"/>
  <c r="O100" i="16"/>
  <c r="R100" i="16" s="1"/>
  <c r="T100" i="16" s="1"/>
  <c r="AI100" i="16"/>
  <c r="AI101" i="16"/>
  <c r="O106" i="16"/>
  <c r="R106" i="16" s="1"/>
  <c r="T106" i="16" s="1"/>
  <c r="AI106" i="16"/>
  <c r="AI107" i="16"/>
  <c r="O108" i="16"/>
  <c r="R108" i="16" s="1"/>
  <c r="T108" i="16" s="1"/>
  <c r="AI108" i="16"/>
  <c r="O80" i="16"/>
  <c r="R80" i="16" s="1"/>
  <c r="T80" i="16" s="1"/>
  <c r="O88" i="16"/>
  <c r="R88" i="16" s="1"/>
  <c r="T88" i="16" s="1"/>
  <c r="G109" i="16"/>
  <c r="N110" i="16"/>
  <c r="O110" i="16" s="1"/>
  <c r="R110" i="16" s="1"/>
  <c r="T110" i="16" s="1"/>
  <c r="O109" i="16"/>
  <c r="R109" i="16" s="1"/>
  <c r="T109" i="16" s="1"/>
  <c r="AF110" i="16"/>
  <c r="AH110" i="16" s="1"/>
  <c r="AI110" i="16" s="1"/>
  <c r="AI112" i="16"/>
  <c r="AI114" i="16"/>
  <c r="AI116" i="16"/>
  <c r="AI118" i="16"/>
  <c r="AI120" i="16"/>
  <c r="AI122" i="16"/>
  <c r="AI124" i="16"/>
  <c r="AI91" i="15"/>
  <c r="O5" i="15"/>
  <c r="R5" i="15" s="1"/>
  <c r="T5" i="15" s="1"/>
  <c r="AI6" i="15"/>
  <c r="O9" i="15"/>
  <c r="R9" i="15" s="1"/>
  <c r="T9" i="15" s="1"/>
  <c r="AI10" i="15"/>
  <c r="O13" i="15"/>
  <c r="R13" i="15" s="1"/>
  <c r="T13" i="15" s="1"/>
  <c r="O15" i="15"/>
  <c r="R15" i="15" s="1"/>
  <c r="T15" i="15" s="1"/>
  <c r="O17" i="15"/>
  <c r="R17" i="15" s="1"/>
  <c r="T17" i="15" s="1"/>
  <c r="O19" i="15"/>
  <c r="R19" i="15" s="1"/>
  <c r="T19" i="15" s="1"/>
  <c r="O21" i="15"/>
  <c r="R21" i="15" s="1"/>
  <c r="T21" i="15" s="1"/>
  <c r="O23" i="15"/>
  <c r="R23" i="15" s="1"/>
  <c r="T23" i="15" s="1"/>
  <c r="O25" i="15"/>
  <c r="R25" i="15" s="1"/>
  <c r="T25" i="15" s="1"/>
  <c r="O27" i="15"/>
  <c r="R27" i="15" s="1"/>
  <c r="T27" i="15" s="1"/>
  <c r="O29" i="15"/>
  <c r="R29" i="15" s="1"/>
  <c r="T29" i="15" s="1"/>
  <c r="O31" i="15"/>
  <c r="R31" i="15" s="1"/>
  <c r="T31" i="15" s="1"/>
  <c r="AI32" i="15"/>
  <c r="O35" i="15"/>
  <c r="R35" i="15" s="1"/>
  <c r="T35" i="15" s="1"/>
  <c r="AI36" i="15"/>
  <c r="O39" i="15"/>
  <c r="R39" i="15" s="1"/>
  <c r="T39" i="15" s="1"/>
  <c r="AI40" i="15"/>
  <c r="O43" i="15"/>
  <c r="R43" i="15" s="1"/>
  <c r="T43" i="15" s="1"/>
  <c r="AI44" i="15"/>
  <c r="O47" i="15"/>
  <c r="R47" i="15" s="1"/>
  <c r="T47" i="15" s="1"/>
  <c r="AI48" i="15"/>
  <c r="O51" i="15"/>
  <c r="R51" i="15" s="1"/>
  <c r="T51" i="15" s="1"/>
  <c r="AI52" i="15"/>
  <c r="O55" i="15"/>
  <c r="R55" i="15" s="1"/>
  <c r="T55" i="15" s="1"/>
  <c r="AI56" i="15"/>
  <c r="O59" i="15"/>
  <c r="R59" i="15" s="1"/>
  <c r="T59" i="15" s="1"/>
  <c r="AI60" i="15"/>
  <c r="AI62" i="15"/>
  <c r="O67" i="15"/>
  <c r="R67" i="15" s="1"/>
  <c r="T67" i="15" s="1"/>
  <c r="AI68" i="15"/>
  <c r="O71" i="15"/>
  <c r="R71" i="15" s="1"/>
  <c r="T71" i="15" s="1"/>
  <c r="AI72" i="15"/>
  <c r="O75" i="15"/>
  <c r="R75" i="15" s="1"/>
  <c r="T75" i="15" s="1"/>
  <c r="AI76" i="15"/>
  <c r="O79" i="15"/>
  <c r="R79" i="15" s="1"/>
  <c r="T79" i="15" s="1"/>
  <c r="AI80" i="15"/>
  <c r="O83" i="15"/>
  <c r="R83" i="15" s="1"/>
  <c r="T83" i="15" s="1"/>
  <c r="O86" i="15"/>
  <c r="R86" i="15" s="1"/>
  <c r="T86" i="15" s="1"/>
  <c r="O88" i="15"/>
  <c r="R88" i="15" s="1"/>
  <c r="T88" i="15" s="1"/>
  <c r="O90" i="15"/>
  <c r="R90" i="15" s="1"/>
  <c r="T90" i="15" s="1"/>
  <c r="O94" i="15"/>
  <c r="R94" i="15" s="1"/>
  <c r="T94" i="15" s="1"/>
  <c r="AI5" i="15"/>
  <c r="AI7" i="15"/>
  <c r="AI9" i="15"/>
  <c r="AI11" i="15"/>
  <c r="AI13" i="15"/>
  <c r="O14" i="15"/>
  <c r="R14" i="15" s="1"/>
  <c r="T14" i="15" s="1"/>
  <c r="AI14" i="15"/>
  <c r="AI18" i="15"/>
  <c r="AI22" i="15"/>
  <c r="AI26" i="15"/>
  <c r="AI30" i="15"/>
  <c r="Y15" i="15"/>
  <c r="AI15" i="15" s="1"/>
  <c r="O16" i="15"/>
  <c r="R16" i="15" s="1"/>
  <c r="T16" i="15" s="1"/>
  <c r="Y17" i="15"/>
  <c r="AI17" i="15" s="1"/>
  <c r="O18" i="15"/>
  <c r="R18" i="15" s="1"/>
  <c r="T18" i="15" s="1"/>
  <c r="Y19" i="15"/>
  <c r="AI19" i="15" s="1"/>
  <c r="O20" i="15"/>
  <c r="R20" i="15" s="1"/>
  <c r="T20" i="15" s="1"/>
  <c r="Y21" i="15"/>
  <c r="AI21" i="15" s="1"/>
  <c r="O22" i="15"/>
  <c r="R22" i="15" s="1"/>
  <c r="T22" i="15" s="1"/>
  <c r="Y23" i="15"/>
  <c r="AI23" i="15" s="1"/>
  <c r="O24" i="15"/>
  <c r="R24" i="15" s="1"/>
  <c r="T24" i="15" s="1"/>
  <c r="Y25" i="15"/>
  <c r="AI25" i="15" s="1"/>
  <c r="O26" i="15"/>
  <c r="R26" i="15" s="1"/>
  <c r="T26" i="15" s="1"/>
  <c r="Y27" i="15"/>
  <c r="AI27" i="15" s="1"/>
  <c r="O28" i="15"/>
  <c r="R28" i="15" s="1"/>
  <c r="T28" i="15" s="1"/>
  <c r="Y29" i="15"/>
  <c r="AI29" i="15" s="1"/>
  <c r="O30" i="15"/>
  <c r="R30" i="15" s="1"/>
  <c r="T30" i="15" s="1"/>
  <c r="Y31" i="15"/>
  <c r="AI31" i="15" s="1"/>
  <c r="AI33" i="15"/>
  <c r="AI35" i="15"/>
  <c r="AI37" i="15"/>
  <c r="AI39" i="15"/>
  <c r="AI41" i="15"/>
  <c r="AI43" i="15"/>
  <c r="AI45" i="15"/>
  <c r="AI47" i="15"/>
  <c r="AI49" i="15"/>
  <c r="AI51" i="15"/>
  <c r="AI53" i="15"/>
  <c r="AI55" i="15"/>
  <c r="AI57" i="15"/>
  <c r="AI59" i="15"/>
  <c r="G60" i="15"/>
  <c r="N61" i="15"/>
  <c r="O61" i="15" s="1"/>
  <c r="R61" i="15" s="1"/>
  <c r="T61" i="15" s="1"/>
  <c r="G62" i="15"/>
  <c r="O62" i="15" s="1"/>
  <c r="R62" i="15" s="1"/>
  <c r="T62" i="15" s="1"/>
  <c r="N63" i="15"/>
  <c r="O63" i="15" s="1"/>
  <c r="R63" i="15" s="1"/>
  <c r="T63" i="15" s="1"/>
  <c r="G64" i="15"/>
  <c r="AI85" i="15"/>
  <c r="AI89" i="15"/>
  <c r="AI93" i="15"/>
  <c r="O60" i="15"/>
  <c r="R60" i="15" s="1"/>
  <c r="T60" i="15" s="1"/>
  <c r="O64" i="15"/>
  <c r="R64" i="15" s="1"/>
  <c r="T64" i="15" s="1"/>
  <c r="AI64" i="15"/>
  <c r="AI65" i="15"/>
  <c r="AI67" i="15"/>
  <c r="AI69" i="15"/>
  <c r="AI71" i="15"/>
  <c r="AI73" i="15"/>
  <c r="AI75" i="15"/>
  <c r="AI77" i="15"/>
  <c r="AI79" i="15"/>
  <c r="AI81" i="15"/>
  <c r="AI83" i="15"/>
  <c r="AE84" i="15"/>
  <c r="AF84" i="15" s="1"/>
  <c r="AH84" i="15" s="1"/>
  <c r="AI84" i="15" s="1"/>
  <c r="O85" i="15"/>
  <c r="R85" i="15" s="1"/>
  <c r="T85" i="15" s="1"/>
  <c r="Y86" i="15"/>
  <c r="AI86" i="15" s="1"/>
  <c r="O87" i="15"/>
  <c r="R87" i="15" s="1"/>
  <c r="T87" i="15" s="1"/>
  <c r="Y88" i="15"/>
  <c r="AI88" i="15" s="1"/>
  <c r="O89" i="15"/>
  <c r="R89" i="15" s="1"/>
  <c r="T89" i="15" s="1"/>
  <c r="Y90" i="15"/>
  <c r="AI90" i="15" s="1"/>
  <c r="O91" i="15"/>
  <c r="R91" i="15" s="1"/>
  <c r="T91" i="15" s="1"/>
  <c r="Y92" i="15"/>
  <c r="AI92" i="15" s="1"/>
  <c r="O93" i="15"/>
  <c r="R93" i="15" s="1"/>
  <c r="T93" i="15" s="1"/>
  <c r="AI94" i="15"/>
  <c r="O95" i="15"/>
  <c r="R95" i="15" s="1"/>
  <c r="T95" i="15" s="1"/>
  <c r="AI95" i="15"/>
  <c r="AI96" i="15"/>
  <c r="O97" i="15"/>
  <c r="R97" i="15" s="1"/>
  <c r="T97" i="15" s="1"/>
  <c r="AI97" i="15"/>
  <c r="Y98" i="15"/>
  <c r="AF98" i="15"/>
  <c r="AH98" i="15" s="1"/>
  <c r="O99" i="15"/>
  <c r="R99" i="15" s="1"/>
  <c r="T99" i="15" s="1"/>
  <c r="AI100" i="15"/>
  <c r="O101" i="15"/>
  <c r="R101" i="15" s="1"/>
  <c r="T101" i="15" s="1"/>
  <c r="AI102" i="15"/>
  <c r="O103" i="15"/>
  <c r="R103" i="15" s="1"/>
  <c r="T103" i="15" s="1"/>
  <c r="AI104" i="15"/>
  <c r="O105" i="15"/>
  <c r="R105" i="15" s="1"/>
  <c r="T105" i="15" s="1"/>
  <c r="AI106" i="15"/>
  <c r="O107" i="15"/>
  <c r="R107" i="15" s="1"/>
  <c r="T107" i="15" s="1"/>
  <c r="AI108" i="15"/>
  <c r="O109" i="15"/>
  <c r="R109" i="15" s="1"/>
  <c r="T109" i="15" s="1"/>
  <c r="AI110" i="15"/>
  <c r="O111" i="15"/>
  <c r="R111" i="15" s="1"/>
  <c r="T111" i="15" s="1"/>
  <c r="AI112" i="15"/>
  <c r="O113" i="15"/>
  <c r="R113" i="15" s="1"/>
  <c r="T113" i="15" s="1"/>
  <c r="AI114" i="15"/>
  <c r="AI99" i="15"/>
  <c r="AI101" i="15"/>
  <c r="AI103" i="15"/>
  <c r="AI105" i="15"/>
  <c r="AI107" i="15"/>
  <c r="AI109" i="15"/>
  <c r="AI111" i="15"/>
  <c r="AI113" i="15"/>
  <c r="O87" i="14"/>
  <c r="R87" i="14" s="1"/>
  <c r="T87" i="14" s="1"/>
  <c r="O6" i="14"/>
  <c r="R6" i="14" s="1"/>
  <c r="T6" i="14" s="1"/>
  <c r="O7" i="14"/>
  <c r="R7" i="14" s="1"/>
  <c r="T7" i="14" s="1"/>
  <c r="O8" i="14"/>
  <c r="R8" i="14" s="1"/>
  <c r="T8" i="14" s="1"/>
  <c r="O9" i="14"/>
  <c r="R9" i="14" s="1"/>
  <c r="T9" i="14" s="1"/>
  <c r="O10" i="14"/>
  <c r="R10" i="14" s="1"/>
  <c r="T10" i="14" s="1"/>
  <c r="O11" i="14"/>
  <c r="R11" i="14" s="1"/>
  <c r="T11" i="14" s="1"/>
  <c r="O12" i="14"/>
  <c r="R12" i="14" s="1"/>
  <c r="T12" i="14" s="1"/>
  <c r="O13" i="14"/>
  <c r="R13" i="14" s="1"/>
  <c r="T13" i="14" s="1"/>
  <c r="O14" i="14"/>
  <c r="R14" i="14" s="1"/>
  <c r="T14" i="14" s="1"/>
  <c r="O15" i="14"/>
  <c r="R15" i="14" s="1"/>
  <c r="T15" i="14" s="1"/>
  <c r="O16" i="14"/>
  <c r="R16" i="14" s="1"/>
  <c r="T16" i="14" s="1"/>
  <c r="O17" i="14"/>
  <c r="R17" i="14" s="1"/>
  <c r="T17" i="14" s="1"/>
  <c r="O18" i="14"/>
  <c r="R18" i="14" s="1"/>
  <c r="T18" i="14" s="1"/>
  <c r="O19" i="14"/>
  <c r="R19" i="14" s="1"/>
  <c r="T19" i="14" s="1"/>
  <c r="O20" i="14"/>
  <c r="R20" i="14" s="1"/>
  <c r="T20" i="14" s="1"/>
  <c r="O21" i="14"/>
  <c r="R21" i="14" s="1"/>
  <c r="T21" i="14" s="1"/>
  <c r="O22" i="14"/>
  <c r="R22" i="14" s="1"/>
  <c r="T22" i="14" s="1"/>
  <c r="O23" i="14"/>
  <c r="R23" i="14" s="1"/>
  <c r="T23" i="14" s="1"/>
  <c r="O24" i="14"/>
  <c r="R24" i="14" s="1"/>
  <c r="T24" i="14" s="1"/>
  <c r="O25" i="14"/>
  <c r="R25" i="14" s="1"/>
  <c r="T25" i="14" s="1"/>
  <c r="O29" i="14"/>
  <c r="R29" i="14" s="1"/>
  <c r="T29" i="14" s="1"/>
  <c r="O33" i="14"/>
  <c r="R33" i="14" s="1"/>
  <c r="T33" i="14" s="1"/>
  <c r="O37" i="14"/>
  <c r="R37" i="14" s="1"/>
  <c r="T37" i="14" s="1"/>
  <c r="O41" i="14"/>
  <c r="R41" i="14" s="1"/>
  <c r="T41" i="14" s="1"/>
  <c r="O45" i="14"/>
  <c r="R45" i="14" s="1"/>
  <c r="T45" i="14" s="1"/>
  <c r="O49" i="14"/>
  <c r="R49" i="14" s="1"/>
  <c r="T49" i="14" s="1"/>
  <c r="O53" i="14"/>
  <c r="R53" i="14" s="1"/>
  <c r="T53" i="14" s="1"/>
  <c r="O61" i="14"/>
  <c r="R61" i="14" s="1"/>
  <c r="T61" i="14" s="1"/>
  <c r="O65" i="14"/>
  <c r="R65" i="14" s="1"/>
  <c r="T65" i="14" s="1"/>
  <c r="O69" i="14"/>
  <c r="R69" i="14" s="1"/>
  <c r="T69" i="14" s="1"/>
  <c r="O77" i="14"/>
  <c r="R77" i="14" s="1"/>
  <c r="T77" i="14" s="1"/>
  <c r="O83" i="14"/>
  <c r="R83" i="14" s="1"/>
  <c r="T83" i="14" s="1"/>
  <c r="AD6" i="14"/>
  <c r="AD7" i="14"/>
  <c r="AD8" i="14"/>
  <c r="AD9" i="14"/>
  <c r="AD10" i="14"/>
  <c r="AD11" i="14"/>
  <c r="AD12" i="14"/>
  <c r="AD13" i="14"/>
  <c r="AD14" i="14"/>
  <c r="AD15" i="14"/>
  <c r="AD16" i="14"/>
  <c r="AD17" i="14"/>
  <c r="AD18" i="14"/>
  <c r="AD19" i="14"/>
  <c r="AD20" i="14"/>
  <c r="AD21" i="14"/>
  <c r="AD22" i="14"/>
  <c r="AD23" i="14"/>
  <c r="AD24" i="14"/>
  <c r="AC26" i="14"/>
  <c r="AD26" i="14" s="1"/>
  <c r="AC30" i="14"/>
  <c r="AD30" i="14" s="1"/>
  <c r="AC40" i="14"/>
  <c r="AD40" i="14" s="1"/>
  <c r="AC44" i="14"/>
  <c r="AD44" i="14" s="1"/>
  <c r="Y25" i="14"/>
  <c r="AD25" i="14" s="1"/>
  <c r="N26" i="14"/>
  <c r="O26" i="14" s="1"/>
  <c r="R26" i="14" s="1"/>
  <c r="T26" i="14" s="1"/>
  <c r="Y27" i="14"/>
  <c r="AD27" i="14" s="1"/>
  <c r="N28" i="14"/>
  <c r="O28" i="14" s="1"/>
  <c r="R28" i="14" s="1"/>
  <c r="T28" i="14" s="1"/>
  <c r="Y29" i="14"/>
  <c r="AD29" i="14" s="1"/>
  <c r="N30" i="14"/>
  <c r="O30" i="14" s="1"/>
  <c r="R30" i="14" s="1"/>
  <c r="T30" i="14" s="1"/>
  <c r="Y31" i="14"/>
  <c r="AD31" i="14" s="1"/>
  <c r="N32" i="14"/>
  <c r="O32" i="14" s="1"/>
  <c r="R32" i="14" s="1"/>
  <c r="T32" i="14" s="1"/>
  <c r="Y33" i="14"/>
  <c r="AD33" i="14" s="1"/>
  <c r="N34" i="14"/>
  <c r="O34" i="14" s="1"/>
  <c r="R34" i="14" s="1"/>
  <c r="T34" i="14" s="1"/>
  <c r="Y35" i="14"/>
  <c r="AD35" i="14" s="1"/>
  <c r="N36" i="14"/>
  <c r="O36" i="14" s="1"/>
  <c r="R36" i="14" s="1"/>
  <c r="T36" i="14" s="1"/>
  <c r="Y37" i="14"/>
  <c r="AD37" i="14" s="1"/>
  <c r="N38" i="14"/>
  <c r="O38" i="14" s="1"/>
  <c r="R38" i="14" s="1"/>
  <c r="T38" i="14" s="1"/>
  <c r="Y39" i="14"/>
  <c r="AD39" i="14" s="1"/>
  <c r="N40" i="14"/>
  <c r="O40" i="14" s="1"/>
  <c r="R40" i="14" s="1"/>
  <c r="T40" i="14" s="1"/>
  <c r="Y41" i="14"/>
  <c r="AD41" i="14" s="1"/>
  <c r="N42" i="14"/>
  <c r="O42" i="14" s="1"/>
  <c r="R42" i="14" s="1"/>
  <c r="T42" i="14" s="1"/>
  <c r="Y43" i="14"/>
  <c r="AD43" i="14" s="1"/>
  <c r="N44" i="14"/>
  <c r="O44" i="14" s="1"/>
  <c r="R44" i="14" s="1"/>
  <c r="T44" i="14" s="1"/>
  <c r="Y45" i="14"/>
  <c r="AD45" i="14" s="1"/>
  <c r="N46" i="14"/>
  <c r="O46" i="14" s="1"/>
  <c r="R46" i="14" s="1"/>
  <c r="T46" i="14" s="1"/>
  <c r="Y47" i="14"/>
  <c r="AD47" i="14" s="1"/>
  <c r="N48" i="14"/>
  <c r="O48" i="14" s="1"/>
  <c r="R48" i="14" s="1"/>
  <c r="T48" i="14" s="1"/>
  <c r="Y49" i="14"/>
  <c r="AD49" i="14" s="1"/>
  <c r="N50" i="14"/>
  <c r="O50" i="14" s="1"/>
  <c r="R50" i="14" s="1"/>
  <c r="T50" i="14" s="1"/>
  <c r="Y51" i="14"/>
  <c r="AD51" i="14" s="1"/>
  <c r="N52" i="14"/>
  <c r="O52" i="14" s="1"/>
  <c r="R52" i="14" s="1"/>
  <c r="T52" i="14" s="1"/>
  <c r="Y53" i="14"/>
  <c r="AD53" i="14" s="1"/>
  <c r="N54" i="14"/>
  <c r="O54" i="14" s="1"/>
  <c r="R54" i="14" s="1"/>
  <c r="T54" i="14" s="1"/>
  <c r="Y55" i="14"/>
  <c r="AD55" i="14" s="1"/>
  <c r="N56" i="14"/>
  <c r="O56" i="14" s="1"/>
  <c r="R56" i="14" s="1"/>
  <c r="T56" i="14" s="1"/>
  <c r="Y61" i="14"/>
  <c r="AD61" i="14" s="1"/>
  <c r="N62" i="14"/>
  <c r="O62" i="14" s="1"/>
  <c r="R62" i="14" s="1"/>
  <c r="T62" i="14" s="1"/>
  <c r="Y63" i="14"/>
  <c r="AD63" i="14" s="1"/>
  <c r="N64" i="14"/>
  <c r="O64" i="14" s="1"/>
  <c r="R64" i="14" s="1"/>
  <c r="T64" i="14" s="1"/>
  <c r="Y65" i="14"/>
  <c r="AD65" i="14" s="1"/>
  <c r="N66" i="14"/>
  <c r="O66" i="14" s="1"/>
  <c r="R66" i="14" s="1"/>
  <c r="T66" i="14" s="1"/>
  <c r="Y67" i="14"/>
  <c r="AD67" i="14" s="1"/>
  <c r="N68" i="14"/>
  <c r="O68" i="14" s="1"/>
  <c r="R68" i="14" s="1"/>
  <c r="T68" i="14" s="1"/>
  <c r="Y69" i="14"/>
  <c r="AD69" i="14" s="1"/>
  <c r="N70" i="14"/>
  <c r="O70" i="14" s="1"/>
  <c r="R70" i="14" s="1"/>
  <c r="T70" i="14" s="1"/>
  <c r="Y71" i="14"/>
  <c r="AD71" i="14" s="1"/>
  <c r="N72" i="14"/>
  <c r="O72" i="14" s="1"/>
  <c r="R72" i="14" s="1"/>
  <c r="T72" i="14" s="1"/>
  <c r="Y73" i="14"/>
  <c r="AD73" i="14" s="1"/>
  <c r="N74" i="14"/>
  <c r="O74" i="14" s="1"/>
  <c r="R74" i="14" s="1"/>
  <c r="T74" i="14" s="1"/>
  <c r="Y75" i="14"/>
  <c r="AD75" i="14" s="1"/>
  <c r="N76" i="14"/>
  <c r="O76" i="14" s="1"/>
  <c r="R76" i="14" s="1"/>
  <c r="T76" i="14" s="1"/>
  <c r="Y77" i="14"/>
  <c r="AD77" i="14" s="1"/>
  <c r="N78" i="14"/>
  <c r="O78" i="14" s="1"/>
  <c r="R78" i="14" s="1"/>
  <c r="T78" i="14" s="1"/>
  <c r="Y79" i="14"/>
  <c r="AD79" i="14" s="1"/>
  <c r="N80" i="14"/>
  <c r="O80" i="14" s="1"/>
  <c r="R80" i="14" s="1"/>
  <c r="T80" i="14" s="1"/>
  <c r="Y81" i="14"/>
  <c r="AD81" i="14" s="1"/>
  <c r="N82" i="14"/>
  <c r="O82" i="14" s="1"/>
  <c r="R82" i="14" s="1"/>
  <c r="T82" i="14" s="1"/>
  <c r="AD82" i="14"/>
  <c r="AD86" i="14"/>
  <c r="AD90" i="14"/>
  <c r="Y83" i="14"/>
  <c r="AD83" i="14" s="1"/>
  <c r="N84" i="14"/>
  <c r="O84" i="14" s="1"/>
  <c r="R84" i="14" s="1"/>
  <c r="T84" i="14" s="1"/>
  <c r="Y85" i="14"/>
  <c r="AD85" i="14" s="1"/>
  <c r="N86" i="14"/>
  <c r="O86" i="14" s="1"/>
  <c r="R86" i="14" s="1"/>
  <c r="T86" i="14" s="1"/>
  <c r="Y87" i="14"/>
  <c r="AD87" i="14" s="1"/>
  <c r="N88" i="14"/>
  <c r="O88" i="14" s="1"/>
  <c r="R88" i="14" s="1"/>
  <c r="T88" i="14" s="1"/>
  <c r="Y89" i="14"/>
  <c r="AD89" i="14" s="1"/>
  <c r="N90" i="14"/>
  <c r="O90" i="14" s="1"/>
  <c r="R90" i="14" s="1"/>
  <c r="T90" i="14" s="1"/>
  <c r="Y91" i="14"/>
  <c r="AD91" i="14" s="1"/>
  <c r="N92" i="14"/>
  <c r="O92" i="14" s="1"/>
  <c r="R92" i="14" s="1"/>
  <c r="T92" i="14" s="1"/>
  <c r="Y93" i="14"/>
  <c r="AD93" i="14" s="1"/>
  <c r="AD95" i="14"/>
  <c r="AD99" i="14"/>
  <c r="AD107" i="14"/>
  <c r="AD111" i="14"/>
  <c r="AD115" i="14"/>
  <c r="AD119" i="14"/>
  <c r="AD123" i="14"/>
  <c r="G94" i="14"/>
  <c r="O94" i="14" s="1"/>
  <c r="R94" i="14" s="1"/>
  <c r="T94" i="14" s="1"/>
  <c r="AD94" i="14"/>
  <c r="O95" i="14"/>
  <c r="R95" i="14" s="1"/>
  <c r="T95" i="14" s="1"/>
  <c r="G96" i="14"/>
  <c r="O96" i="14" s="1"/>
  <c r="R96" i="14" s="1"/>
  <c r="T96" i="14" s="1"/>
  <c r="AD96" i="14"/>
  <c r="O97" i="14"/>
  <c r="R97" i="14" s="1"/>
  <c r="T97" i="14" s="1"/>
  <c r="G98" i="14"/>
  <c r="O98" i="14" s="1"/>
  <c r="R98" i="14" s="1"/>
  <c r="T98" i="14" s="1"/>
  <c r="AD98" i="14"/>
  <c r="O99" i="14"/>
  <c r="R99" i="14" s="1"/>
  <c r="T99" i="14" s="1"/>
  <c r="G100" i="14"/>
  <c r="O100" i="14" s="1"/>
  <c r="R100" i="14" s="1"/>
  <c r="T100" i="14" s="1"/>
  <c r="AD100" i="14"/>
  <c r="O101" i="14"/>
  <c r="R101" i="14" s="1"/>
  <c r="T101" i="14" s="1"/>
  <c r="G106" i="14"/>
  <c r="O106" i="14" s="1"/>
  <c r="R106" i="14" s="1"/>
  <c r="T106" i="14" s="1"/>
  <c r="AD106" i="14"/>
  <c r="O107" i="14"/>
  <c r="R107" i="14" s="1"/>
  <c r="T107" i="14" s="1"/>
  <c r="G108" i="14"/>
  <c r="O108" i="14" s="1"/>
  <c r="R108" i="14" s="1"/>
  <c r="T108" i="14" s="1"/>
  <c r="AD108" i="14"/>
  <c r="O109" i="14"/>
  <c r="R109" i="14" s="1"/>
  <c r="T109" i="14" s="1"/>
  <c r="G110" i="14"/>
  <c r="O110" i="14" s="1"/>
  <c r="R110" i="14" s="1"/>
  <c r="T110" i="14" s="1"/>
  <c r="AD110" i="14"/>
  <c r="O111" i="14"/>
  <c r="R111" i="14" s="1"/>
  <c r="T111" i="14" s="1"/>
  <c r="G112" i="14"/>
  <c r="O112" i="14" s="1"/>
  <c r="R112" i="14" s="1"/>
  <c r="T112" i="14" s="1"/>
  <c r="AD112" i="14"/>
  <c r="O113" i="14"/>
  <c r="R113" i="14" s="1"/>
  <c r="T113" i="14" s="1"/>
  <c r="G114" i="14"/>
  <c r="O114" i="14" s="1"/>
  <c r="R114" i="14" s="1"/>
  <c r="T114" i="14" s="1"/>
  <c r="AD114" i="14"/>
  <c r="O115" i="14"/>
  <c r="R115" i="14" s="1"/>
  <c r="T115" i="14" s="1"/>
  <c r="G116" i="14"/>
  <c r="O116" i="14" s="1"/>
  <c r="R116" i="14" s="1"/>
  <c r="T116" i="14" s="1"/>
  <c r="AD116" i="14"/>
  <c r="O117" i="14"/>
  <c r="R117" i="14" s="1"/>
  <c r="T117" i="14" s="1"/>
  <c r="G118" i="14"/>
  <c r="O118" i="14" s="1"/>
  <c r="R118" i="14" s="1"/>
  <c r="T118" i="14" s="1"/>
  <c r="AD118" i="14"/>
  <c r="O119" i="14"/>
  <c r="R119" i="14" s="1"/>
  <c r="T119" i="14" s="1"/>
  <c r="G120" i="14"/>
  <c r="O120" i="14" s="1"/>
  <c r="R120" i="14" s="1"/>
  <c r="T120" i="14" s="1"/>
  <c r="AD120" i="14"/>
  <c r="O121" i="14"/>
  <c r="R121" i="14" s="1"/>
  <c r="T121" i="14" s="1"/>
  <c r="G122" i="14"/>
  <c r="O122" i="14" s="1"/>
  <c r="R122" i="14" s="1"/>
  <c r="T122" i="14" s="1"/>
  <c r="AD122" i="14"/>
  <c r="O123" i="14"/>
  <c r="R123" i="14" s="1"/>
  <c r="T123" i="14" s="1"/>
  <c r="G124" i="14"/>
  <c r="O124" i="14" s="1"/>
  <c r="R124" i="14" s="1"/>
  <c r="T124" i="14" s="1"/>
  <c r="AD124" i="14"/>
  <c r="O125" i="14"/>
  <c r="R125" i="14" s="1"/>
  <c r="T125" i="14" s="1"/>
  <c r="O8" i="13"/>
  <c r="R8" i="13" s="1"/>
  <c r="T8" i="13" s="1"/>
  <c r="O48" i="13"/>
  <c r="R48" i="13" s="1"/>
  <c r="T48" i="13" s="1"/>
  <c r="O52" i="13"/>
  <c r="R52" i="13" s="1"/>
  <c r="T52" i="13" s="1"/>
  <c r="O56" i="13"/>
  <c r="R56" i="13" s="1"/>
  <c r="T56" i="13" s="1"/>
  <c r="O60" i="13"/>
  <c r="R60" i="13" s="1"/>
  <c r="T60" i="13" s="1"/>
  <c r="O64" i="13"/>
  <c r="R64" i="13" s="1"/>
  <c r="T64" i="13" s="1"/>
  <c r="O68" i="13"/>
  <c r="R68" i="13" s="1"/>
  <c r="T68" i="13" s="1"/>
  <c r="O72" i="13"/>
  <c r="R72" i="13" s="1"/>
  <c r="T72" i="13" s="1"/>
  <c r="O76" i="13"/>
  <c r="R76" i="13" s="1"/>
  <c r="T76" i="13" s="1"/>
  <c r="N5" i="13"/>
  <c r="O5" i="13" s="1"/>
  <c r="R5" i="13" s="1"/>
  <c r="T5" i="13" s="1"/>
  <c r="Y6" i="13"/>
  <c r="AD6" i="13" s="1"/>
  <c r="N7" i="13"/>
  <c r="O7" i="13" s="1"/>
  <c r="R7" i="13" s="1"/>
  <c r="T7" i="13" s="1"/>
  <c r="Y8" i="13"/>
  <c r="AD8" i="13" s="1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D46" i="13"/>
  <c r="Y48" i="13"/>
  <c r="AD48" i="13" s="1"/>
  <c r="N49" i="13"/>
  <c r="O49" i="13" s="1"/>
  <c r="R49" i="13" s="1"/>
  <c r="T49" i="13" s="1"/>
  <c r="Y50" i="13"/>
  <c r="AD50" i="13" s="1"/>
  <c r="N51" i="13"/>
  <c r="O51" i="13" s="1"/>
  <c r="R51" i="13" s="1"/>
  <c r="T51" i="13" s="1"/>
  <c r="Y52" i="13"/>
  <c r="AD52" i="13" s="1"/>
  <c r="N53" i="13"/>
  <c r="O53" i="13" s="1"/>
  <c r="R53" i="13" s="1"/>
  <c r="T53" i="13" s="1"/>
  <c r="Y54" i="13"/>
  <c r="AD54" i="13" s="1"/>
  <c r="N55" i="13"/>
  <c r="O55" i="13" s="1"/>
  <c r="R55" i="13" s="1"/>
  <c r="T55" i="13" s="1"/>
  <c r="Y56" i="13"/>
  <c r="AD56" i="13" s="1"/>
  <c r="N57" i="13"/>
  <c r="O57" i="13" s="1"/>
  <c r="R57" i="13" s="1"/>
  <c r="T57" i="13" s="1"/>
  <c r="Y58" i="13"/>
  <c r="AD58" i="13" s="1"/>
  <c r="N59" i="13"/>
  <c r="O59" i="13" s="1"/>
  <c r="R59" i="13" s="1"/>
  <c r="T59" i="13" s="1"/>
  <c r="Y60" i="13"/>
  <c r="AD60" i="13" s="1"/>
  <c r="N61" i="13"/>
  <c r="O61" i="13" s="1"/>
  <c r="R61" i="13" s="1"/>
  <c r="T61" i="13" s="1"/>
  <c r="Y62" i="13"/>
  <c r="AD62" i="13" s="1"/>
  <c r="N63" i="13"/>
  <c r="O63" i="13" s="1"/>
  <c r="R63" i="13" s="1"/>
  <c r="T63" i="13" s="1"/>
  <c r="Y64" i="13"/>
  <c r="AD64" i="13" s="1"/>
  <c r="N65" i="13"/>
  <c r="O65" i="13" s="1"/>
  <c r="R65" i="13" s="1"/>
  <c r="T65" i="13" s="1"/>
  <c r="Y66" i="13"/>
  <c r="AD66" i="13" s="1"/>
  <c r="N67" i="13"/>
  <c r="O67" i="13" s="1"/>
  <c r="R67" i="13" s="1"/>
  <c r="T67" i="13" s="1"/>
  <c r="Y68" i="13"/>
  <c r="AD68" i="13" s="1"/>
  <c r="N69" i="13"/>
  <c r="O69" i="13" s="1"/>
  <c r="R69" i="13" s="1"/>
  <c r="T69" i="13" s="1"/>
  <c r="Y70" i="13"/>
  <c r="AD70" i="13" s="1"/>
  <c r="N71" i="13"/>
  <c r="O71" i="13" s="1"/>
  <c r="R71" i="13" s="1"/>
  <c r="T71" i="13" s="1"/>
  <c r="Y72" i="13"/>
  <c r="AD72" i="13" s="1"/>
  <c r="N73" i="13"/>
  <c r="O73" i="13" s="1"/>
  <c r="R73" i="13" s="1"/>
  <c r="T73" i="13" s="1"/>
  <c r="Y74" i="13"/>
  <c r="AD74" i="13" s="1"/>
  <c r="N75" i="13"/>
  <c r="O75" i="13" s="1"/>
  <c r="R75" i="13" s="1"/>
  <c r="T75" i="13" s="1"/>
  <c r="Y76" i="13"/>
  <c r="AD76" i="13" s="1"/>
  <c r="N77" i="13"/>
  <c r="O77" i="13" s="1"/>
  <c r="R77" i="13" s="1"/>
  <c r="T77" i="13" s="1"/>
  <c r="Y78" i="13"/>
  <c r="AD78" i="13" s="1"/>
  <c r="N79" i="13"/>
  <c r="O79" i="13" s="1"/>
  <c r="R79" i="13" s="1"/>
  <c r="T79" i="13" s="1"/>
  <c r="AD79" i="13"/>
  <c r="G80" i="13"/>
  <c r="O80" i="13" s="1"/>
  <c r="R80" i="13" s="1"/>
  <c r="T80" i="13" s="1"/>
  <c r="AD80" i="13"/>
  <c r="O81" i="13"/>
  <c r="R81" i="13" s="1"/>
  <c r="T81" i="13" s="1"/>
  <c r="Y98" i="13"/>
  <c r="AD98" i="13" s="1"/>
  <c r="N99" i="13"/>
  <c r="O99" i="13" s="1"/>
  <c r="R99" i="13" s="1"/>
  <c r="T99" i="13" s="1"/>
  <c r="AD99" i="13"/>
  <c r="AD100" i="13"/>
  <c r="AD101" i="13"/>
  <c r="AD102" i="13"/>
  <c r="AD103" i="13"/>
  <c r="AD104" i="13"/>
  <c r="AD105" i="13"/>
  <c r="AD106" i="13"/>
  <c r="AD107" i="13"/>
  <c r="AD108" i="13"/>
  <c r="AD109" i="13"/>
  <c r="AD110" i="13"/>
  <c r="AD111" i="13"/>
  <c r="O112" i="13"/>
  <c r="R112" i="13" s="1"/>
  <c r="T112" i="13" s="1"/>
  <c r="AD112" i="13"/>
  <c r="O113" i="13"/>
  <c r="R113" i="13" s="1"/>
  <c r="T113" i="13" s="1"/>
  <c r="AD113" i="13"/>
  <c r="O114" i="13"/>
  <c r="R114" i="13" s="1"/>
  <c r="T114" i="13" s="1"/>
  <c r="AD114" i="13"/>
  <c r="O7" i="12"/>
  <c r="R7" i="12" s="1"/>
  <c r="T7" i="12" s="1"/>
  <c r="O8" i="12"/>
  <c r="R8" i="12" s="1"/>
  <c r="T8" i="12" s="1"/>
  <c r="O10" i="12"/>
  <c r="R10" i="12" s="1"/>
  <c r="T10" i="12" s="1"/>
  <c r="O12" i="12"/>
  <c r="R12" i="12" s="1"/>
  <c r="T12" i="12" s="1"/>
  <c r="O14" i="12"/>
  <c r="R14" i="12" s="1"/>
  <c r="T14" i="12" s="1"/>
  <c r="O16" i="12"/>
  <c r="R16" i="12" s="1"/>
  <c r="T16" i="12" s="1"/>
  <c r="O18" i="12"/>
  <c r="R18" i="12" s="1"/>
  <c r="T18" i="12" s="1"/>
  <c r="O20" i="12"/>
  <c r="R20" i="12" s="1"/>
  <c r="T20" i="12" s="1"/>
  <c r="O22" i="12"/>
  <c r="R22" i="12" s="1"/>
  <c r="T22" i="12" s="1"/>
  <c r="O24" i="12"/>
  <c r="R24" i="12" s="1"/>
  <c r="T24" i="12" s="1"/>
  <c r="O26" i="12"/>
  <c r="R26" i="12" s="1"/>
  <c r="T26" i="12" s="1"/>
  <c r="O28" i="12"/>
  <c r="R28" i="12" s="1"/>
  <c r="T28" i="12" s="1"/>
  <c r="AI29" i="12"/>
  <c r="O32" i="12"/>
  <c r="R32" i="12" s="1"/>
  <c r="T32" i="12" s="1"/>
  <c r="AI33" i="12"/>
  <c r="O36" i="12"/>
  <c r="R36" i="12" s="1"/>
  <c r="T36" i="12" s="1"/>
  <c r="AI37" i="12"/>
  <c r="O40" i="12"/>
  <c r="R40" i="12" s="1"/>
  <c r="T40" i="12" s="1"/>
  <c r="AI41" i="12"/>
  <c r="O44" i="12"/>
  <c r="R44" i="12" s="1"/>
  <c r="T44" i="12" s="1"/>
  <c r="AI45" i="12"/>
  <c r="AI54" i="12"/>
  <c r="AI62" i="12"/>
  <c r="AI64" i="12"/>
  <c r="AI66" i="12"/>
  <c r="AI119" i="12"/>
  <c r="AI123" i="12"/>
  <c r="AI47" i="12"/>
  <c r="AI49" i="12"/>
  <c r="AI51" i="12"/>
  <c r="AI53" i="12"/>
  <c r="AI69" i="12"/>
  <c r="O72" i="12"/>
  <c r="R72" i="12" s="1"/>
  <c r="T72" i="12" s="1"/>
  <c r="AI73" i="12"/>
  <c r="O76" i="12"/>
  <c r="R76" i="12" s="1"/>
  <c r="T76" i="12" s="1"/>
  <c r="AI77" i="12"/>
  <c r="AI80" i="12"/>
  <c r="AI82" i="12"/>
  <c r="AI84" i="12"/>
  <c r="AI86" i="12"/>
  <c r="AI88" i="12"/>
  <c r="O90" i="12"/>
  <c r="R90" i="12" s="1"/>
  <c r="T90" i="12" s="1"/>
  <c r="AI91" i="12"/>
  <c r="O94" i="12"/>
  <c r="R94" i="12" s="1"/>
  <c r="T94" i="12" s="1"/>
  <c r="AI95" i="12"/>
  <c r="O98" i="12"/>
  <c r="R98" i="12" s="1"/>
  <c r="T98" i="12" s="1"/>
  <c r="AI99" i="12"/>
  <c r="AI109" i="12"/>
  <c r="O112" i="12"/>
  <c r="R112" i="12" s="1"/>
  <c r="T112" i="12" s="1"/>
  <c r="AI113" i="12"/>
  <c r="O116" i="12"/>
  <c r="R116" i="12" s="1"/>
  <c r="T116" i="12" s="1"/>
  <c r="AI117" i="12"/>
  <c r="AI121" i="12"/>
  <c r="O6" i="12"/>
  <c r="R6" i="12" s="1"/>
  <c r="T6" i="12" s="1"/>
  <c r="AI6" i="12"/>
  <c r="AI9" i="12"/>
  <c r="AI13" i="12"/>
  <c r="AI17" i="12"/>
  <c r="AI21" i="12"/>
  <c r="AI25" i="12"/>
  <c r="Y8" i="12"/>
  <c r="AI8" i="12" s="1"/>
  <c r="O9" i="12"/>
  <c r="R9" i="12" s="1"/>
  <c r="T9" i="12" s="1"/>
  <c r="Y10" i="12"/>
  <c r="AI10" i="12" s="1"/>
  <c r="O11" i="12"/>
  <c r="R11" i="12" s="1"/>
  <c r="T11" i="12" s="1"/>
  <c r="Y12" i="12"/>
  <c r="AI12" i="12" s="1"/>
  <c r="O13" i="12"/>
  <c r="R13" i="12" s="1"/>
  <c r="T13" i="12" s="1"/>
  <c r="Y14" i="12"/>
  <c r="AI14" i="12" s="1"/>
  <c r="O15" i="12"/>
  <c r="R15" i="12" s="1"/>
  <c r="T15" i="12" s="1"/>
  <c r="Y16" i="12"/>
  <c r="AI16" i="12" s="1"/>
  <c r="O17" i="12"/>
  <c r="R17" i="12" s="1"/>
  <c r="T17" i="12" s="1"/>
  <c r="Y18" i="12"/>
  <c r="AI18" i="12" s="1"/>
  <c r="O19" i="12"/>
  <c r="R19" i="12" s="1"/>
  <c r="T19" i="12" s="1"/>
  <c r="Y20" i="12"/>
  <c r="AI20" i="12" s="1"/>
  <c r="O21" i="12"/>
  <c r="R21" i="12" s="1"/>
  <c r="T21" i="12" s="1"/>
  <c r="Y22" i="12"/>
  <c r="AI22" i="12" s="1"/>
  <c r="O23" i="12"/>
  <c r="R23" i="12" s="1"/>
  <c r="T23" i="12" s="1"/>
  <c r="Y24" i="12"/>
  <c r="AI24" i="12" s="1"/>
  <c r="O25" i="12"/>
  <c r="R25" i="12" s="1"/>
  <c r="T25" i="12" s="1"/>
  <c r="Y26" i="12"/>
  <c r="AI26" i="12" s="1"/>
  <c r="O27" i="12"/>
  <c r="R27" i="12" s="1"/>
  <c r="T27" i="12" s="1"/>
  <c r="AI28" i="12"/>
  <c r="AI30" i="12"/>
  <c r="AI32" i="12"/>
  <c r="AI34" i="12"/>
  <c r="AI36" i="12"/>
  <c r="AI38" i="12"/>
  <c r="AI40" i="12"/>
  <c r="AI42" i="12"/>
  <c r="AI44" i="12"/>
  <c r="AI46" i="12"/>
  <c r="N48" i="12"/>
  <c r="O48" i="12" s="1"/>
  <c r="R48" i="12" s="1"/>
  <c r="T48" i="12" s="1"/>
  <c r="G49" i="12"/>
  <c r="N50" i="12"/>
  <c r="O50" i="12" s="1"/>
  <c r="R50" i="12" s="1"/>
  <c r="T50" i="12" s="1"/>
  <c r="G51" i="12"/>
  <c r="O51" i="12" s="1"/>
  <c r="R51" i="12" s="1"/>
  <c r="T51" i="12" s="1"/>
  <c r="N52" i="12"/>
  <c r="O52" i="12" s="1"/>
  <c r="R52" i="12" s="1"/>
  <c r="T52" i="12" s="1"/>
  <c r="G53" i="12"/>
  <c r="O53" i="12" s="1"/>
  <c r="R53" i="12" s="1"/>
  <c r="T53" i="12" s="1"/>
  <c r="N54" i="12"/>
  <c r="O54" i="12" s="1"/>
  <c r="R54" i="12" s="1"/>
  <c r="T54" i="12" s="1"/>
  <c r="G55" i="12"/>
  <c r="O55" i="12" s="1"/>
  <c r="R55" i="12" s="1"/>
  <c r="T55" i="12" s="1"/>
  <c r="N56" i="12"/>
  <c r="O56" i="12" s="1"/>
  <c r="R56" i="12" s="1"/>
  <c r="T56" i="12" s="1"/>
  <c r="G61" i="12"/>
  <c r="N62" i="12"/>
  <c r="O62" i="12" s="1"/>
  <c r="R62" i="12" s="1"/>
  <c r="T62" i="12" s="1"/>
  <c r="G63" i="12"/>
  <c r="O63" i="12" s="1"/>
  <c r="R63" i="12" s="1"/>
  <c r="T63" i="12" s="1"/>
  <c r="N64" i="12"/>
  <c r="O64" i="12" s="1"/>
  <c r="R64" i="12" s="1"/>
  <c r="T64" i="12" s="1"/>
  <c r="G65" i="12"/>
  <c r="O65" i="12" s="1"/>
  <c r="R65" i="12" s="1"/>
  <c r="T65" i="12" s="1"/>
  <c r="N66" i="12"/>
  <c r="O66" i="12" s="1"/>
  <c r="R66" i="12" s="1"/>
  <c r="T66" i="12" s="1"/>
  <c r="G67" i="12"/>
  <c r="O67" i="12" s="1"/>
  <c r="R67" i="12" s="1"/>
  <c r="T67" i="12" s="1"/>
  <c r="N68" i="12"/>
  <c r="O68" i="12" s="1"/>
  <c r="R68" i="12" s="1"/>
  <c r="T68" i="12" s="1"/>
  <c r="O49" i="12"/>
  <c r="R49" i="12" s="1"/>
  <c r="T49" i="12" s="1"/>
  <c r="O61" i="12"/>
  <c r="R61" i="12" s="1"/>
  <c r="T61" i="12" s="1"/>
  <c r="AF68" i="12"/>
  <c r="AH68" i="12" s="1"/>
  <c r="AI68" i="12" s="1"/>
  <c r="AI70" i="12"/>
  <c r="AI72" i="12"/>
  <c r="AI74" i="12"/>
  <c r="AI76" i="12"/>
  <c r="AI78" i="12"/>
  <c r="N80" i="12"/>
  <c r="O80" i="12" s="1"/>
  <c r="R80" i="12" s="1"/>
  <c r="T80" i="12" s="1"/>
  <c r="G81" i="12"/>
  <c r="N82" i="12"/>
  <c r="O82" i="12" s="1"/>
  <c r="R82" i="12" s="1"/>
  <c r="T82" i="12" s="1"/>
  <c r="G83" i="12"/>
  <c r="N84" i="12"/>
  <c r="O84" i="12" s="1"/>
  <c r="R84" i="12" s="1"/>
  <c r="T84" i="12" s="1"/>
  <c r="G85" i="12"/>
  <c r="N86" i="12"/>
  <c r="O86" i="12" s="1"/>
  <c r="R86" i="12" s="1"/>
  <c r="T86" i="12" s="1"/>
  <c r="G87" i="12"/>
  <c r="N88" i="12"/>
  <c r="O88" i="12" s="1"/>
  <c r="R88" i="12" s="1"/>
  <c r="T88" i="12" s="1"/>
  <c r="G89" i="12"/>
  <c r="O81" i="12"/>
  <c r="R81" i="12" s="1"/>
  <c r="T81" i="12" s="1"/>
  <c r="O83" i="12"/>
  <c r="R83" i="12" s="1"/>
  <c r="T83" i="12" s="1"/>
  <c r="O85" i="12"/>
  <c r="R85" i="12" s="1"/>
  <c r="T85" i="12" s="1"/>
  <c r="O87" i="12"/>
  <c r="R87" i="12" s="1"/>
  <c r="T87" i="12" s="1"/>
  <c r="O89" i="12"/>
  <c r="R89" i="12" s="1"/>
  <c r="T89" i="12" s="1"/>
  <c r="AF89" i="12"/>
  <c r="AH89" i="12" s="1"/>
  <c r="AI89" i="12" s="1"/>
  <c r="AI90" i="12"/>
  <c r="AI92" i="12"/>
  <c r="AI94" i="12"/>
  <c r="AI96" i="12"/>
  <c r="AI98" i="12"/>
  <c r="AI100" i="12"/>
  <c r="AI106" i="12"/>
  <c r="AI108" i="12"/>
  <c r="O109" i="12"/>
  <c r="R109" i="12" s="1"/>
  <c r="T109" i="12" s="1"/>
  <c r="AI110" i="12"/>
  <c r="AI112" i="12"/>
  <c r="AI114" i="12"/>
  <c r="AI116" i="12"/>
  <c r="AI118" i="12"/>
  <c r="AI120" i="12"/>
  <c r="AI122" i="12"/>
  <c r="AI124" i="12"/>
  <c r="AI16" i="11"/>
  <c r="AI19" i="11"/>
  <c r="AI23" i="11"/>
  <c r="O26" i="11"/>
  <c r="R26" i="11" s="1"/>
  <c r="T26" i="11" s="1"/>
  <c r="AI27" i="11"/>
  <c r="O30" i="11"/>
  <c r="R30" i="11" s="1"/>
  <c r="T30" i="11" s="1"/>
  <c r="AI31" i="11"/>
  <c r="O34" i="11"/>
  <c r="R34" i="11" s="1"/>
  <c r="T34" i="11" s="1"/>
  <c r="O36" i="11"/>
  <c r="R36" i="11" s="1"/>
  <c r="T36" i="11" s="1"/>
  <c r="O38" i="11"/>
  <c r="R38" i="11" s="1"/>
  <c r="T38" i="11" s="1"/>
  <c r="O40" i="11"/>
  <c r="R40" i="11" s="1"/>
  <c r="T40" i="11" s="1"/>
  <c r="O42" i="11"/>
  <c r="R42" i="11" s="1"/>
  <c r="T42" i="11" s="1"/>
  <c r="O44" i="11"/>
  <c r="R44" i="11" s="1"/>
  <c r="T44" i="11" s="1"/>
  <c r="O46" i="11"/>
  <c r="R46" i="11" s="1"/>
  <c r="T46" i="11" s="1"/>
  <c r="O48" i="11"/>
  <c r="R48" i="11" s="1"/>
  <c r="T48" i="11" s="1"/>
  <c r="O50" i="11"/>
  <c r="R50" i="11" s="1"/>
  <c r="T50" i="11" s="1"/>
  <c r="O52" i="11"/>
  <c r="R52" i="11" s="1"/>
  <c r="T52" i="11" s="1"/>
  <c r="O54" i="11"/>
  <c r="R54" i="11" s="1"/>
  <c r="T54" i="11" s="1"/>
  <c r="AI56" i="11"/>
  <c r="O59" i="11"/>
  <c r="R59" i="11" s="1"/>
  <c r="T59" i="11" s="1"/>
  <c r="AI60" i="11"/>
  <c r="O63" i="11"/>
  <c r="R63" i="11" s="1"/>
  <c r="T63" i="11" s="1"/>
  <c r="AI64" i="11"/>
  <c r="O67" i="11"/>
  <c r="R67" i="11" s="1"/>
  <c r="T67" i="11" s="1"/>
  <c r="AI68" i="11"/>
  <c r="O71" i="11"/>
  <c r="R71" i="11" s="1"/>
  <c r="T71" i="11" s="1"/>
  <c r="AI72" i="11"/>
  <c r="O75" i="11"/>
  <c r="R75" i="11" s="1"/>
  <c r="T75" i="11" s="1"/>
  <c r="AI76" i="11"/>
  <c r="O79" i="11"/>
  <c r="R79" i="11" s="1"/>
  <c r="T79" i="11" s="1"/>
  <c r="AI80" i="11"/>
  <c r="AI108" i="11"/>
  <c r="AI112" i="11"/>
  <c r="AI110" i="11"/>
  <c r="AI5" i="11"/>
  <c r="AI7" i="11"/>
  <c r="AI9" i="11"/>
  <c r="AI11" i="11"/>
  <c r="AI13" i="11"/>
  <c r="O5" i="11"/>
  <c r="R5" i="11" s="1"/>
  <c r="T5" i="11" s="1"/>
  <c r="O7" i="11"/>
  <c r="R7" i="11" s="1"/>
  <c r="T7" i="11" s="1"/>
  <c r="AI8" i="11"/>
  <c r="O9" i="11"/>
  <c r="R9" i="11" s="1"/>
  <c r="T9" i="11" s="1"/>
  <c r="AI10" i="11"/>
  <c r="O11" i="11"/>
  <c r="R11" i="11" s="1"/>
  <c r="T11" i="11" s="1"/>
  <c r="AI12" i="11"/>
  <c r="O13" i="11"/>
  <c r="R13" i="11" s="1"/>
  <c r="T13" i="11" s="1"/>
  <c r="AI14" i="11"/>
  <c r="O15" i="11"/>
  <c r="R15" i="11" s="1"/>
  <c r="T15" i="11" s="1"/>
  <c r="AI15" i="11"/>
  <c r="AI17" i="11"/>
  <c r="AI21" i="11"/>
  <c r="N16" i="11"/>
  <c r="O16" i="11" s="1"/>
  <c r="R16" i="11" s="1"/>
  <c r="T16" i="11" s="1"/>
  <c r="AI24" i="11"/>
  <c r="AI26" i="11"/>
  <c r="AI28" i="11"/>
  <c r="AI30" i="11"/>
  <c r="AI32" i="11"/>
  <c r="AI34" i="11"/>
  <c r="O35" i="11"/>
  <c r="R35" i="11" s="1"/>
  <c r="T35" i="11" s="1"/>
  <c r="AI35" i="11"/>
  <c r="AI36" i="11"/>
  <c r="O37" i="11"/>
  <c r="R37" i="11" s="1"/>
  <c r="T37" i="11" s="1"/>
  <c r="AI37" i="11"/>
  <c r="AI38" i="11"/>
  <c r="O39" i="11"/>
  <c r="R39" i="11" s="1"/>
  <c r="T39" i="11" s="1"/>
  <c r="AI39" i="11"/>
  <c r="AI40" i="11"/>
  <c r="O41" i="11"/>
  <c r="R41" i="11" s="1"/>
  <c r="T41" i="11" s="1"/>
  <c r="AI41" i="11"/>
  <c r="AI42" i="11"/>
  <c r="O43" i="11"/>
  <c r="R43" i="11" s="1"/>
  <c r="T43" i="11" s="1"/>
  <c r="AI43" i="11"/>
  <c r="AI44" i="11"/>
  <c r="O45" i="11"/>
  <c r="R45" i="11" s="1"/>
  <c r="T45" i="11" s="1"/>
  <c r="AI45" i="11"/>
  <c r="AI46" i="11"/>
  <c r="O47" i="11"/>
  <c r="R47" i="11" s="1"/>
  <c r="T47" i="11" s="1"/>
  <c r="AI47" i="11"/>
  <c r="AI48" i="11"/>
  <c r="O49" i="11"/>
  <c r="R49" i="11" s="1"/>
  <c r="T49" i="11" s="1"/>
  <c r="AI49" i="11"/>
  <c r="AI50" i="11"/>
  <c r="O51" i="11"/>
  <c r="R51" i="11" s="1"/>
  <c r="T51" i="11" s="1"/>
  <c r="AI51" i="11"/>
  <c r="AI52" i="11"/>
  <c r="O53" i="11"/>
  <c r="R53" i="11" s="1"/>
  <c r="T53" i="11" s="1"/>
  <c r="AI53" i="11"/>
  <c r="AI54" i="11"/>
  <c r="O55" i="11"/>
  <c r="R55" i="11" s="1"/>
  <c r="T55" i="11" s="1"/>
  <c r="O17" i="11"/>
  <c r="R17" i="11" s="1"/>
  <c r="T17" i="11" s="1"/>
  <c r="Y18" i="11"/>
  <c r="AI18" i="11" s="1"/>
  <c r="O19" i="11"/>
  <c r="R19" i="11" s="1"/>
  <c r="T19" i="11" s="1"/>
  <c r="Y20" i="11"/>
  <c r="AI20" i="11" s="1"/>
  <c r="O21" i="11"/>
  <c r="R21" i="11" s="1"/>
  <c r="T21" i="11" s="1"/>
  <c r="Y22" i="11"/>
  <c r="AI22" i="11" s="1"/>
  <c r="O23" i="11"/>
  <c r="R23" i="11" s="1"/>
  <c r="T23" i="11" s="1"/>
  <c r="G56" i="11"/>
  <c r="O56" i="11" s="1"/>
  <c r="R56" i="11" s="1"/>
  <c r="T56" i="11" s="1"/>
  <c r="AI83" i="11"/>
  <c r="AI85" i="11"/>
  <c r="AI87" i="11"/>
  <c r="AI89" i="11"/>
  <c r="AI57" i="11"/>
  <c r="AI59" i="11"/>
  <c r="AI61" i="11"/>
  <c r="AI63" i="11"/>
  <c r="AI65" i="11"/>
  <c r="AI67" i="11"/>
  <c r="AI69" i="11"/>
  <c r="AI71" i="11"/>
  <c r="AI73" i="11"/>
  <c r="AI75" i="11"/>
  <c r="AI77" i="11"/>
  <c r="AI79" i="11"/>
  <c r="AI81" i="11"/>
  <c r="O83" i="11"/>
  <c r="R83" i="11" s="1"/>
  <c r="T83" i="11" s="1"/>
  <c r="N84" i="11"/>
  <c r="O84" i="11" s="1"/>
  <c r="R84" i="11" s="1"/>
  <c r="T84" i="11" s="1"/>
  <c r="G85" i="11"/>
  <c r="N86" i="11"/>
  <c r="O86" i="11" s="1"/>
  <c r="R86" i="11" s="1"/>
  <c r="T86" i="11" s="1"/>
  <c r="G87" i="11"/>
  <c r="O87" i="11" s="1"/>
  <c r="R87" i="11" s="1"/>
  <c r="T87" i="11" s="1"/>
  <c r="N88" i="11"/>
  <c r="O88" i="11" s="1"/>
  <c r="R88" i="11" s="1"/>
  <c r="T88" i="11" s="1"/>
  <c r="G89" i="11"/>
  <c r="O89" i="11" s="1"/>
  <c r="R89" i="11" s="1"/>
  <c r="T89" i="11" s="1"/>
  <c r="N90" i="11"/>
  <c r="O90" i="11" s="1"/>
  <c r="R90" i="11" s="1"/>
  <c r="T90" i="11" s="1"/>
  <c r="AI90" i="11"/>
  <c r="O91" i="11"/>
  <c r="R91" i="11" s="1"/>
  <c r="T91" i="11" s="1"/>
  <c r="AI91" i="11"/>
  <c r="AI92" i="11"/>
  <c r="O93" i="11"/>
  <c r="R93" i="11" s="1"/>
  <c r="T93" i="11" s="1"/>
  <c r="AI93" i="11"/>
  <c r="AI94" i="11"/>
  <c r="O95" i="11"/>
  <c r="R95" i="11" s="1"/>
  <c r="T95" i="11" s="1"/>
  <c r="AI95" i="11"/>
  <c r="AI96" i="11"/>
  <c r="O97" i="11"/>
  <c r="R97" i="11" s="1"/>
  <c r="T97" i="11" s="1"/>
  <c r="AI97" i="11"/>
  <c r="O85" i="11"/>
  <c r="R85" i="11" s="1"/>
  <c r="T85" i="11" s="1"/>
  <c r="Y98" i="11"/>
  <c r="AI98" i="11" s="1"/>
  <c r="O99" i="11"/>
  <c r="R99" i="11" s="1"/>
  <c r="T99" i="11" s="1"/>
  <c r="AI100" i="11"/>
  <c r="O101" i="11"/>
  <c r="R101" i="11" s="1"/>
  <c r="T101" i="11" s="1"/>
  <c r="AI102" i="11"/>
  <c r="O103" i="11"/>
  <c r="R103" i="11" s="1"/>
  <c r="T103" i="11" s="1"/>
  <c r="AI104" i="11"/>
  <c r="O105" i="11"/>
  <c r="R105" i="11" s="1"/>
  <c r="T105" i="11" s="1"/>
  <c r="AI106" i="11"/>
  <c r="O107" i="11"/>
  <c r="R107" i="11" s="1"/>
  <c r="T107" i="11" s="1"/>
  <c r="AI99" i="11"/>
  <c r="AI101" i="11"/>
  <c r="AI103" i="11"/>
  <c r="AI105" i="11"/>
  <c r="AI107" i="11"/>
  <c r="AI109" i="11"/>
  <c r="AI111" i="11"/>
  <c r="AI113" i="11"/>
  <c r="O6" i="10"/>
  <c r="R6" i="10" s="1"/>
  <c r="T6" i="10" s="1"/>
  <c r="O8" i="10"/>
  <c r="R8" i="10" s="1"/>
  <c r="T8" i="10" s="1"/>
  <c r="O10" i="10"/>
  <c r="R10" i="10" s="1"/>
  <c r="T10" i="10" s="1"/>
  <c r="O12" i="10"/>
  <c r="R12" i="10" s="1"/>
  <c r="T12" i="10" s="1"/>
  <c r="O13" i="10"/>
  <c r="R13" i="10" s="1"/>
  <c r="T13" i="10" s="1"/>
  <c r="O15" i="10"/>
  <c r="R15" i="10" s="1"/>
  <c r="T15" i="10" s="1"/>
  <c r="O107" i="10"/>
  <c r="R107" i="10" s="1"/>
  <c r="T107" i="10" s="1"/>
  <c r="O110" i="10"/>
  <c r="R110" i="10" s="1"/>
  <c r="T110" i="10" s="1"/>
  <c r="O114" i="10"/>
  <c r="R114" i="10" s="1"/>
  <c r="T114" i="10" s="1"/>
  <c r="O118" i="10"/>
  <c r="R118" i="10" s="1"/>
  <c r="T118" i="10" s="1"/>
  <c r="O119" i="10"/>
  <c r="R119" i="10" s="1"/>
  <c r="T119" i="10" s="1"/>
  <c r="O120" i="10"/>
  <c r="R120" i="10" s="1"/>
  <c r="T120" i="10" s="1"/>
  <c r="O121" i="10"/>
  <c r="R121" i="10" s="1"/>
  <c r="T121" i="10" s="1"/>
  <c r="O122" i="10"/>
  <c r="R122" i="10" s="1"/>
  <c r="T122" i="10" s="1"/>
  <c r="O123" i="10"/>
  <c r="R123" i="10" s="1"/>
  <c r="T123" i="10" s="1"/>
  <c r="O124" i="10"/>
  <c r="R124" i="10" s="1"/>
  <c r="T124" i="10" s="1"/>
  <c r="O125" i="10"/>
  <c r="R125" i="10" s="1"/>
  <c r="T125" i="10" s="1"/>
  <c r="O7" i="10"/>
  <c r="R7" i="10" s="1"/>
  <c r="T7" i="10" s="1"/>
  <c r="O9" i="10"/>
  <c r="R9" i="10" s="1"/>
  <c r="T9" i="10" s="1"/>
  <c r="O11" i="10"/>
  <c r="R11" i="10" s="1"/>
  <c r="T11" i="10" s="1"/>
  <c r="O14" i="10"/>
  <c r="R14" i="10" s="1"/>
  <c r="T14" i="10" s="1"/>
  <c r="AD6" i="10"/>
  <c r="AD7" i="10"/>
  <c r="AD8" i="10"/>
  <c r="AD9" i="10"/>
  <c r="AD10" i="10"/>
  <c r="AD11" i="10"/>
  <c r="AD12" i="10"/>
  <c r="AD13" i="10"/>
  <c r="AD14" i="10"/>
  <c r="G16" i="10"/>
  <c r="AD16" i="10"/>
  <c r="O17" i="10"/>
  <c r="R17" i="10" s="1"/>
  <c r="T17" i="10" s="1"/>
  <c r="G18" i="10"/>
  <c r="O18" i="10" s="1"/>
  <c r="R18" i="10" s="1"/>
  <c r="T18" i="10" s="1"/>
  <c r="AD18" i="10"/>
  <c r="O19" i="10"/>
  <c r="R19" i="10" s="1"/>
  <c r="T19" i="10" s="1"/>
  <c r="G20" i="10"/>
  <c r="AD20" i="10"/>
  <c r="O21" i="10"/>
  <c r="R21" i="10" s="1"/>
  <c r="T21" i="10" s="1"/>
  <c r="G22" i="10"/>
  <c r="O22" i="10" s="1"/>
  <c r="R22" i="10" s="1"/>
  <c r="T22" i="10" s="1"/>
  <c r="AD22" i="10"/>
  <c r="O23" i="10"/>
  <c r="R23" i="10" s="1"/>
  <c r="T23" i="10" s="1"/>
  <c r="G24" i="10"/>
  <c r="AD24" i="10"/>
  <c r="O25" i="10"/>
  <c r="R25" i="10" s="1"/>
  <c r="T25" i="10" s="1"/>
  <c r="AD25" i="10"/>
  <c r="O26" i="10"/>
  <c r="R26" i="10" s="1"/>
  <c r="T26" i="10" s="1"/>
  <c r="AD26" i="10"/>
  <c r="O27" i="10"/>
  <c r="R27" i="10" s="1"/>
  <c r="T27" i="10" s="1"/>
  <c r="AD27" i="10"/>
  <c r="O28" i="10"/>
  <c r="R28" i="10" s="1"/>
  <c r="T28" i="10" s="1"/>
  <c r="AD28" i="10"/>
  <c r="O29" i="10"/>
  <c r="R29" i="10" s="1"/>
  <c r="T29" i="10" s="1"/>
  <c r="AD29" i="10"/>
  <c r="O30" i="10"/>
  <c r="R30" i="10" s="1"/>
  <c r="T30" i="10" s="1"/>
  <c r="AD30" i="10"/>
  <c r="O31" i="10"/>
  <c r="R31" i="10" s="1"/>
  <c r="T31" i="10" s="1"/>
  <c r="AD31" i="10"/>
  <c r="O32" i="10"/>
  <c r="R32" i="10" s="1"/>
  <c r="T32" i="10" s="1"/>
  <c r="AD32" i="10"/>
  <c r="O33" i="10"/>
  <c r="R33" i="10" s="1"/>
  <c r="T33" i="10" s="1"/>
  <c r="AD33" i="10"/>
  <c r="O34" i="10"/>
  <c r="R34" i="10" s="1"/>
  <c r="T34" i="10" s="1"/>
  <c r="AD34" i="10"/>
  <c r="O35" i="10"/>
  <c r="R35" i="10" s="1"/>
  <c r="T35" i="10" s="1"/>
  <c r="AD35" i="10"/>
  <c r="O36" i="10"/>
  <c r="R36" i="10" s="1"/>
  <c r="T36" i="10" s="1"/>
  <c r="AD36" i="10"/>
  <c r="O37" i="10"/>
  <c r="R37" i="10" s="1"/>
  <c r="T37" i="10" s="1"/>
  <c r="AD37" i="10"/>
  <c r="O38" i="10"/>
  <c r="R38" i="10" s="1"/>
  <c r="T38" i="10" s="1"/>
  <c r="AD38" i="10"/>
  <c r="O39" i="10"/>
  <c r="R39" i="10" s="1"/>
  <c r="T39" i="10" s="1"/>
  <c r="AD39" i="10"/>
  <c r="O40" i="10"/>
  <c r="R40" i="10" s="1"/>
  <c r="T40" i="10" s="1"/>
  <c r="AD40" i="10"/>
  <c r="O41" i="10"/>
  <c r="R41" i="10" s="1"/>
  <c r="T41" i="10" s="1"/>
  <c r="AD41" i="10"/>
  <c r="O42" i="10"/>
  <c r="R42" i="10" s="1"/>
  <c r="T42" i="10" s="1"/>
  <c r="AD42" i="10"/>
  <c r="O43" i="10"/>
  <c r="R43" i="10" s="1"/>
  <c r="T43" i="10" s="1"/>
  <c r="AD43" i="10"/>
  <c r="O44" i="10"/>
  <c r="R44" i="10" s="1"/>
  <c r="T44" i="10" s="1"/>
  <c r="AD44" i="10"/>
  <c r="O45" i="10"/>
  <c r="R45" i="10" s="1"/>
  <c r="T45" i="10" s="1"/>
  <c r="AD45" i="10"/>
  <c r="O46" i="10"/>
  <c r="R46" i="10" s="1"/>
  <c r="T46" i="10" s="1"/>
  <c r="AD46" i="10"/>
  <c r="O47" i="10"/>
  <c r="R47" i="10" s="1"/>
  <c r="T47" i="10" s="1"/>
  <c r="AD47" i="10"/>
  <c r="O48" i="10"/>
  <c r="R48" i="10" s="1"/>
  <c r="T48" i="10" s="1"/>
  <c r="AD48" i="10"/>
  <c r="O49" i="10"/>
  <c r="R49" i="10" s="1"/>
  <c r="T49" i="10" s="1"/>
  <c r="AD49" i="10"/>
  <c r="O50" i="10"/>
  <c r="R50" i="10" s="1"/>
  <c r="T50" i="10" s="1"/>
  <c r="AD50" i="10"/>
  <c r="O51" i="10"/>
  <c r="R51" i="10" s="1"/>
  <c r="T51" i="10" s="1"/>
  <c r="AD51" i="10"/>
  <c r="O52" i="10"/>
  <c r="R52" i="10" s="1"/>
  <c r="T52" i="10" s="1"/>
  <c r="AD52" i="10"/>
  <c r="O53" i="10"/>
  <c r="R53" i="10" s="1"/>
  <c r="T53" i="10" s="1"/>
  <c r="AD53" i="10"/>
  <c r="O54" i="10"/>
  <c r="R54" i="10" s="1"/>
  <c r="T54" i="10" s="1"/>
  <c r="AD54" i="10"/>
  <c r="O55" i="10"/>
  <c r="R55" i="10" s="1"/>
  <c r="T55" i="10" s="1"/>
  <c r="AD55" i="10"/>
  <c r="O56" i="10"/>
  <c r="R56" i="10" s="1"/>
  <c r="T56" i="10" s="1"/>
  <c r="AD56" i="10"/>
  <c r="O61" i="10"/>
  <c r="R61" i="10" s="1"/>
  <c r="T61" i="10" s="1"/>
  <c r="AD61" i="10"/>
  <c r="O62" i="10"/>
  <c r="R62" i="10" s="1"/>
  <c r="T62" i="10" s="1"/>
  <c r="AD15" i="10"/>
  <c r="O16" i="10"/>
  <c r="R16" i="10" s="1"/>
  <c r="T16" i="10" s="1"/>
  <c r="AD17" i="10"/>
  <c r="AD19" i="10"/>
  <c r="O20" i="10"/>
  <c r="R20" i="10" s="1"/>
  <c r="T20" i="10" s="1"/>
  <c r="AD21" i="10"/>
  <c r="AD23" i="10"/>
  <c r="O24" i="10"/>
  <c r="R24" i="10" s="1"/>
  <c r="T24" i="10" s="1"/>
  <c r="AD63" i="10"/>
  <c r="O64" i="10"/>
  <c r="R64" i="10" s="1"/>
  <c r="T64" i="10" s="1"/>
  <c r="AD64" i="10"/>
  <c r="O65" i="10"/>
  <c r="R65" i="10" s="1"/>
  <c r="T65" i="10" s="1"/>
  <c r="AD65" i="10"/>
  <c r="O66" i="10"/>
  <c r="R66" i="10" s="1"/>
  <c r="T66" i="10" s="1"/>
  <c r="AD66" i="10"/>
  <c r="O67" i="10"/>
  <c r="R67" i="10" s="1"/>
  <c r="T67" i="10" s="1"/>
  <c r="AD67" i="10"/>
  <c r="O68" i="10"/>
  <c r="R68" i="10" s="1"/>
  <c r="T68" i="10" s="1"/>
  <c r="AD68" i="10"/>
  <c r="O69" i="10"/>
  <c r="R69" i="10" s="1"/>
  <c r="T69" i="10" s="1"/>
  <c r="AD69" i="10"/>
  <c r="O70" i="10"/>
  <c r="R70" i="10" s="1"/>
  <c r="T70" i="10" s="1"/>
  <c r="AD70" i="10"/>
  <c r="O71" i="10"/>
  <c r="R71" i="10" s="1"/>
  <c r="T71" i="10" s="1"/>
  <c r="AD71" i="10"/>
  <c r="O72" i="10"/>
  <c r="R72" i="10" s="1"/>
  <c r="T72" i="10" s="1"/>
  <c r="AD72" i="10"/>
  <c r="O73" i="10"/>
  <c r="R73" i="10" s="1"/>
  <c r="T73" i="10" s="1"/>
  <c r="AD73" i="10"/>
  <c r="O74" i="10"/>
  <c r="R74" i="10" s="1"/>
  <c r="T74" i="10" s="1"/>
  <c r="AD74" i="10"/>
  <c r="O75" i="10"/>
  <c r="R75" i="10" s="1"/>
  <c r="T75" i="10" s="1"/>
  <c r="AD75" i="10"/>
  <c r="O76" i="10"/>
  <c r="R76" i="10" s="1"/>
  <c r="T76" i="10" s="1"/>
  <c r="AD76" i="10"/>
  <c r="O77" i="10"/>
  <c r="R77" i="10" s="1"/>
  <c r="T77" i="10" s="1"/>
  <c r="AD77" i="10"/>
  <c r="O78" i="10"/>
  <c r="R78" i="10" s="1"/>
  <c r="T78" i="10" s="1"/>
  <c r="AD78" i="10"/>
  <c r="O79" i="10"/>
  <c r="R79" i="10" s="1"/>
  <c r="T79" i="10" s="1"/>
  <c r="AD79" i="10"/>
  <c r="O80" i="10"/>
  <c r="R80" i="10" s="1"/>
  <c r="T80" i="10" s="1"/>
  <c r="AD80" i="10"/>
  <c r="AD82" i="10"/>
  <c r="AD84" i="10"/>
  <c r="AD86" i="10"/>
  <c r="AD88" i="10"/>
  <c r="AD90" i="10"/>
  <c r="AD92" i="10"/>
  <c r="AD94" i="10"/>
  <c r="AD96" i="10"/>
  <c r="AD98" i="10"/>
  <c r="AD100" i="10"/>
  <c r="G81" i="10"/>
  <c r="O81" i="10" s="1"/>
  <c r="R81" i="10" s="1"/>
  <c r="T81" i="10" s="1"/>
  <c r="AD81" i="10"/>
  <c r="O82" i="10"/>
  <c r="R82" i="10" s="1"/>
  <c r="T82" i="10" s="1"/>
  <c r="G83" i="10"/>
  <c r="O83" i="10" s="1"/>
  <c r="R83" i="10" s="1"/>
  <c r="T83" i="10" s="1"/>
  <c r="AD83" i="10"/>
  <c r="O84" i="10"/>
  <c r="R84" i="10" s="1"/>
  <c r="T84" i="10" s="1"/>
  <c r="G85" i="10"/>
  <c r="O85" i="10" s="1"/>
  <c r="R85" i="10" s="1"/>
  <c r="T85" i="10" s="1"/>
  <c r="AD85" i="10"/>
  <c r="O86" i="10"/>
  <c r="R86" i="10" s="1"/>
  <c r="T86" i="10" s="1"/>
  <c r="G87" i="10"/>
  <c r="O87" i="10" s="1"/>
  <c r="R87" i="10" s="1"/>
  <c r="T87" i="10" s="1"/>
  <c r="AD87" i="10"/>
  <c r="O88" i="10"/>
  <c r="R88" i="10" s="1"/>
  <c r="T88" i="10" s="1"/>
  <c r="G89" i="10"/>
  <c r="O89" i="10" s="1"/>
  <c r="R89" i="10" s="1"/>
  <c r="T89" i="10" s="1"/>
  <c r="AD89" i="10"/>
  <c r="O90" i="10"/>
  <c r="R90" i="10" s="1"/>
  <c r="T90" i="10" s="1"/>
  <c r="G91" i="10"/>
  <c r="O91" i="10" s="1"/>
  <c r="R91" i="10" s="1"/>
  <c r="T91" i="10" s="1"/>
  <c r="AD91" i="10"/>
  <c r="O92" i="10"/>
  <c r="R92" i="10" s="1"/>
  <c r="T92" i="10" s="1"/>
  <c r="G93" i="10"/>
  <c r="O93" i="10" s="1"/>
  <c r="R93" i="10" s="1"/>
  <c r="T93" i="10" s="1"/>
  <c r="AD93" i="10"/>
  <c r="O94" i="10"/>
  <c r="R94" i="10" s="1"/>
  <c r="T94" i="10" s="1"/>
  <c r="G95" i="10"/>
  <c r="O95" i="10" s="1"/>
  <c r="R95" i="10" s="1"/>
  <c r="T95" i="10" s="1"/>
  <c r="AD95" i="10"/>
  <c r="O96" i="10"/>
  <c r="R96" i="10" s="1"/>
  <c r="T96" i="10" s="1"/>
  <c r="G97" i="10"/>
  <c r="O97" i="10" s="1"/>
  <c r="R97" i="10" s="1"/>
  <c r="T97" i="10" s="1"/>
  <c r="AD97" i="10"/>
  <c r="O98" i="10"/>
  <c r="R98" i="10" s="1"/>
  <c r="T98" i="10" s="1"/>
  <c r="G99" i="10"/>
  <c r="O99" i="10" s="1"/>
  <c r="R99" i="10" s="1"/>
  <c r="T99" i="10" s="1"/>
  <c r="AD99" i="10"/>
  <c r="O100" i="10"/>
  <c r="R100" i="10" s="1"/>
  <c r="T100" i="10" s="1"/>
  <c r="G101" i="10"/>
  <c r="O101" i="10" s="1"/>
  <c r="R101" i="10" s="1"/>
  <c r="T101" i="10" s="1"/>
  <c r="N109" i="10"/>
  <c r="O109" i="10" s="1"/>
  <c r="R109" i="10" s="1"/>
  <c r="T109" i="10" s="1"/>
  <c r="Y110" i="10"/>
  <c r="AD110" i="10" s="1"/>
  <c r="N111" i="10"/>
  <c r="O111" i="10" s="1"/>
  <c r="R111" i="10" s="1"/>
  <c r="T111" i="10" s="1"/>
  <c r="Y112" i="10"/>
  <c r="AD112" i="10" s="1"/>
  <c r="N113" i="10"/>
  <c r="O113" i="10" s="1"/>
  <c r="R113" i="10" s="1"/>
  <c r="T113" i="10" s="1"/>
  <c r="Y114" i="10"/>
  <c r="AD114" i="10" s="1"/>
  <c r="N115" i="10"/>
  <c r="O115" i="10" s="1"/>
  <c r="R115" i="10" s="1"/>
  <c r="T115" i="10" s="1"/>
  <c r="Y116" i="10"/>
  <c r="AD116" i="10" s="1"/>
  <c r="N117" i="10"/>
  <c r="O117" i="10" s="1"/>
  <c r="R117" i="10" s="1"/>
  <c r="T117" i="10" s="1"/>
  <c r="AD118" i="10"/>
  <c r="AD119" i="10"/>
  <c r="AD120" i="10"/>
  <c r="AD121" i="10"/>
  <c r="AD122" i="10"/>
  <c r="AD123" i="10"/>
  <c r="AD124" i="10"/>
  <c r="AD125" i="10"/>
  <c r="O45" i="9"/>
  <c r="R45" i="9" s="1"/>
  <c r="T45" i="9" s="1"/>
  <c r="O114" i="9"/>
  <c r="R114" i="9" s="1"/>
  <c r="T114" i="9" s="1"/>
  <c r="O25" i="9"/>
  <c r="R25" i="9" s="1"/>
  <c r="T25" i="9" s="1"/>
  <c r="O29" i="9"/>
  <c r="R29" i="9" s="1"/>
  <c r="T29" i="9" s="1"/>
  <c r="O33" i="9"/>
  <c r="R33" i="9" s="1"/>
  <c r="T33" i="9" s="1"/>
  <c r="O37" i="9"/>
  <c r="R37" i="9" s="1"/>
  <c r="T37" i="9" s="1"/>
  <c r="O100" i="9"/>
  <c r="R100" i="9" s="1"/>
  <c r="T100" i="9" s="1"/>
  <c r="O104" i="9"/>
  <c r="R104" i="9" s="1"/>
  <c r="T104" i="9" s="1"/>
  <c r="O5" i="9"/>
  <c r="R5" i="9" s="1"/>
  <c r="T5" i="9" s="1"/>
  <c r="AD5" i="9"/>
  <c r="O6" i="9"/>
  <c r="R6" i="9" s="1"/>
  <c r="T6" i="9" s="1"/>
  <c r="AD6" i="9"/>
  <c r="O7" i="9"/>
  <c r="R7" i="9" s="1"/>
  <c r="T7" i="9" s="1"/>
  <c r="AD7" i="9"/>
  <c r="O8" i="9"/>
  <c r="R8" i="9" s="1"/>
  <c r="T8" i="9" s="1"/>
  <c r="AD8" i="9"/>
  <c r="O9" i="9"/>
  <c r="R9" i="9" s="1"/>
  <c r="T9" i="9" s="1"/>
  <c r="AD9" i="9"/>
  <c r="O10" i="9"/>
  <c r="R10" i="9" s="1"/>
  <c r="T10" i="9" s="1"/>
  <c r="AD10" i="9"/>
  <c r="O11" i="9"/>
  <c r="R11" i="9" s="1"/>
  <c r="T11" i="9" s="1"/>
  <c r="AD11" i="9"/>
  <c r="O12" i="9"/>
  <c r="R12" i="9" s="1"/>
  <c r="T12" i="9" s="1"/>
  <c r="AD12" i="9"/>
  <c r="O13" i="9"/>
  <c r="R13" i="9" s="1"/>
  <c r="T13" i="9" s="1"/>
  <c r="AD13" i="9"/>
  <c r="O14" i="9"/>
  <c r="R14" i="9" s="1"/>
  <c r="T14" i="9" s="1"/>
  <c r="AD14" i="9"/>
  <c r="O15" i="9"/>
  <c r="R15" i="9" s="1"/>
  <c r="T15" i="9" s="1"/>
  <c r="AD15" i="9"/>
  <c r="O16" i="9"/>
  <c r="R16" i="9" s="1"/>
  <c r="T16" i="9" s="1"/>
  <c r="AD16" i="9"/>
  <c r="O17" i="9"/>
  <c r="R17" i="9" s="1"/>
  <c r="T17" i="9" s="1"/>
  <c r="AD17" i="9"/>
  <c r="O18" i="9"/>
  <c r="R18" i="9" s="1"/>
  <c r="T18" i="9" s="1"/>
  <c r="AD18" i="9"/>
  <c r="O19" i="9"/>
  <c r="R19" i="9" s="1"/>
  <c r="T19" i="9" s="1"/>
  <c r="AD19" i="9"/>
  <c r="O20" i="9"/>
  <c r="R20" i="9" s="1"/>
  <c r="T20" i="9" s="1"/>
  <c r="AD20" i="9"/>
  <c r="O21" i="9"/>
  <c r="R21" i="9" s="1"/>
  <c r="T21" i="9" s="1"/>
  <c r="AD21" i="9"/>
  <c r="O22" i="9"/>
  <c r="R22" i="9" s="1"/>
  <c r="T22" i="9" s="1"/>
  <c r="Y23" i="9"/>
  <c r="AD23" i="9" s="1"/>
  <c r="N24" i="9"/>
  <c r="O24" i="9" s="1"/>
  <c r="R24" i="9" s="1"/>
  <c r="T24" i="9" s="1"/>
  <c r="Y25" i="9"/>
  <c r="AD25" i="9" s="1"/>
  <c r="N26" i="9"/>
  <c r="O26" i="9" s="1"/>
  <c r="R26" i="9" s="1"/>
  <c r="T26" i="9" s="1"/>
  <c r="Y27" i="9"/>
  <c r="AD27" i="9" s="1"/>
  <c r="N28" i="9"/>
  <c r="O28" i="9" s="1"/>
  <c r="R28" i="9" s="1"/>
  <c r="T28" i="9" s="1"/>
  <c r="Y29" i="9"/>
  <c r="AD29" i="9" s="1"/>
  <c r="N30" i="9"/>
  <c r="O30" i="9" s="1"/>
  <c r="R30" i="9" s="1"/>
  <c r="T30" i="9" s="1"/>
  <c r="Y31" i="9"/>
  <c r="AD31" i="9" s="1"/>
  <c r="N32" i="9"/>
  <c r="O32" i="9" s="1"/>
  <c r="R32" i="9" s="1"/>
  <c r="T32" i="9" s="1"/>
  <c r="Y33" i="9"/>
  <c r="AD33" i="9" s="1"/>
  <c r="N34" i="9"/>
  <c r="O34" i="9" s="1"/>
  <c r="R34" i="9" s="1"/>
  <c r="T34" i="9" s="1"/>
  <c r="Y35" i="9"/>
  <c r="AD35" i="9" s="1"/>
  <c r="N36" i="9"/>
  <c r="O36" i="9" s="1"/>
  <c r="R36" i="9" s="1"/>
  <c r="T36" i="9" s="1"/>
  <c r="Y37" i="9"/>
  <c r="AD37" i="9" s="1"/>
  <c r="N38" i="9"/>
  <c r="O38" i="9" s="1"/>
  <c r="R38" i="9" s="1"/>
  <c r="T38" i="9" s="1"/>
  <c r="Y39" i="9"/>
  <c r="AD39" i="9" s="1"/>
  <c r="N40" i="9"/>
  <c r="O40" i="9" s="1"/>
  <c r="R40" i="9" s="1"/>
  <c r="T40" i="9" s="1"/>
  <c r="AD40" i="9"/>
  <c r="AD41" i="9"/>
  <c r="AD42" i="9"/>
  <c r="AD43" i="9"/>
  <c r="AD44" i="9"/>
  <c r="AD45" i="9"/>
  <c r="O46" i="9"/>
  <c r="R46" i="9" s="1"/>
  <c r="T46" i="9" s="1"/>
  <c r="AD46" i="9"/>
  <c r="O47" i="9"/>
  <c r="R47" i="9" s="1"/>
  <c r="T47" i="9" s="1"/>
  <c r="AD47" i="9"/>
  <c r="O48" i="9"/>
  <c r="R48" i="9" s="1"/>
  <c r="T48" i="9" s="1"/>
  <c r="AD48" i="9"/>
  <c r="O49" i="9"/>
  <c r="R49" i="9" s="1"/>
  <c r="T49" i="9" s="1"/>
  <c r="AD49" i="9"/>
  <c r="O50" i="9"/>
  <c r="R50" i="9" s="1"/>
  <c r="T50" i="9" s="1"/>
  <c r="AD50" i="9"/>
  <c r="O51" i="9"/>
  <c r="R51" i="9" s="1"/>
  <c r="T51" i="9" s="1"/>
  <c r="AD51" i="9"/>
  <c r="O52" i="9"/>
  <c r="R52" i="9" s="1"/>
  <c r="T52" i="9" s="1"/>
  <c r="AD52" i="9"/>
  <c r="O53" i="9"/>
  <c r="R53" i="9" s="1"/>
  <c r="T53" i="9" s="1"/>
  <c r="AD53" i="9"/>
  <c r="O54" i="9"/>
  <c r="R54" i="9" s="1"/>
  <c r="T54" i="9" s="1"/>
  <c r="AD54" i="9"/>
  <c r="O55" i="9"/>
  <c r="R55" i="9" s="1"/>
  <c r="T55" i="9" s="1"/>
  <c r="AD55" i="9"/>
  <c r="O56" i="9"/>
  <c r="R56" i="9" s="1"/>
  <c r="T56" i="9" s="1"/>
  <c r="AD56" i="9"/>
  <c r="O57" i="9"/>
  <c r="R57" i="9" s="1"/>
  <c r="T57" i="9" s="1"/>
  <c r="AD57" i="9"/>
  <c r="O58" i="9"/>
  <c r="R58" i="9" s="1"/>
  <c r="T58" i="9" s="1"/>
  <c r="AD58" i="9"/>
  <c r="O59" i="9"/>
  <c r="R59" i="9" s="1"/>
  <c r="T59" i="9" s="1"/>
  <c r="AD59" i="9"/>
  <c r="O60" i="9"/>
  <c r="R60" i="9" s="1"/>
  <c r="T60" i="9" s="1"/>
  <c r="AD60" i="9"/>
  <c r="O61" i="9"/>
  <c r="R61" i="9" s="1"/>
  <c r="T61" i="9" s="1"/>
  <c r="AD61" i="9"/>
  <c r="O62" i="9"/>
  <c r="R62" i="9" s="1"/>
  <c r="T62" i="9" s="1"/>
  <c r="AD62" i="9"/>
  <c r="O63" i="9"/>
  <c r="R63" i="9" s="1"/>
  <c r="T63" i="9" s="1"/>
  <c r="AD63" i="9"/>
  <c r="O64" i="9"/>
  <c r="R64" i="9" s="1"/>
  <c r="T64" i="9" s="1"/>
  <c r="AD64" i="9"/>
  <c r="O65" i="9"/>
  <c r="R65" i="9" s="1"/>
  <c r="T65" i="9" s="1"/>
  <c r="AD65" i="9"/>
  <c r="O66" i="9"/>
  <c r="R66" i="9" s="1"/>
  <c r="T66" i="9" s="1"/>
  <c r="AD66" i="9"/>
  <c r="O67" i="9"/>
  <c r="R67" i="9" s="1"/>
  <c r="T67" i="9" s="1"/>
  <c r="AD67" i="9"/>
  <c r="O68" i="9"/>
  <c r="R68" i="9" s="1"/>
  <c r="T68" i="9" s="1"/>
  <c r="AD68" i="9"/>
  <c r="O69" i="9"/>
  <c r="R69" i="9" s="1"/>
  <c r="T69" i="9" s="1"/>
  <c r="AD69" i="9"/>
  <c r="O70" i="9"/>
  <c r="R70" i="9" s="1"/>
  <c r="T70" i="9" s="1"/>
  <c r="AD70" i="9"/>
  <c r="O71" i="9"/>
  <c r="R71" i="9" s="1"/>
  <c r="T71" i="9" s="1"/>
  <c r="AD71" i="9"/>
  <c r="O72" i="9"/>
  <c r="R72" i="9" s="1"/>
  <c r="T72" i="9" s="1"/>
  <c r="G73" i="9"/>
  <c r="AD73" i="9"/>
  <c r="O74" i="9"/>
  <c r="R74" i="9" s="1"/>
  <c r="T74" i="9" s="1"/>
  <c r="G75" i="9"/>
  <c r="AD75" i="9"/>
  <c r="O76" i="9"/>
  <c r="R76" i="9" s="1"/>
  <c r="T76" i="9" s="1"/>
  <c r="G77" i="9"/>
  <c r="AD77" i="9"/>
  <c r="O78" i="9"/>
  <c r="R78" i="9" s="1"/>
  <c r="T78" i="9" s="1"/>
  <c r="G79" i="9"/>
  <c r="AD79" i="9"/>
  <c r="O80" i="9"/>
  <c r="R80" i="9" s="1"/>
  <c r="T80" i="9" s="1"/>
  <c r="G81" i="9"/>
  <c r="AD81" i="9"/>
  <c r="O82" i="9"/>
  <c r="R82" i="9" s="1"/>
  <c r="T82" i="9" s="1"/>
  <c r="G83" i="9"/>
  <c r="AD83" i="9"/>
  <c r="O84" i="9"/>
  <c r="R84" i="9" s="1"/>
  <c r="T84" i="9" s="1"/>
  <c r="AD84" i="9"/>
  <c r="O85" i="9"/>
  <c r="R85" i="9" s="1"/>
  <c r="T85" i="9" s="1"/>
  <c r="AD85" i="9"/>
  <c r="O86" i="9"/>
  <c r="R86" i="9" s="1"/>
  <c r="T86" i="9" s="1"/>
  <c r="AD86" i="9"/>
  <c r="O87" i="9"/>
  <c r="R87" i="9" s="1"/>
  <c r="T87" i="9" s="1"/>
  <c r="AD87" i="9"/>
  <c r="O88" i="9"/>
  <c r="R88" i="9" s="1"/>
  <c r="T88" i="9" s="1"/>
  <c r="AD88" i="9"/>
  <c r="O89" i="9"/>
  <c r="R89" i="9" s="1"/>
  <c r="T89" i="9" s="1"/>
  <c r="AD89" i="9"/>
  <c r="O90" i="9"/>
  <c r="R90" i="9" s="1"/>
  <c r="T90" i="9" s="1"/>
  <c r="AD90" i="9"/>
  <c r="O91" i="9"/>
  <c r="R91" i="9" s="1"/>
  <c r="T91" i="9" s="1"/>
  <c r="AD91" i="9"/>
  <c r="O92" i="9"/>
  <c r="R92" i="9" s="1"/>
  <c r="T92" i="9" s="1"/>
  <c r="AD92" i="9"/>
  <c r="O93" i="9"/>
  <c r="R93" i="9" s="1"/>
  <c r="T93" i="9" s="1"/>
  <c r="AD93" i="9"/>
  <c r="O94" i="9"/>
  <c r="R94" i="9" s="1"/>
  <c r="T94" i="9" s="1"/>
  <c r="AD94" i="9"/>
  <c r="O95" i="9"/>
  <c r="R95" i="9" s="1"/>
  <c r="T95" i="9" s="1"/>
  <c r="AD95" i="9"/>
  <c r="O96" i="9"/>
  <c r="R96" i="9" s="1"/>
  <c r="T96" i="9" s="1"/>
  <c r="AD96" i="9"/>
  <c r="O97" i="9"/>
  <c r="R97" i="9" s="1"/>
  <c r="T97" i="9" s="1"/>
  <c r="AD97" i="9"/>
  <c r="O98" i="9"/>
  <c r="R98" i="9" s="1"/>
  <c r="T98" i="9" s="1"/>
  <c r="AD72" i="9"/>
  <c r="O73" i="9"/>
  <c r="R73" i="9" s="1"/>
  <c r="T73" i="9" s="1"/>
  <c r="AD74" i="9"/>
  <c r="O75" i="9"/>
  <c r="R75" i="9" s="1"/>
  <c r="T75" i="9" s="1"/>
  <c r="AD76" i="9"/>
  <c r="O77" i="9"/>
  <c r="R77" i="9" s="1"/>
  <c r="T77" i="9" s="1"/>
  <c r="AD78" i="9"/>
  <c r="O79" i="9"/>
  <c r="R79" i="9" s="1"/>
  <c r="T79" i="9" s="1"/>
  <c r="AD80" i="9"/>
  <c r="O81" i="9"/>
  <c r="R81" i="9" s="1"/>
  <c r="T81" i="9" s="1"/>
  <c r="AD82" i="9"/>
  <c r="O83" i="9"/>
  <c r="R83" i="9" s="1"/>
  <c r="T83" i="9" s="1"/>
  <c r="Y98" i="9"/>
  <c r="AD98" i="9" s="1"/>
  <c r="N99" i="9"/>
  <c r="O99" i="9" s="1"/>
  <c r="R99" i="9" s="1"/>
  <c r="T99" i="9" s="1"/>
  <c r="Y100" i="9"/>
  <c r="AD100" i="9" s="1"/>
  <c r="N101" i="9"/>
  <c r="O101" i="9" s="1"/>
  <c r="R101" i="9" s="1"/>
  <c r="T101" i="9" s="1"/>
  <c r="Y102" i="9"/>
  <c r="AD102" i="9" s="1"/>
  <c r="N103" i="9"/>
  <c r="O103" i="9" s="1"/>
  <c r="R103" i="9" s="1"/>
  <c r="T103" i="9" s="1"/>
  <c r="Y104" i="9"/>
  <c r="AD104" i="9" s="1"/>
  <c r="N105" i="9"/>
  <c r="O105" i="9" s="1"/>
  <c r="R105" i="9" s="1"/>
  <c r="T105" i="9" s="1"/>
  <c r="Y106" i="9"/>
  <c r="AD106" i="9" s="1"/>
  <c r="N107" i="9"/>
  <c r="O107" i="9" s="1"/>
  <c r="R107" i="9" s="1"/>
  <c r="T107" i="9" s="1"/>
  <c r="AD107" i="9"/>
  <c r="AD108" i="9"/>
  <c r="AD109" i="9"/>
  <c r="AD110" i="9"/>
  <c r="AD111" i="9"/>
  <c r="AD112" i="9"/>
  <c r="AD113" i="9"/>
  <c r="AD114" i="9"/>
  <c r="M130" i="5"/>
  <c r="N130" i="5"/>
  <c r="O130" i="5"/>
  <c r="P130" i="5"/>
  <c r="Q130" i="5"/>
  <c r="R130" i="5"/>
  <c r="S130" i="5"/>
  <c r="M131" i="5"/>
  <c r="N131" i="5"/>
  <c r="O131" i="5"/>
  <c r="P131" i="5"/>
  <c r="Q131" i="5"/>
  <c r="R131" i="5"/>
  <c r="S131" i="5"/>
  <c r="M132" i="5"/>
  <c r="N132" i="5"/>
  <c r="O132" i="5"/>
  <c r="P132" i="5"/>
  <c r="Q132" i="5"/>
  <c r="R132" i="5"/>
  <c r="S132" i="5"/>
  <c r="M133" i="5"/>
  <c r="N133" i="5"/>
  <c r="O133" i="5"/>
  <c r="P133" i="5"/>
  <c r="Q133" i="5"/>
  <c r="R133" i="5"/>
  <c r="S133" i="5"/>
  <c r="M134" i="5"/>
  <c r="N134" i="5"/>
  <c r="O134" i="5"/>
  <c r="P134" i="5"/>
  <c r="Q134" i="5"/>
  <c r="R134" i="5"/>
  <c r="S134" i="5"/>
  <c r="M135" i="5"/>
  <c r="N135" i="5"/>
  <c r="O135" i="5"/>
  <c r="P135" i="5"/>
  <c r="Q135" i="5"/>
  <c r="R135" i="5"/>
  <c r="S135" i="5"/>
  <c r="M136" i="5"/>
  <c r="N136" i="5"/>
  <c r="O136" i="5"/>
  <c r="P136" i="5"/>
  <c r="Q136" i="5"/>
  <c r="R136" i="5"/>
  <c r="S136" i="5"/>
  <c r="M137" i="5"/>
  <c r="N137" i="5"/>
  <c r="O137" i="5"/>
  <c r="P137" i="5"/>
  <c r="Q137" i="5"/>
  <c r="R137" i="5"/>
  <c r="S137" i="5"/>
  <c r="M138" i="5"/>
  <c r="N138" i="5"/>
  <c r="O138" i="5"/>
  <c r="P138" i="5"/>
  <c r="Q138" i="5"/>
  <c r="R138" i="5"/>
  <c r="S138" i="5"/>
  <c r="M139" i="5"/>
  <c r="N139" i="5"/>
  <c r="O139" i="5"/>
  <c r="P139" i="5"/>
  <c r="Q139" i="5"/>
  <c r="R139" i="5"/>
  <c r="S139" i="5"/>
  <c r="M140" i="5"/>
  <c r="N140" i="5"/>
  <c r="O140" i="5"/>
  <c r="P140" i="5"/>
  <c r="Q140" i="5"/>
  <c r="R140" i="5"/>
  <c r="S140" i="5"/>
  <c r="M141" i="5"/>
  <c r="N141" i="5"/>
  <c r="O141" i="5"/>
  <c r="P141" i="5"/>
  <c r="Q141" i="5"/>
  <c r="R141" i="5"/>
  <c r="S141" i="5"/>
  <c r="M142" i="5"/>
  <c r="N142" i="5"/>
  <c r="O142" i="5"/>
  <c r="P142" i="5"/>
  <c r="Q142" i="5"/>
  <c r="R142" i="5"/>
  <c r="S142" i="5"/>
  <c r="M143" i="5"/>
  <c r="N143" i="5"/>
  <c r="O143" i="5"/>
  <c r="P143" i="5"/>
  <c r="Q143" i="5"/>
  <c r="R143" i="5"/>
  <c r="S143" i="5"/>
  <c r="M144" i="5"/>
  <c r="N144" i="5"/>
  <c r="O144" i="5"/>
  <c r="P144" i="5"/>
  <c r="Q144" i="5"/>
  <c r="R144" i="5"/>
  <c r="S144" i="5"/>
  <c r="M145" i="5"/>
  <c r="N145" i="5"/>
  <c r="O145" i="5"/>
  <c r="P145" i="5"/>
  <c r="Q145" i="5"/>
  <c r="R145" i="5"/>
  <c r="S145" i="5"/>
  <c r="M146" i="5"/>
  <c r="N146" i="5"/>
  <c r="O146" i="5"/>
  <c r="P146" i="5"/>
  <c r="Q146" i="5"/>
  <c r="R146" i="5"/>
  <c r="S146" i="5"/>
  <c r="M147" i="5"/>
  <c r="N147" i="5"/>
  <c r="O147" i="5"/>
  <c r="P147" i="5"/>
  <c r="Q147" i="5"/>
  <c r="R147" i="5"/>
  <c r="S147" i="5"/>
  <c r="M148" i="5"/>
  <c r="N148" i="5"/>
  <c r="O148" i="5"/>
  <c r="P148" i="5"/>
  <c r="Q148" i="5"/>
  <c r="R148" i="5"/>
  <c r="S148" i="5"/>
  <c r="M149" i="5"/>
  <c r="N149" i="5"/>
  <c r="O149" i="5"/>
  <c r="P149" i="5"/>
  <c r="Q149" i="5"/>
  <c r="R149" i="5"/>
  <c r="S149" i="5"/>
  <c r="M150" i="5"/>
  <c r="N150" i="5"/>
  <c r="O150" i="5"/>
  <c r="P150" i="5"/>
  <c r="Q150" i="5"/>
  <c r="R150" i="5"/>
  <c r="S150" i="5"/>
  <c r="M151" i="5"/>
  <c r="N151" i="5"/>
  <c r="O151" i="5"/>
  <c r="P151" i="5"/>
  <c r="Q151" i="5"/>
  <c r="R151" i="5"/>
  <c r="S151" i="5"/>
  <c r="M152" i="5"/>
  <c r="N152" i="5"/>
  <c r="O152" i="5"/>
  <c r="P152" i="5"/>
  <c r="Q152" i="5"/>
  <c r="R152" i="5"/>
  <c r="S152" i="5"/>
  <c r="M153" i="5"/>
  <c r="N153" i="5"/>
  <c r="O153" i="5"/>
  <c r="P153" i="5"/>
  <c r="Q153" i="5"/>
  <c r="R153" i="5"/>
  <c r="S153" i="5"/>
  <c r="M154" i="5"/>
  <c r="N154" i="5"/>
  <c r="O154" i="5"/>
  <c r="P154" i="5"/>
  <c r="Q154" i="5"/>
  <c r="R154" i="5"/>
  <c r="S154" i="5"/>
  <c r="M155" i="5"/>
  <c r="N155" i="5"/>
  <c r="O155" i="5"/>
  <c r="P155" i="5"/>
  <c r="Q155" i="5"/>
  <c r="R155" i="5"/>
  <c r="S155" i="5"/>
  <c r="M156" i="5"/>
  <c r="N156" i="5"/>
  <c r="O156" i="5"/>
  <c r="P156" i="5"/>
  <c r="Q156" i="5"/>
  <c r="R156" i="5"/>
  <c r="S156" i="5"/>
  <c r="M157" i="5"/>
  <c r="N157" i="5"/>
  <c r="O157" i="5"/>
  <c r="P157" i="5"/>
  <c r="Q157" i="5"/>
  <c r="R157" i="5"/>
  <c r="S157" i="5"/>
  <c r="M158" i="5"/>
  <c r="N158" i="5"/>
  <c r="O158" i="5"/>
  <c r="P158" i="5"/>
  <c r="Q158" i="5"/>
  <c r="R158" i="5"/>
  <c r="S158" i="5"/>
  <c r="M159" i="5"/>
  <c r="N159" i="5"/>
  <c r="O159" i="5"/>
  <c r="P159" i="5"/>
  <c r="Q159" i="5"/>
  <c r="R159" i="5"/>
  <c r="S159" i="5"/>
  <c r="M160" i="5"/>
  <c r="N160" i="5"/>
  <c r="O160" i="5"/>
  <c r="P160" i="5"/>
  <c r="Q160" i="5"/>
  <c r="R160" i="5"/>
  <c r="S160" i="5"/>
  <c r="M161" i="5"/>
  <c r="N161" i="5"/>
  <c r="O161" i="5"/>
  <c r="P161" i="5"/>
  <c r="Q161" i="5"/>
  <c r="R161" i="5"/>
  <c r="S161" i="5"/>
  <c r="M162" i="5"/>
  <c r="N162" i="5"/>
  <c r="O162" i="5"/>
  <c r="P162" i="5"/>
  <c r="Q162" i="5"/>
  <c r="R162" i="5"/>
  <c r="S162" i="5"/>
  <c r="M163" i="5"/>
  <c r="N163" i="5"/>
  <c r="O163" i="5"/>
  <c r="P163" i="5"/>
  <c r="Q163" i="5"/>
  <c r="R163" i="5"/>
  <c r="S163" i="5"/>
  <c r="M164" i="5"/>
  <c r="N164" i="5"/>
  <c r="O164" i="5"/>
  <c r="P164" i="5"/>
  <c r="Q164" i="5"/>
  <c r="R164" i="5"/>
  <c r="S164" i="5"/>
  <c r="M165" i="5"/>
  <c r="N165" i="5"/>
  <c r="O165" i="5"/>
  <c r="P165" i="5"/>
  <c r="Q165" i="5"/>
  <c r="R165" i="5"/>
  <c r="S165" i="5"/>
  <c r="M166" i="5"/>
  <c r="N166" i="5"/>
  <c r="O166" i="5"/>
  <c r="P166" i="5"/>
  <c r="Q166" i="5"/>
  <c r="R166" i="5"/>
  <c r="S166" i="5"/>
  <c r="M167" i="5"/>
  <c r="N167" i="5"/>
  <c r="O167" i="5"/>
  <c r="P167" i="5"/>
  <c r="Q167" i="5"/>
  <c r="R167" i="5"/>
  <c r="S167" i="5"/>
  <c r="M168" i="5"/>
  <c r="N168" i="5"/>
  <c r="O168" i="5"/>
  <c r="P168" i="5"/>
  <c r="Q168" i="5"/>
  <c r="R168" i="5"/>
  <c r="S168" i="5"/>
  <c r="M169" i="5"/>
  <c r="N169" i="5"/>
  <c r="O169" i="5"/>
  <c r="P169" i="5"/>
  <c r="Q169" i="5"/>
  <c r="R169" i="5"/>
  <c r="S169" i="5"/>
  <c r="M170" i="5"/>
  <c r="N170" i="5"/>
  <c r="O170" i="5"/>
  <c r="P170" i="5"/>
  <c r="Q170" i="5"/>
  <c r="R170" i="5"/>
  <c r="S170" i="5"/>
  <c r="M171" i="5"/>
  <c r="N171" i="5"/>
  <c r="O171" i="5"/>
  <c r="P171" i="5"/>
  <c r="Q171" i="5"/>
  <c r="R171" i="5"/>
  <c r="S171" i="5"/>
  <c r="M172" i="5"/>
  <c r="N172" i="5"/>
  <c r="O172" i="5"/>
  <c r="P172" i="5"/>
  <c r="Q172" i="5"/>
  <c r="R172" i="5"/>
  <c r="S172" i="5"/>
  <c r="M173" i="5"/>
  <c r="N173" i="5"/>
  <c r="O173" i="5"/>
  <c r="P173" i="5"/>
  <c r="Q173" i="5"/>
  <c r="R173" i="5"/>
  <c r="S173" i="5"/>
  <c r="M174" i="5"/>
  <c r="N174" i="5"/>
  <c r="O174" i="5"/>
  <c r="P174" i="5"/>
  <c r="Q174" i="5"/>
  <c r="R174" i="5"/>
  <c r="S174" i="5"/>
  <c r="M175" i="5"/>
  <c r="N175" i="5"/>
  <c r="O175" i="5"/>
  <c r="P175" i="5"/>
  <c r="Q175" i="5"/>
  <c r="R175" i="5"/>
  <c r="S175" i="5"/>
  <c r="M176" i="5"/>
  <c r="N176" i="5"/>
  <c r="O176" i="5"/>
  <c r="P176" i="5"/>
  <c r="Q176" i="5"/>
  <c r="R176" i="5"/>
  <c r="S176" i="5"/>
  <c r="S129" i="5"/>
  <c r="R129" i="5"/>
  <c r="Q129" i="5"/>
  <c r="P129" i="5"/>
  <c r="O129" i="5"/>
  <c r="N129" i="5"/>
  <c r="M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29" i="5"/>
  <c r="M106" i="5"/>
  <c r="N106" i="5"/>
  <c r="O106" i="5"/>
  <c r="Q106" i="5"/>
  <c r="R106" i="5"/>
  <c r="T106" i="5"/>
  <c r="M107" i="5"/>
  <c r="N107" i="5"/>
  <c r="O107" i="5"/>
  <c r="Q107" i="5"/>
  <c r="R107" i="5"/>
  <c r="T107" i="5"/>
  <c r="M108" i="5"/>
  <c r="N108" i="5"/>
  <c r="O108" i="5"/>
  <c r="Q108" i="5"/>
  <c r="R108" i="5"/>
  <c r="T108" i="5"/>
  <c r="M109" i="5"/>
  <c r="N109" i="5"/>
  <c r="O109" i="5"/>
  <c r="Q109" i="5"/>
  <c r="R109" i="5"/>
  <c r="T109" i="5"/>
  <c r="M110" i="5"/>
  <c r="N110" i="5"/>
  <c r="O110" i="5"/>
  <c r="Q110" i="5"/>
  <c r="R110" i="5"/>
  <c r="T110" i="5"/>
  <c r="M111" i="5"/>
  <c r="N111" i="5"/>
  <c r="O111" i="5"/>
  <c r="Q111" i="5"/>
  <c r="R111" i="5"/>
  <c r="T111" i="5"/>
  <c r="M112" i="5"/>
  <c r="N112" i="5"/>
  <c r="O112" i="5"/>
  <c r="Q112" i="5"/>
  <c r="R112" i="5"/>
  <c r="T112" i="5"/>
  <c r="M113" i="5"/>
  <c r="N113" i="5"/>
  <c r="O113" i="5"/>
  <c r="Q113" i="5"/>
  <c r="R113" i="5"/>
  <c r="T113" i="5"/>
  <c r="M114" i="5"/>
  <c r="N114" i="5"/>
  <c r="O114" i="5"/>
  <c r="Q114" i="5"/>
  <c r="R114" i="5"/>
  <c r="T114" i="5"/>
  <c r="M115" i="5"/>
  <c r="N115" i="5"/>
  <c r="O115" i="5"/>
  <c r="Q115" i="5"/>
  <c r="R115" i="5"/>
  <c r="T115" i="5"/>
  <c r="M116" i="5"/>
  <c r="N116" i="5"/>
  <c r="O116" i="5"/>
  <c r="Q116" i="5"/>
  <c r="R116" i="5"/>
  <c r="T116" i="5"/>
  <c r="M117" i="5"/>
  <c r="N117" i="5"/>
  <c r="O117" i="5"/>
  <c r="Q117" i="5"/>
  <c r="R117" i="5"/>
  <c r="T117" i="5"/>
  <c r="M118" i="5"/>
  <c r="N118" i="5"/>
  <c r="O118" i="5"/>
  <c r="Q118" i="5"/>
  <c r="R118" i="5"/>
  <c r="T118" i="5"/>
  <c r="M119" i="5"/>
  <c r="N119" i="5"/>
  <c r="O119" i="5"/>
  <c r="Q119" i="5"/>
  <c r="R119" i="5"/>
  <c r="T119" i="5"/>
  <c r="M120" i="5"/>
  <c r="N120" i="5"/>
  <c r="O120" i="5"/>
  <c r="Q120" i="5"/>
  <c r="R120" i="5"/>
  <c r="T120" i="5"/>
  <c r="M121" i="5"/>
  <c r="N121" i="5"/>
  <c r="O121" i="5"/>
  <c r="Q121" i="5"/>
  <c r="R121" i="5"/>
  <c r="T121" i="5"/>
  <c r="M122" i="5"/>
  <c r="N122" i="5"/>
  <c r="O122" i="5"/>
  <c r="Q122" i="5"/>
  <c r="R122" i="5"/>
  <c r="T122" i="5"/>
  <c r="M123" i="5"/>
  <c r="N123" i="5"/>
  <c r="O123" i="5"/>
  <c r="Q123" i="5"/>
  <c r="R123" i="5"/>
  <c r="T123" i="5"/>
  <c r="M124" i="5"/>
  <c r="N124" i="5"/>
  <c r="O124" i="5"/>
  <c r="Q124" i="5"/>
  <c r="R124" i="5"/>
  <c r="T124" i="5"/>
  <c r="T105" i="5"/>
  <c r="R105" i="5"/>
  <c r="Q105" i="5"/>
  <c r="N105" i="5"/>
  <c r="O105" i="5"/>
  <c r="M105" i="5"/>
  <c r="B106" i="5"/>
  <c r="C106" i="5"/>
  <c r="D106" i="5"/>
  <c r="F106" i="5"/>
  <c r="H106" i="5"/>
  <c r="J106" i="5"/>
  <c r="B107" i="5"/>
  <c r="C107" i="5"/>
  <c r="D107" i="5"/>
  <c r="F107" i="5"/>
  <c r="H107" i="5"/>
  <c r="J107" i="5"/>
  <c r="B108" i="5"/>
  <c r="C108" i="5"/>
  <c r="D108" i="5"/>
  <c r="F108" i="5"/>
  <c r="H108" i="5"/>
  <c r="J108" i="5"/>
  <c r="B109" i="5"/>
  <c r="C109" i="5"/>
  <c r="D109" i="5"/>
  <c r="F109" i="5"/>
  <c r="H109" i="5"/>
  <c r="J109" i="5"/>
  <c r="B110" i="5"/>
  <c r="C110" i="5"/>
  <c r="D110" i="5"/>
  <c r="F110" i="5"/>
  <c r="H110" i="5"/>
  <c r="J110" i="5"/>
  <c r="B111" i="5"/>
  <c r="C111" i="5"/>
  <c r="D111" i="5"/>
  <c r="F111" i="5"/>
  <c r="H111" i="5"/>
  <c r="J111" i="5"/>
  <c r="B112" i="5"/>
  <c r="C112" i="5"/>
  <c r="D112" i="5"/>
  <c r="F112" i="5"/>
  <c r="H112" i="5"/>
  <c r="J112" i="5"/>
  <c r="B113" i="5"/>
  <c r="C113" i="5"/>
  <c r="D113" i="5"/>
  <c r="F113" i="5"/>
  <c r="H113" i="5"/>
  <c r="J113" i="5"/>
  <c r="B114" i="5"/>
  <c r="C114" i="5"/>
  <c r="D114" i="5"/>
  <c r="F114" i="5"/>
  <c r="H114" i="5"/>
  <c r="J114" i="5"/>
  <c r="B115" i="5"/>
  <c r="C115" i="5"/>
  <c r="D115" i="5"/>
  <c r="F115" i="5"/>
  <c r="H115" i="5"/>
  <c r="J115" i="5"/>
  <c r="B116" i="5"/>
  <c r="C116" i="5"/>
  <c r="D116" i="5"/>
  <c r="F116" i="5"/>
  <c r="H116" i="5"/>
  <c r="J116" i="5"/>
  <c r="B117" i="5"/>
  <c r="C117" i="5"/>
  <c r="D117" i="5"/>
  <c r="F117" i="5"/>
  <c r="H117" i="5"/>
  <c r="J117" i="5"/>
  <c r="B118" i="5"/>
  <c r="C118" i="5"/>
  <c r="D118" i="5"/>
  <c r="F118" i="5"/>
  <c r="H118" i="5"/>
  <c r="J118" i="5"/>
  <c r="B119" i="5"/>
  <c r="C119" i="5"/>
  <c r="D119" i="5"/>
  <c r="F119" i="5"/>
  <c r="H119" i="5"/>
  <c r="J119" i="5"/>
  <c r="B120" i="5"/>
  <c r="C120" i="5"/>
  <c r="D120" i="5"/>
  <c r="F120" i="5"/>
  <c r="H120" i="5"/>
  <c r="J120" i="5"/>
  <c r="B121" i="5"/>
  <c r="C121" i="5"/>
  <c r="D121" i="5"/>
  <c r="F121" i="5"/>
  <c r="H121" i="5"/>
  <c r="J121" i="5"/>
  <c r="B122" i="5"/>
  <c r="C122" i="5"/>
  <c r="D122" i="5"/>
  <c r="F122" i="5"/>
  <c r="H122" i="5"/>
  <c r="J122" i="5"/>
  <c r="B123" i="5"/>
  <c r="C123" i="5"/>
  <c r="D123" i="5"/>
  <c r="F123" i="5"/>
  <c r="H123" i="5"/>
  <c r="J123" i="5"/>
  <c r="B124" i="5"/>
  <c r="C124" i="5"/>
  <c r="D124" i="5"/>
  <c r="F124" i="5"/>
  <c r="H124" i="5"/>
  <c r="J124" i="5"/>
  <c r="J105" i="5"/>
  <c r="H105" i="5"/>
  <c r="F105" i="5"/>
  <c r="C105" i="5"/>
  <c r="D105" i="5"/>
  <c r="B105" i="5"/>
  <c r="M61" i="5"/>
  <c r="N61" i="5"/>
  <c r="O61" i="5"/>
  <c r="Q61" i="5"/>
  <c r="R61" i="5"/>
  <c r="T61" i="5"/>
  <c r="M62" i="5"/>
  <c r="N62" i="5"/>
  <c r="O62" i="5"/>
  <c r="Q62" i="5"/>
  <c r="R62" i="5"/>
  <c r="T62" i="5"/>
  <c r="M63" i="5"/>
  <c r="N63" i="5"/>
  <c r="O63" i="5"/>
  <c r="Q63" i="5"/>
  <c r="R63" i="5"/>
  <c r="T63" i="5"/>
  <c r="M64" i="5"/>
  <c r="N64" i="5"/>
  <c r="O64" i="5"/>
  <c r="Q64" i="5"/>
  <c r="R64" i="5"/>
  <c r="T64" i="5"/>
  <c r="M65" i="5"/>
  <c r="N65" i="5"/>
  <c r="O65" i="5"/>
  <c r="Q65" i="5"/>
  <c r="R65" i="5"/>
  <c r="T65" i="5"/>
  <c r="M66" i="5"/>
  <c r="N66" i="5"/>
  <c r="O66" i="5"/>
  <c r="Q66" i="5"/>
  <c r="R66" i="5"/>
  <c r="T66" i="5"/>
  <c r="M67" i="5"/>
  <c r="N67" i="5"/>
  <c r="O67" i="5"/>
  <c r="Q67" i="5"/>
  <c r="R67" i="5"/>
  <c r="T67" i="5"/>
  <c r="M68" i="5"/>
  <c r="N68" i="5"/>
  <c r="O68" i="5"/>
  <c r="Q68" i="5"/>
  <c r="R68" i="5"/>
  <c r="T68" i="5"/>
  <c r="M69" i="5"/>
  <c r="N69" i="5"/>
  <c r="O69" i="5"/>
  <c r="Q69" i="5"/>
  <c r="R69" i="5"/>
  <c r="T69" i="5"/>
  <c r="M70" i="5"/>
  <c r="N70" i="5"/>
  <c r="O70" i="5"/>
  <c r="Q70" i="5"/>
  <c r="R70" i="5"/>
  <c r="T70" i="5"/>
  <c r="M71" i="5"/>
  <c r="N71" i="5"/>
  <c r="O71" i="5"/>
  <c r="Q71" i="5"/>
  <c r="R71" i="5"/>
  <c r="T71" i="5"/>
  <c r="M72" i="5"/>
  <c r="N72" i="5"/>
  <c r="O72" i="5"/>
  <c r="Q72" i="5"/>
  <c r="R72" i="5"/>
  <c r="T72" i="5"/>
  <c r="M73" i="5"/>
  <c r="N73" i="5"/>
  <c r="O73" i="5"/>
  <c r="Q73" i="5"/>
  <c r="R73" i="5"/>
  <c r="T73" i="5"/>
  <c r="M74" i="5"/>
  <c r="N74" i="5"/>
  <c r="O74" i="5"/>
  <c r="Q74" i="5"/>
  <c r="R74" i="5"/>
  <c r="T74" i="5"/>
  <c r="M75" i="5"/>
  <c r="N75" i="5"/>
  <c r="O75" i="5"/>
  <c r="Q75" i="5"/>
  <c r="R75" i="5"/>
  <c r="T75" i="5"/>
  <c r="M76" i="5"/>
  <c r="N76" i="5"/>
  <c r="O76" i="5"/>
  <c r="Q76" i="5"/>
  <c r="R76" i="5"/>
  <c r="T76" i="5"/>
  <c r="M77" i="5"/>
  <c r="N77" i="5"/>
  <c r="O77" i="5"/>
  <c r="Q77" i="5"/>
  <c r="R77" i="5"/>
  <c r="T77" i="5"/>
  <c r="M78" i="5"/>
  <c r="N78" i="5"/>
  <c r="O78" i="5"/>
  <c r="Q78" i="5"/>
  <c r="R78" i="5"/>
  <c r="T78" i="5"/>
  <c r="M79" i="5"/>
  <c r="N79" i="5"/>
  <c r="O79" i="5"/>
  <c r="Q79" i="5"/>
  <c r="R79" i="5"/>
  <c r="T79" i="5"/>
  <c r="M80" i="5"/>
  <c r="N80" i="5"/>
  <c r="O80" i="5"/>
  <c r="Q80" i="5"/>
  <c r="R80" i="5"/>
  <c r="T80" i="5"/>
  <c r="M81" i="5"/>
  <c r="N81" i="5"/>
  <c r="O81" i="5"/>
  <c r="Q81" i="5"/>
  <c r="R81" i="5"/>
  <c r="T81" i="5"/>
  <c r="M82" i="5"/>
  <c r="N82" i="5"/>
  <c r="O82" i="5"/>
  <c r="Q82" i="5"/>
  <c r="R82" i="5"/>
  <c r="T82" i="5"/>
  <c r="M83" i="5"/>
  <c r="N83" i="5"/>
  <c r="O83" i="5"/>
  <c r="Q83" i="5"/>
  <c r="R83" i="5"/>
  <c r="T83" i="5"/>
  <c r="M84" i="5"/>
  <c r="N84" i="5"/>
  <c r="O84" i="5"/>
  <c r="Q84" i="5"/>
  <c r="R84" i="5"/>
  <c r="T84" i="5"/>
  <c r="M85" i="5"/>
  <c r="N85" i="5"/>
  <c r="O85" i="5"/>
  <c r="Q85" i="5"/>
  <c r="R85" i="5"/>
  <c r="S85" i="5" s="1"/>
  <c r="U85" i="5" s="1"/>
  <c r="T85" i="5"/>
  <c r="M86" i="5"/>
  <c r="N86" i="5"/>
  <c r="O86" i="5"/>
  <c r="Q86" i="5"/>
  <c r="R86" i="5"/>
  <c r="S86" i="5" s="1"/>
  <c r="U86" i="5" s="1"/>
  <c r="T86" i="5"/>
  <c r="M87" i="5"/>
  <c r="N87" i="5"/>
  <c r="O87" i="5"/>
  <c r="Q87" i="5"/>
  <c r="R87" i="5"/>
  <c r="S87" i="5" s="1"/>
  <c r="U87" i="5" s="1"/>
  <c r="T87" i="5"/>
  <c r="M88" i="5"/>
  <c r="N88" i="5"/>
  <c r="O88" i="5"/>
  <c r="Q88" i="5"/>
  <c r="R88" i="5"/>
  <c r="S88" i="5" s="1"/>
  <c r="U88" i="5" s="1"/>
  <c r="T88" i="5"/>
  <c r="M89" i="5"/>
  <c r="N89" i="5"/>
  <c r="O89" i="5"/>
  <c r="Q89" i="5"/>
  <c r="R89" i="5"/>
  <c r="S89" i="5" s="1"/>
  <c r="U89" i="5" s="1"/>
  <c r="T89" i="5"/>
  <c r="M90" i="5"/>
  <c r="N90" i="5"/>
  <c r="O90" i="5"/>
  <c r="Q90" i="5"/>
  <c r="R90" i="5"/>
  <c r="S90" i="5" s="1"/>
  <c r="U90" i="5" s="1"/>
  <c r="T90" i="5"/>
  <c r="M91" i="5"/>
  <c r="N91" i="5"/>
  <c r="O91" i="5"/>
  <c r="Q91" i="5"/>
  <c r="R91" i="5"/>
  <c r="S91" i="5" s="1"/>
  <c r="U91" i="5" s="1"/>
  <c r="T91" i="5"/>
  <c r="M92" i="5"/>
  <c r="N92" i="5"/>
  <c r="O92" i="5"/>
  <c r="Q92" i="5"/>
  <c r="R92" i="5"/>
  <c r="S92" i="5" s="1"/>
  <c r="U92" i="5" s="1"/>
  <c r="T92" i="5"/>
  <c r="M93" i="5"/>
  <c r="N93" i="5"/>
  <c r="O93" i="5"/>
  <c r="Q93" i="5"/>
  <c r="R93" i="5"/>
  <c r="S93" i="5" s="1"/>
  <c r="U93" i="5" s="1"/>
  <c r="T93" i="5"/>
  <c r="M94" i="5"/>
  <c r="N94" i="5"/>
  <c r="O94" i="5"/>
  <c r="Q94" i="5"/>
  <c r="R94" i="5"/>
  <c r="S94" i="5" s="1"/>
  <c r="U94" i="5" s="1"/>
  <c r="T94" i="5"/>
  <c r="M95" i="5"/>
  <c r="N95" i="5"/>
  <c r="O95" i="5"/>
  <c r="Q95" i="5"/>
  <c r="R95" i="5"/>
  <c r="S95" i="5" s="1"/>
  <c r="U95" i="5" s="1"/>
  <c r="T95" i="5"/>
  <c r="M96" i="5"/>
  <c r="N96" i="5"/>
  <c r="O96" i="5"/>
  <c r="Q96" i="5"/>
  <c r="R96" i="5"/>
  <c r="S96" i="5" s="1"/>
  <c r="U96" i="5" s="1"/>
  <c r="T96" i="5"/>
  <c r="M97" i="5"/>
  <c r="N97" i="5"/>
  <c r="O97" i="5"/>
  <c r="Q97" i="5"/>
  <c r="R97" i="5"/>
  <c r="S97" i="5" s="1"/>
  <c r="U97" i="5" s="1"/>
  <c r="T97" i="5"/>
  <c r="M98" i="5"/>
  <c r="N98" i="5"/>
  <c r="O98" i="5"/>
  <c r="Q98" i="5"/>
  <c r="R98" i="5"/>
  <c r="S98" i="5" s="1"/>
  <c r="U98" i="5" s="1"/>
  <c r="T98" i="5"/>
  <c r="M99" i="5"/>
  <c r="N99" i="5"/>
  <c r="O99" i="5"/>
  <c r="Q99" i="5"/>
  <c r="R99" i="5"/>
  <c r="S99" i="5" s="1"/>
  <c r="U99" i="5" s="1"/>
  <c r="T99" i="5"/>
  <c r="M100" i="5"/>
  <c r="N100" i="5"/>
  <c r="O100" i="5"/>
  <c r="Q100" i="5"/>
  <c r="R100" i="5"/>
  <c r="S100" i="5" s="1"/>
  <c r="U100" i="5" s="1"/>
  <c r="T100" i="5"/>
  <c r="T60" i="5"/>
  <c r="R60" i="5"/>
  <c r="Q60" i="5"/>
  <c r="N60" i="5"/>
  <c r="O60" i="5"/>
  <c r="M60" i="5"/>
  <c r="B61" i="5"/>
  <c r="C61" i="5"/>
  <c r="D61" i="5"/>
  <c r="F61" i="5"/>
  <c r="H61" i="5"/>
  <c r="J61" i="5"/>
  <c r="B62" i="5"/>
  <c r="C62" i="5"/>
  <c r="D62" i="5"/>
  <c r="F62" i="5"/>
  <c r="H62" i="5"/>
  <c r="J62" i="5"/>
  <c r="B63" i="5"/>
  <c r="C63" i="5"/>
  <c r="D63" i="5"/>
  <c r="F63" i="5"/>
  <c r="H63" i="5"/>
  <c r="J63" i="5"/>
  <c r="B64" i="5"/>
  <c r="C64" i="5"/>
  <c r="D64" i="5"/>
  <c r="F64" i="5"/>
  <c r="H64" i="5"/>
  <c r="J64" i="5"/>
  <c r="B65" i="5"/>
  <c r="C65" i="5"/>
  <c r="D65" i="5"/>
  <c r="F65" i="5"/>
  <c r="H65" i="5"/>
  <c r="J65" i="5"/>
  <c r="B66" i="5"/>
  <c r="C66" i="5"/>
  <c r="D66" i="5"/>
  <c r="F66" i="5"/>
  <c r="H66" i="5"/>
  <c r="J66" i="5"/>
  <c r="B67" i="5"/>
  <c r="C67" i="5"/>
  <c r="D67" i="5"/>
  <c r="F67" i="5"/>
  <c r="H67" i="5"/>
  <c r="J67" i="5"/>
  <c r="B68" i="5"/>
  <c r="C68" i="5"/>
  <c r="D68" i="5"/>
  <c r="F68" i="5"/>
  <c r="H68" i="5"/>
  <c r="J68" i="5"/>
  <c r="B69" i="5"/>
  <c r="C69" i="5"/>
  <c r="D69" i="5"/>
  <c r="F69" i="5"/>
  <c r="H69" i="5"/>
  <c r="J69" i="5"/>
  <c r="B70" i="5"/>
  <c r="C70" i="5"/>
  <c r="D70" i="5"/>
  <c r="F70" i="5"/>
  <c r="H70" i="5"/>
  <c r="J70" i="5"/>
  <c r="B71" i="5"/>
  <c r="C71" i="5"/>
  <c r="D71" i="5"/>
  <c r="F71" i="5"/>
  <c r="H71" i="5"/>
  <c r="J71" i="5"/>
  <c r="B72" i="5"/>
  <c r="C72" i="5"/>
  <c r="D72" i="5"/>
  <c r="F72" i="5"/>
  <c r="H72" i="5"/>
  <c r="J72" i="5"/>
  <c r="B73" i="5"/>
  <c r="C73" i="5"/>
  <c r="D73" i="5"/>
  <c r="F73" i="5"/>
  <c r="H73" i="5"/>
  <c r="J73" i="5"/>
  <c r="B74" i="5"/>
  <c r="C74" i="5"/>
  <c r="D74" i="5"/>
  <c r="F74" i="5"/>
  <c r="H74" i="5"/>
  <c r="J74" i="5"/>
  <c r="B75" i="5"/>
  <c r="C75" i="5"/>
  <c r="D75" i="5"/>
  <c r="F75" i="5"/>
  <c r="H75" i="5"/>
  <c r="J75" i="5"/>
  <c r="B76" i="5"/>
  <c r="C76" i="5"/>
  <c r="D76" i="5"/>
  <c r="F76" i="5"/>
  <c r="H76" i="5"/>
  <c r="J76" i="5"/>
  <c r="B77" i="5"/>
  <c r="C77" i="5"/>
  <c r="D77" i="5"/>
  <c r="F77" i="5"/>
  <c r="H77" i="5"/>
  <c r="J77" i="5"/>
  <c r="B78" i="5"/>
  <c r="C78" i="5"/>
  <c r="D78" i="5"/>
  <c r="F78" i="5"/>
  <c r="H78" i="5"/>
  <c r="J78" i="5"/>
  <c r="B79" i="5"/>
  <c r="C79" i="5"/>
  <c r="D79" i="5"/>
  <c r="F79" i="5"/>
  <c r="H79" i="5"/>
  <c r="J79" i="5"/>
  <c r="B80" i="5"/>
  <c r="C80" i="5"/>
  <c r="D80" i="5"/>
  <c r="F80" i="5"/>
  <c r="H80" i="5"/>
  <c r="J80" i="5"/>
  <c r="B81" i="5"/>
  <c r="C81" i="5"/>
  <c r="D81" i="5"/>
  <c r="F81" i="5"/>
  <c r="H81" i="5"/>
  <c r="J81" i="5"/>
  <c r="B82" i="5"/>
  <c r="C82" i="5"/>
  <c r="D82" i="5"/>
  <c r="F82" i="5"/>
  <c r="H82" i="5"/>
  <c r="J82" i="5"/>
  <c r="B83" i="5"/>
  <c r="C83" i="5"/>
  <c r="D83" i="5"/>
  <c r="E83" i="5" s="1"/>
  <c r="F83" i="5"/>
  <c r="H83" i="5"/>
  <c r="J83" i="5"/>
  <c r="B84" i="5"/>
  <c r="C84" i="5"/>
  <c r="D84" i="5"/>
  <c r="E84" i="5" s="1"/>
  <c r="F84" i="5"/>
  <c r="H84" i="5"/>
  <c r="J84" i="5"/>
  <c r="B85" i="5"/>
  <c r="C85" i="5"/>
  <c r="D85" i="5"/>
  <c r="E85" i="5" s="1"/>
  <c r="F85" i="5"/>
  <c r="H85" i="5"/>
  <c r="J85" i="5"/>
  <c r="B86" i="5"/>
  <c r="C86" i="5"/>
  <c r="D86" i="5"/>
  <c r="E86" i="5" s="1"/>
  <c r="F86" i="5"/>
  <c r="H86" i="5"/>
  <c r="J86" i="5"/>
  <c r="B87" i="5"/>
  <c r="C87" i="5"/>
  <c r="D87" i="5"/>
  <c r="E87" i="5" s="1"/>
  <c r="F87" i="5"/>
  <c r="H87" i="5"/>
  <c r="J87" i="5"/>
  <c r="B88" i="5"/>
  <c r="C88" i="5"/>
  <c r="D88" i="5"/>
  <c r="E88" i="5" s="1"/>
  <c r="F88" i="5"/>
  <c r="H88" i="5"/>
  <c r="J88" i="5"/>
  <c r="B89" i="5"/>
  <c r="C89" i="5"/>
  <c r="D89" i="5"/>
  <c r="E89" i="5" s="1"/>
  <c r="F89" i="5"/>
  <c r="H89" i="5"/>
  <c r="J89" i="5"/>
  <c r="B90" i="5"/>
  <c r="C90" i="5"/>
  <c r="D90" i="5"/>
  <c r="E90" i="5" s="1"/>
  <c r="F90" i="5"/>
  <c r="H90" i="5"/>
  <c r="J90" i="5"/>
  <c r="B91" i="5"/>
  <c r="C91" i="5"/>
  <c r="D91" i="5"/>
  <c r="E91" i="5" s="1"/>
  <c r="F91" i="5"/>
  <c r="H91" i="5"/>
  <c r="J91" i="5"/>
  <c r="B92" i="5"/>
  <c r="C92" i="5"/>
  <c r="D92" i="5"/>
  <c r="E92" i="5" s="1"/>
  <c r="F92" i="5"/>
  <c r="H92" i="5"/>
  <c r="J92" i="5"/>
  <c r="B93" i="5"/>
  <c r="C93" i="5"/>
  <c r="D93" i="5"/>
  <c r="E93" i="5" s="1"/>
  <c r="F93" i="5"/>
  <c r="H93" i="5"/>
  <c r="J93" i="5"/>
  <c r="B94" i="5"/>
  <c r="C94" i="5"/>
  <c r="D94" i="5"/>
  <c r="E94" i="5" s="1"/>
  <c r="F94" i="5"/>
  <c r="H94" i="5"/>
  <c r="J94" i="5"/>
  <c r="B95" i="5"/>
  <c r="C95" i="5"/>
  <c r="D95" i="5"/>
  <c r="E95" i="5" s="1"/>
  <c r="F95" i="5"/>
  <c r="H95" i="5"/>
  <c r="J95" i="5"/>
  <c r="B96" i="5"/>
  <c r="C96" i="5"/>
  <c r="D96" i="5"/>
  <c r="E96" i="5" s="1"/>
  <c r="F96" i="5"/>
  <c r="H96" i="5"/>
  <c r="J96" i="5"/>
  <c r="B97" i="5"/>
  <c r="C97" i="5"/>
  <c r="D97" i="5"/>
  <c r="E97" i="5" s="1"/>
  <c r="F97" i="5"/>
  <c r="H97" i="5"/>
  <c r="J97" i="5"/>
  <c r="B98" i="5"/>
  <c r="C98" i="5"/>
  <c r="D98" i="5"/>
  <c r="E98" i="5" s="1"/>
  <c r="F98" i="5"/>
  <c r="H98" i="5"/>
  <c r="J98" i="5"/>
  <c r="B99" i="5"/>
  <c r="C99" i="5"/>
  <c r="D99" i="5"/>
  <c r="E99" i="5" s="1"/>
  <c r="F99" i="5"/>
  <c r="H99" i="5"/>
  <c r="J99" i="5"/>
  <c r="B100" i="5"/>
  <c r="C100" i="5"/>
  <c r="D100" i="5"/>
  <c r="E100" i="5" s="1"/>
  <c r="F100" i="5"/>
  <c r="H100" i="5"/>
  <c r="J100" i="5"/>
  <c r="J60" i="5"/>
  <c r="H60" i="5"/>
  <c r="F60" i="5"/>
  <c r="D60" i="5"/>
  <c r="C60" i="5"/>
  <c r="B60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" i="5"/>
  <c r="M6" i="5"/>
  <c r="N6" i="5"/>
  <c r="O6" i="5"/>
  <c r="Q6" i="5"/>
  <c r="R6" i="5"/>
  <c r="S6" i="5"/>
  <c r="M7" i="5"/>
  <c r="N7" i="5"/>
  <c r="O7" i="5"/>
  <c r="P7" i="5"/>
  <c r="Q7" i="5"/>
  <c r="R7" i="5"/>
  <c r="S7" i="5" s="1"/>
  <c r="M8" i="5"/>
  <c r="N8" i="5"/>
  <c r="O8" i="5"/>
  <c r="Q8" i="5"/>
  <c r="R8" i="5"/>
  <c r="M9" i="5"/>
  <c r="N9" i="5"/>
  <c r="O9" i="5"/>
  <c r="P9" i="5" s="1"/>
  <c r="Q9" i="5"/>
  <c r="R9" i="5"/>
  <c r="M10" i="5"/>
  <c r="N10" i="5"/>
  <c r="O10" i="5"/>
  <c r="Q10" i="5"/>
  <c r="R10" i="5"/>
  <c r="M11" i="5"/>
  <c r="N11" i="5"/>
  <c r="O11" i="5"/>
  <c r="Q11" i="5"/>
  <c r="R11" i="5"/>
  <c r="M12" i="5"/>
  <c r="N12" i="5"/>
  <c r="O12" i="5"/>
  <c r="Q12" i="5"/>
  <c r="R12" i="5"/>
  <c r="S12" i="5" s="1"/>
  <c r="M13" i="5"/>
  <c r="N13" i="5"/>
  <c r="O13" i="5"/>
  <c r="P13" i="5" s="1"/>
  <c r="Q13" i="5"/>
  <c r="R13" i="5"/>
  <c r="M14" i="5"/>
  <c r="N14" i="5"/>
  <c r="O14" i="5"/>
  <c r="Q14" i="5"/>
  <c r="R14" i="5"/>
  <c r="M15" i="5"/>
  <c r="N15" i="5"/>
  <c r="O15" i="5"/>
  <c r="P15" i="5"/>
  <c r="Q15" i="5"/>
  <c r="R15" i="5"/>
  <c r="S15" i="5" s="1"/>
  <c r="M16" i="5"/>
  <c r="N16" i="5"/>
  <c r="O16" i="5"/>
  <c r="Q16" i="5"/>
  <c r="R16" i="5"/>
  <c r="M17" i="5"/>
  <c r="N17" i="5"/>
  <c r="O17" i="5"/>
  <c r="P17" i="5" s="1"/>
  <c r="Q17" i="5"/>
  <c r="R17" i="5"/>
  <c r="M18" i="5"/>
  <c r="N18" i="5"/>
  <c r="O18" i="5"/>
  <c r="Q18" i="5"/>
  <c r="R18" i="5"/>
  <c r="M19" i="5"/>
  <c r="N19" i="5"/>
  <c r="O19" i="5"/>
  <c r="Q19" i="5"/>
  <c r="R19" i="5"/>
  <c r="M20" i="5"/>
  <c r="N20" i="5"/>
  <c r="O20" i="5"/>
  <c r="Q20" i="5"/>
  <c r="R20" i="5"/>
  <c r="M21" i="5"/>
  <c r="N21" i="5"/>
  <c r="O21" i="5"/>
  <c r="Q21" i="5"/>
  <c r="R21" i="5"/>
  <c r="M22" i="5"/>
  <c r="N22" i="5"/>
  <c r="O22" i="5"/>
  <c r="Q22" i="5"/>
  <c r="R22" i="5"/>
  <c r="S22" i="5" s="1"/>
  <c r="M23" i="5"/>
  <c r="N23" i="5"/>
  <c r="O23" i="5"/>
  <c r="P23" i="5" s="1"/>
  <c r="Q23" i="5"/>
  <c r="R23" i="5"/>
  <c r="M24" i="5"/>
  <c r="N24" i="5"/>
  <c r="O24" i="5"/>
  <c r="Q24" i="5"/>
  <c r="R24" i="5"/>
  <c r="S24" i="5" s="1"/>
  <c r="M25" i="5"/>
  <c r="N25" i="5"/>
  <c r="O25" i="5"/>
  <c r="P25" i="5" s="1"/>
  <c r="Q25" i="5"/>
  <c r="R25" i="5"/>
  <c r="M26" i="5"/>
  <c r="N26" i="5"/>
  <c r="O26" i="5"/>
  <c r="Q26" i="5"/>
  <c r="R26" i="5"/>
  <c r="M27" i="5"/>
  <c r="N27" i="5"/>
  <c r="O27" i="5"/>
  <c r="Q27" i="5"/>
  <c r="R27" i="5"/>
  <c r="M28" i="5"/>
  <c r="N28" i="5"/>
  <c r="O28" i="5"/>
  <c r="Q28" i="5"/>
  <c r="R28" i="5"/>
  <c r="M29" i="5"/>
  <c r="N29" i="5"/>
  <c r="O29" i="5"/>
  <c r="Q29" i="5"/>
  <c r="R29" i="5"/>
  <c r="M30" i="5"/>
  <c r="N30" i="5"/>
  <c r="O30" i="5"/>
  <c r="Q30" i="5"/>
  <c r="R30" i="5"/>
  <c r="S30" i="5" s="1"/>
  <c r="M31" i="5"/>
  <c r="N31" i="5"/>
  <c r="O31" i="5"/>
  <c r="P31" i="5" s="1"/>
  <c r="Q31" i="5"/>
  <c r="R31" i="5"/>
  <c r="M32" i="5"/>
  <c r="N32" i="5"/>
  <c r="O32" i="5"/>
  <c r="Q32" i="5"/>
  <c r="R32" i="5"/>
  <c r="S32" i="5" s="1"/>
  <c r="M33" i="5"/>
  <c r="N33" i="5"/>
  <c r="O33" i="5"/>
  <c r="P33" i="5" s="1"/>
  <c r="Q33" i="5"/>
  <c r="R33" i="5"/>
  <c r="M34" i="5"/>
  <c r="N34" i="5"/>
  <c r="O34" i="5"/>
  <c r="Q34" i="5"/>
  <c r="R34" i="5"/>
  <c r="M35" i="5"/>
  <c r="N35" i="5"/>
  <c r="O35" i="5"/>
  <c r="Q35" i="5"/>
  <c r="R35" i="5"/>
  <c r="M36" i="5"/>
  <c r="N36" i="5"/>
  <c r="O36" i="5"/>
  <c r="Q36" i="5"/>
  <c r="R36" i="5"/>
  <c r="S36" i="5" s="1"/>
  <c r="M37" i="5"/>
  <c r="N37" i="5"/>
  <c r="O37" i="5"/>
  <c r="P37" i="5" s="1"/>
  <c r="Q37" i="5"/>
  <c r="R37" i="5"/>
  <c r="M38" i="5"/>
  <c r="N38" i="5"/>
  <c r="O38" i="5"/>
  <c r="Q38" i="5"/>
  <c r="R38" i="5"/>
  <c r="M39" i="5"/>
  <c r="N39" i="5"/>
  <c r="O39" i="5"/>
  <c r="Q39" i="5"/>
  <c r="R39" i="5"/>
  <c r="M40" i="5"/>
  <c r="N40" i="5"/>
  <c r="O40" i="5"/>
  <c r="Q40" i="5"/>
  <c r="R40" i="5"/>
  <c r="S40" i="5" s="1"/>
  <c r="M41" i="5"/>
  <c r="N41" i="5"/>
  <c r="O41" i="5"/>
  <c r="P41" i="5" s="1"/>
  <c r="Q41" i="5"/>
  <c r="R41" i="5"/>
  <c r="M42" i="5"/>
  <c r="N42" i="5"/>
  <c r="O42" i="5"/>
  <c r="Q42" i="5"/>
  <c r="R42" i="5"/>
  <c r="M43" i="5"/>
  <c r="N43" i="5"/>
  <c r="O43" i="5"/>
  <c r="Q43" i="5"/>
  <c r="R43" i="5"/>
  <c r="M44" i="5"/>
  <c r="N44" i="5"/>
  <c r="O44" i="5"/>
  <c r="Q44" i="5"/>
  <c r="R44" i="5"/>
  <c r="S44" i="5" s="1"/>
  <c r="M45" i="5"/>
  <c r="N45" i="5"/>
  <c r="O45" i="5"/>
  <c r="Q45" i="5"/>
  <c r="R45" i="5"/>
  <c r="S45" i="5" s="1"/>
  <c r="M46" i="5"/>
  <c r="N46" i="5"/>
  <c r="O46" i="5"/>
  <c r="Q46" i="5"/>
  <c r="R46" i="5"/>
  <c r="M47" i="5"/>
  <c r="N47" i="5"/>
  <c r="O47" i="5"/>
  <c r="Q47" i="5"/>
  <c r="R47" i="5"/>
  <c r="S47" i="5" s="1"/>
  <c r="M48" i="5"/>
  <c r="N48" i="5"/>
  <c r="O48" i="5"/>
  <c r="Q48" i="5"/>
  <c r="R48" i="5"/>
  <c r="S48" i="5"/>
  <c r="M49" i="5"/>
  <c r="N49" i="5"/>
  <c r="O49" i="5"/>
  <c r="P49" i="5"/>
  <c r="Q49" i="5"/>
  <c r="R49" i="5"/>
  <c r="S49" i="5" s="1"/>
  <c r="M50" i="5"/>
  <c r="N50" i="5"/>
  <c r="O50" i="5"/>
  <c r="Q50" i="5"/>
  <c r="R50" i="5"/>
  <c r="M51" i="5"/>
  <c r="N51" i="5"/>
  <c r="O51" i="5"/>
  <c r="Q51" i="5"/>
  <c r="R51" i="5"/>
  <c r="S51" i="5" s="1"/>
  <c r="M52" i="5"/>
  <c r="N52" i="5"/>
  <c r="O52" i="5"/>
  <c r="Q52" i="5"/>
  <c r="R52" i="5"/>
  <c r="S52" i="5"/>
  <c r="M53" i="5"/>
  <c r="N53" i="5"/>
  <c r="O53" i="5"/>
  <c r="P53" i="5"/>
  <c r="Q53" i="5"/>
  <c r="R53" i="5"/>
  <c r="S53" i="5" s="1"/>
  <c r="M54" i="5"/>
  <c r="N54" i="5"/>
  <c r="O54" i="5"/>
  <c r="Q54" i="5"/>
  <c r="R54" i="5"/>
  <c r="M55" i="5"/>
  <c r="N55" i="5"/>
  <c r="O55" i="5"/>
  <c r="Q55" i="5"/>
  <c r="R55" i="5"/>
  <c r="S55" i="5" s="1"/>
  <c r="R5" i="5"/>
  <c r="Q5" i="5"/>
  <c r="O5" i="5"/>
  <c r="N5" i="5"/>
  <c r="M5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7" i="5"/>
  <c r="J6" i="5"/>
  <c r="J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46" i="5"/>
  <c r="D46" i="5"/>
  <c r="C47" i="5"/>
  <c r="D47" i="5"/>
  <c r="C48" i="5"/>
  <c r="D48" i="5"/>
  <c r="C49" i="5"/>
  <c r="D49" i="5"/>
  <c r="C50" i="5"/>
  <c r="D50" i="5"/>
  <c r="C51" i="5"/>
  <c r="D51" i="5"/>
  <c r="C52" i="5"/>
  <c r="D52" i="5"/>
  <c r="C53" i="5"/>
  <c r="D53" i="5"/>
  <c r="C54" i="5"/>
  <c r="D54" i="5"/>
  <c r="C55" i="5"/>
  <c r="D55" i="5"/>
  <c r="D5" i="5"/>
  <c r="C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" i="5"/>
  <c r="Q50" i="4"/>
  <c r="R50" i="4"/>
  <c r="Q51" i="4"/>
  <c r="R51" i="4"/>
  <c r="Q5" i="4"/>
  <c r="R5" i="4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R4" i="4"/>
  <c r="Q4" i="4"/>
  <c r="N50" i="4"/>
  <c r="O50" i="4"/>
  <c r="N51" i="4"/>
  <c r="O51" i="4"/>
  <c r="P51" i="4" s="1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N48" i="4"/>
  <c r="O48" i="4"/>
  <c r="N49" i="4"/>
  <c r="O49" i="4"/>
  <c r="O4" i="4"/>
  <c r="N4" i="4"/>
  <c r="M50" i="4"/>
  <c r="M51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4" i="4"/>
  <c r="J50" i="4"/>
  <c r="J51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4" i="4"/>
  <c r="K42" i="17" l="1"/>
  <c r="AB42" i="17"/>
  <c r="V51" i="17"/>
  <c r="AC51" i="17"/>
  <c r="V50" i="17"/>
  <c r="AC50" i="17"/>
  <c r="V49" i="17"/>
  <c r="AC49" i="17"/>
  <c r="V48" i="17"/>
  <c r="AC48" i="17"/>
  <c r="V47" i="17"/>
  <c r="AC47" i="17"/>
  <c r="V46" i="17"/>
  <c r="AC46" i="17"/>
  <c r="V45" i="17"/>
  <c r="AC45" i="17"/>
  <c r="V44" i="17"/>
  <c r="AC44" i="17"/>
  <c r="V43" i="17"/>
  <c r="AC43" i="17"/>
  <c r="V42" i="17"/>
  <c r="AC42" i="17"/>
  <c r="V41" i="17"/>
  <c r="AC41" i="17"/>
  <c r="V40" i="17"/>
  <c r="AC40" i="17"/>
  <c r="V39" i="17"/>
  <c r="AC39" i="17"/>
  <c r="V38" i="17"/>
  <c r="AC38" i="17"/>
  <c r="V36" i="17"/>
  <c r="AC36" i="17"/>
  <c r="V35" i="17"/>
  <c r="AC35" i="17"/>
  <c r="V34" i="17"/>
  <c r="AC34" i="17"/>
  <c r="V33" i="17"/>
  <c r="AC33" i="17"/>
  <c r="V32" i="17"/>
  <c r="AC32" i="17"/>
  <c r="V31" i="17"/>
  <c r="AC31" i="17"/>
  <c r="V30" i="17"/>
  <c r="AC30" i="17"/>
  <c r="V29" i="17"/>
  <c r="AC29" i="17"/>
  <c r="V26" i="17"/>
  <c r="AC26" i="17"/>
  <c r="V25" i="17"/>
  <c r="AC25" i="17"/>
  <c r="V24" i="17"/>
  <c r="AC24" i="17"/>
  <c r="V23" i="17"/>
  <c r="AC23" i="17"/>
  <c r="V22" i="17"/>
  <c r="AC22" i="17"/>
  <c r="V21" i="17"/>
  <c r="AC21" i="17"/>
  <c r="V17" i="17"/>
  <c r="AC17" i="17"/>
  <c r="V14" i="17"/>
  <c r="AC14" i="17"/>
  <c r="V13" i="17"/>
  <c r="AC13" i="17"/>
  <c r="V12" i="17"/>
  <c r="AC12" i="17"/>
  <c r="V11" i="17"/>
  <c r="AC11" i="17"/>
  <c r="V10" i="17"/>
  <c r="AC10" i="17"/>
  <c r="V9" i="17"/>
  <c r="AC9" i="17"/>
  <c r="V7" i="17"/>
  <c r="AC7" i="17"/>
  <c r="V6" i="17"/>
  <c r="AC6" i="17"/>
  <c r="V4" i="17"/>
  <c r="AC4" i="17"/>
  <c r="AA36" i="17"/>
  <c r="K36" i="17"/>
  <c r="AA35" i="17"/>
  <c r="K35" i="17"/>
  <c r="AA29" i="17"/>
  <c r="K29" i="17"/>
  <c r="AA25" i="17"/>
  <c r="K25" i="17"/>
  <c r="AA24" i="17"/>
  <c r="K24" i="17"/>
  <c r="AA18" i="17"/>
  <c r="K18" i="17"/>
  <c r="AA14" i="17"/>
  <c r="K14" i="17"/>
  <c r="AA8" i="17"/>
  <c r="K8" i="17"/>
  <c r="AA22" i="17"/>
  <c r="K22" i="17"/>
  <c r="AA21" i="17"/>
  <c r="K21" i="17"/>
  <c r="AA11" i="17"/>
  <c r="K11" i="17"/>
  <c r="AA5" i="17"/>
  <c r="K5" i="17"/>
  <c r="AA23" i="17"/>
  <c r="K23" i="17"/>
  <c r="AA20" i="17"/>
  <c r="K20" i="17"/>
  <c r="AA19" i="17"/>
  <c r="K19" i="17"/>
  <c r="AA17" i="17"/>
  <c r="K17" i="17"/>
  <c r="AA37" i="17"/>
  <c r="K37" i="17"/>
  <c r="AA31" i="17"/>
  <c r="K31" i="17"/>
  <c r="AA28" i="17"/>
  <c r="K28" i="17"/>
  <c r="AA15" i="17"/>
  <c r="K15" i="17"/>
  <c r="AC37" i="17"/>
  <c r="AC28" i="17"/>
  <c r="AM28" i="17" s="1"/>
  <c r="AC5" i="17"/>
  <c r="AM5" i="17" s="1"/>
  <c r="AC20" i="17"/>
  <c r="AM20" i="17" s="1"/>
  <c r="AC18" i="17"/>
  <c r="AM18" i="17" s="1"/>
  <c r="AC8" i="17"/>
  <c r="AM8" i="17" s="1"/>
  <c r="AC19" i="17"/>
  <c r="AM19" i="17" s="1"/>
  <c r="AC15" i="17"/>
  <c r="AM15" i="17" s="1"/>
  <c r="S8" i="5"/>
  <c r="P11" i="5"/>
  <c r="S16" i="5"/>
  <c r="P19" i="5"/>
  <c r="P21" i="5"/>
  <c r="P27" i="5"/>
  <c r="P29" i="5"/>
  <c r="P35" i="5"/>
  <c r="P39" i="5"/>
  <c r="P43" i="5"/>
  <c r="S46" i="5"/>
  <c r="S50" i="5"/>
  <c r="S54" i="5"/>
  <c r="S50" i="4"/>
  <c r="P50" i="4"/>
  <c r="P55" i="5"/>
  <c r="P51" i="5"/>
  <c r="P47" i="5"/>
  <c r="P45" i="5"/>
  <c r="S43" i="5"/>
  <c r="S42" i="5"/>
  <c r="S41" i="5"/>
  <c r="S39" i="5"/>
  <c r="S38" i="5"/>
  <c r="S37" i="5"/>
  <c r="S35" i="5"/>
  <c r="S34" i="5"/>
  <c r="S33" i="5"/>
  <c r="S31" i="5"/>
  <c r="S29" i="5"/>
  <c r="S28" i="5"/>
  <c r="S27" i="5"/>
  <c r="S26" i="5"/>
  <c r="S25" i="5"/>
  <c r="S23" i="5"/>
  <c r="S21" i="5"/>
  <c r="S20" i="5"/>
  <c r="S19" i="5"/>
  <c r="S18" i="5"/>
  <c r="S17" i="5"/>
  <c r="S14" i="5"/>
  <c r="S13" i="5"/>
  <c r="S11" i="5"/>
  <c r="S10" i="5"/>
  <c r="S9" i="5"/>
  <c r="S51" i="4"/>
  <c r="S84" i="5"/>
  <c r="U84" i="5" s="1"/>
  <c r="P84" i="5"/>
  <c r="S83" i="5"/>
  <c r="U83" i="5" s="1"/>
  <c r="P83" i="5"/>
  <c r="S82" i="5"/>
  <c r="U82" i="5" s="1"/>
  <c r="P82" i="5"/>
  <c r="S81" i="5"/>
  <c r="U81" i="5" s="1"/>
  <c r="P81" i="5"/>
  <c r="S80" i="5"/>
  <c r="U80" i="5" s="1"/>
  <c r="P80" i="5"/>
  <c r="S79" i="5"/>
  <c r="U79" i="5" s="1"/>
  <c r="P79" i="5"/>
  <c r="S78" i="5"/>
  <c r="U78" i="5" s="1"/>
  <c r="P78" i="5"/>
  <c r="S77" i="5"/>
  <c r="U77" i="5" s="1"/>
  <c r="P77" i="5"/>
  <c r="S76" i="5"/>
  <c r="U76" i="5" s="1"/>
  <c r="P76" i="5"/>
  <c r="S75" i="5"/>
  <c r="U75" i="5" s="1"/>
  <c r="P75" i="5"/>
  <c r="S74" i="5"/>
  <c r="U74" i="5" s="1"/>
  <c r="P74" i="5"/>
  <c r="S73" i="5"/>
  <c r="U73" i="5" s="1"/>
  <c r="P73" i="5"/>
  <c r="S72" i="5"/>
  <c r="U72" i="5" s="1"/>
  <c r="P72" i="5"/>
  <c r="S71" i="5"/>
  <c r="U71" i="5" s="1"/>
  <c r="P71" i="5"/>
  <c r="S70" i="5"/>
  <c r="U70" i="5" s="1"/>
  <c r="P70" i="5"/>
  <c r="S69" i="5"/>
  <c r="U69" i="5" s="1"/>
  <c r="P69" i="5"/>
  <c r="S68" i="5"/>
  <c r="U68" i="5" s="1"/>
  <c r="P68" i="5"/>
  <c r="S67" i="5"/>
  <c r="U67" i="5" s="1"/>
  <c r="P67" i="5"/>
  <c r="S66" i="5"/>
  <c r="U66" i="5" s="1"/>
  <c r="P66" i="5"/>
  <c r="S65" i="5"/>
  <c r="U65" i="5" s="1"/>
  <c r="P65" i="5"/>
  <c r="S64" i="5"/>
  <c r="U64" i="5" s="1"/>
  <c r="P64" i="5"/>
  <c r="S63" i="5"/>
  <c r="U63" i="5" s="1"/>
  <c r="P63" i="5"/>
  <c r="S62" i="5"/>
  <c r="U62" i="5" s="1"/>
  <c r="P62" i="5"/>
  <c r="S61" i="5"/>
  <c r="U61" i="5" s="1"/>
  <c r="P61" i="5"/>
  <c r="E124" i="5"/>
  <c r="G124" i="5" s="1"/>
  <c r="I124" i="5" s="1"/>
  <c r="K124" i="5" s="1"/>
  <c r="E123" i="5"/>
  <c r="G123" i="5" s="1"/>
  <c r="I123" i="5" s="1"/>
  <c r="K123" i="5" s="1"/>
  <c r="E122" i="5"/>
  <c r="G122" i="5" s="1"/>
  <c r="I122" i="5" s="1"/>
  <c r="K122" i="5" s="1"/>
  <c r="E121" i="5"/>
  <c r="G121" i="5" s="1"/>
  <c r="I121" i="5" s="1"/>
  <c r="K121" i="5" s="1"/>
  <c r="E120" i="5"/>
  <c r="G120" i="5" s="1"/>
  <c r="I120" i="5" s="1"/>
  <c r="K120" i="5" s="1"/>
  <c r="E119" i="5"/>
  <c r="G119" i="5" s="1"/>
  <c r="I119" i="5" s="1"/>
  <c r="K119" i="5" s="1"/>
  <c r="E118" i="5"/>
  <c r="G118" i="5" s="1"/>
  <c r="I118" i="5" s="1"/>
  <c r="K118" i="5" s="1"/>
  <c r="E117" i="5"/>
  <c r="G117" i="5" s="1"/>
  <c r="I117" i="5" s="1"/>
  <c r="K117" i="5" s="1"/>
  <c r="E116" i="5"/>
  <c r="E115" i="5"/>
  <c r="E114" i="5"/>
  <c r="E113" i="5"/>
  <c r="E112" i="5"/>
  <c r="E111" i="5"/>
  <c r="E110" i="5"/>
  <c r="E109" i="5"/>
  <c r="E108" i="5"/>
  <c r="E107" i="5"/>
  <c r="E106" i="5"/>
  <c r="S124" i="5"/>
  <c r="U124" i="5" s="1"/>
  <c r="V124" i="5" s="1"/>
  <c r="P124" i="5"/>
  <c r="S123" i="5"/>
  <c r="U123" i="5" s="1"/>
  <c r="V123" i="5" s="1"/>
  <c r="P123" i="5"/>
  <c r="S122" i="5"/>
  <c r="U122" i="5" s="1"/>
  <c r="V122" i="5" s="1"/>
  <c r="P122" i="5"/>
  <c r="S121" i="5"/>
  <c r="U121" i="5" s="1"/>
  <c r="V121" i="5" s="1"/>
  <c r="P121" i="5"/>
  <c r="S120" i="5"/>
  <c r="U120" i="5" s="1"/>
  <c r="V120" i="5" s="1"/>
  <c r="P120" i="5"/>
  <c r="S119" i="5"/>
  <c r="U119" i="5" s="1"/>
  <c r="V119" i="5" s="1"/>
  <c r="P119" i="5"/>
  <c r="S118" i="5"/>
  <c r="U118" i="5" s="1"/>
  <c r="V118" i="5" s="1"/>
  <c r="P118" i="5"/>
  <c r="S117" i="5"/>
  <c r="U117" i="5" s="1"/>
  <c r="V117" i="5" s="1"/>
  <c r="P117" i="5"/>
  <c r="S116" i="5"/>
  <c r="U116" i="5" s="1"/>
  <c r="V116" i="5" s="1"/>
  <c r="P116" i="5"/>
  <c r="S115" i="5"/>
  <c r="U115" i="5" s="1"/>
  <c r="V115" i="5" s="1"/>
  <c r="P115" i="5"/>
  <c r="S114" i="5"/>
  <c r="U114" i="5" s="1"/>
  <c r="V114" i="5" s="1"/>
  <c r="P114" i="5"/>
  <c r="S113" i="5"/>
  <c r="U113" i="5" s="1"/>
  <c r="V113" i="5" s="1"/>
  <c r="P113" i="5"/>
  <c r="S112" i="5"/>
  <c r="U112" i="5" s="1"/>
  <c r="V112" i="5" s="1"/>
  <c r="P112" i="5"/>
  <c r="S111" i="5"/>
  <c r="U111" i="5" s="1"/>
  <c r="P111" i="5"/>
  <c r="S110" i="5"/>
  <c r="U110" i="5" s="1"/>
  <c r="V110" i="5" s="1"/>
  <c r="P110" i="5"/>
  <c r="S109" i="5"/>
  <c r="U109" i="5" s="1"/>
  <c r="V109" i="5" s="1"/>
  <c r="P109" i="5"/>
  <c r="S108" i="5"/>
  <c r="U108" i="5" s="1"/>
  <c r="V108" i="5" s="1"/>
  <c r="P108" i="5"/>
  <c r="S107" i="5"/>
  <c r="U107" i="5" s="1"/>
  <c r="V107" i="5" s="1"/>
  <c r="P107" i="5"/>
  <c r="S106" i="5"/>
  <c r="U106" i="5" s="1"/>
  <c r="P106" i="5"/>
  <c r="AI98" i="15"/>
  <c r="G100" i="5"/>
  <c r="I100" i="5" s="1"/>
  <c r="K100" i="5" s="1"/>
  <c r="G99" i="5"/>
  <c r="I99" i="5" s="1"/>
  <c r="K99" i="5" s="1"/>
  <c r="G98" i="5"/>
  <c r="I98" i="5" s="1"/>
  <c r="K98" i="5" s="1"/>
  <c r="G97" i="5"/>
  <c r="I97" i="5" s="1"/>
  <c r="K97" i="5" s="1"/>
  <c r="G96" i="5"/>
  <c r="I96" i="5" s="1"/>
  <c r="K96" i="5" s="1"/>
  <c r="G95" i="5"/>
  <c r="I95" i="5" s="1"/>
  <c r="K95" i="5" s="1"/>
  <c r="G94" i="5"/>
  <c r="I94" i="5" s="1"/>
  <c r="K94" i="5" s="1"/>
  <c r="G93" i="5"/>
  <c r="I93" i="5" s="1"/>
  <c r="K93" i="5" s="1"/>
  <c r="G92" i="5"/>
  <c r="I92" i="5" s="1"/>
  <c r="K92" i="5" s="1"/>
  <c r="G91" i="5"/>
  <c r="I91" i="5" s="1"/>
  <c r="K91" i="5" s="1"/>
  <c r="G90" i="5"/>
  <c r="I90" i="5" s="1"/>
  <c r="K90" i="5" s="1"/>
  <c r="G89" i="5"/>
  <c r="I89" i="5" s="1"/>
  <c r="K89" i="5" s="1"/>
  <c r="G88" i="5"/>
  <c r="I88" i="5" s="1"/>
  <c r="K88" i="5" s="1"/>
  <c r="G87" i="5"/>
  <c r="I87" i="5" s="1"/>
  <c r="K87" i="5" s="1"/>
  <c r="G86" i="5"/>
  <c r="I86" i="5" s="1"/>
  <c r="K86" i="5" s="1"/>
  <c r="G85" i="5"/>
  <c r="I85" i="5" s="1"/>
  <c r="K85" i="5" s="1"/>
  <c r="G84" i="5"/>
  <c r="I84" i="5" s="1"/>
  <c r="K84" i="5" s="1"/>
  <c r="G83" i="5"/>
  <c r="I83" i="5" s="1"/>
  <c r="K83" i="5" s="1"/>
  <c r="P54" i="5"/>
  <c r="P52" i="5"/>
  <c r="P50" i="5"/>
  <c r="P48" i="5"/>
  <c r="P46" i="5"/>
  <c r="P44" i="5"/>
  <c r="P42" i="5"/>
  <c r="P40" i="5"/>
  <c r="P38" i="5"/>
  <c r="P36" i="5"/>
  <c r="P34" i="5"/>
  <c r="P32" i="5"/>
  <c r="P30" i="5"/>
  <c r="P28" i="5"/>
  <c r="P26" i="5"/>
  <c r="P24" i="5"/>
  <c r="P22" i="5"/>
  <c r="P20" i="5"/>
  <c r="P18" i="5"/>
  <c r="P16" i="5"/>
  <c r="P14" i="5"/>
  <c r="P12" i="5"/>
  <c r="P10" i="5"/>
  <c r="P8" i="5"/>
  <c r="P6" i="5"/>
  <c r="E82" i="5"/>
  <c r="G82" i="5" s="1"/>
  <c r="I82" i="5" s="1"/>
  <c r="K82" i="5" s="1"/>
  <c r="E81" i="5"/>
  <c r="E80" i="5"/>
  <c r="G80" i="5" s="1"/>
  <c r="I80" i="5" s="1"/>
  <c r="K80" i="5" s="1"/>
  <c r="E79" i="5"/>
  <c r="E78" i="5"/>
  <c r="G78" i="5" s="1"/>
  <c r="I78" i="5" s="1"/>
  <c r="K78" i="5" s="1"/>
  <c r="E77" i="5"/>
  <c r="G77" i="5" s="1"/>
  <c r="I77" i="5" s="1"/>
  <c r="K77" i="5" s="1"/>
  <c r="E76" i="5"/>
  <c r="G76" i="5" s="1"/>
  <c r="I76" i="5" s="1"/>
  <c r="K76" i="5" s="1"/>
  <c r="E75" i="5"/>
  <c r="G75" i="5" s="1"/>
  <c r="I75" i="5" s="1"/>
  <c r="K75" i="5" s="1"/>
  <c r="E74" i="5"/>
  <c r="G74" i="5" s="1"/>
  <c r="I74" i="5" s="1"/>
  <c r="K74" i="5" s="1"/>
  <c r="E73" i="5"/>
  <c r="G73" i="5" s="1"/>
  <c r="I73" i="5" s="1"/>
  <c r="K73" i="5" s="1"/>
  <c r="E72" i="5"/>
  <c r="G72" i="5" s="1"/>
  <c r="I72" i="5" s="1"/>
  <c r="K72" i="5" s="1"/>
  <c r="E71" i="5"/>
  <c r="G71" i="5" s="1"/>
  <c r="I71" i="5" s="1"/>
  <c r="K71" i="5" s="1"/>
  <c r="E70" i="5"/>
  <c r="G70" i="5" s="1"/>
  <c r="I70" i="5" s="1"/>
  <c r="K70" i="5" s="1"/>
  <c r="E69" i="5"/>
  <c r="G69" i="5" s="1"/>
  <c r="I69" i="5" s="1"/>
  <c r="K69" i="5" s="1"/>
  <c r="E68" i="5"/>
  <c r="G68" i="5" s="1"/>
  <c r="I68" i="5" s="1"/>
  <c r="K68" i="5" s="1"/>
  <c r="E67" i="5"/>
  <c r="G67" i="5" s="1"/>
  <c r="I67" i="5" s="1"/>
  <c r="K67" i="5" s="1"/>
  <c r="E66" i="5"/>
  <c r="G66" i="5" s="1"/>
  <c r="I66" i="5" s="1"/>
  <c r="K66" i="5" s="1"/>
  <c r="E65" i="5"/>
  <c r="G65" i="5" s="1"/>
  <c r="I65" i="5" s="1"/>
  <c r="K65" i="5" s="1"/>
  <c r="E64" i="5"/>
  <c r="G64" i="5" s="1"/>
  <c r="I64" i="5" s="1"/>
  <c r="K64" i="5" s="1"/>
  <c r="E63" i="5"/>
  <c r="E62" i="5"/>
  <c r="G62" i="5" s="1"/>
  <c r="I62" i="5" s="1"/>
  <c r="K62" i="5" s="1"/>
  <c r="E6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V106" i="5"/>
  <c r="G116" i="5"/>
  <c r="I116" i="5" s="1"/>
  <c r="K116" i="5" s="1"/>
  <c r="G115" i="5"/>
  <c r="I115" i="5" s="1"/>
  <c r="K115" i="5" s="1"/>
  <c r="G114" i="5"/>
  <c r="I114" i="5" s="1"/>
  <c r="K114" i="5" s="1"/>
  <c r="G113" i="5"/>
  <c r="I113" i="5" s="1"/>
  <c r="K113" i="5" s="1"/>
  <c r="G112" i="5"/>
  <c r="I112" i="5" s="1"/>
  <c r="K112" i="5" s="1"/>
  <c r="G111" i="5"/>
  <c r="I111" i="5" s="1"/>
  <c r="K111" i="5" s="1"/>
  <c r="G110" i="5"/>
  <c r="I110" i="5" s="1"/>
  <c r="K110" i="5" s="1"/>
  <c r="G109" i="5"/>
  <c r="I109" i="5" s="1"/>
  <c r="K109" i="5" s="1"/>
  <c r="G108" i="5"/>
  <c r="I108" i="5" s="1"/>
  <c r="K108" i="5" s="1"/>
  <c r="G107" i="5"/>
  <c r="I107" i="5" s="1"/>
  <c r="K107" i="5" s="1"/>
  <c r="G106" i="5"/>
  <c r="I106" i="5" s="1"/>
  <c r="K106" i="5" s="1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G81" i="5"/>
  <c r="I81" i="5" s="1"/>
  <c r="K81" i="5" s="1"/>
  <c r="G79" i="5"/>
  <c r="I79" i="5" s="1"/>
  <c r="K79" i="5" s="1"/>
  <c r="G63" i="5"/>
  <c r="I63" i="5" s="1"/>
  <c r="K63" i="5" s="1"/>
  <c r="G61" i="5"/>
  <c r="I61" i="5" s="1"/>
  <c r="K61" i="5" s="1"/>
  <c r="AM37" i="17" l="1"/>
  <c r="AM16" i="17"/>
  <c r="AM27" i="17"/>
  <c r="AM29" i="17"/>
  <c r="AM7" i="17"/>
  <c r="AM43" i="17"/>
  <c r="AM39" i="17"/>
  <c r="AM38" i="17"/>
  <c r="AM35" i="17"/>
  <c r="AM34" i="17"/>
  <c r="AM31" i="17"/>
  <c r="AM30" i="17"/>
  <c r="AM24" i="17"/>
  <c r="AM17" i="17"/>
  <c r="AM13" i="17"/>
  <c r="AM10" i="17"/>
  <c r="AM6" i="17"/>
  <c r="AM51" i="17"/>
  <c r="AM50" i="17"/>
  <c r="AM49" i="17"/>
  <c r="AM48" i="17"/>
  <c r="AM47" i="17"/>
  <c r="AM46" i="17"/>
  <c r="AM45" i="17"/>
  <c r="AM44" i="17"/>
  <c r="AM42" i="17"/>
  <c r="AM41" i="17"/>
  <c r="AM40" i="17"/>
  <c r="AM33" i="17"/>
  <c r="AM32" i="17"/>
  <c r="AM26" i="17"/>
  <c r="AM23" i="17"/>
  <c r="AM21" i="17"/>
  <c r="AM14" i="17"/>
  <c r="AM11" i="17"/>
  <c r="AM36" i="17"/>
  <c r="AM25" i="17"/>
  <c r="AM22" i="17"/>
  <c r="AM12" i="17"/>
  <c r="AM9" i="17"/>
  <c r="V111" i="5"/>
  <c r="B175" i="5"/>
  <c r="C175" i="5"/>
  <c r="D175" i="5"/>
  <c r="E175" i="5"/>
  <c r="F175" i="5"/>
  <c r="G175" i="5"/>
  <c r="H175" i="5"/>
  <c r="I175" i="5"/>
  <c r="C159" i="6" s="1"/>
  <c r="B176" i="5"/>
  <c r="C176" i="5"/>
  <c r="D176" i="5"/>
  <c r="E176" i="5"/>
  <c r="F176" i="5"/>
  <c r="G176" i="5"/>
  <c r="H176" i="5"/>
  <c r="I176" i="5"/>
  <c r="C160" i="6" s="1"/>
  <c r="B50" i="4"/>
  <c r="C50" i="4"/>
  <c r="D50" i="4"/>
  <c r="F50" i="4"/>
  <c r="H50" i="4"/>
  <c r="B51" i="4"/>
  <c r="C51" i="4"/>
  <c r="D51" i="4"/>
  <c r="F51" i="4"/>
  <c r="H51" i="4"/>
  <c r="I174" i="5"/>
  <c r="H174" i="5"/>
  <c r="G174" i="5"/>
  <c r="F174" i="5"/>
  <c r="E174" i="5"/>
  <c r="D174" i="5"/>
  <c r="C174" i="5"/>
  <c r="B174" i="5"/>
  <c r="I173" i="5"/>
  <c r="H173" i="5"/>
  <c r="G173" i="5"/>
  <c r="F173" i="5"/>
  <c r="E173" i="5"/>
  <c r="D173" i="5"/>
  <c r="C173" i="5"/>
  <c r="B173" i="5"/>
  <c r="I172" i="5"/>
  <c r="H172" i="5"/>
  <c r="G172" i="5"/>
  <c r="F172" i="5"/>
  <c r="E172" i="5"/>
  <c r="D172" i="5"/>
  <c r="C172" i="5"/>
  <c r="B172" i="5"/>
  <c r="I171" i="5"/>
  <c r="H171" i="5"/>
  <c r="G171" i="5"/>
  <c r="F171" i="5"/>
  <c r="E171" i="5"/>
  <c r="D171" i="5"/>
  <c r="C171" i="5"/>
  <c r="B171" i="5"/>
  <c r="I170" i="5"/>
  <c r="H170" i="5"/>
  <c r="G170" i="5"/>
  <c r="F170" i="5"/>
  <c r="E170" i="5"/>
  <c r="D170" i="5"/>
  <c r="C170" i="5"/>
  <c r="B170" i="5"/>
  <c r="I169" i="5"/>
  <c r="H169" i="5"/>
  <c r="G169" i="5"/>
  <c r="F169" i="5"/>
  <c r="E169" i="5"/>
  <c r="D169" i="5"/>
  <c r="C169" i="5"/>
  <c r="B169" i="5"/>
  <c r="I168" i="5"/>
  <c r="H168" i="5"/>
  <c r="G168" i="5"/>
  <c r="F168" i="5"/>
  <c r="E168" i="5"/>
  <c r="D168" i="5"/>
  <c r="C168" i="5"/>
  <c r="B168" i="5"/>
  <c r="I167" i="5"/>
  <c r="H167" i="5"/>
  <c r="G167" i="5"/>
  <c r="F167" i="5"/>
  <c r="E167" i="5"/>
  <c r="D167" i="5"/>
  <c r="C167" i="5"/>
  <c r="B167" i="5"/>
  <c r="I166" i="5"/>
  <c r="H166" i="5"/>
  <c r="G166" i="5"/>
  <c r="F166" i="5"/>
  <c r="E166" i="5"/>
  <c r="D166" i="5"/>
  <c r="C166" i="5"/>
  <c r="B166" i="5"/>
  <c r="I165" i="5"/>
  <c r="H165" i="5"/>
  <c r="G165" i="5"/>
  <c r="F165" i="5"/>
  <c r="E165" i="5"/>
  <c r="D165" i="5"/>
  <c r="C165" i="5"/>
  <c r="B165" i="5"/>
  <c r="I164" i="5"/>
  <c r="H164" i="5"/>
  <c r="G164" i="5"/>
  <c r="F164" i="5"/>
  <c r="E164" i="5"/>
  <c r="D164" i="5"/>
  <c r="C164" i="5"/>
  <c r="B164" i="5"/>
  <c r="I163" i="5"/>
  <c r="H163" i="5"/>
  <c r="G163" i="5"/>
  <c r="F163" i="5"/>
  <c r="E163" i="5"/>
  <c r="D163" i="5"/>
  <c r="C163" i="5"/>
  <c r="B163" i="5"/>
  <c r="I162" i="5"/>
  <c r="H162" i="5"/>
  <c r="G162" i="5"/>
  <c r="F162" i="5"/>
  <c r="E162" i="5"/>
  <c r="D162" i="5"/>
  <c r="C162" i="5"/>
  <c r="B162" i="5"/>
  <c r="I161" i="5"/>
  <c r="H161" i="5"/>
  <c r="G161" i="5"/>
  <c r="F161" i="5"/>
  <c r="E161" i="5"/>
  <c r="D161" i="5"/>
  <c r="C161" i="5"/>
  <c r="B161" i="5"/>
  <c r="I160" i="5"/>
  <c r="H160" i="5"/>
  <c r="G160" i="5"/>
  <c r="F160" i="5"/>
  <c r="E160" i="5"/>
  <c r="D160" i="5"/>
  <c r="C160" i="5"/>
  <c r="B160" i="5"/>
  <c r="I159" i="5"/>
  <c r="H159" i="5"/>
  <c r="G159" i="5"/>
  <c r="F159" i="5"/>
  <c r="E159" i="5"/>
  <c r="D159" i="5"/>
  <c r="C159" i="5"/>
  <c r="B159" i="5"/>
  <c r="I158" i="5"/>
  <c r="H158" i="5"/>
  <c r="G158" i="5"/>
  <c r="F158" i="5"/>
  <c r="E158" i="5"/>
  <c r="D158" i="5"/>
  <c r="C158" i="5"/>
  <c r="B158" i="5"/>
  <c r="I157" i="5"/>
  <c r="H157" i="5"/>
  <c r="G157" i="5"/>
  <c r="F157" i="5"/>
  <c r="E157" i="5"/>
  <c r="D157" i="5"/>
  <c r="C157" i="5"/>
  <c r="B157" i="5"/>
  <c r="I156" i="5"/>
  <c r="H156" i="5"/>
  <c r="G156" i="5"/>
  <c r="F156" i="5"/>
  <c r="E156" i="5"/>
  <c r="D156" i="5"/>
  <c r="C156" i="5"/>
  <c r="B156" i="5"/>
  <c r="I155" i="5"/>
  <c r="H155" i="5"/>
  <c r="G155" i="5"/>
  <c r="F155" i="5"/>
  <c r="E155" i="5"/>
  <c r="D155" i="5"/>
  <c r="C155" i="5"/>
  <c r="B155" i="5"/>
  <c r="I154" i="5"/>
  <c r="H154" i="5"/>
  <c r="G154" i="5"/>
  <c r="F154" i="5"/>
  <c r="E154" i="5"/>
  <c r="D154" i="5"/>
  <c r="C154" i="5"/>
  <c r="B154" i="5"/>
  <c r="I153" i="5"/>
  <c r="H153" i="5"/>
  <c r="G153" i="5"/>
  <c r="F153" i="5"/>
  <c r="E153" i="5"/>
  <c r="D153" i="5"/>
  <c r="C153" i="5"/>
  <c r="B153" i="5"/>
  <c r="I152" i="5"/>
  <c r="H152" i="5"/>
  <c r="G152" i="5"/>
  <c r="F152" i="5"/>
  <c r="E152" i="5"/>
  <c r="D152" i="5"/>
  <c r="C152" i="5"/>
  <c r="B152" i="5"/>
  <c r="I151" i="5"/>
  <c r="H151" i="5"/>
  <c r="G151" i="5"/>
  <c r="F151" i="5"/>
  <c r="E151" i="5"/>
  <c r="D151" i="5"/>
  <c r="C151" i="5"/>
  <c r="B151" i="5"/>
  <c r="I150" i="5"/>
  <c r="H150" i="5"/>
  <c r="G150" i="5"/>
  <c r="F150" i="5"/>
  <c r="E150" i="5"/>
  <c r="D150" i="5"/>
  <c r="C150" i="5"/>
  <c r="B150" i="5"/>
  <c r="I149" i="5"/>
  <c r="H149" i="5"/>
  <c r="G149" i="5"/>
  <c r="F149" i="5"/>
  <c r="E149" i="5"/>
  <c r="D149" i="5"/>
  <c r="C149" i="5"/>
  <c r="B149" i="5"/>
  <c r="I148" i="5"/>
  <c r="H148" i="5"/>
  <c r="G148" i="5"/>
  <c r="F148" i="5"/>
  <c r="E148" i="5"/>
  <c r="D148" i="5"/>
  <c r="C148" i="5"/>
  <c r="B148" i="5"/>
  <c r="I147" i="5"/>
  <c r="H147" i="5"/>
  <c r="G147" i="5"/>
  <c r="F147" i="5"/>
  <c r="E147" i="5"/>
  <c r="D147" i="5"/>
  <c r="C147" i="5"/>
  <c r="B147" i="5"/>
  <c r="I146" i="5"/>
  <c r="H146" i="5"/>
  <c r="G146" i="5"/>
  <c r="F146" i="5"/>
  <c r="E146" i="5"/>
  <c r="D146" i="5"/>
  <c r="C146" i="5"/>
  <c r="B146" i="5"/>
  <c r="I145" i="5"/>
  <c r="H145" i="5"/>
  <c r="G145" i="5"/>
  <c r="F145" i="5"/>
  <c r="E145" i="5"/>
  <c r="D145" i="5"/>
  <c r="C145" i="5"/>
  <c r="B145" i="5"/>
  <c r="I144" i="5"/>
  <c r="H144" i="5"/>
  <c r="G144" i="5"/>
  <c r="F144" i="5"/>
  <c r="E144" i="5"/>
  <c r="D144" i="5"/>
  <c r="C144" i="5"/>
  <c r="B144" i="5"/>
  <c r="I143" i="5"/>
  <c r="H143" i="5"/>
  <c r="G143" i="5"/>
  <c r="F143" i="5"/>
  <c r="E143" i="5"/>
  <c r="D143" i="5"/>
  <c r="C143" i="5"/>
  <c r="B143" i="5"/>
  <c r="I142" i="5"/>
  <c r="H142" i="5"/>
  <c r="G142" i="5"/>
  <c r="F142" i="5"/>
  <c r="E142" i="5"/>
  <c r="D142" i="5"/>
  <c r="C142" i="5"/>
  <c r="B142" i="5"/>
  <c r="I141" i="5"/>
  <c r="H141" i="5"/>
  <c r="G141" i="5"/>
  <c r="F141" i="5"/>
  <c r="E141" i="5"/>
  <c r="D141" i="5"/>
  <c r="C141" i="5"/>
  <c r="B141" i="5"/>
  <c r="I140" i="5"/>
  <c r="H140" i="5"/>
  <c r="G140" i="5"/>
  <c r="F140" i="5"/>
  <c r="E140" i="5"/>
  <c r="D140" i="5"/>
  <c r="C140" i="5"/>
  <c r="B140" i="5"/>
  <c r="I139" i="5"/>
  <c r="H139" i="5"/>
  <c r="G139" i="5"/>
  <c r="F139" i="5"/>
  <c r="E139" i="5"/>
  <c r="D139" i="5"/>
  <c r="C139" i="5"/>
  <c r="B139" i="5"/>
  <c r="I138" i="5"/>
  <c r="H138" i="5"/>
  <c r="G138" i="5"/>
  <c r="F138" i="5"/>
  <c r="E138" i="5"/>
  <c r="D138" i="5"/>
  <c r="C138" i="5"/>
  <c r="B138" i="5"/>
  <c r="I137" i="5"/>
  <c r="H137" i="5"/>
  <c r="G137" i="5"/>
  <c r="F137" i="5"/>
  <c r="E137" i="5"/>
  <c r="D137" i="5"/>
  <c r="C137" i="5"/>
  <c r="B137" i="5"/>
  <c r="I136" i="5"/>
  <c r="H136" i="5"/>
  <c r="G136" i="5"/>
  <c r="F136" i="5"/>
  <c r="E136" i="5"/>
  <c r="D136" i="5"/>
  <c r="C136" i="5"/>
  <c r="B136" i="5"/>
  <c r="I135" i="5"/>
  <c r="H135" i="5"/>
  <c r="G135" i="5"/>
  <c r="F135" i="5"/>
  <c r="E135" i="5"/>
  <c r="D135" i="5"/>
  <c r="C135" i="5"/>
  <c r="B135" i="5"/>
  <c r="I134" i="5"/>
  <c r="H134" i="5"/>
  <c r="G134" i="5"/>
  <c r="F134" i="5"/>
  <c r="E134" i="5"/>
  <c r="D134" i="5"/>
  <c r="C134" i="5"/>
  <c r="B134" i="5"/>
  <c r="I133" i="5"/>
  <c r="H133" i="5"/>
  <c r="G133" i="5"/>
  <c r="F133" i="5"/>
  <c r="E133" i="5"/>
  <c r="D133" i="5"/>
  <c r="C133" i="5"/>
  <c r="B133" i="5"/>
  <c r="I132" i="5"/>
  <c r="H132" i="5"/>
  <c r="G132" i="5"/>
  <c r="F132" i="5"/>
  <c r="E132" i="5"/>
  <c r="D132" i="5"/>
  <c r="C132" i="5"/>
  <c r="B132" i="5"/>
  <c r="I131" i="5"/>
  <c r="H131" i="5"/>
  <c r="G131" i="5"/>
  <c r="F131" i="5"/>
  <c r="E131" i="5"/>
  <c r="D131" i="5"/>
  <c r="C131" i="5"/>
  <c r="B131" i="5"/>
  <c r="I130" i="5"/>
  <c r="H130" i="5"/>
  <c r="G130" i="5"/>
  <c r="F130" i="5"/>
  <c r="E130" i="5"/>
  <c r="D130" i="5"/>
  <c r="C130" i="5"/>
  <c r="B130" i="5"/>
  <c r="I129" i="5"/>
  <c r="H129" i="5"/>
  <c r="G129" i="5"/>
  <c r="F129" i="5"/>
  <c r="E129" i="5"/>
  <c r="D129" i="5"/>
  <c r="C129" i="5"/>
  <c r="B129" i="5"/>
  <c r="H49" i="4"/>
  <c r="F49" i="4"/>
  <c r="D49" i="4"/>
  <c r="C49" i="4"/>
  <c r="B49" i="4"/>
  <c r="H48" i="4"/>
  <c r="F48" i="4"/>
  <c r="D48" i="4"/>
  <c r="C48" i="4"/>
  <c r="B48" i="4"/>
  <c r="H47" i="4"/>
  <c r="F47" i="4"/>
  <c r="D47" i="4"/>
  <c r="C47" i="4"/>
  <c r="B47" i="4"/>
  <c r="H46" i="4"/>
  <c r="F46" i="4"/>
  <c r="D46" i="4"/>
  <c r="C46" i="4"/>
  <c r="B46" i="4"/>
  <c r="H45" i="4"/>
  <c r="F45" i="4"/>
  <c r="D45" i="4"/>
  <c r="C45" i="4"/>
  <c r="B45" i="4"/>
  <c r="H44" i="4"/>
  <c r="F44" i="4"/>
  <c r="D44" i="4"/>
  <c r="C44" i="4"/>
  <c r="B44" i="4"/>
  <c r="H43" i="4"/>
  <c r="F43" i="4"/>
  <c r="D43" i="4"/>
  <c r="C43" i="4"/>
  <c r="B43" i="4"/>
  <c r="H42" i="4"/>
  <c r="F42" i="4"/>
  <c r="D42" i="4"/>
  <c r="C42" i="4"/>
  <c r="B42" i="4"/>
  <c r="H41" i="4"/>
  <c r="F41" i="4"/>
  <c r="D41" i="4"/>
  <c r="C41" i="4"/>
  <c r="B41" i="4"/>
  <c r="H40" i="4"/>
  <c r="F40" i="4"/>
  <c r="D40" i="4"/>
  <c r="C40" i="4"/>
  <c r="B40" i="4"/>
  <c r="H39" i="4"/>
  <c r="F39" i="4"/>
  <c r="D39" i="4"/>
  <c r="C39" i="4"/>
  <c r="B39" i="4"/>
  <c r="H38" i="4"/>
  <c r="F38" i="4"/>
  <c r="D38" i="4"/>
  <c r="C38" i="4"/>
  <c r="B38" i="4"/>
  <c r="H37" i="4"/>
  <c r="F37" i="4"/>
  <c r="D37" i="4"/>
  <c r="C37" i="4"/>
  <c r="B37" i="4"/>
  <c r="H36" i="4"/>
  <c r="F36" i="4"/>
  <c r="D36" i="4"/>
  <c r="C36" i="4"/>
  <c r="B36" i="4"/>
  <c r="H35" i="4"/>
  <c r="F35" i="4"/>
  <c r="D35" i="4"/>
  <c r="C35" i="4"/>
  <c r="B35" i="4"/>
  <c r="H34" i="4"/>
  <c r="F34" i="4"/>
  <c r="D34" i="4"/>
  <c r="C34" i="4"/>
  <c r="B34" i="4"/>
  <c r="H33" i="4"/>
  <c r="F33" i="4"/>
  <c r="D33" i="4"/>
  <c r="C33" i="4"/>
  <c r="B33" i="4"/>
  <c r="H32" i="4"/>
  <c r="F32" i="4"/>
  <c r="D32" i="4"/>
  <c r="C32" i="4"/>
  <c r="B32" i="4"/>
  <c r="H31" i="4"/>
  <c r="F31" i="4"/>
  <c r="D31" i="4"/>
  <c r="C31" i="4"/>
  <c r="B31" i="4"/>
  <c r="H30" i="4"/>
  <c r="F30" i="4"/>
  <c r="D30" i="4"/>
  <c r="C30" i="4"/>
  <c r="B30" i="4"/>
  <c r="H29" i="4"/>
  <c r="F29" i="4"/>
  <c r="D29" i="4"/>
  <c r="C29" i="4"/>
  <c r="B29" i="4"/>
  <c r="H28" i="4"/>
  <c r="F28" i="4"/>
  <c r="D28" i="4"/>
  <c r="C28" i="4"/>
  <c r="B28" i="4"/>
  <c r="H27" i="4"/>
  <c r="F27" i="4"/>
  <c r="D27" i="4"/>
  <c r="C27" i="4"/>
  <c r="B27" i="4"/>
  <c r="H26" i="4"/>
  <c r="F26" i="4"/>
  <c r="D26" i="4"/>
  <c r="C26" i="4"/>
  <c r="B26" i="4"/>
  <c r="H25" i="4"/>
  <c r="F25" i="4"/>
  <c r="D25" i="4"/>
  <c r="C25" i="4"/>
  <c r="B25" i="4"/>
  <c r="H24" i="4"/>
  <c r="F24" i="4"/>
  <c r="D24" i="4"/>
  <c r="C24" i="4"/>
  <c r="B24" i="4"/>
  <c r="H23" i="4"/>
  <c r="F23" i="4"/>
  <c r="D23" i="4"/>
  <c r="C23" i="4"/>
  <c r="B23" i="4"/>
  <c r="H22" i="4"/>
  <c r="F22" i="4"/>
  <c r="D22" i="4"/>
  <c r="C22" i="4"/>
  <c r="B22" i="4"/>
  <c r="H21" i="4"/>
  <c r="F21" i="4"/>
  <c r="D21" i="4"/>
  <c r="C21" i="4"/>
  <c r="B21" i="4"/>
  <c r="H20" i="4"/>
  <c r="F20" i="4"/>
  <c r="D20" i="4"/>
  <c r="C20" i="4"/>
  <c r="B20" i="4"/>
  <c r="H19" i="4"/>
  <c r="F19" i="4"/>
  <c r="D19" i="4"/>
  <c r="C19" i="4"/>
  <c r="B19" i="4"/>
  <c r="H18" i="4"/>
  <c r="F18" i="4"/>
  <c r="D18" i="4"/>
  <c r="C18" i="4"/>
  <c r="B18" i="4"/>
  <c r="H17" i="4"/>
  <c r="F17" i="4"/>
  <c r="D17" i="4"/>
  <c r="C17" i="4"/>
  <c r="B17" i="4"/>
  <c r="H16" i="4"/>
  <c r="F16" i="4"/>
  <c r="D16" i="4"/>
  <c r="C16" i="4"/>
  <c r="B16" i="4"/>
  <c r="H15" i="4"/>
  <c r="F15" i="4"/>
  <c r="D15" i="4"/>
  <c r="C15" i="4"/>
  <c r="B15" i="4"/>
  <c r="H14" i="4"/>
  <c r="F14" i="4"/>
  <c r="D14" i="4"/>
  <c r="C14" i="4"/>
  <c r="B14" i="4"/>
  <c r="H13" i="4"/>
  <c r="F13" i="4"/>
  <c r="D13" i="4"/>
  <c r="C13" i="4"/>
  <c r="B13" i="4"/>
  <c r="H12" i="4"/>
  <c r="F12" i="4"/>
  <c r="D12" i="4"/>
  <c r="C12" i="4"/>
  <c r="B12" i="4"/>
  <c r="H11" i="4"/>
  <c r="F11" i="4"/>
  <c r="D11" i="4"/>
  <c r="C11" i="4"/>
  <c r="B11" i="4"/>
  <c r="H10" i="4"/>
  <c r="F10" i="4"/>
  <c r="D10" i="4"/>
  <c r="C10" i="4"/>
  <c r="B10" i="4"/>
  <c r="H9" i="4"/>
  <c r="F9" i="4"/>
  <c r="D9" i="4"/>
  <c r="C9" i="4"/>
  <c r="B9" i="4"/>
  <c r="H8" i="4"/>
  <c r="F8" i="4"/>
  <c r="D8" i="4"/>
  <c r="C8" i="4"/>
  <c r="B8" i="4"/>
  <c r="H7" i="4"/>
  <c r="F7" i="4"/>
  <c r="D7" i="4"/>
  <c r="C7" i="4"/>
  <c r="B7" i="4"/>
  <c r="H6" i="4"/>
  <c r="F6" i="4"/>
  <c r="D6" i="4"/>
  <c r="C6" i="4"/>
  <c r="B6" i="4"/>
  <c r="H5" i="4"/>
  <c r="F5" i="4"/>
  <c r="D5" i="4"/>
  <c r="C5" i="4"/>
  <c r="B5" i="4"/>
  <c r="H4" i="4"/>
  <c r="F4" i="4"/>
  <c r="D4" i="4"/>
  <c r="C4" i="4"/>
  <c r="B4" i="4"/>
  <c r="E50" i="4" l="1"/>
  <c r="G50" i="4" s="1"/>
  <c r="I50" i="4" s="1"/>
  <c r="E51" i="4"/>
  <c r="G51" i="4" s="1"/>
  <c r="I51" i="4" s="1"/>
  <c r="E160" i="6"/>
  <c r="F160" i="6"/>
  <c r="F159" i="6"/>
  <c r="AA50" i="4" l="1"/>
  <c r="AB50" i="4"/>
  <c r="AB51" i="4"/>
  <c r="AA51" i="4"/>
  <c r="B159" i="6"/>
  <c r="K50" i="4"/>
  <c r="T50" i="4"/>
  <c r="U50" i="4" s="1"/>
  <c r="B160" i="6"/>
  <c r="K51" i="4"/>
  <c r="T4" i="4"/>
  <c r="V50" i="4" l="1"/>
  <c r="AC50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1" i="4"/>
  <c r="U51" i="4" s="1"/>
  <c r="K169" i="5"/>
  <c r="V51" i="4" l="1"/>
  <c r="AC51" i="4"/>
  <c r="K168" i="5"/>
  <c r="V169" i="5"/>
  <c r="K170" i="5"/>
  <c r="U169" i="5"/>
  <c r="U170" i="5" l="1"/>
  <c r="V168" i="5"/>
  <c r="V170" i="5"/>
  <c r="K167" i="5"/>
  <c r="U168" i="5"/>
  <c r="K171" i="5"/>
  <c r="U167" i="5" l="1"/>
  <c r="V171" i="5"/>
  <c r="V167" i="5"/>
  <c r="K172" i="5"/>
  <c r="K166" i="5"/>
  <c r="U171" i="5"/>
  <c r="V166" i="5" l="1"/>
  <c r="U172" i="5"/>
  <c r="K165" i="5"/>
  <c r="K173" i="5"/>
  <c r="U166" i="5"/>
  <c r="V172" i="5"/>
  <c r="K174" i="5" l="1"/>
  <c r="V173" i="5"/>
  <c r="U165" i="5"/>
  <c r="K164" i="5"/>
  <c r="U173" i="5"/>
  <c r="V165" i="5"/>
  <c r="K176" i="5" l="1"/>
  <c r="K175" i="5"/>
  <c r="V174" i="5"/>
  <c r="U174" i="5"/>
  <c r="V164" i="5"/>
  <c r="K163" i="5"/>
  <c r="U164" i="5"/>
  <c r="U176" i="5" l="1"/>
  <c r="U175" i="5"/>
  <c r="V175" i="5"/>
  <c r="V176" i="5"/>
  <c r="V163" i="5"/>
  <c r="U163" i="5"/>
  <c r="K162" i="5"/>
  <c r="K161" i="5" l="1"/>
  <c r="U162" i="5"/>
  <c r="V162" i="5"/>
  <c r="U161" i="5" l="1"/>
  <c r="K160" i="5"/>
  <c r="V161" i="5"/>
  <c r="V160" i="5" l="1"/>
  <c r="K159" i="5"/>
  <c r="U160" i="5"/>
  <c r="U159" i="5" l="1"/>
  <c r="K158" i="5"/>
  <c r="V159" i="5"/>
  <c r="V158" i="5" l="1"/>
  <c r="K157" i="5"/>
  <c r="U158" i="5"/>
  <c r="U157" i="5" l="1"/>
  <c r="K156" i="5"/>
  <c r="V157" i="5"/>
  <c r="V156" i="5" l="1"/>
  <c r="K155" i="5"/>
  <c r="U156" i="5"/>
  <c r="U155" i="5" l="1"/>
  <c r="K154" i="5"/>
  <c r="V155" i="5"/>
  <c r="V154" i="5" l="1"/>
  <c r="K153" i="5"/>
  <c r="U154" i="5"/>
  <c r="U153" i="5" l="1"/>
  <c r="K152" i="5"/>
  <c r="V153" i="5"/>
  <c r="V152" i="5" l="1"/>
  <c r="K151" i="5"/>
  <c r="U152" i="5"/>
  <c r="U151" i="5" l="1"/>
  <c r="K150" i="5"/>
  <c r="V151" i="5"/>
  <c r="V150" i="5" l="1"/>
  <c r="K149" i="5"/>
  <c r="U150" i="5"/>
  <c r="U149" i="5" l="1"/>
  <c r="K148" i="5"/>
  <c r="V149" i="5"/>
  <c r="V148" i="5" l="1"/>
  <c r="K147" i="5"/>
  <c r="U148" i="5"/>
  <c r="U147" i="5" l="1"/>
  <c r="K146" i="5"/>
  <c r="V147" i="5"/>
  <c r="V146" i="5" l="1"/>
  <c r="K145" i="5"/>
  <c r="U146" i="5"/>
  <c r="U145" i="5" l="1"/>
  <c r="K144" i="5"/>
  <c r="V145" i="5"/>
  <c r="V144" i="5" l="1"/>
  <c r="K143" i="5"/>
  <c r="U144" i="5"/>
  <c r="U143" i="5" l="1"/>
  <c r="K142" i="5"/>
  <c r="V143" i="5"/>
  <c r="V142" i="5" l="1"/>
  <c r="K141" i="5"/>
  <c r="U142" i="5"/>
  <c r="U141" i="5" l="1"/>
  <c r="K140" i="5"/>
  <c r="V141" i="5"/>
  <c r="K139" i="5" l="1"/>
  <c r="V140" i="5"/>
  <c r="U140" i="5"/>
  <c r="U139" i="5" l="1"/>
  <c r="V139" i="5"/>
  <c r="K138" i="5"/>
  <c r="K137" i="5" l="1"/>
  <c r="V138" i="5"/>
  <c r="U138" i="5"/>
  <c r="U137" i="5" l="1"/>
  <c r="V137" i="5"/>
  <c r="K136" i="5"/>
  <c r="K135" i="5" l="1"/>
  <c r="V136" i="5"/>
  <c r="U136" i="5"/>
  <c r="U135" i="5" l="1"/>
  <c r="V135" i="5"/>
  <c r="K134" i="5"/>
  <c r="K133" i="5" l="1"/>
  <c r="V134" i="5"/>
  <c r="U134" i="5"/>
  <c r="U133" i="5" l="1"/>
  <c r="V133" i="5"/>
  <c r="K132" i="5"/>
  <c r="K131" i="5" l="1"/>
  <c r="V132" i="5"/>
  <c r="U132" i="5"/>
  <c r="U131" i="5" l="1"/>
  <c r="V131" i="5"/>
  <c r="K129" i="5"/>
  <c r="K130" i="5"/>
  <c r="V129" i="5" l="1"/>
  <c r="V130" i="5"/>
  <c r="U129" i="5"/>
  <c r="U130" i="5"/>
  <c r="C157" i="6" l="1"/>
  <c r="C158" i="6"/>
  <c r="E159" i="6" s="1"/>
  <c r="S5" i="4"/>
  <c r="S6" i="4"/>
  <c r="S8" i="4"/>
  <c r="S12" i="4"/>
  <c r="S13" i="4"/>
  <c r="S14" i="4"/>
  <c r="S16" i="4"/>
  <c r="S20" i="4"/>
  <c r="S22" i="4"/>
  <c r="S24" i="4"/>
  <c r="S28" i="4"/>
  <c r="S30" i="4"/>
  <c r="S32" i="4"/>
  <c r="S36" i="4"/>
  <c r="S38" i="4"/>
  <c r="S40" i="4"/>
  <c r="S44" i="4"/>
  <c r="S48" i="4"/>
  <c r="P14" i="4"/>
  <c r="P16" i="4"/>
  <c r="P18" i="4"/>
  <c r="P20" i="4"/>
  <c r="P22" i="4"/>
  <c r="P24" i="4"/>
  <c r="P26" i="4"/>
  <c r="P28" i="4"/>
  <c r="P30" i="4"/>
  <c r="P32" i="4"/>
  <c r="P34" i="4"/>
  <c r="P36" i="4"/>
  <c r="P38" i="4"/>
  <c r="P40" i="4"/>
  <c r="P42" i="4"/>
  <c r="P44" i="4"/>
  <c r="P46" i="4"/>
  <c r="P48" i="4"/>
  <c r="E48" i="4"/>
  <c r="G48" i="4" s="1"/>
  <c r="I48" i="4" s="1"/>
  <c r="AA48" i="4" s="1"/>
  <c r="E49" i="4"/>
  <c r="G49" i="4" s="1"/>
  <c r="I49" i="4" s="1"/>
  <c r="AA49" i="4" s="1"/>
  <c r="E27" i="4"/>
  <c r="E29" i="4"/>
  <c r="G29" i="4" s="1"/>
  <c r="E31" i="4"/>
  <c r="G31" i="4" s="1"/>
  <c r="E32" i="4"/>
  <c r="G32" i="4" s="1"/>
  <c r="E33" i="4"/>
  <c r="G33" i="4" s="1"/>
  <c r="E42" i="4"/>
  <c r="G42" i="4" s="1"/>
  <c r="I42" i="4" s="1"/>
  <c r="E43" i="4"/>
  <c r="G43" i="4" s="1"/>
  <c r="E44" i="4"/>
  <c r="E45" i="4"/>
  <c r="E46" i="4"/>
  <c r="E47" i="4"/>
  <c r="G47" i="4" s="1"/>
  <c r="U6" i="4" l="1"/>
  <c r="U8" i="4"/>
  <c r="U12" i="4"/>
  <c r="U14" i="4"/>
  <c r="U16" i="4"/>
  <c r="V16" i="4" s="1"/>
  <c r="U20" i="4"/>
  <c r="V20" i="4" s="1"/>
  <c r="U22" i="4"/>
  <c r="V22" i="4" s="1"/>
  <c r="U24" i="4"/>
  <c r="U28" i="4"/>
  <c r="V28" i="4" s="1"/>
  <c r="U30" i="4"/>
  <c r="V30" i="4" s="1"/>
  <c r="U32" i="4"/>
  <c r="V32" i="4" s="1"/>
  <c r="U36" i="4"/>
  <c r="U38" i="4"/>
  <c r="U40" i="4"/>
  <c r="V40" i="4" s="1"/>
  <c r="U44" i="4"/>
  <c r="V44" i="4" s="1"/>
  <c r="U48" i="4"/>
  <c r="AB48" i="4"/>
  <c r="K42" i="4"/>
  <c r="AA42" i="4"/>
  <c r="E158" i="6"/>
  <c r="F157" i="6"/>
  <c r="B158" i="6"/>
  <c r="K49" i="4"/>
  <c r="B157" i="6"/>
  <c r="K48" i="4"/>
  <c r="E40" i="4"/>
  <c r="G40" i="4" s="1"/>
  <c r="I40" i="4" s="1"/>
  <c r="E39" i="4"/>
  <c r="G39" i="4" s="1"/>
  <c r="I39" i="4" s="1"/>
  <c r="E37" i="4"/>
  <c r="G37" i="4" s="1"/>
  <c r="I37" i="4" s="1"/>
  <c r="S37" i="4"/>
  <c r="V24" i="4"/>
  <c r="S21" i="4"/>
  <c r="I32" i="4"/>
  <c r="S46" i="4"/>
  <c r="S45" i="4"/>
  <c r="S29" i="4"/>
  <c r="G46" i="4"/>
  <c r="I46" i="4" s="1"/>
  <c r="G45" i="4"/>
  <c r="I45" i="4" s="1"/>
  <c r="G44" i="4"/>
  <c r="I44" i="4" s="1"/>
  <c r="E41" i="4"/>
  <c r="G41" i="4" s="1"/>
  <c r="I41" i="4" s="1"/>
  <c r="E38" i="4"/>
  <c r="G38" i="4" s="1"/>
  <c r="I38" i="4" s="1"/>
  <c r="E36" i="4"/>
  <c r="G36" i="4" s="1"/>
  <c r="I36" i="4" s="1"/>
  <c r="E35" i="4"/>
  <c r="G35" i="4" s="1"/>
  <c r="I35" i="4" s="1"/>
  <c r="E34" i="4"/>
  <c r="G34" i="4" s="1"/>
  <c r="I34" i="4" s="1"/>
  <c r="E28" i="4"/>
  <c r="G28" i="4" s="1"/>
  <c r="I28" i="4" s="1"/>
  <c r="V38" i="4"/>
  <c r="V36" i="4"/>
  <c r="V14" i="4"/>
  <c r="I43" i="4"/>
  <c r="I33" i="4"/>
  <c r="I31" i="4"/>
  <c r="I29" i="4"/>
  <c r="AA29" i="4" s="1"/>
  <c r="G27" i="4"/>
  <c r="I27" i="4" s="1"/>
  <c r="P12" i="4"/>
  <c r="V12" i="4" s="1"/>
  <c r="P10" i="4"/>
  <c r="P8" i="4"/>
  <c r="P6" i="4"/>
  <c r="S49" i="4"/>
  <c r="S42" i="4"/>
  <c r="S41" i="4"/>
  <c r="S34" i="4"/>
  <c r="S33" i="4"/>
  <c r="S26" i="4"/>
  <c r="S25" i="4"/>
  <c r="S18" i="4"/>
  <c r="S17" i="4"/>
  <c r="U17" i="4" s="1"/>
  <c r="S10" i="4"/>
  <c r="S9" i="4"/>
  <c r="E30" i="4"/>
  <c r="G30" i="4" s="1"/>
  <c r="I30" i="4" s="1"/>
  <c r="AB30" i="4" s="1"/>
  <c r="E26" i="4"/>
  <c r="G26" i="4" s="1"/>
  <c r="I26" i="4" s="1"/>
  <c r="E25" i="4"/>
  <c r="G25" i="4" s="1"/>
  <c r="I25" i="4" s="1"/>
  <c r="E24" i="4"/>
  <c r="G24" i="4" s="1"/>
  <c r="I24" i="4" s="1"/>
  <c r="AB24" i="4" s="1"/>
  <c r="E23" i="4"/>
  <c r="G23" i="4" s="1"/>
  <c r="I23" i="4" s="1"/>
  <c r="E22" i="4"/>
  <c r="G22" i="4" s="1"/>
  <c r="I22" i="4" s="1"/>
  <c r="AB22" i="4" s="1"/>
  <c r="E21" i="4"/>
  <c r="G21" i="4" s="1"/>
  <c r="I21" i="4" s="1"/>
  <c r="E20" i="4"/>
  <c r="G20" i="4" s="1"/>
  <c r="I20" i="4" s="1"/>
  <c r="AB20" i="4" s="1"/>
  <c r="E19" i="4"/>
  <c r="G19" i="4" s="1"/>
  <c r="I19" i="4" s="1"/>
  <c r="E18" i="4"/>
  <c r="G18" i="4" s="1"/>
  <c r="I18" i="4" s="1"/>
  <c r="I47" i="4"/>
  <c r="E17" i="4"/>
  <c r="G17" i="4" s="1"/>
  <c r="I17" i="4" s="1"/>
  <c r="E16" i="4"/>
  <c r="G16" i="4" s="1"/>
  <c r="I16" i="4" s="1"/>
  <c r="AB16" i="4" s="1"/>
  <c r="E15" i="4"/>
  <c r="G15" i="4" s="1"/>
  <c r="I15" i="4" s="1"/>
  <c r="E14" i="4"/>
  <c r="G14" i="4" s="1"/>
  <c r="I14" i="4" s="1"/>
  <c r="AB14" i="4" s="1"/>
  <c r="E13" i="4"/>
  <c r="G13" i="4" s="1"/>
  <c r="I13" i="4" s="1"/>
  <c r="E12" i="4"/>
  <c r="G12" i="4" s="1"/>
  <c r="I12" i="4" s="1"/>
  <c r="AB12" i="4" s="1"/>
  <c r="E11" i="4"/>
  <c r="G11" i="4" s="1"/>
  <c r="I11" i="4" s="1"/>
  <c r="E10" i="4"/>
  <c r="G10" i="4" s="1"/>
  <c r="I10" i="4" s="1"/>
  <c r="E9" i="4"/>
  <c r="G9" i="4" s="1"/>
  <c r="I9" i="4" s="1"/>
  <c r="E8" i="4"/>
  <c r="G8" i="4" s="1"/>
  <c r="I8" i="4" s="1"/>
  <c r="AB8" i="4" s="1"/>
  <c r="E7" i="4"/>
  <c r="G7" i="4" s="1"/>
  <c r="I7" i="4" s="1"/>
  <c r="E6" i="4"/>
  <c r="G6" i="4" s="1"/>
  <c r="I6" i="4" s="1"/>
  <c r="AB6" i="4" s="1"/>
  <c r="E5" i="4"/>
  <c r="G5" i="4" s="1"/>
  <c r="I5" i="4" s="1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P7" i="4"/>
  <c r="P5" i="4"/>
  <c r="S47" i="4"/>
  <c r="S43" i="4"/>
  <c r="S39" i="4"/>
  <c r="S35" i="4"/>
  <c r="S31" i="4"/>
  <c r="S27" i="4"/>
  <c r="S23" i="4"/>
  <c r="S19" i="4"/>
  <c r="S15" i="4"/>
  <c r="S11" i="4"/>
  <c r="S7" i="4"/>
  <c r="U13" i="4"/>
  <c r="U5" i="4"/>
  <c r="U43" i="4"/>
  <c r="F158" i="6"/>
  <c r="AC17" i="4" l="1"/>
  <c r="AC13" i="4"/>
  <c r="AB29" i="4"/>
  <c r="V8" i="4"/>
  <c r="V6" i="4"/>
  <c r="AB17" i="4"/>
  <c r="AB43" i="4"/>
  <c r="AC5" i="4"/>
  <c r="AC43" i="4"/>
  <c r="AC6" i="4"/>
  <c r="AC8" i="4"/>
  <c r="AC12" i="4"/>
  <c r="AC14" i="4"/>
  <c r="AC16" i="4"/>
  <c r="AC20" i="4"/>
  <c r="AC22" i="4"/>
  <c r="AC24" i="4"/>
  <c r="AC30" i="4"/>
  <c r="AC48" i="4"/>
  <c r="V48" i="4"/>
  <c r="AC28" i="4"/>
  <c r="AC32" i="4"/>
  <c r="AC36" i="4"/>
  <c r="AC38" i="4"/>
  <c r="AC40" i="4"/>
  <c r="AC44" i="4"/>
  <c r="K40" i="4"/>
  <c r="AB40" i="4"/>
  <c r="AA40" i="4"/>
  <c r="K39" i="4"/>
  <c r="AA39" i="4"/>
  <c r="K37" i="4"/>
  <c r="AA37" i="4"/>
  <c r="U37" i="4"/>
  <c r="AB37" i="4"/>
  <c r="U21" i="4"/>
  <c r="AB21" i="4"/>
  <c r="K32" i="4"/>
  <c r="AB32" i="4"/>
  <c r="AA32" i="4"/>
  <c r="U46" i="4"/>
  <c r="AB46" i="4"/>
  <c r="U45" i="4"/>
  <c r="AB45" i="4"/>
  <c r="U29" i="4"/>
  <c r="AC29" i="4" s="1"/>
  <c r="K46" i="4"/>
  <c r="AA46" i="4"/>
  <c r="K45" i="4"/>
  <c r="AA45" i="4"/>
  <c r="K44" i="4"/>
  <c r="AB44" i="4"/>
  <c r="AA44" i="4"/>
  <c r="K41" i="4"/>
  <c r="AA41" i="4"/>
  <c r="K38" i="4"/>
  <c r="AB38" i="4"/>
  <c r="AA38" i="4"/>
  <c r="K36" i="4"/>
  <c r="AB36" i="4"/>
  <c r="AA36" i="4"/>
  <c r="K35" i="4"/>
  <c r="AA35" i="4"/>
  <c r="K34" i="4"/>
  <c r="AA34" i="4"/>
  <c r="K28" i="4"/>
  <c r="AB28" i="4"/>
  <c r="AA28" i="4"/>
  <c r="K43" i="4"/>
  <c r="AA43" i="4"/>
  <c r="K33" i="4"/>
  <c r="AA33" i="4"/>
  <c r="K31" i="4"/>
  <c r="AA31" i="4"/>
  <c r="K29" i="4"/>
  <c r="K27" i="4"/>
  <c r="AA27" i="4"/>
  <c r="U49" i="4"/>
  <c r="AB49" i="4"/>
  <c r="U42" i="4"/>
  <c r="AB42" i="4"/>
  <c r="U41" i="4"/>
  <c r="AB41" i="4"/>
  <c r="U34" i="4"/>
  <c r="AB34" i="4"/>
  <c r="U33" i="4"/>
  <c r="AB33" i="4"/>
  <c r="U26" i="4"/>
  <c r="AB26" i="4"/>
  <c r="U25" i="4"/>
  <c r="AB25" i="4"/>
  <c r="U18" i="4"/>
  <c r="AB18" i="4"/>
  <c r="U10" i="4"/>
  <c r="AB10" i="4"/>
  <c r="U9" i="4"/>
  <c r="AB9" i="4"/>
  <c r="K30" i="4"/>
  <c r="AA30" i="4"/>
  <c r="K26" i="4"/>
  <c r="AA26" i="4"/>
  <c r="K24" i="4"/>
  <c r="AA24" i="4"/>
  <c r="K23" i="4"/>
  <c r="AA23" i="4"/>
  <c r="K22" i="4"/>
  <c r="AA22" i="4"/>
  <c r="K21" i="4"/>
  <c r="AA21" i="4"/>
  <c r="K20" i="4"/>
  <c r="AA20" i="4"/>
  <c r="K19" i="4"/>
  <c r="AA19" i="4"/>
  <c r="K18" i="4"/>
  <c r="AA18" i="4"/>
  <c r="K47" i="4"/>
  <c r="AA47" i="4"/>
  <c r="K17" i="4"/>
  <c r="AA17" i="4"/>
  <c r="K16" i="4"/>
  <c r="AA16" i="4"/>
  <c r="K15" i="4"/>
  <c r="AA15" i="4"/>
  <c r="K14" i="4"/>
  <c r="AA14" i="4"/>
  <c r="K13" i="4"/>
  <c r="AA13" i="4"/>
  <c r="AB13" i="4"/>
  <c r="K12" i="4"/>
  <c r="AA12" i="4"/>
  <c r="K11" i="4"/>
  <c r="AA11" i="4"/>
  <c r="K10" i="4"/>
  <c r="AA10" i="4"/>
  <c r="K9" i="4"/>
  <c r="AA9" i="4"/>
  <c r="K8" i="4"/>
  <c r="AA8" i="4"/>
  <c r="K7" i="4"/>
  <c r="AA7" i="4"/>
  <c r="K6" i="4"/>
  <c r="AA6" i="4"/>
  <c r="K5" i="4"/>
  <c r="AA5" i="4"/>
  <c r="AB5" i="4"/>
  <c r="U47" i="4"/>
  <c r="AB47" i="4"/>
  <c r="U39" i="4"/>
  <c r="AB39" i="4"/>
  <c r="U35" i="4"/>
  <c r="AB35" i="4"/>
  <c r="U31" i="4"/>
  <c r="AB31" i="4"/>
  <c r="U27" i="4"/>
  <c r="AB27" i="4"/>
  <c r="U23" i="4"/>
  <c r="AB23" i="4"/>
  <c r="U19" i="4"/>
  <c r="AB19" i="4"/>
  <c r="U15" i="4"/>
  <c r="AB15" i="4"/>
  <c r="U11" i="4"/>
  <c r="AB11" i="4"/>
  <c r="U7" i="4"/>
  <c r="AB7" i="4"/>
  <c r="K25" i="4"/>
  <c r="AA25" i="4"/>
  <c r="V17" i="4"/>
  <c r="V5" i="4"/>
  <c r="V13" i="4"/>
  <c r="V43" i="4"/>
  <c r="S10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50" i="5"/>
  <c r="U52" i="5"/>
  <c r="U54" i="5"/>
  <c r="S5" i="5"/>
  <c r="S4" i="4"/>
  <c r="AC41" i="4" l="1"/>
  <c r="V41" i="4"/>
  <c r="AC33" i="4"/>
  <c r="V33" i="4"/>
  <c r="AC25" i="4"/>
  <c r="V25" i="4"/>
  <c r="AC10" i="4"/>
  <c r="V10" i="4"/>
  <c r="AC47" i="4"/>
  <c r="V47" i="4"/>
  <c r="AC35" i="4"/>
  <c r="V35" i="4"/>
  <c r="AC31" i="4"/>
  <c r="V31" i="4"/>
  <c r="AC27" i="4"/>
  <c r="V27" i="4"/>
  <c r="AC11" i="4"/>
  <c r="V11" i="4"/>
  <c r="AC37" i="4"/>
  <c r="V37" i="4"/>
  <c r="AC21" i="4"/>
  <c r="V21" i="4"/>
  <c r="AC45" i="4"/>
  <c r="V45" i="4"/>
  <c r="V29" i="4"/>
  <c r="AC49" i="4"/>
  <c r="V49" i="4"/>
  <c r="AC9" i="4"/>
  <c r="V9" i="4"/>
  <c r="AC39" i="4"/>
  <c r="V39" i="4"/>
  <c r="AC23" i="4"/>
  <c r="V23" i="4"/>
  <c r="AC19" i="4"/>
  <c r="V19" i="4"/>
  <c r="AC15" i="4"/>
  <c r="V15" i="4"/>
  <c r="AC7" i="4"/>
  <c r="V7" i="4"/>
  <c r="AC46" i="4"/>
  <c r="V46" i="4"/>
  <c r="AC42" i="4"/>
  <c r="V42" i="4"/>
  <c r="AC34" i="4"/>
  <c r="V34" i="4"/>
  <c r="AC26" i="4"/>
  <c r="V26" i="4"/>
  <c r="AC18" i="4"/>
  <c r="V18" i="4"/>
  <c r="V52" i="5"/>
  <c r="V48" i="5"/>
  <c r="V54" i="5"/>
  <c r="V50" i="5"/>
  <c r="U55" i="5"/>
  <c r="V55" i="5" s="1"/>
  <c r="U53" i="5"/>
  <c r="V53" i="5" s="1"/>
  <c r="U51" i="5"/>
  <c r="V51" i="5" s="1"/>
  <c r="U49" i="5"/>
  <c r="V49" i="5" s="1"/>
  <c r="S60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C113" i="6" l="1"/>
  <c r="F113" i="6" s="1"/>
  <c r="C152" i="6"/>
  <c r="C150" i="6"/>
  <c r="C148" i="6"/>
  <c r="C146" i="6"/>
  <c r="C144" i="6"/>
  <c r="C142" i="6"/>
  <c r="C140" i="6"/>
  <c r="C138" i="6"/>
  <c r="C136" i="6"/>
  <c r="C134" i="6"/>
  <c r="C132" i="6"/>
  <c r="C130" i="6"/>
  <c r="C128" i="6"/>
  <c r="C126" i="6"/>
  <c r="C124" i="6"/>
  <c r="C122" i="6"/>
  <c r="C120" i="6"/>
  <c r="C118" i="6"/>
  <c r="C116" i="6"/>
  <c r="C114" i="6"/>
  <c r="C155" i="6"/>
  <c r="C153" i="6"/>
  <c r="C151" i="6"/>
  <c r="C149" i="6"/>
  <c r="C147" i="6"/>
  <c r="C145" i="6"/>
  <c r="C143" i="6"/>
  <c r="C141" i="6"/>
  <c r="C139" i="6"/>
  <c r="C137" i="6"/>
  <c r="C135" i="6"/>
  <c r="C133" i="6"/>
  <c r="C131" i="6"/>
  <c r="C129" i="6"/>
  <c r="C127" i="6"/>
  <c r="C125" i="6"/>
  <c r="C123" i="6"/>
  <c r="C121" i="6"/>
  <c r="C119" i="6"/>
  <c r="C117" i="6"/>
  <c r="C115" i="6"/>
  <c r="C156" i="6"/>
  <c r="C154" i="6"/>
  <c r="F117" i="6" l="1"/>
  <c r="E117" i="6"/>
  <c r="F125" i="6"/>
  <c r="E125" i="6"/>
  <c r="F133" i="6"/>
  <c r="E133" i="6"/>
  <c r="F154" i="6"/>
  <c r="E154" i="6"/>
  <c r="F115" i="6"/>
  <c r="E115" i="6"/>
  <c r="F119" i="6"/>
  <c r="E119" i="6"/>
  <c r="F123" i="6"/>
  <c r="E123" i="6"/>
  <c r="F127" i="6"/>
  <c r="E127" i="6"/>
  <c r="F131" i="6"/>
  <c r="E131" i="6"/>
  <c r="F135" i="6"/>
  <c r="E135" i="6"/>
  <c r="F139" i="6"/>
  <c r="E139" i="6"/>
  <c r="F143" i="6"/>
  <c r="E143" i="6"/>
  <c r="F147" i="6"/>
  <c r="E147" i="6"/>
  <c r="F151" i="6"/>
  <c r="E151" i="6"/>
  <c r="F155" i="6"/>
  <c r="E155" i="6"/>
  <c r="F116" i="6"/>
  <c r="E116" i="6"/>
  <c r="F120" i="6"/>
  <c r="E120" i="6"/>
  <c r="F124" i="6"/>
  <c r="E124" i="6"/>
  <c r="F128" i="6"/>
  <c r="E128" i="6"/>
  <c r="F132" i="6"/>
  <c r="E132" i="6"/>
  <c r="F136" i="6"/>
  <c r="E136" i="6"/>
  <c r="F140" i="6"/>
  <c r="E140" i="6"/>
  <c r="F144" i="6"/>
  <c r="E144" i="6"/>
  <c r="F148" i="6"/>
  <c r="E148" i="6"/>
  <c r="F152" i="6"/>
  <c r="E152" i="6"/>
  <c r="F156" i="6"/>
  <c r="E156" i="6"/>
  <c r="E157" i="6"/>
  <c r="F121" i="6"/>
  <c r="E121" i="6"/>
  <c r="F129" i="6"/>
  <c r="E129" i="6"/>
  <c r="F137" i="6"/>
  <c r="E137" i="6"/>
  <c r="F141" i="6"/>
  <c r="E141" i="6"/>
  <c r="F145" i="6"/>
  <c r="E145" i="6"/>
  <c r="F149" i="6"/>
  <c r="E149" i="6"/>
  <c r="F153" i="6"/>
  <c r="E153" i="6"/>
  <c r="F114" i="6"/>
  <c r="E114" i="6"/>
  <c r="F118" i="6"/>
  <c r="E118" i="6"/>
  <c r="F122" i="6"/>
  <c r="E122" i="6"/>
  <c r="F126" i="6"/>
  <c r="E126" i="6"/>
  <c r="F130" i="6"/>
  <c r="E130" i="6"/>
  <c r="F134" i="6"/>
  <c r="E134" i="6"/>
  <c r="F138" i="6"/>
  <c r="E138" i="6"/>
  <c r="F142" i="6"/>
  <c r="E142" i="6"/>
  <c r="F146" i="6"/>
  <c r="E146" i="6"/>
  <c r="F150" i="6"/>
  <c r="E150" i="6"/>
  <c r="E105" i="5"/>
  <c r="E60" i="5"/>
  <c r="E55" i="5"/>
  <c r="G55" i="5" s="1"/>
  <c r="I55" i="5" s="1"/>
  <c r="K55" i="5" s="1"/>
  <c r="E54" i="5"/>
  <c r="G54" i="5" s="1"/>
  <c r="I54" i="5" s="1"/>
  <c r="K54" i="5" s="1"/>
  <c r="E53" i="5"/>
  <c r="G53" i="5" s="1"/>
  <c r="I53" i="5" s="1"/>
  <c r="K53" i="5" s="1"/>
  <c r="E52" i="5"/>
  <c r="G52" i="5" s="1"/>
  <c r="I52" i="5" s="1"/>
  <c r="K52" i="5" s="1"/>
  <c r="E51" i="5"/>
  <c r="G51" i="5" s="1"/>
  <c r="I51" i="5" s="1"/>
  <c r="K51" i="5" s="1"/>
  <c r="E50" i="5"/>
  <c r="G50" i="5" s="1"/>
  <c r="I50" i="5" s="1"/>
  <c r="K50" i="5" s="1"/>
  <c r="E49" i="5"/>
  <c r="G49" i="5" s="1"/>
  <c r="I49" i="5" s="1"/>
  <c r="K49" i="5" s="1"/>
  <c r="E48" i="5"/>
  <c r="G48" i="5" s="1"/>
  <c r="I48" i="5" s="1"/>
  <c r="K48" i="5" s="1"/>
  <c r="E47" i="5"/>
  <c r="G47" i="5" s="1"/>
  <c r="I47" i="5" s="1"/>
  <c r="K47" i="5" s="1"/>
  <c r="E46" i="5"/>
  <c r="G46" i="5" s="1"/>
  <c r="I46" i="5" s="1"/>
  <c r="K46" i="5" s="1"/>
  <c r="E45" i="5"/>
  <c r="G45" i="5" s="1"/>
  <c r="I45" i="5" s="1"/>
  <c r="K45" i="5" s="1"/>
  <c r="E44" i="5"/>
  <c r="G44" i="5" s="1"/>
  <c r="I44" i="5" s="1"/>
  <c r="K44" i="5" s="1"/>
  <c r="E43" i="5"/>
  <c r="G43" i="5" s="1"/>
  <c r="I43" i="5" s="1"/>
  <c r="K43" i="5" s="1"/>
  <c r="E42" i="5"/>
  <c r="G42" i="5" s="1"/>
  <c r="I42" i="5" s="1"/>
  <c r="K42" i="5" s="1"/>
  <c r="E41" i="5"/>
  <c r="G41" i="5" s="1"/>
  <c r="I41" i="5" s="1"/>
  <c r="K41" i="5" s="1"/>
  <c r="E40" i="5"/>
  <c r="G40" i="5" s="1"/>
  <c r="I40" i="5" s="1"/>
  <c r="K40" i="5" s="1"/>
  <c r="E39" i="5"/>
  <c r="G39" i="5" s="1"/>
  <c r="I39" i="5" s="1"/>
  <c r="K39" i="5" s="1"/>
  <c r="E38" i="5"/>
  <c r="G38" i="5" s="1"/>
  <c r="I38" i="5" s="1"/>
  <c r="K38" i="5" s="1"/>
  <c r="E37" i="5"/>
  <c r="G37" i="5" s="1"/>
  <c r="I37" i="5" s="1"/>
  <c r="K37" i="5" s="1"/>
  <c r="E36" i="5"/>
  <c r="G36" i="5" s="1"/>
  <c r="I36" i="5" s="1"/>
  <c r="K36" i="5" s="1"/>
  <c r="E35" i="5"/>
  <c r="G35" i="5" s="1"/>
  <c r="I35" i="5" s="1"/>
  <c r="K35" i="5" s="1"/>
  <c r="E34" i="5"/>
  <c r="G34" i="5" s="1"/>
  <c r="I34" i="5" s="1"/>
  <c r="K34" i="5" s="1"/>
  <c r="E33" i="5"/>
  <c r="G33" i="5" s="1"/>
  <c r="I33" i="5" s="1"/>
  <c r="K33" i="5" s="1"/>
  <c r="E32" i="5"/>
  <c r="G32" i="5" s="1"/>
  <c r="I32" i="5" s="1"/>
  <c r="K32" i="5" s="1"/>
  <c r="E31" i="5"/>
  <c r="G31" i="5" s="1"/>
  <c r="I31" i="5" s="1"/>
  <c r="K31" i="5" s="1"/>
  <c r="E30" i="5"/>
  <c r="G30" i="5" s="1"/>
  <c r="I30" i="5" s="1"/>
  <c r="K30" i="5" s="1"/>
  <c r="E29" i="5"/>
  <c r="G29" i="5" s="1"/>
  <c r="I29" i="5" s="1"/>
  <c r="K29" i="5" s="1"/>
  <c r="E28" i="5"/>
  <c r="G28" i="5" s="1"/>
  <c r="I28" i="5" s="1"/>
  <c r="K28" i="5" s="1"/>
  <c r="E27" i="5"/>
  <c r="G27" i="5" s="1"/>
  <c r="I27" i="5" s="1"/>
  <c r="K27" i="5" s="1"/>
  <c r="E26" i="5"/>
  <c r="G26" i="5" s="1"/>
  <c r="I26" i="5" s="1"/>
  <c r="K26" i="5" s="1"/>
  <c r="E25" i="5"/>
  <c r="G25" i="5" s="1"/>
  <c r="I25" i="5" s="1"/>
  <c r="K25" i="5" s="1"/>
  <c r="E24" i="5"/>
  <c r="G24" i="5" s="1"/>
  <c r="I24" i="5" s="1"/>
  <c r="K24" i="5" s="1"/>
  <c r="E23" i="5"/>
  <c r="G23" i="5" s="1"/>
  <c r="I23" i="5" s="1"/>
  <c r="K23" i="5" s="1"/>
  <c r="E22" i="5"/>
  <c r="G22" i="5" s="1"/>
  <c r="I22" i="5" s="1"/>
  <c r="K22" i="5" s="1"/>
  <c r="E21" i="5"/>
  <c r="G21" i="5" s="1"/>
  <c r="I21" i="5" s="1"/>
  <c r="K21" i="5" s="1"/>
  <c r="E20" i="5"/>
  <c r="G20" i="5" s="1"/>
  <c r="I20" i="5" s="1"/>
  <c r="K20" i="5" s="1"/>
  <c r="E19" i="5"/>
  <c r="G19" i="5" s="1"/>
  <c r="I19" i="5" s="1"/>
  <c r="K19" i="5" s="1"/>
  <c r="E18" i="5"/>
  <c r="G18" i="5" s="1"/>
  <c r="I18" i="5" s="1"/>
  <c r="K18" i="5" s="1"/>
  <c r="E17" i="5"/>
  <c r="G17" i="5" s="1"/>
  <c r="I17" i="5" s="1"/>
  <c r="K17" i="5" s="1"/>
  <c r="E16" i="5"/>
  <c r="G16" i="5" s="1"/>
  <c r="I16" i="5" s="1"/>
  <c r="K16" i="5" s="1"/>
  <c r="E15" i="5"/>
  <c r="G15" i="5" s="1"/>
  <c r="I15" i="5" s="1"/>
  <c r="K15" i="5" s="1"/>
  <c r="E14" i="5"/>
  <c r="G14" i="5" s="1"/>
  <c r="I14" i="5" s="1"/>
  <c r="K14" i="5" s="1"/>
  <c r="E13" i="5"/>
  <c r="G13" i="5" s="1"/>
  <c r="I13" i="5" s="1"/>
  <c r="K13" i="5" s="1"/>
  <c r="E12" i="5"/>
  <c r="G12" i="5" s="1"/>
  <c r="I12" i="5" s="1"/>
  <c r="K12" i="5" s="1"/>
  <c r="E11" i="5"/>
  <c r="G11" i="5" s="1"/>
  <c r="I11" i="5" s="1"/>
  <c r="K11" i="5" s="1"/>
  <c r="E10" i="5"/>
  <c r="G10" i="5" s="1"/>
  <c r="I10" i="5" s="1"/>
  <c r="K10" i="5" s="1"/>
  <c r="E9" i="5"/>
  <c r="G9" i="5" s="1"/>
  <c r="I9" i="5" s="1"/>
  <c r="K9" i="5" s="1"/>
  <c r="E8" i="5"/>
  <c r="G8" i="5" s="1"/>
  <c r="I8" i="5" s="1"/>
  <c r="K8" i="5" s="1"/>
  <c r="E7" i="5"/>
  <c r="G7" i="5" s="1"/>
  <c r="I7" i="5" s="1"/>
  <c r="K7" i="5" s="1"/>
  <c r="E6" i="5"/>
  <c r="G6" i="5" s="1"/>
  <c r="I6" i="5" s="1"/>
  <c r="K6" i="5" s="1"/>
  <c r="E5" i="5"/>
  <c r="G60" i="5" l="1"/>
  <c r="G5" i="5"/>
  <c r="G105" i="5"/>
  <c r="E4" i="4"/>
  <c r="I105" i="5" l="1"/>
  <c r="I5" i="5"/>
  <c r="I60" i="5"/>
  <c r="G4" i="4"/>
  <c r="B12" i="6" l="1"/>
  <c r="B20" i="6"/>
  <c r="B26" i="6"/>
  <c r="B34" i="6"/>
  <c r="B42" i="6"/>
  <c r="B48" i="6"/>
  <c r="B56" i="6"/>
  <c r="B62" i="6"/>
  <c r="B68" i="6"/>
  <c r="B76" i="6"/>
  <c r="B82" i="6"/>
  <c r="B88" i="6"/>
  <c r="B130" i="6"/>
  <c r="B142" i="6"/>
  <c r="B150" i="6"/>
  <c r="B5" i="6"/>
  <c r="B7" i="6"/>
  <c r="B9" i="6"/>
  <c r="B11" i="6"/>
  <c r="B13" i="6"/>
  <c r="B15" i="6"/>
  <c r="B17" i="6"/>
  <c r="B21" i="6"/>
  <c r="B23" i="6"/>
  <c r="B25" i="6"/>
  <c r="B27" i="6"/>
  <c r="B29" i="6"/>
  <c r="B31" i="6"/>
  <c r="B33" i="6"/>
  <c r="B35" i="6"/>
  <c r="B37" i="6"/>
  <c r="B39" i="6"/>
  <c r="B41" i="6"/>
  <c r="B45" i="6"/>
  <c r="B47" i="6"/>
  <c r="B49" i="6"/>
  <c r="B53" i="6"/>
  <c r="B55" i="6"/>
  <c r="B57" i="6"/>
  <c r="B59" i="6"/>
  <c r="B61" i="6"/>
  <c r="B63" i="6"/>
  <c r="B65" i="6"/>
  <c r="B67" i="6"/>
  <c r="B69" i="6"/>
  <c r="B71" i="6"/>
  <c r="B73" i="6"/>
  <c r="B77" i="6"/>
  <c r="B79" i="6"/>
  <c r="B81" i="6"/>
  <c r="B85" i="6"/>
  <c r="B87" i="6"/>
  <c r="B89" i="6"/>
  <c r="B93" i="6"/>
  <c r="I4" i="4"/>
  <c r="B6" i="6"/>
  <c r="B10" i="6"/>
  <c r="B14" i="6"/>
  <c r="B18" i="6"/>
  <c r="B24" i="6"/>
  <c r="B28" i="6"/>
  <c r="B32" i="6"/>
  <c r="B36" i="6"/>
  <c r="B40" i="6"/>
  <c r="B46" i="6"/>
  <c r="B50" i="6"/>
  <c r="B54" i="6"/>
  <c r="B64" i="6"/>
  <c r="B84" i="6"/>
  <c r="C112" i="6"/>
  <c r="B8" i="6"/>
  <c r="B16" i="6"/>
  <c r="B22" i="6"/>
  <c r="B30" i="6"/>
  <c r="B38" i="6"/>
  <c r="B44" i="6"/>
  <c r="B52" i="6"/>
  <c r="B60" i="6"/>
  <c r="B66" i="6"/>
  <c r="B72" i="6"/>
  <c r="B78" i="6"/>
  <c r="B80" i="6"/>
  <c r="B86" i="6"/>
  <c r="B92" i="6"/>
  <c r="B120" i="6"/>
  <c r="B126" i="6"/>
  <c r="B134" i="6"/>
  <c r="B140" i="6"/>
  <c r="B146" i="6"/>
  <c r="B152" i="6"/>
  <c r="B19" i="6"/>
  <c r="B43" i="6"/>
  <c r="B51" i="6"/>
  <c r="B75" i="6"/>
  <c r="B83" i="6"/>
  <c r="B91" i="6"/>
  <c r="B115" i="6"/>
  <c r="B119" i="6"/>
  <c r="B123" i="6"/>
  <c r="B127" i="6"/>
  <c r="B131" i="6"/>
  <c r="B135" i="6"/>
  <c r="B139" i="6"/>
  <c r="B143" i="6"/>
  <c r="B147" i="6"/>
  <c r="B151" i="6"/>
  <c r="K4" i="4" l="1"/>
  <c r="AB4" i="4"/>
  <c r="E113" i="6"/>
  <c r="B133" i="6"/>
  <c r="B149" i="6"/>
  <c r="B117" i="6"/>
  <c r="B141" i="6"/>
  <c r="B125" i="6"/>
  <c r="B136" i="6"/>
  <c r="B153" i="6"/>
  <c r="B145" i="6"/>
  <c r="B137" i="6"/>
  <c r="B129" i="6"/>
  <c r="B121" i="6"/>
  <c r="B113" i="6"/>
  <c r="B124" i="6"/>
  <c r="B116" i="6"/>
  <c r="B148" i="6"/>
  <c r="B144" i="6"/>
  <c r="B138" i="6"/>
  <c r="B132" i="6"/>
  <c r="B128" i="6"/>
  <c r="B122" i="6"/>
  <c r="B118" i="6"/>
  <c r="B114" i="6"/>
  <c r="B94" i="6"/>
  <c r="B90" i="6"/>
  <c r="B74" i="6"/>
  <c r="B70" i="6"/>
  <c r="B58" i="6"/>
  <c r="C111" i="6"/>
  <c r="F112" i="6"/>
  <c r="B156" i="6"/>
  <c r="B154" i="6"/>
  <c r="B155" i="6"/>
  <c r="B108" i="6"/>
  <c r="B102" i="6"/>
  <c r="B98" i="6"/>
  <c r="B111" i="6"/>
  <c r="B109" i="6"/>
  <c r="B107" i="6"/>
  <c r="B105" i="6"/>
  <c r="B103" i="6"/>
  <c r="B101" i="6"/>
  <c r="B99" i="6"/>
  <c r="B97" i="6"/>
  <c r="B95" i="6"/>
  <c r="B112" i="6"/>
  <c r="B110" i="6"/>
  <c r="B106" i="6"/>
  <c r="B104" i="6"/>
  <c r="B100" i="6"/>
  <c r="B96" i="6"/>
  <c r="E112" i="6" l="1"/>
  <c r="F111" i="6"/>
  <c r="C110" i="6"/>
  <c r="B4" i="6"/>
  <c r="E111" i="6" l="1"/>
  <c r="F110" i="6"/>
  <c r="C109" i="6"/>
  <c r="E110" i="6" l="1"/>
  <c r="C108" i="6"/>
  <c r="F109" i="6"/>
  <c r="E109" i="6" l="1"/>
  <c r="C107" i="6"/>
  <c r="F108" i="6"/>
  <c r="E108" i="6" l="1"/>
  <c r="C106" i="6"/>
  <c r="F107" i="6"/>
  <c r="E107" i="6" l="1"/>
  <c r="F106" i="6"/>
  <c r="C105" i="6"/>
  <c r="E106" i="6" l="1"/>
  <c r="C104" i="6"/>
  <c r="F105" i="6"/>
  <c r="E105" i="6" l="1"/>
  <c r="C103" i="6"/>
  <c r="F104" i="6"/>
  <c r="E104" i="6" l="1"/>
  <c r="C102" i="6"/>
  <c r="F103" i="6"/>
  <c r="E103" i="6" l="1"/>
  <c r="C101" i="6"/>
  <c r="F102" i="6"/>
  <c r="E102" i="6" l="1"/>
  <c r="C100" i="6"/>
  <c r="F101" i="6"/>
  <c r="E101" i="6" l="1"/>
  <c r="C99" i="6"/>
  <c r="F100" i="6"/>
  <c r="E100" i="6" l="1"/>
  <c r="C98" i="6"/>
  <c r="F99" i="6"/>
  <c r="E99" i="6" l="1"/>
  <c r="C97" i="6"/>
  <c r="F98" i="6"/>
  <c r="E98" i="6" l="1"/>
  <c r="C96" i="6"/>
  <c r="F97" i="6"/>
  <c r="E97" i="6" l="1"/>
  <c r="C95" i="6"/>
  <c r="F96" i="6"/>
  <c r="E96" i="6" l="1"/>
  <c r="C94" i="6"/>
  <c r="E95" i="6" s="1"/>
  <c r="F95" i="6"/>
  <c r="C93" i="6" l="1"/>
  <c r="F94" i="6"/>
  <c r="E94" i="6" l="1"/>
  <c r="C92" i="6"/>
  <c r="F93" i="6"/>
  <c r="E93" i="6" l="1"/>
  <c r="C91" i="6"/>
  <c r="F92" i="6"/>
  <c r="E92" i="6" l="1"/>
  <c r="C90" i="6"/>
  <c r="F91" i="6"/>
  <c r="E91" i="6" l="1"/>
  <c r="C89" i="6"/>
  <c r="F90" i="6"/>
  <c r="E90" i="6" l="1"/>
  <c r="C88" i="6"/>
  <c r="F89" i="6"/>
  <c r="E89" i="6" l="1"/>
  <c r="C87" i="6"/>
  <c r="F88" i="6"/>
  <c r="E88" i="6" l="1"/>
  <c r="C86" i="6"/>
  <c r="F87" i="6"/>
  <c r="E87" i="6" l="1"/>
  <c r="C85" i="6"/>
  <c r="F86" i="6"/>
  <c r="E86" i="6" l="1"/>
  <c r="C84" i="6"/>
  <c r="F85" i="6"/>
  <c r="E85" i="6" l="1"/>
  <c r="C83" i="6"/>
  <c r="F84" i="6"/>
  <c r="E84" i="6" l="1"/>
  <c r="C82" i="6"/>
  <c r="F83" i="6"/>
  <c r="E83" i="6" l="1"/>
  <c r="C81" i="6"/>
  <c r="F82" i="6"/>
  <c r="E82" i="6" l="1"/>
  <c r="C80" i="6"/>
  <c r="F81" i="6"/>
  <c r="E81" i="6" l="1"/>
  <c r="C79" i="6"/>
  <c r="F80" i="6"/>
  <c r="E80" i="6" l="1"/>
  <c r="C78" i="6"/>
  <c r="F79" i="6"/>
  <c r="E79" i="6" l="1"/>
  <c r="C77" i="6"/>
  <c r="F78" i="6"/>
  <c r="E78" i="6" l="1"/>
  <c r="C76" i="6"/>
  <c r="F77" i="6"/>
  <c r="E77" i="6" l="1"/>
  <c r="C75" i="6"/>
  <c r="F76" i="6"/>
  <c r="E76" i="6" l="1"/>
  <c r="F75" i="6"/>
  <c r="C74" i="6"/>
  <c r="E75" i="6" s="1"/>
  <c r="F74" i="6" l="1"/>
  <c r="C73" i="6"/>
  <c r="E74" i="6" l="1"/>
  <c r="C72" i="6"/>
  <c r="F73" i="6"/>
  <c r="E73" i="6" l="1"/>
  <c r="C71" i="6"/>
  <c r="F72" i="6"/>
  <c r="E72" i="6" l="1"/>
  <c r="C70" i="6"/>
  <c r="F71" i="6"/>
  <c r="E71" i="6" l="1"/>
  <c r="C69" i="6"/>
  <c r="F70" i="6"/>
  <c r="E70" i="6" l="1"/>
  <c r="C68" i="6"/>
  <c r="F69" i="6"/>
  <c r="E69" i="6" l="1"/>
  <c r="C67" i="6"/>
  <c r="F68" i="6"/>
  <c r="E68" i="6" l="1"/>
  <c r="C66" i="6"/>
  <c r="F67" i="6"/>
  <c r="E67" i="6" l="1"/>
  <c r="C65" i="6"/>
  <c r="F66" i="6"/>
  <c r="E66" i="6" l="1"/>
  <c r="C64" i="6"/>
  <c r="F65" i="6"/>
  <c r="E65" i="6" l="1"/>
  <c r="C63" i="6"/>
  <c r="F64" i="6"/>
  <c r="E64" i="6" l="1"/>
  <c r="C62" i="6"/>
  <c r="F63" i="6"/>
  <c r="E63" i="6" l="1"/>
  <c r="C61" i="6"/>
  <c r="F62" i="6"/>
  <c r="E62" i="6" l="1"/>
  <c r="C60" i="6"/>
  <c r="F61" i="6"/>
  <c r="E61" i="6" l="1"/>
  <c r="C59" i="6"/>
  <c r="F60" i="6"/>
  <c r="E60" i="6" l="1"/>
  <c r="C58" i="6"/>
  <c r="F59" i="6"/>
  <c r="E59" i="6" l="1"/>
  <c r="C57" i="6"/>
  <c r="F58" i="6"/>
  <c r="E58" i="6" l="1"/>
  <c r="F57" i="6"/>
  <c r="C56" i="6"/>
  <c r="E57" i="6" s="1"/>
  <c r="C55" i="6" l="1"/>
  <c r="E56" i="6" s="1"/>
  <c r="F56" i="6"/>
  <c r="C54" i="6" l="1"/>
  <c r="E55" i="6" s="1"/>
  <c r="F55" i="6"/>
  <c r="C53" i="6" l="1"/>
  <c r="F54" i="6"/>
  <c r="E54" i="6" l="1"/>
  <c r="C52" i="6"/>
  <c r="E53" i="6" s="1"/>
  <c r="F53" i="6"/>
  <c r="C51" i="6" l="1"/>
  <c r="F52" i="6"/>
  <c r="E52" i="6" l="1"/>
  <c r="C50" i="6"/>
  <c r="F51" i="6"/>
  <c r="E51" i="6" l="1"/>
  <c r="C49" i="6"/>
  <c r="F50" i="6"/>
  <c r="E50" i="6" l="1"/>
  <c r="C48" i="6"/>
  <c r="F49" i="6"/>
  <c r="E49" i="6" l="1"/>
  <c r="C47" i="6"/>
  <c r="F48" i="6"/>
  <c r="E48" i="6" l="1"/>
  <c r="C46" i="6"/>
  <c r="F47" i="6"/>
  <c r="E47" i="6" l="1"/>
  <c r="C45" i="6"/>
  <c r="F46" i="6"/>
  <c r="E46" i="6" l="1"/>
  <c r="C44" i="6"/>
  <c r="F45" i="6"/>
  <c r="E45" i="6" l="1"/>
  <c r="C43" i="6"/>
  <c r="F44" i="6"/>
  <c r="E44" i="6" l="1"/>
  <c r="C42" i="6"/>
  <c r="F43" i="6"/>
  <c r="E43" i="6" l="1"/>
  <c r="C41" i="6"/>
  <c r="F42" i="6"/>
  <c r="E42" i="6" l="1"/>
  <c r="C40" i="6"/>
  <c r="E41" i="6" s="1"/>
  <c r="F41" i="6"/>
  <c r="C39" i="6" l="1"/>
  <c r="F40" i="6"/>
  <c r="E40" i="6" l="1"/>
  <c r="F39" i="6"/>
  <c r="C38" i="6"/>
  <c r="E39" i="6" l="1"/>
  <c r="C37" i="6"/>
  <c r="F38" i="6"/>
  <c r="E38" i="6" l="1"/>
  <c r="C36" i="6"/>
  <c r="F37" i="6"/>
  <c r="E37" i="6" l="1"/>
  <c r="C35" i="6"/>
  <c r="F36" i="6"/>
  <c r="E36" i="6" l="1"/>
  <c r="C34" i="6"/>
  <c r="F35" i="6"/>
  <c r="E35" i="6" l="1"/>
  <c r="C33" i="6"/>
  <c r="F34" i="6"/>
  <c r="E34" i="6" l="1"/>
  <c r="C32" i="6"/>
  <c r="F33" i="6"/>
  <c r="E33" i="6" l="1"/>
  <c r="C31" i="6"/>
  <c r="F32" i="6"/>
  <c r="E32" i="6" l="1"/>
  <c r="F31" i="6"/>
  <c r="C30" i="6"/>
  <c r="E31" i="6" l="1"/>
  <c r="C29" i="6"/>
  <c r="F30" i="6"/>
  <c r="E30" i="6" l="1"/>
  <c r="C28" i="6"/>
  <c r="F29" i="6"/>
  <c r="E29" i="6" l="1"/>
  <c r="C27" i="6"/>
  <c r="F28" i="6"/>
  <c r="E28" i="6" l="1"/>
  <c r="C26" i="6"/>
  <c r="F27" i="6"/>
  <c r="E27" i="6" l="1"/>
  <c r="F26" i="6"/>
  <c r="C25" i="6"/>
  <c r="E26" i="6" l="1"/>
  <c r="C24" i="6"/>
  <c r="F25" i="6"/>
  <c r="E25" i="6" l="1"/>
  <c r="C23" i="6"/>
  <c r="F24" i="6"/>
  <c r="E24" i="6" l="1"/>
  <c r="C22" i="6"/>
  <c r="F23" i="6"/>
  <c r="E23" i="6" l="1"/>
  <c r="C21" i="6"/>
  <c r="E22" i="6" s="1"/>
  <c r="F22" i="6"/>
  <c r="C20" i="6" l="1"/>
  <c r="F21" i="6"/>
  <c r="E21" i="6" l="1"/>
  <c r="C19" i="6"/>
  <c r="F20" i="6"/>
  <c r="E20" i="6" l="1"/>
  <c r="C18" i="6"/>
  <c r="F19" i="6"/>
  <c r="E19" i="6" l="1"/>
  <c r="C17" i="6"/>
  <c r="F18" i="6"/>
  <c r="E18" i="6" l="1"/>
  <c r="F17" i="6"/>
  <c r="C16" i="6"/>
  <c r="E17" i="6" l="1"/>
  <c r="C15" i="6"/>
  <c r="F16" i="6"/>
  <c r="E16" i="6" l="1"/>
  <c r="C14" i="6"/>
  <c r="F15" i="6"/>
  <c r="E15" i="6" l="1"/>
  <c r="C13" i="6"/>
  <c r="F14" i="6"/>
  <c r="E14" i="6" l="1"/>
  <c r="C12" i="6"/>
  <c r="F13" i="6"/>
  <c r="E13" i="6" l="1"/>
  <c r="C11" i="6"/>
  <c r="F12" i="6"/>
  <c r="E12" i="6" l="1"/>
  <c r="C10" i="6"/>
  <c r="F11" i="6"/>
  <c r="E11" i="6" l="1"/>
  <c r="C9" i="6"/>
  <c r="F10" i="6"/>
  <c r="E10" i="6" l="1"/>
  <c r="C8" i="6"/>
  <c r="F9" i="6"/>
  <c r="E9" i="6" l="1"/>
  <c r="C7" i="6"/>
  <c r="E8" i="6" s="1"/>
  <c r="F8" i="6"/>
  <c r="C6" i="6" l="1"/>
  <c r="F7" i="6"/>
  <c r="E7" i="6" l="1"/>
  <c r="F6" i="6"/>
  <c r="C5" i="6"/>
  <c r="E6" i="6" s="1"/>
  <c r="F5" i="6" l="1"/>
  <c r="C4" i="6"/>
  <c r="F4" i="6" l="1"/>
  <c r="E5" i="6"/>
  <c r="U4" i="4"/>
  <c r="AC4" i="4" s="1"/>
  <c r="AL29" i="4" s="1"/>
  <c r="P4" i="4"/>
  <c r="AL50" i="4" l="1"/>
  <c r="AL51" i="4"/>
  <c r="AL13" i="4"/>
  <c r="AL5" i="4"/>
  <c r="AL17" i="4"/>
  <c r="AL43" i="4"/>
  <c r="AL6" i="4"/>
  <c r="AL8" i="4"/>
  <c r="AL12" i="4"/>
  <c r="AL14" i="4"/>
  <c r="AL16" i="4"/>
  <c r="AL20" i="4"/>
  <c r="AL22" i="4"/>
  <c r="AL24" i="4"/>
  <c r="AL48" i="4"/>
  <c r="AL30" i="4"/>
  <c r="AL41" i="4"/>
  <c r="AL33" i="4"/>
  <c r="AL25" i="4"/>
  <c r="AL10" i="4"/>
  <c r="AL47" i="4"/>
  <c r="AL35" i="4"/>
  <c r="AL31" i="4"/>
  <c r="AL27" i="4"/>
  <c r="AL11" i="4"/>
  <c r="AL28" i="4"/>
  <c r="AL32" i="4"/>
  <c r="AL36" i="4"/>
  <c r="AL38" i="4"/>
  <c r="AL40" i="4"/>
  <c r="AL44" i="4"/>
  <c r="AL49" i="4"/>
  <c r="AL9" i="4"/>
  <c r="AL39" i="4"/>
  <c r="AL23" i="4"/>
  <c r="AL19" i="4"/>
  <c r="AL15" i="4"/>
  <c r="AL7" i="4"/>
  <c r="AL37" i="4"/>
  <c r="AL21" i="4"/>
  <c r="AL45" i="4"/>
  <c r="AL42" i="4"/>
  <c r="AL34" i="4"/>
  <c r="AL26" i="4"/>
  <c r="AL18" i="4"/>
  <c r="AL46" i="4"/>
  <c r="V4" i="4"/>
  <c r="K105" i="5" l="1"/>
  <c r="K5" i="5" l="1"/>
  <c r="K60" i="5" l="1"/>
  <c r="P60" i="5" l="1"/>
  <c r="U60" i="5" l="1"/>
  <c r="V60" i="5" l="1"/>
  <c r="P5" i="5" l="1"/>
  <c r="U5" i="5" l="1"/>
  <c r="V5" i="5" l="1"/>
  <c r="P105" i="5" l="1"/>
  <c r="U105" i="5" l="1"/>
  <c r="V105" i="5" l="1"/>
</calcChain>
</file>

<file path=xl/sharedStrings.xml><?xml version="1.0" encoding="utf-8"?>
<sst xmlns="http://schemas.openxmlformats.org/spreadsheetml/2006/main" count="885" uniqueCount="116">
  <si>
    <t>Year</t>
  </si>
  <si>
    <t>Value added: agriculture</t>
  </si>
  <si>
    <t>Value added: industry</t>
  </si>
  <si>
    <t>Value added: Services</t>
  </si>
  <si>
    <t>Total Value Added</t>
  </si>
  <si>
    <t>Net Indirect Taxes</t>
  </si>
  <si>
    <t>GDP at market prices</t>
  </si>
  <si>
    <t>Imports</t>
  </si>
  <si>
    <t>Total supply</t>
  </si>
  <si>
    <t>Exports</t>
  </si>
  <si>
    <t>Consumption</t>
  </si>
  <si>
    <t>Inventory variation</t>
  </si>
  <si>
    <t>Total investments</t>
  </si>
  <si>
    <t>Total uses</t>
  </si>
  <si>
    <t>Industry including energy</t>
  </si>
  <si>
    <t>Constructions</t>
  </si>
  <si>
    <t>Total Industry</t>
  </si>
  <si>
    <t>Public consumption</t>
  </si>
  <si>
    <t>Private consumption</t>
  </si>
  <si>
    <t>Total consumption</t>
  </si>
  <si>
    <t>Total fixed investments</t>
  </si>
  <si>
    <t>1861-1911 at 1911 prices</t>
  </si>
  <si>
    <t>1911-1951 at 1938 prices</t>
  </si>
  <si>
    <t>1951-1970 at 1963 prices</t>
  </si>
  <si>
    <t>Resident population at the beginning of the year (Thousands)</t>
  </si>
  <si>
    <t>Other fixed investments</t>
  </si>
  <si>
    <t>-</t>
  </si>
  <si>
    <t>GDP at market prices - million euros   (chained values; reference year = 2010)</t>
  </si>
  <si>
    <t>GDP per capita - thousands of euros (chained values; reference year = 2010)</t>
  </si>
  <si>
    <t>GDP at market prices - million euros   (chained values; reference year = 2010)
Annual rate of change (%)</t>
  </si>
  <si>
    <t>Dataset:</t>
  </si>
  <si>
    <t xml:space="preserve"> DATA_NA_150</t>
  </si>
  <si>
    <t>Present boundaries</t>
  </si>
  <si>
    <t xml:space="preserve">million euros - current prices </t>
  </si>
  <si>
    <t>Tab_01</t>
  </si>
  <si>
    <t>million euros - constant prices (1)</t>
  </si>
  <si>
    <t>Tab_02</t>
  </si>
  <si>
    <t>Tab_03</t>
  </si>
  <si>
    <t>1861-1970</t>
  </si>
  <si>
    <t>main time series (2)</t>
  </si>
  <si>
    <t>million lire - current prices</t>
  </si>
  <si>
    <t>Tab_04</t>
  </si>
  <si>
    <t>million lire - constant prices (1)</t>
  </si>
  <si>
    <t>Tab_05</t>
  </si>
  <si>
    <t>disaggregated time series</t>
  </si>
  <si>
    <t>Tab_06</t>
  </si>
  <si>
    <t>Tab_07</t>
  </si>
  <si>
    <t>Historical boundaries</t>
  </si>
  <si>
    <t>million lire - current prices, population</t>
  </si>
  <si>
    <t>Tab_08</t>
  </si>
  <si>
    <t>Tab_09</t>
  </si>
  <si>
    <t>Tab_10</t>
  </si>
  <si>
    <t>Tab_11</t>
  </si>
  <si>
    <t>(1) Constant prices series are segmented by 4 sub periods, with different base years:</t>
  </si>
  <si>
    <t>1861-1911 base year = 1911</t>
  </si>
  <si>
    <t>1911-1951 base year=1938</t>
  </si>
  <si>
    <t>1951-1970 base year=1963</t>
  </si>
  <si>
    <t>(2) In our "main estimates", differently from disaggregated time series: a) changes in inventories are not separated from fixed investments; b) for investment in constructions, only the total amount is provided (Baffigi, 2011, p. 10).</t>
  </si>
  <si>
    <t>1861-2017</t>
  </si>
  <si>
    <t>GDP at current and constant 2010 prices, population (1861-2017), GDP per capita, chained values - reference year = 2010</t>
  </si>
  <si>
    <t>Millions of lire - current prices - present boundaries - time range: 1861-1970 (disaggregated series)</t>
  </si>
  <si>
    <t>Credit and insurances: double counting (Baffigi, 2011, p. 9, note 7)</t>
  </si>
  <si>
    <t>Investments</t>
  </si>
  <si>
    <t>Extractive</t>
  </si>
  <si>
    <t>Manufacturing</t>
  </si>
  <si>
    <t>Utilities</t>
  </si>
  <si>
    <t>Commerce, hotels and restaurants</t>
  </si>
  <si>
    <t>Transportation and Communications</t>
  </si>
  <si>
    <t>Banks and insurance</t>
  </si>
  <si>
    <t>Location of buildings</t>
  </si>
  <si>
    <t>Miscellaneous services</t>
  </si>
  <si>
    <t>Public administration</t>
  </si>
  <si>
    <t>Total Services</t>
  </si>
  <si>
    <t>Plant, machinery, and transport equipments</t>
  </si>
  <si>
    <t>Other investments</t>
  </si>
  <si>
    <t>Total Investments</t>
  </si>
  <si>
    <t>Millions of lire - constant prices - present boundaries - time range: 1861-1970 (disaggregated series)</t>
  </si>
  <si>
    <t>Housing</t>
  </si>
  <si>
    <t>Public works</t>
  </si>
  <si>
    <t>Plant, machinery, etc.</t>
  </si>
  <si>
    <t>Non-housing constructions</t>
  </si>
  <si>
    <t>Total Plant, machinery, etc.</t>
  </si>
  <si>
    <t>Millions of lire - current prices - historical boundaries - time range: 1861-1970 (disaggregated series)</t>
  </si>
  <si>
    <t>Millions of lire - current prices - present boundaries - time range: 1861-1970 (main series)</t>
  </si>
  <si>
    <t>Millions of lire - constant prices - present boundaries - time range: 1861-1970 (main series)</t>
  </si>
  <si>
    <t>Millions of lire - current prices - historical boundaries - time range: 1861-1970 (main series)</t>
  </si>
  <si>
    <t>Millions of lire - constant prices - historical boundaries - time range: 1861-1970 (disaggregated series)</t>
  </si>
  <si>
    <t>Millions of lire - constant prices - historical boundaries - time range: 1861-1970 (main series)</t>
  </si>
  <si>
    <t>1970-2017 chained values; reference year = 2010</t>
  </si>
  <si>
    <t>1970-2017 at 2010 prices</t>
  </si>
  <si>
    <t>Fixed investments other than Construction</t>
  </si>
  <si>
    <t>Total fixed investments + Inventory variation</t>
  </si>
  <si>
    <t>Pub. Exp. Health care &amp; Ltc</t>
  </si>
  <si>
    <t>Pub. Exp. Old age &amp; Survivors &amp; Severnce pay</t>
  </si>
  <si>
    <t>Pub. Exp. Old age &amp; Survivors &amp; Severnce pay + Pub. Exp. Health care &amp; Ltc</t>
  </si>
  <si>
    <t>Total fixed investments (ISTAT)</t>
  </si>
  <si>
    <t>Total fixed investments + Inventory variation (BdI)</t>
  </si>
  <si>
    <t>Pub. Exp. Old age &amp; Survivors &amp; Severnce pay + Pub. Exp. Health care &amp; Ltc (OECD)</t>
  </si>
  <si>
    <t>Pub. Exp. Old age &amp; Survivors &amp; Severnce pay (OECD)</t>
  </si>
  <si>
    <t>Pub. Exp. Old age &amp; Survivors (ISTAT)</t>
  </si>
  <si>
    <t>Pub. Exp. Health care &amp; Ltc (ISTAT)</t>
  </si>
  <si>
    <t>Pub. Exp. Health care &amp; Ltc (OECD)</t>
  </si>
  <si>
    <t>Pub. Exp. Pensions (AWG definition))</t>
  </si>
  <si>
    <t>Pub. Exp. Health care &amp; Ltc (AWG definition)</t>
  </si>
  <si>
    <t>Pub. Exp. Pension + Pub. Exp. Health care &amp; Ltc (AWG definition)</t>
  </si>
  <si>
    <t>elab.: Red. Ref.</t>
  </si>
  <si>
    <r>
      <t xml:space="preserve">FIXED INVESTMENTS AND WELFARE EXP.
</t>
    </r>
    <r>
      <rPr>
        <sz val="8"/>
        <color theme="1"/>
        <rFont val="Cascadia Code Light"/>
        <family val="3"/>
      </rPr>
      <t>(% GDP)</t>
    </r>
  </si>
  <si>
    <r>
      <t xml:space="preserve">FIXED INVESTMENTS AND WELFARE EXP.
</t>
    </r>
    <r>
      <rPr>
        <sz val="11"/>
        <color theme="1"/>
        <rFont val="Cascadia Code Light"/>
        <family val="3"/>
      </rPr>
      <t>(% GDP, p.p. var. with respect to the first year of the series)</t>
    </r>
  </si>
  <si>
    <t>Total fixed investments + Inventory variation (BdI reconstruction)</t>
  </si>
  <si>
    <t>Pub. Exp. Old age &amp; Survivors &amp; Severnce pay + Pub. Exp. Health care &amp; Ltc (OECD definition)</t>
  </si>
  <si>
    <t>Total fixed investments (CN ISTAT)</t>
  </si>
  <si>
    <t>Pub. Exp. Health care &amp; Ltc (OECD definition)</t>
  </si>
  <si>
    <t>A -Total fixed investments + Inventory variation (BdI reconstruction)</t>
  </si>
  <si>
    <t>B -Pub. Exp. Old age &amp; Survivors &amp; Severnce pay (OECD definition)</t>
  </si>
  <si>
    <t>A -Total fixed investments (CN ISTAT)</t>
  </si>
  <si>
    <r>
      <rPr>
        <b/>
        <sz val="11"/>
        <color theme="1"/>
        <rFont val="Calibri"/>
        <family val="2"/>
        <scheme val="minor"/>
      </rPr>
      <t>A - B</t>
    </r>
    <r>
      <rPr>
        <sz val="11"/>
        <color theme="1"/>
        <rFont val="Calibri"/>
        <family val="2"/>
        <scheme val="minor"/>
      </rPr>
      <t xml:space="preserve"> (dx)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</si>
</sst>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22"/>
      <name val="Arial"/>
      <family val="2"/>
    </font>
    <font>
      <b/>
      <u/>
      <sz val="14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scadia Code Light"/>
      <family val="3"/>
    </font>
    <font>
      <sz val="16"/>
      <color theme="1"/>
      <name val="Cascadia Code Light"/>
      <family val="3"/>
    </font>
    <font>
      <sz val="8"/>
      <color theme="1"/>
      <name val="Cascadia Code Light"/>
      <family val="3"/>
    </font>
    <font>
      <i/>
      <sz val="8"/>
      <color theme="1"/>
      <name val="Cascadia Code Light"/>
      <family val="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1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</cellStyleXfs>
  <cellXfs count="201">
    <xf numFmtId="0" fontId="0" fillId="0" borderId="0" xfId="0"/>
    <xf numFmtId="0" fontId="3" fillId="0" borderId="0" xfId="1" applyFont="1"/>
    <xf numFmtId="0" fontId="4" fillId="0" borderId="0" xfId="1" applyFont="1"/>
    <xf numFmtId="0" fontId="7" fillId="8" borderId="0" xfId="0" applyFont="1" applyFill="1" applyAlignment="1">
      <alignment horizontal="center"/>
    </xf>
    <xf numFmtId="0" fontId="0" fillId="8" borderId="0" xfId="0" applyFill="1"/>
    <xf numFmtId="0" fontId="8" fillId="8" borderId="0" xfId="0" applyFont="1" applyFill="1"/>
    <xf numFmtId="0" fontId="0" fillId="9" borderId="0" xfId="0" applyFill="1"/>
    <xf numFmtId="0" fontId="0" fillId="8" borderId="0" xfId="0" applyFill="1" applyAlignment="1">
      <alignment vertical="center"/>
    </xf>
    <xf numFmtId="0" fontId="0" fillId="8" borderId="2" xfId="0" applyFill="1" applyBorder="1"/>
    <xf numFmtId="0" fontId="0" fillId="8" borderId="11" xfId="0" applyFill="1" applyBorder="1"/>
    <xf numFmtId="0" fontId="0" fillId="8" borderId="3" xfId="0" applyFill="1" applyBorder="1"/>
    <xf numFmtId="0" fontId="9" fillId="8" borderId="12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2" fontId="0" fillId="2" borderId="1" xfId="0" applyNumberForma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0" fillId="9" borderId="3" xfId="0" applyFill="1" applyBorder="1"/>
    <xf numFmtId="2" fontId="9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8" fillId="0" borderId="0" xfId="0" applyFont="1"/>
    <xf numFmtId="0" fontId="10" fillId="4" borderId="0" xfId="0" applyFont="1" applyFill="1"/>
    <xf numFmtId="0" fontId="10" fillId="0" borderId="0" xfId="0" applyFont="1"/>
    <xf numFmtId="2" fontId="1" fillId="2" borderId="1" xfId="0" applyNumberFormat="1" applyFont="1" applyFill="1" applyBorder="1"/>
    <xf numFmtId="164" fontId="0" fillId="8" borderId="0" xfId="0" applyNumberFormat="1" applyFill="1"/>
    <xf numFmtId="164" fontId="0" fillId="0" borderId="0" xfId="0" applyNumberFormat="1"/>
    <xf numFmtId="0" fontId="12" fillId="0" borderId="0" xfId="1" applyFont="1" applyAlignment="1">
      <alignment vertical="center"/>
    </xf>
    <xf numFmtId="0" fontId="13" fillId="5" borderId="15" xfId="3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13" fillId="5" borderId="18" xfId="3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3" fillId="5" borderId="23" xfId="3" applyFont="1" applyFill="1" applyBorder="1" applyAlignment="1">
      <alignment horizontal="center"/>
    </xf>
    <xf numFmtId="0" fontId="4" fillId="6" borderId="11" xfId="1" applyFont="1" applyFill="1" applyBorder="1" applyAlignment="1">
      <alignment vertical="center"/>
    </xf>
    <xf numFmtId="0" fontId="13" fillId="6" borderId="15" xfId="3" applyFont="1" applyFill="1" applyBorder="1" applyAlignment="1">
      <alignment horizontal="center"/>
    </xf>
    <xf numFmtId="0" fontId="4" fillId="6" borderId="26" xfId="1" applyFont="1" applyFill="1" applyBorder="1" applyAlignment="1">
      <alignment vertical="center"/>
    </xf>
    <xf numFmtId="0" fontId="13" fillId="6" borderId="18" xfId="3" applyFont="1" applyFill="1" applyBorder="1" applyAlignment="1">
      <alignment horizontal="center"/>
    </xf>
    <xf numFmtId="0" fontId="4" fillId="6" borderId="16" xfId="1" applyFont="1" applyFill="1" applyBorder="1" applyAlignment="1">
      <alignment vertical="center"/>
    </xf>
    <xf numFmtId="0" fontId="13" fillId="6" borderId="28" xfId="3" applyFont="1" applyFill="1" applyBorder="1" applyAlignment="1">
      <alignment horizontal="center"/>
    </xf>
    <xf numFmtId="0" fontId="4" fillId="7" borderId="11" xfId="1" applyFont="1" applyFill="1" applyBorder="1" applyAlignment="1">
      <alignment vertical="center"/>
    </xf>
    <xf numFmtId="0" fontId="13" fillId="7" borderId="15" xfId="3" applyFont="1" applyFill="1" applyBorder="1" applyAlignment="1">
      <alignment horizontal="center"/>
    </xf>
    <xf numFmtId="0" fontId="4" fillId="7" borderId="26" xfId="1" applyFont="1" applyFill="1" applyBorder="1" applyAlignment="1">
      <alignment vertical="center"/>
    </xf>
    <xf numFmtId="0" fontId="13" fillId="7" borderId="18" xfId="3" applyFont="1" applyFill="1" applyBorder="1" applyAlignment="1">
      <alignment horizontal="center"/>
    </xf>
    <xf numFmtId="0" fontId="4" fillId="7" borderId="32" xfId="1" applyFont="1" applyFill="1" applyBorder="1" applyAlignment="1">
      <alignment vertical="center"/>
    </xf>
    <xf numFmtId="0" fontId="13" fillId="7" borderId="33" xfId="3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0" xfId="0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/>
    <xf numFmtId="164" fontId="3" fillId="2" borderId="3" xfId="0" applyNumberFormat="1" applyFont="1" applyFill="1" applyBorder="1"/>
    <xf numFmtId="164" fontId="3" fillId="2" borderId="2" xfId="0" applyNumberFormat="1" applyFont="1" applyFill="1" applyBorder="1"/>
    <xf numFmtId="164" fontId="3" fillId="2" borderId="0" xfId="0" applyNumberFormat="1" applyFont="1" applyFill="1"/>
    <xf numFmtId="164" fontId="3" fillId="2" borderId="1" xfId="0" applyNumberFormat="1" applyFont="1" applyFill="1" applyBorder="1"/>
    <xf numFmtId="164" fontId="14" fillId="2" borderId="1" xfId="0" applyNumberFormat="1" applyFont="1" applyFill="1" applyBorder="1"/>
    <xf numFmtId="0" fontId="14" fillId="0" borderId="0" xfId="0" applyFont="1"/>
    <xf numFmtId="0" fontId="3" fillId="4" borderId="0" xfId="0" applyFont="1" applyFill="1"/>
    <xf numFmtId="165" fontId="3" fillId="0" borderId="0" xfId="0" applyNumberFormat="1" applyFont="1"/>
    <xf numFmtId="164" fontId="3" fillId="2" borderId="1" xfId="0" applyNumberFormat="1" applyFont="1" applyFill="1" applyBorder="1" applyAlignment="1">
      <alignment horizontal="center"/>
    </xf>
    <xf numFmtId="0" fontId="15" fillId="0" borderId="0" xfId="0" applyFont="1"/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165" fontId="15" fillId="0" borderId="0" xfId="0" applyNumberFormat="1" applyFont="1"/>
    <xf numFmtId="0" fontId="16" fillId="8" borderId="0" xfId="0" applyFont="1" applyFill="1" applyAlignment="1">
      <alignment horizontal="center"/>
    </xf>
    <xf numFmtId="0" fontId="15" fillId="8" borderId="0" xfId="0" applyFont="1" applyFill="1"/>
    <xf numFmtId="0" fontId="17" fillId="8" borderId="0" xfId="0" applyFont="1" applyFill="1"/>
    <xf numFmtId="0" fontId="15" fillId="9" borderId="0" xfId="0" applyFont="1" applyFill="1"/>
    <xf numFmtId="0" fontId="15" fillId="8" borderId="0" xfId="0" applyFont="1" applyFill="1" applyAlignment="1">
      <alignment vertical="center"/>
    </xf>
    <xf numFmtId="0" fontId="15" fillId="8" borderId="2" xfId="0" applyFont="1" applyFill="1" applyBorder="1"/>
    <xf numFmtId="0" fontId="15" fillId="8" borderId="11" xfId="0" applyFont="1" applyFill="1" applyBorder="1"/>
    <xf numFmtId="0" fontId="15" fillId="8" borderId="3" xfId="0" applyFont="1" applyFill="1" applyBorder="1"/>
    <xf numFmtId="0" fontId="15" fillId="8" borderId="1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/>
    </xf>
    <xf numFmtId="2" fontId="15" fillId="2" borderId="1" xfId="0" applyNumberFormat="1" applyFont="1" applyFill="1" applyBorder="1" applyAlignment="1">
      <alignment horizontal="right"/>
    </xf>
    <xf numFmtId="2" fontId="15" fillId="2" borderId="3" xfId="0" applyNumberFormat="1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horizontal="right"/>
    </xf>
    <xf numFmtId="0" fontId="15" fillId="9" borderId="3" xfId="0" applyFont="1" applyFill="1" applyBorder="1"/>
    <xf numFmtId="2" fontId="16" fillId="2" borderId="1" xfId="0" applyNumberFormat="1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7" fillId="0" borderId="0" xfId="0" applyFont="1"/>
    <xf numFmtId="0" fontId="16" fillId="4" borderId="0" xfId="0" applyFont="1" applyFill="1"/>
    <xf numFmtId="0" fontId="16" fillId="0" borderId="0" xfId="0" applyFont="1"/>
    <xf numFmtId="2" fontId="3" fillId="2" borderId="1" xfId="0" applyNumberFormat="1" applyFont="1" applyFill="1" applyBorder="1"/>
    <xf numFmtId="164" fontId="15" fillId="8" borderId="0" xfId="0" applyNumberFormat="1" applyFont="1" applyFill="1"/>
    <xf numFmtId="164" fontId="15" fillId="0" borderId="0" xfId="0" applyNumberFormat="1" applyFont="1"/>
    <xf numFmtId="0" fontId="19" fillId="0" borderId="0" xfId="1" applyFont="1" applyAlignment="1">
      <alignment horizontal="right" vertical="center"/>
    </xf>
    <xf numFmtId="10" fontId="3" fillId="0" borderId="0" xfId="4" applyNumberFormat="1" applyFont="1"/>
    <xf numFmtId="0" fontId="2" fillId="0" borderId="0" xfId="0" applyFont="1" applyAlignment="1">
      <alignment wrapText="1"/>
    </xf>
    <xf numFmtId="10" fontId="3" fillId="0" borderId="0" xfId="0" applyNumberFormat="1" applyFont="1"/>
    <xf numFmtId="0" fontId="14" fillId="2" borderId="0" xfId="0" applyFont="1" applyFill="1" applyAlignment="1">
      <alignment horizontal="center" vertical="center" wrapText="1"/>
    </xf>
    <xf numFmtId="164" fontId="2" fillId="2" borderId="0" xfId="0" applyNumberFormat="1" applyFont="1" applyFill="1"/>
    <xf numFmtId="0" fontId="2" fillId="0" borderId="0" xfId="0" applyFont="1"/>
    <xf numFmtId="10" fontId="2" fillId="2" borderId="0" xfId="4" applyNumberFormat="1" applyFont="1" applyFill="1" applyBorder="1"/>
    <xf numFmtId="43" fontId="14" fillId="2" borderId="1" xfId="5" applyFont="1" applyFill="1" applyBorder="1"/>
    <xf numFmtId="43" fontId="2" fillId="2" borderId="0" xfId="5" applyFont="1" applyFill="1" applyBorder="1"/>
    <xf numFmtId="43" fontId="3" fillId="2" borderId="1" xfId="5" applyFont="1" applyFill="1" applyBorder="1"/>
    <xf numFmtId="43" fontId="2" fillId="0" borderId="0" xfId="5" applyFont="1"/>
    <xf numFmtId="166" fontId="3" fillId="0" borderId="0" xfId="4" applyNumberFormat="1" applyFont="1"/>
    <xf numFmtId="166" fontId="0" fillId="0" borderId="0" xfId="4" applyNumberFormat="1" applyFont="1"/>
    <xf numFmtId="0" fontId="26" fillId="8" borderId="0" xfId="0" applyFont="1" applyFill="1" applyAlignment="1">
      <alignment horizontal="center"/>
    </xf>
    <xf numFmtId="0" fontId="24" fillId="8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9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6" borderId="24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27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left" vertical="center"/>
    </xf>
    <xf numFmtId="0" fontId="4" fillId="6" borderId="25" xfId="1" applyFont="1" applyFill="1" applyBorder="1" applyAlignment="1">
      <alignment horizontal="left" vertical="center"/>
    </xf>
    <xf numFmtId="0" fontId="4" fillId="6" borderId="35" xfId="1" applyFont="1" applyFill="1" applyBorder="1" applyAlignment="1">
      <alignment horizontal="left" vertical="center"/>
    </xf>
    <xf numFmtId="0" fontId="4" fillId="6" borderId="27" xfId="1" applyFont="1" applyFill="1" applyBorder="1" applyAlignment="1">
      <alignment horizontal="left" vertical="center"/>
    </xf>
    <xf numFmtId="0" fontId="4" fillId="7" borderId="29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7" borderId="30" xfId="1" applyFont="1" applyFill="1" applyBorder="1" applyAlignment="1">
      <alignment horizontal="left" vertical="center"/>
    </xf>
    <xf numFmtId="0" fontId="4" fillId="7" borderId="25" xfId="1" applyFont="1" applyFill="1" applyBorder="1" applyAlignment="1">
      <alignment horizontal="left" vertical="center"/>
    </xf>
    <xf numFmtId="0" fontId="4" fillId="7" borderId="6" xfId="1" applyFont="1" applyFill="1" applyBorder="1" applyAlignment="1">
      <alignment horizontal="left" vertical="center"/>
    </xf>
    <xf numFmtId="0" fontId="4" fillId="7" borderId="31" xfId="1" applyFont="1" applyFill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left" vertical="center"/>
    </xf>
    <xf numFmtId="0" fontId="4" fillId="5" borderId="14" xfId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center"/>
    </xf>
    <xf numFmtId="0" fontId="4" fillId="5" borderId="17" xfId="1" applyFont="1" applyFill="1" applyBorder="1" applyAlignment="1">
      <alignment horizontal="left" vertical="center"/>
    </xf>
    <xf numFmtId="0" fontId="4" fillId="5" borderId="21" xfId="1" applyFont="1" applyFill="1" applyBorder="1" applyAlignment="1">
      <alignment horizontal="left" vertical="center" wrapText="1"/>
    </xf>
    <xf numFmtId="0" fontId="4" fillId="5" borderId="22" xfId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164" fontId="15" fillId="8" borderId="2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 vertical="center"/>
    </xf>
    <xf numFmtId="164" fontId="15" fillId="8" borderId="3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164" fontId="0" fillId="8" borderId="2" xfId="0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6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166" fontId="0" fillId="0" borderId="0" xfId="0" applyNumberFormat="1"/>
  </cellXfs>
  <cellStyles count="7">
    <cellStyle name="Collegamento ipertestuale" xfId="3" builtinId="8"/>
    <cellStyle name="Migliaia" xfId="5" builtinId="3"/>
    <cellStyle name="Normale" xfId="0" builtinId="0"/>
    <cellStyle name="Normale 2" xfId="2" xr:uid="{00000000-0005-0000-0000-000002000000}"/>
    <cellStyle name="Normale 3" xfId="6" xr:uid="{3842AD86-3E5B-468E-A65E-81BE424F55CC}"/>
    <cellStyle name="Normale_TavoleFormati" xfId="1" xr:uid="{00000000-0005-0000-0000-00000300000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1403010060688203E-2"/>
          <c:y val="1.1033325371982266E-2"/>
          <c:w val="0.92622914187159888"/>
          <c:h val="0.78748301622375716"/>
        </c:manualLayout>
      </c:layout>
      <c:lineChart>
        <c:grouping val="standard"/>
        <c:varyColors val="0"/>
        <c:ser>
          <c:idx val="0"/>
          <c:order val="0"/>
          <c:tx>
            <c:strRef>
              <c:f>Tab_01!$AL$3</c:f>
              <c:strCache>
                <c:ptCount val="1"/>
                <c:pt idx="0">
                  <c:v>Total fixed investments + Inventory variation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Tab_01!$Z$6:$Z$60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Tab_01!$AL$6:$AL$60</c:f>
              <c:numCache>
                <c:formatCode>0.00%</c:formatCode>
                <c:ptCount val="55"/>
                <c:pt idx="0">
                  <c:v>-2.9376109323462296E-2</c:v>
                </c:pt>
                <c:pt idx="1">
                  <c:v>4.3240704668440211E-3</c:v>
                </c:pt>
                <c:pt idx="2">
                  <c:v>3.7163852640547168E-2</c:v>
                </c:pt>
                <c:pt idx="3">
                  <c:v>-2.0611728355318826E-2</c:v>
                </c:pt>
                <c:pt idx="4">
                  <c:v>5.7783803919786991E-3</c:v>
                </c:pt>
                <c:pt idx="5">
                  <c:v>-1.5175921252744445E-2</c:v>
                </c:pt>
                <c:pt idx="6">
                  <c:v>-2.0126586019785814E-2</c:v>
                </c:pt>
                <c:pt idx="7">
                  <c:v>-1.3616992671828698E-2</c:v>
                </c:pt>
                <c:pt idx="8">
                  <c:v>8.5785028503986283E-3</c:v>
                </c:pt>
                <c:pt idx="9">
                  <c:v>-1.1252951429023328E-2</c:v>
                </c:pt>
                <c:pt idx="10">
                  <c:v>-2.0350173785911779E-2</c:v>
                </c:pt>
                <c:pt idx="11">
                  <c:v>-3.4112753476491592E-2</c:v>
                </c:pt>
                <c:pt idx="12">
                  <c:v>-2.4262639015734111E-2</c:v>
                </c:pt>
                <c:pt idx="13">
                  <c:v>-2.5506649104696771E-2</c:v>
                </c:pt>
                <c:pt idx="14">
                  <c:v>-3.9187016184446255E-2</c:v>
                </c:pt>
                <c:pt idx="15">
                  <c:v>-3.5753842905845823E-2</c:v>
                </c:pt>
                <c:pt idx="16">
                  <c:v>-3.1471647827968324E-2</c:v>
                </c:pt>
                <c:pt idx="17">
                  <c:v>-3.5168030366620529E-2</c:v>
                </c:pt>
                <c:pt idx="18">
                  <c:v>-3.589618383972068E-2</c:v>
                </c:pt>
                <c:pt idx="19">
                  <c:v>-4.0346760329619452E-2</c:v>
                </c:pt>
                <c:pt idx="20">
                  <c:v>-4.7272313758830259E-2</c:v>
                </c:pt>
                <c:pt idx="21">
                  <c:v>-7.2325942752962114E-2</c:v>
                </c:pt>
                <c:pt idx="22">
                  <c:v>-7.3861649375978972E-2</c:v>
                </c:pt>
                <c:pt idx="23">
                  <c:v>-6.4095764306378922E-2</c:v>
                </c:pt>
                <c:pt idx="24">
                  <c:v>-7.0856937912027185E-2</c:v>
                </c:pt>
                <c:pt idx="25">
                  <c:v>-6.9536788388002285E-2</c:v>
                </c:pt>
                <c:pt idx="26">
                  <c:v>-6.7337824874681707E-2</c:v>
                </c:pt>
                <c:pt idx="27">
                  <c:v>-6.2181238160148589E-2</c:v>
                </c:pt>
                <c:pt idx="28">
                  <c:v>-5.5054085572183054E-2</c:v>
                </c:pt>
                <c:pt idx="29">
                  <c:v>-5.5531757356492517E-2</c:v>
                </c:pt>
                <c:pt idx="30">
                  <c:v>-4.8062191331256859E-2</c:v>
                </c:pt>
                <c:pt idx="31">
                  <c:v>-5.1575119467017039E-2</c:v>
                </c:pt>
                <c:pt idx="32">
                  <c:v>-5.0518766079579225E-2</c:v>
                </c:pt>
                <c:pt idx="33">
                  <c:v>-5.1193927406326389E-2</c:v>
                </c:pt>
                <c:pt idx="34">
                  <c:v>-4.3289584101382367E-2</c:v>
                </c:pt>
                <c:pt idx="35">
                  <c:v>-4.0374805823388066E-2</c:v>
                </c:pt>
                <c:pt idx="36">
                  <c:v>-4.4415542875023944E-2</c:v>
                </c:pt>
                <c:pt idx="37">
                  <c:v>-6.8302250987088947E-2</c:v>
                </c:pt>
                <c:pt idx="38">
                  <c:v>-5.6851489907318753E-2</c:v>
                </c:pt>
                <c:pt idx="39">
                  <c:v>-5.7605853268861112E-2</c:v>
                </c:pt>
                <c:pt idx="40">
                  <c:v>-8.3612159129290459E-2</c:v>
                </c:pt>
                <c:pt idx="41">
                  <c:v>-9.2677058356330999E-2</c:v>
                </c:pt>
                <c:pt idx="42">
                  <c:v>-9.189833681209833E-2</c:v>
                </c:pt>
                <c:pt idx="43">
                  <c:v>-8.9163914475163086E-2</c:v>
                </c:pt>
                <c:pt idx="44">
                  <c:v>-9.1278668188355588E-2</c:v>
                </c:pt>
                <c:pt idx="45">
                  <c:v>-8.9731667702030365E-2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8C-BADD-8B3335B231FE}"/>
            </c:ext>
          </c:extLst>
        </c:ser>
        <c:ser>
          <c:idx val="1"/>
          <c:order val="1"/>
          <c:tx>
            <c:strRef>
              <c:f>Tab_01!$AM$3</c:f>
              <c:strCache>
                <c:ptCount val="1"/>
                <c:pt idx="0">
                  <c:v>Pub. Exp. Old age &amp; Survivors &amp; Severnce pay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Tab_01!$Z$6:$Z$60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Tab_01!$AM$6:$AM$60</c:f>
              <c:numCache>
                <c:formatCode>General</c:formatCode>
                <c:ptCount val="55"/>
                <c:pt idx="8">
                  <c:v>0</c:v>
                </c:pt>
                <c:pt idx="9" formatCode="0.00%">
                  <c:v>8.9999999999999941E-3</c:v>
                </c:pt>
                <c:pt idx="10" formatCode="0.00%">
                  <c:v>1.2999999999999998E-2</c:v>
                </c:pt>
                <c:pt idx="11" formatCode="0.00%">
                  <c:v>1.999999999999999E-2</c:v>
                </c:pt>
                <c:pt idx="12" formatCode="0.00%">
                  <c:v>1.9000000000000003E-2</c:v>
                </c:pt>
                <c:pt idx="13" formatCode="0.00%">
                  <c:v>2.1999999999999992E-2</c:v>
                </c:pt>
                <c:pt idx="14" formatCode="0.00%">
                  <c:v>2.4999999999999994E-2</c:v>
                </c:pt>
                <c:pt idx="15" formatCode="0.00%">
                  <c:v>2.4999999999999994E-2</c:v>
                </c:pt>
                <c:pt idx="16" formatCode="0.00%">
                  <c:v>2.3999999999999994E-2</c:v>
                </c:pt>
                <c:pt idx="17" formatCode="0.00%">
                  <c:v>2.5999999999999995E-2</c:v>
                </c:pt>
                <c:pt idx="18" formatCode="0.00%">
                  <c:v>2.8999999999999998E-2</c:v>
                </c:pt>
                <c:pt idx="19" formatCode="0.00%">
                  <c:v>3.1999999999999987E-2</c:v>
                </c:pt>
                <c:pt idx="20" formatCode="0.00%">
                  <c:v>3.8999999999999993E-2</c:v>
                </c:pt>
                <c:pt idx="21" formatCode="0.00%">
                  <c:v>4.2999999999999997E-2</c:v>
                </c:pt>
                <c:pt idx="22" formatCode="0.00%">
                  <c:v>4.7E-2</c:v>
                </c:pt>
                <c:pt idx="23" formatCode="0.00%">
                  <c:v>4.5999999999999999E-2</c:v>
                </c:pt>
                <c:pt idx="24" formatCode="0.00%">
                  <c:v>4.9000000000000002E-2</c:v>
                </c:pt>
                <c:pt idx="25" formatCode="0.00%">
                  <c:v>5.3000000000000005E-2</c:v>
                </c:pt>
                <c:pt idx="26" formatCode="0.00%">
                  <c:v>5.1999999999999977E-2</c:v>
                </c:pt>
                <c:pt idx="27" formatCode="0.00%">
                  <c:v>5.4000000000000006E-2</c:v>
                </c:pt>
                <c:pt idx="28" formatCode="0.00%">
                  <c:v>5.1000000000000004E-2</c:v>
                </c:pt>
                <c:pt idx="29" formatCode="0.00%">
                  <c:v>4.9000000000000002E-2</c:v>
                </c:pt>
                <c:pt idx="30" formatCode="0.00%">
                  <c:v>0.05</c:v>
                </c:pt>
                <c:pt idx="31" formatCode="0.00%">
                  <c:v>5.1000000000000004E-2</c:v>
                </c:pt>
                <c:pt idx="32" formatCode="0.00%">
                  <c:v>5.1999999999999977E-2</c:v>
                </c:pt>
                <c:pt idx="33" formatCode="0.00%">
                  <c:v>5.3000000000000005E-2</c:v>
                </c:pt>
                <c:pt idx="34" formatCode="0.00%">
                  <c:v>5.1999999999999977E-2</c:v>
                </c:pt>
                <c:pt idx="35" formatCode="0.00%">
                  <c:v>5.3000000000000005E-2</c:v>
                </c:pt>
                <c:pt idx="36" formatCode="0.00%">
                  <c:v>5.800000000000001E-2</c:v>
                </c:pt>
                <c:pt idx="37" formatCode="0.00%">
                  <c:v>6.7999999999999991E-2</c:v>
                </c:pt>
                <c:pt idx="38" formatCode="0.00%">
                  <c:v>6.8999999999999992E-2</c:v>
                </c:pt>
                <c:pt idx="39" formatCode="0.00%">
                  <c:v>6.8999999999999992E-2</c:v>
                </c:pt>
                <c:pt idx="40" formatCode="0.00%">
                  <c:v>7.2999999999999995E-2</c:v>
                </c:pt>
                <c:pt idx="41" formatCode="0.00%">
                  <c:v>7.6999999999999999E-2</c:v>
                </c:pt>
                <c:pt idx="42" formatCode="0.00%">
                  <c:v>7.5999999999999998E-2</c:v>
                </c:pt>
                <c:pt idx="43" formatCode="0.00%">
                  <c:v>7.5999999999999998E-2</c:v>
                </c:pt>
                <c:pt idx="44" formatCode="0.00%">
                  <c:v>7.1999999999999995E-2</c:v>
                </c:pt>
                <c:pt idx="45" formatCode="0.00%">
                  <c:v>6.9999999999999993E-2</c:v>
                </c:pt>
                <c:pt idx="46" formatCode="0.00%">
                  <c:v>6.9999999999999993E-2</c:v>
                </c:pt>
                <c:pt idx="47" formatCode="0.00%">
                  <c:v>7.2999999999999995E-2</c:v>
                </c:pt>
                <c:pt idx="48" formatCode="0.00%">
                  <c:v>8.9999999999999983E-2</c:v>
                </c:pt>
                <c:pt idx="49" formatCode="0.00%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D-488C-BADD-8B3335B231FE}"/>
            </c:ext>
          </c:extLst>
        </c:ser>
        <c:ser>
          <c:idx val="2"/>
          <c:order val="2"/>
          <c:tx>
            <c:strRef>
              <c:f>Tab_01!$AN$3</c:f>
              <c:strCache>
                <c:ptCount val="1"/>
                <c:pt idx="0">
                  <c:v>Pub. Exp. Health care &amp; Ltc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Tab_01!$Z$6:$Z$60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Tab_01!$AN$6:$AN$60</c:f>
              <c:numCache>
                <c:formatCode>General</c:formatCode>
                <c:ptCount val="55"/>
                <c:pt idx="16">
                  <c:v>0</c:v>
                </c:pt>
                <c:pt idx="17" formatCode="0.00%">
                  <c:v>-7.8999999999999904E-4</c:v>
                </c:pt>
                <c:pt idx="18" formatCode="0.00%">
                  <c:v>2.9500000000000012E-3</c:v>
                </c:pt>
                <c:pt idx="19" formatCode="0.00%">
                  <c:v>4.7299999999999981E-3</c:v>
                </c:pt>
                <c:pt idx="20" formatCode="0.00%">
                  <c:v>3.4500000000000086E-3</c:v>
                </c:pt>
                <c:pt idx="21" formatCode="0.00%">
                  <c:v>1.6000000000000042E-3</c:v>
                </c:pt>
                <c:pt idx="22" formatCode="0.00%">
                  <c:v>-1.1400000000000021E-3</c:v>
                </c:pt>
                <c:pt idx="23" formatCode="0.00%">
                  <c:v>-5.0800000000000012E-3</c:v>
                </c:pt>
                <c:pt idx="24" formatCode="0.00%">
                  <c:v>-4.3400000000000036E-3</c:v>
                </c:pt>
                <c:pt idx="25" formatCode="0.00%">
                  <c:v>-2.5399999999999937E-3</c:v>
                </c:pt>
                <c:pt idx="26" formatCode="0.00%">
                  <c:v>-2.7099999999999971E-3</c:v>
                </c:pt>
                <c:pt idx="27" formatCode="0.00%">
                  <c:v>-1.9599999999999965E-3</c:v>
                </c:pt>
                <c:pt idx="28" formatCode="0.00%">
                  <c:v>1.0500000000000023E-3</c:v>
                </c:pt>
                <c:pt idx="29" formatCode="0.00%">
                  <c:v>3.7699999999999956E-3</c:v>
                </c:pt>
                <c:pt idx="30" formatCode="0.00%">
                  <c:v>4.9699999999999953E-3</c:v>
                </c:pt>
                <c:pt idx="31" formatCode="0.00%">
                  <c:v>5.0400000000000028E-3</c:v>
                </c:pt>
                <c:pt idx="32" formatCode="0.00%">
                  <c:v>8.2699999999999996E-3</c:v>
                </c:pt>
                <c:pt idx="33" formatCode="0.00%">
                  <c:v>1.0620000000000004E-2</c:v>
                </c:pt>
                <c:pt idx="34" formatCode="0.00%">
                  <c:v>1.1520000000000002E-2</c:v>
                </c:pt>
                <c:pt idx="35" formatCode="0.00%">
                  <c:v>9.0100000000000041E-3</c:v>
                </c:pt>
                <c:pt idx="36" formatCode="0.00%">
                  <c:v>1.2270000000000003E-2</c:v>
                </c:pt>
                <c:pt idx="37" formatCode="0.00%">
                  <c:v>1.6020000000000006E-2</c:v>
                </c:pt>
                <c:pt idx="38" formatCode="0.00%">
                  <c:v>1.5890000000000001E-2</c:v>
                </c:pt>
                <c:pt idx="39" formatCode="0.00%">
                  <c:v>1.3450000000000004E-2</c:v>
                </c:pt>
                <c:pt idx="40" formatCode="0.00%">
                  <c:v>1.2529999999999999E-2</c:v>
                </c:pt>
                <c:pt idx="41" formatCode="0.00%">
                  <c:v>1.2310000000000001E-2</c:v>
                </c:pt>
                <c:pt idx="42" formatCode="0.00%">
                  <c:v>1.2620000000000006E-2</c:v>
                </c:pt>
                <c:pt idx="43" formatCode="0.00%">
                  <c:v>1.1700000000000002E-2</c:v>
                </c:pt>
                <c:pt idx="44" formatCode="0.00%">
                  <c:v>1.0710000000000011E-2</c:v>
                </c:pt>
                <c:pt idx="45" formatCode="0.00%">
                  <c:v>9.9500000000000005E-3</c:v>
                </c:pt>
                <c:pt idx="46" formatCode="0.00%">
                  <c:v>9.7200000000000064E-3</c:v>
                </c:pt>
                <c:pt idx="47" formatCode="0.00%">
                  <c:v>9.3299999999999911E-3</c:v>
                </c:pt>
                <c:pt idx="48" formatCode="0.00%">
                  <c:v>1.8750000000000003E-2</c:v>
                </c:pt>
                <c:pt idx="49" formatCode="0.00%">
                  <c:v>1.5399999999999997E-2</c:v>
                </c:pt>
                <c:pt idx="50" formatCode="0.00%">
                  <c:v>1.1470000000000008E-2</c:v>
                </c:pt>
                <c:pt idx="51" formatCode="0.00%">
                  <c:v>7.6600000000000001E-3</c:v>
                </c:pt>
                <c:pt idx="52" formatCode="0.00%">
                  <c:v>8.9299999999999935E-3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D-488C-BADD-8B3335B231FE}"/>
            </c:ext>
          </c:extLst>
        </c:ser>
        <c:ser>
          <c:idx val="3"/>
          <c:order val="3"/>
          <c:tx>
            <c:strRef>
              <c:f>Tab_01!$AO$3</c:f>
              <c:strCache>
                <c:ptCount val="1"/>
                <c:pt idx="0">
                  <c:v>Pub. Exp. Old age &amp; Survivors &amp; Severnce pay + Pub. Exp. Health care &amp; Ltc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Tab_01!$Z$6:$Z$60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Tab_01!$AO$6:$AO$60</c:f>
              <c:numCache>
                <c:formatCode>General</c:formatCode>
                <c:ptCount val="55"/>
                <c:pt idx="16">
                  <c:v>0</c:v>
                </c:pt>
                <c:pt idx="17" formatCode="0.00%">
                  <c:v>1.2100000000000166E-3</c:v>
                </c:pt>
                <c:pt idx="18" formatCode="0.00%">
                  <c:v>7.9500000000000126E-3</c:v>
                </c:pt>
                <c:pt idx="19" formatCode="0.00%">
                  <c:v>1.2729999999999991E-2</c:v>
                </c:pt>
                <c:pt idx="20" formatCode="0.00%">
                  <c:v>1.8449999999999994E-2</c:v>
                </c:pt>
                <c:pt idx="21" formatCode="0.00%">
                  <c:v>2.0600000000000007E-2</c:v>
                </c:pt>
                <c:pt idx="22" formatCode="0.00%">
                  <c:v>2.1860000000000018E-2</c:v>
                </c:pt>
                <c:pt idx="23" formatCode="0.00%">
                  <c:v>1.6920000000000018E-2</c:v>
                </c:pt>
                <c:pt idx="24" formatCode="0.00%">
                  <c:v>2.0660000000000012E-2</c:v>
                </c:pt>
                <c:pt idx="25" formatCode="0.00%">
                  <c:v>2.6460000000000011E-2</c:v>
                </c:pt>
                <c:pt idx="26" formatCode="0.00%">
                  <c:v>2.5289999999999979E-2</c:v>
                </c:pt>
                <c:pt idx="27" formatCode="0.00%">
                  <c:v>2.8040000000000009E-2</c:v>
                </c:pt>
                <c:pt idx="28" formatCode="0.00%">
                  <c:v>2.8050000000000019E-2</c:v>
                </c:pt>
                <c:pt idx="29" formatCode="0.00%">
                  <c:v>2.876999999999999E-2</c:v>
                </c:pt>
                <c:pt idx="30" formatCode="0.00%">
                  <c:v>3.0969999999999998E-2</c:v>
                </c:pt>
                <c:pt idx="31" formatCode="0.00%">
                  <c:v>3.2040000000000013E-2</c:v>
                </c:pt>
                <c:pt idx="32" formatCode="0.00%">
                  <c:v>3.6269999999999997E-2</c:v>
                </c:pt>
                <c:pt idx="33" formatCode="0.00%">
                  <c:v>3.9620000000000016E-2</c:v>
                </c:pt>
                <c:pt idx="34" formatCode="0.00%">
                  <c:v>3.9519999999999972E-2</c:v>
                </c:pt>
                <c:pt idx="35" formatCode="0.00%">
                  <c:v>3.8010000000000016E-2</c:v>
                </c:pt>
                <c:pt idx="36" formatCode="0.00%">
                  <c:v>4.6270000000000006E-2</c:v>
                </c:pt>
                <c:pt idx="37" formatCode="0.00%">
                  <c:v>6.001999999999999E-2</c:v>
                </c:pt>
                <c:pt idx="38" formatCode="0.00%">
                  <c:v>6.089E-2</c:v>
                </c:pt>
                <c:pt idx="39" formatCode="0.00%">
                  <c:v>5.8450000000000002E-2</c:v>
                </c:pt>
                <c:pt idx="40" formatCode="0.00%">
                  <c:v>6.1530000000000001E-2</c:v>
                </c:pt>
                <c:pt idx="41" formatCode="0.00%">
                  <c:v>6.5310000000000007E-2</c:v>
                </c:pt>
                <c:pt idx="42" formatCode="0.00%">
                  <c:v>6.4620000000000011E-2</c:v>
                </c:pt>
                <c:pt idx="43" formatCode="0.00%">
                  <c:v>6.3700000000000007E-2</c:v>
                </c:pt>
                <c:pt idx="44" formatCode="0.00%">
                  <c:v>5.8710000000000012E-2</c:v>
                </c:pt>
                <c:pt idx="45" formatCode="0.00%">
                  <c:v>5.595E-2</c:v>
                </c:pt>
                <c:pt idx="46" formatCode="0.00%">
                  <c:v>5.572000000000002E-2</c:v>
                </c:pt>
                <c:pt idx="47" formatCode="0.00%">
                  <c:v>5.8329999999999993E-2</c:v>
                </c:pt>
                <c:pt idx="48" formatCode="0.00%">
                  <c:v>8.4749999999999992E-2</c:v>
                </c:pt>
                <c:pt idx="49" formatCode="0.00%">
                  <c:v>6.8399999999999989E-2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DD-488C-BADD-8B3335B2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806463"/>
        <c:axId val="1781811743"/>
      </c:lineChart>
      <c:catAx>
        <c:axId val="178180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81811743"/>
        <c:crosses val="autoZero"/>
        <c:auto val="1"/>
        <c:lblAlgn val="ctr"/>
        <c:lblOffset val="100"/>
        <c:noMultiLvlLbl val="0"/>
      </c:catAx>
      <c:valAx>
        <c:axId val="178181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81806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Tab_01!$AC$3</c:f>
              <c:strCache>
                <c:ptCount val="1"/>
                <c:pt idx="0">
                  <c:v>Total fixed investments + Inventory variation (BdI)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Tab_01!$Z$4:$Z$58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Tab_01!$AC$4:$AC$58</c:f>
              <c:numCache>
                <c:formatCode>0.00%</c:formatCode>
                <c:ptCount val="55"/>
                <c:pt idx="0">
                  <c:v>0.26222844349670676</c:v>
                </c:pt>
                <c:pt idx="1">
                  <c:v>0.24125134700621037</c:v>
                </c:pt>
                <c:pt idx="2">
                  <c:v>0.23285233417324447</c:v>
                </c:pt>
                <c:pt idx="3">
                  <c:v>0.26655251396355079</c:v>
                </c:pt>
                <c:pt idx="4">
                  <c:v>0.29939229613725393</c:v>
                </c:pt>
                <c:pt idx="5">
                  <c:v>0.24161671514138794</c:v>
                </c:pt>
                <c:pt idx="6">
                  <c:v>0.26800682388868546</c:v>
                </c:pt>
                <c:pt idx="7">
                  <c:v>0.24705252224396232</c:v>
                </c:pt>
                <c:pt idx="8">
                  <c:v>0.24210185747692095</c:v>
                </c:pt>
                <c:pt idx="9">
                  <c:v>0.24861145082487807</c:v>
                </c:pt>
                <c:pt idx="10">
                  <c:v>0.27080694634710539</c:v>
                </c:pt>
                <c:pt idx="11">
                  <c:v>0.25097549206768344</c:v>
                </c:pt>
                <c:pt idx="12">
                  <c:v>0.24187826971079499</c:v>
                </c:pt>
                <c:pt idx="13">
                  <c:v>0.22811569002021517</c:v>
                </c:pt>
                <c:pt idx="14">
                  <c:v>0.23796580448097265</c:v>
                </c:pt>
                <c:pt idx="15">
                  <c:v>0.23672179439200999</c:v>
                </c:pt>
                <c:pt idx="16">
                  <c:v>0.22304142731226051</c:v>
                </c:pt>
                <c:pt idx="17">
                  <c:v>0.22647460059086094</c:v>
                </c:pt>
                <c:pt idx="18">
                  <c:v>0.23075679566873844</c:v>
                </c:pt>
                <c:pt idx="19">
                  <c:v>0.22706041313008624</c:v>
                </c:pt>
                <c:pt idx="20">
                  <c:v>0.22633225965698608</c:v>
                </c:pt>
                <c:pt idx="21">
                  <c:v>0.22188168316708731</c:v>
                </c:pt>
                <c:pt idx="22">
                  <c:v>0.21495612973787651</c:v>
                </c:pt>
                <c:pt idx="23">
                  <c:v>0.18990250074374465</c:v>
                </c:pt>
                <c:pt idx="24">
                  <c:v>0.18836679412072779</c:v>
                </c:pt>
                <c:pt idx="25">
                  <c:v>0.19813267919032784</c:v>
                </c:pt>
                <c:pt idx="26">
                  <c:v>0.19137150558467958</c:v>
                </c:pt>
                <c:pt idx="27">
                  <c:v>0.19269165510870448</c:v>
                </c:pt>
                <c:pt idx="28">
                  <c:v>0.19489061862202506</c:v>
                </c:pt>
                <c:pt idx="29">
                  <c:v>0.20004720533655818</c:v>
                </c:pt>
                <c:pt idx="30">
                  <c:v>0.20717435792452371</c:v>
                </c:pt>
                <c:pt idx="31">
                  <c:v>0.20669668614021425</c:v>
                </c:pt>
                <c:pt idx="32">
                  <c:v>0.21416625216544991</c:v>
                </c:pt>
                <c:pt idx="33">
                  <c:v>0.21065332402968973</c:v>
                </c:pt>
                <c:pt idx="34">
                  <c:v>0.21170967741712754</c:v>
                </c:pt>
                <c:pt idx="35">
                  <c:v>0.21103451609038038</c:v>
                </c:pt>
                <c:pt idx="36">
                  <c:v>0.2189388593953244</c:v>
                </c:pt>
                <c:pt idx="37">
                  <c:v>0.2218536376733187</c:v>
                </c:pt>
                <c:pt idx="38">
                  <c:v>0.21781290062168282</c:v>
                </c:pt>
                <c:pt idx="39">
                  <c:v>0.19392619250961782</c:v>
                </c:pt>
                <c:pt idx="40">
                  <c:v>0.20537695358938801</c:v>
                </c:pt>
                <c:pt idx="41">
                  <c:v>0.20462259022784565</c:v>
                </c:pt>
                <c:pt idx="42">
                  <c:v>0.17861628436741631</c:v>
                </c:pt>
                <c:pt idx="43">
                  <c:v>0.16955138514037577</c:v>
                </c:pt>
                <c:pt idx="44">
                  <c:v>0.17033010668460843</c:v>
                </c:pt>
                <c:pt idx="45">
                  <c:v>0.17306452902154368</c:v>
                </c:pt>
                <c:pt idx="46">
                  <c:v>0.17094977530835118</c:v>
                </c:pt>
                <c:pt idx="47">
                  <c:v>0.1724967757946764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E-4B0C-9A32-54DBB0F1FAB2}"/>
            </c:ext>
          </c:extLst>
        </c:ser>
        <c:ser>
          <c:idx val="3"/>
          <c:order val="1"/>
          <c:tx>
            <c:strRef>
              <c:f>Tab_01!$AD$3</c:f>
              <c:strCache>
                <c:ptCount val="1"/>
                <c:pt idx="0">
                  <c:v>Pub. Exp. Old age &amp; Survivors &amp; Severnce pay (OECD)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Tab_01!$Z$4:$Z$58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Tab_01!$AD$4:$AD$58</c:f>
              <c:numCache>
                <c:formatCode>General</c:formatCode>
                <c:ptCount val="55"/>
                <c:pt idx="10" formatCode="0.00%">
                  <c:v>8.5000000000000006E-2</c:v>
                </c:pt>
                <c:pt idx="11" formatCode="0.00%">
                  <c:v>9.4E-2</c:v>
                </c:pt>
                <c:pt idx="12" formatCode="0.00%">
                  <c:v>9.8000000000000004E-2</c:v>
                </c:pt>
                <c:pt idx="13" formatCode="0.00%">
                  <c:v>0.105</c:v>
                </c:pt>
                <c:pt idx="14" formatCode="0.00%">
                  <c:v>0.10400000000000001</c:v>
                </c:pt>
                <c:pt idx="15" formatCode="0.00%">
                  <c:v>0.107</c:v>
                </c:pt>
                <c:pt idx="16" formatCode="0.00%">
                  <c:v>0.11</c:v>
                </c:pt>
                <c:pt idx="17" formatCode="0.00%">
                  <c:v>0.11</c:v>
                </c:pt>
                <c:pt idx="18" formatCode="0.00%">
                  <c:v>0.109</c:v>
                </c:pt>
                <c:pt idx="19" formatCode="0.00%">
                  <c:v>0.111</c:v>
                </c:pt>
                <c:pt idx="20" formatCode="0.00%">
                  <c:v>0.114</c:v>
                </c:pt>
                <c:pt idx="21" formatCode="0.00%">
                  <c:v>0.11699999999999999</c:v>
                </c:pt>
                <c:pt idx="22" formatCode="0.00%">
                  <c:v>0.124</c:v>
                </c:pt>
                <c:pt idx="23" formatCode="0.00%">
                  <c:v>0.128</c:v>
                </c:pt>
                <c:pt idx="24" formatCode="0.00%">
                  <c:v>0.13200000000000001</c:v>
                </c:pt>
                <c:pt idx="25" formatCode="0.00%">
                  <c:v>0.13100000000000001</c:v>
                </c:pt>
                <c:pt idx="26" formatCode="0.00%">
                  <c:v>0.13400000000000001</c:v>
                </c:pt>
                <c:pt idx="27" formatCode="0.00%">
                  <c:v>0.13800000000000001</c:v>
                </c:pt>
                <c:pt idx="28" formatCode="0.00%">
                  <c:v>0.13699999999999998</c:v>
                </c:pt>
                <c:pt idx="29" formatCode="0.00%">
                  <c:v>0.13900000000000001</c:v>
                </c:pt>
                <c:pt idx="30" formatCode="0.00%">
                  <c:v>0.13600000000000001</c:v>
                </c:pt>
                <c:pt idx="31" formatCode="0.00%">
                  <c:v>0.13400000000000001</c:v>
                </c:pt>
                <c:pt idx="32" formatCode="0.00%">
                  <c:v>0.13500000000000001</c:v>
                </c:pt>
                <c:pt idx="33" formatCode="0.00%">
                  <c:v>0.13600000000000001</c:v>
                </c:pt>
                <c:pt idx="34" formatCode="0.00%">
                  <c:v>0.13699999999999998</c:v>
                </c:pt>
                <c:pt idx="35" formatCode="0.00%">
                  <c:v>0.13800000000000001</c:v>
                </c:pt>
                <c:pt idx="36" formatCode="0.00%">
                  <c:v>0.13699999999999998</c:v>
                </c:pt>
                <c:pt idx="37" formatCode="0.00%">
                  <c:v>0.13800000000000001</c:v>
                </c:pt>
                <c:pt idx="38" formatCode="0.00%">
                  <c:v>0.14300000000000002</c:v>
                </c:pt>
                <c:pt idx="39" formatCode="0.00%">
                  <c:v>0.153</c:v>
                </c:pt>
                <c:pt idx="40" formatCode="0.00%">
                  <c:v>0.154</c:v>
                </c:pt>
                <c:pt idx="41" formatCode="0.00%">
                  <c:v>0.154</c:v>
                </c:pt>
                <c:pt idx="42" formatCode="0.00%">
                  <c:v>0.158</c:v>
                </c:pt>
                <c:pt idx="43" formatCode="0.00%">
                  <c:v>0.16200000000000001</c:v>
                </c:pt>
                <c:pt idx="44" formatCode="0.00%">
                  <c:v>0.161</c:v>
                </c:pt>
                <c:pt idx="45" formatCode="0.00%">
                  <c:v>0.161</c:v>
                </c:pt>
                <c:pt idx="46" formatCode="0.00%">
                  <c:v>0.157</c:v>
                </c:pt>
                <c:pt idx="47" formatCode="0.00%">
                  <c:v>0.155</c:v>
                </c:pt>
                <c:pt idx="48" formatCode="0.00%">
                  <c:v>0.155</c:v>
                </c:pt>
                <c:pt idx="49" formatCode="0.00%">
                  <c:v>0.158</c:v>
                </c:pt>
                <c:pt idx="50" formatCode="0.00%">
                  <c:v>0.17499999999999999</c:v>
                </c:pt>
                <c:pt idx="51" formatCode="0.00%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4E-4B0C-9A32-54DBB0F1FAB2}"/>
            </c:ext>
          </c:extLst>
        </c:ser>
        <c:ser>
          <c:idx val="5"/>
          <c:order val="2"/>
          <c:tx>
            <c:strRef>
              <c:f>Tab_01!$AF$3</c:f>
              <c:strCache>
                <c:ptCount val="1"/>
                <c:pt idx="0">
                  <c:v>Pub. Exp. Old age &amp; Survivors &amp; Severnce pay + Pub. Exp. Health care &amp; Ltc (OECD)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Tab_01!$Z$4:$Z$58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Tab_01!$AF$4:$AF$58</c:f>
              <c:numCache>
                <c:formatCode>General</c:formatCode>
                <c:ptCount val="55"/>
                <c:pt idx="18" formatCode="0.00%">
                  <c:v>0.16277</c:v>
                </c:pt>
                <c:pt idx="19" formatCode="0.00%">
                  <c:v>0.16398000000000001</c:v>
                </c:pt>
                <c:pt idx="20" formatCode="0.00%">
                  <c:v>0.17072000000000001</c:v>
                </c:pt>
                <c:pt idx="21" formatCode="0.00%">
                  <c:v>0.17549999999999999</c:v>
                </c:pt>
                <c:pt idx="22" formatCode="0.00%">
                  <c:v>0.18121999999999999</c:v>
                </c:pt>
                <c:pt idx="23" formatCode="0.00%">
                  <c:v>0.18337000000000001</c:v>
                </c:pt>
                <c:pt idx="24" formatCode="0.00%">
                  <c:v>0.18463000000000002</c:v>
                </c:pt>
                <c:pt idx="25" formatCode="0.00%">
                  <c:v>0.17969000000000002</c:v>
                </c:pt>
                <c:pt idx="26" formatCode="0.00%">
                  <c:v>0.18343000000000001</c:v>
                </c:pt>
                <c:pt idx="27" formatCode="0.00%">
                  <c:v>0.18923000000000001</c:v>
                </c:pt>
                <c:pt idx="28" formatCode="0.00%">
                  <c:v>0.18805999999999998</c:v>
                </c:pt>
                <c:pt idx="29" formatCode="0.00%">
                  <c:v>0.19081000000000001</c:v>
                </c:pt>
                <c:pt idx="30" formatCode="0.00%">
                  <c:v>0.19082000000000002</c:v>
                </c:pt>
                <c:pt idx="31" formatCode="0.00%">
                  <c:v>0.19153999999999999</c:v>
                </c:pt>
                <c:pt idx="32" formatCode="0.00%">
                  <c:v>0.19374</c:v>
                </c:pt>
                <c:pt idx="33" formatCode="0.00%">
                  <c:v>0.19481000000000001</c:v>
                </c:pt>
                <c:pt idx="34" formatCode="0.00%">
                  <c:v>0.19903999999999999</c:v>
                </c:pt>
                <c:pt idx="35" formatCode="0.00%">
                  <c:v>0.20239000000000001</c:v>
                </c:pt>
                <c:pt idx="36" formatCode="0.00%">
                  <c:v>0.20228999999999997</c:v>
                </c:pt>
                <c:pt idx="37" formatCode="0.00%">
                  <c:v>0.20078000000000001</c:v>
                </c:pt>
                <c:pt idx="38" formatCode="0.00%">
                  <c:v>0.20904</c:v>
                </c:pt>
                <c:pt idx="39" formatCode="0.00%">
                  <c:v>0.22278999999999999</c:v>
                </c:pt>
                <c:pt idx="40" formatCode="0.00%">
                  <c:v>0.22366</c:v>
                </c:pt>
                <c:pt idx="41" formatCode="0.00%">
                  <c:v>0.22122</c:v>
                </c:pt>
                <c:pt idx="42" formatCode="0.00%">
                  <c:v>0.2243</c:v>
                </c:pt>
                <c:pt idx="43" formatCode="0.00%">
                  <c:v>0.22808</c:v>
                </c:pt>
                <c:pt idx="44" formatCode="0.00%">
                  <c:v>0.22739000000000001</c:v>
                </c:pt>
                <c:pt idx="45" formatCode="0.00%">
                  <c:v>0.22647</c:v>
                </c:pt>
                <c:pt idx="46" formatCode="0.00%">
                  <c:v>0.22148000000000001</c:v>
                </c:pt>
                <c:pt idx="47" formatCode="0.00%">
                  <c:v>0.21872</c:v>
                </c:pt>
                <c:pt idx="48" formatCode="0.00%">
                  <c:v>0.21849000000000002</c:v>
                </c:pt>
                <c:pt idx="49" formatCode="0.00%">
                  <c:v>0.22109999999999999</c:v>
                </c:pt>
                <c:pt idx="50" formatCode="0.00%">
                  <c:v>0.24751999999999999</c:v>
                </c:pt>
                <c:pt idx="51" formatCode="0.00%">
                  <c:v>0.23116999999999999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4E-4B0C-9A32-54DBB0F1FAB2}"/>
            </c:ext>
          </c:extLst>
        </c:ser>
        <c:ser>
          <c:idx val="6"/>
          <c:order val="3"/>
          <c:tx>
            <c:strRef>
              <c:f>Tab_01!$AG$3</c:f>
              <c:strCache>
                <c:ptCount val="1"/>
                <c:pt idx="0">
                  <c:v>Total fixed investments (ISTAT)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Tab_01!$Z$4:$Z$58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Tab_01!$AG$4:$AG$58</c:f>
              <c:numCache>
                <c:formatCode>General</c:formatCode>
                <c:ptCount val="55"/>
                <c:pt idx="25" formatCode="0.00%">
                  <c:v>0.19870110766971197</c:v>
                </c:pt>
                <c:pt idx="26" formatCode="0.00%">
                  <c:v>0.19668041491759353</c:v>
                </c:pt>
                <c:pt idx="27" formatCode="0.00%">
                  <c:v>0.19642977811171228</c:v>
                </c:pt>
                <c:pt idx="28" formatCode="0.00%">
                  <c:v>0.19963938002384737</c:v>
                </c:pt>
                <c:pt idx="29" formatCode="0.00%">
                  <c:v>0.20371522323006833</c:v>
                </c:pt>
                <c:pt idx="30" formatCode="0.00%">
                  <c:v>0.21225758673950842</c:v>
                </c:pt>
                <c:pt idx="31" formatCode="0.00%">
                  <c:v>0.21191892455512973</c:v>
                </c:pt>
                <c:pt idx="32" formatCode="0.00%">
                  <c:v>0.21812086750620038</c:v>
                </c:pt>
                <c:pt idx="33" formatCode="0.00%">
                  <c:v>0.21284234657199655</c:v>
                </c:pt>
                <c:pt idx="34" formatCode="0.00%">
                  <c:v>0.2135980208544761</c:v>
                </c:pt>
                <c:pt idx="35" formatCode="0.00%">
                  <c:v>0.21673439407324432</c:v>
                </c:pt>
                <c:pt idx="36" formatCode="0.00%">
                  <c:v>0.21924241866695834</c:v>
                </c:pt>
                <c:pt idx="37" formatCode="0.00%">
                  <c:v>0.21994475599743357</c:v>
                </c:pt>
                <c:pt idx="38" formatCode="0.00%">
                  <c:v>0.21562045770845964</c:v>
                </c:pt>
                <c:pt idx="39" formatCode="0.00%">
                  <c:v>0.20315959757258789</c:v>
                </c:pt>
                <c:pt idx="40" formatCode="0.00%">
                  <c:v>0.20238664522959285</c:v>
                </c:pt>
                <c:pt idx="41" formatCode="0.00%">
                  <c:v>0.19908846720409096</c:v>
                </c:pt>
                <c:pt idx="42" formatCode="0.00%">
                  <c:v>0.18482391893923597</c:v>
                </c:pt>
                <c:pt idx="43" formatCode="0.00%">
                  <c:v>0.17311898080302571</c:v>
                </c:pt>
                <c:pt idx="44" formatCode="0.00%">
                  <c:v>0.16839729448054788</c:v>
                </c:pt>
                <c:pt idx="45" formatCode="0.00%">
                  <c:v>0.17080917997036812</c:v>
                </c:pt>
                <c:pt idx="46" formatCode="0.00%">
                  <c:v>0.17293465192705051</c:v>
                </c:pt>
                <c:pt idx="47" formatCode="0.00%">
                  <c:v>0.17579462915586364</c:v>
                </c:pt>
                <c:pt idx="48" formatCode="0.00%">
                  <c:v>0.17972201178077118</c:v>
                </c:pt>
                <c:pt idx="49" formatCode="0.00%">
                  <c:v>0.18129179030399539</c:v>
                </c:pt>
                <c:pt idx="50" formatCode="0.00%">
                  <c:v>0.18201816406218424</c:v>
                </c:pt>
                <c:pt idx="51" formatCode="0.00%">
                  <c:v>0.20770521735760739</c:v>
                </c:pt>
                <c:pt idx="52" formatCode="0.00%">
                  <c:v>0.21775735276085562</c:v>
                </c:pt>
                <c:pt idx="53" formatCode="0.00%">
                  <c:v>0.22658714403148283</c:v>
                </c:pt>
                <c:pt idx="54" formatCode="0.00%">
                  <c:v>0.22152327807256111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4E-4B0C-9A32-54DBB0F1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459919"/>
        <c:axId val="263465679"/>
      </c:lineChart>
      <c:catAx>
        <c:axId val="26345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63465679"/>
        <c:crosses val="autoZero"/>
        <c:auto val="1"/>
        <c:lblAlgn val="ctr"/>
        <c:lblOffset val="100"/>
        <c:noMultiLvlLbl val="0"/>
      </c:catAx>
      <c:valAx>
        <c:axId val="26346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6345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68191557302187"/>
          <c:w val="1"/>
          <c:h val="0.14131808442697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1403010060688203E-2"/>
          <c:y val="1.1033325371982266E-2"/>
          <c:w val="0.92622914187159888"/>
          <c:h val="0.78748301622375716"/>
        </c:manualLayout>
      </c:layout>
      <c:lineChart>
        <c:grouping val="standard"/>
        <c:varyColors val="0"/>
        <c:ser>
          <c:idx val="0"/>
          <c:order val="0"/>
          <c:tx>
            <c:strRef>
              <c:f>'Tab_01 (2)'!$AM$3</c:f>
              <c:strCache>
                <c:ptCount val="1"/>
                <c:pt idx="0">
                  <c:v>Total fixed investments + Inventory variation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'Tab_01 (2)'!$Z$6:$Z$60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'Tab_01 (2)'!$AM$6:$AM$60</c:f>
              <c:numCache>
                <c:formatCode>0.00%</c:formatCode>
                <c:ptCount val="55"/>
                <c:pt idx="0">
                  <c:v>-2.9376109323462296E-2</c:v>
                </c:pt>
                <c:pt idx="1">
                  <c:v>4.3240704668440211E-3</c:v>
                </c:pt>
                <c:pt idx="2">
                  <c:v>3.7163852640547168E-2</c:v>
                </c:pt>
                <c:pt idx="3">
                  <c:v>-2.0611728355318826E-2</c:v>
                </c:pt>
                <c:pt idx="4">
                  <c:v>5.7783803919786991E-3</c:v>
                </c:pt>
                <c:pt idx="5">
                  <c:v>-1.5175921252744445E-2</c:v>
                </c:pt>
                <c:pt idx="6">
                  <c:v>-2.0126586019785814E-2</c:v>
                </c:pt>
                <c:pt idx="7">
                  <c:v>-1.3616992671828698E-2</c:v>
                </c:pt>
                <c:pt idx="8">
                  <c:v>8.5785028503986283E-3</c:v>
                </c:pt>
                <c:pt idx="9">
                  <c:v>-1.1252951429023328E-2</c:v>
                </c:pt>
                <c:pt idx="10">
                  <c:v>-2.0350173785911779E-2</c:v>
                </c:pt>
                <c:pt idx="11">
                  <c:v>-3.4112753476491592E-2</c:v>
                </c:pt>
                <c:pt idx="12">
                  <c:v>-2.4262639015734111E-2</c:v>
                </c:pt>
                <c:pt idx="13">
                  <c:v>-2.5506649104696771E-2</c:v>
                </c:pt>
                <c:pt idx="14">
                  <c:v>-3.9187016184446255E-2</c:v>
                </c:pt>
                <c:pt idx="15">
                  <c:v>-3.5753842905845823E-2</c:v>
                </c:pt>
                <c:pt idx="16">
                  <c:v>-3.1471647827968324E-2</c:v>
                </c:pt>
                <c:pt idx="17">
                  <c:v>-3.5168030366620529E-2</c:v>
                </c:pt>
                <c:pt idx="18">
                  <c:v>-3.589618383972068E-2</c:v>
                </c:pt>
                <c:pt idx="19">
                  <c:v>-4.0346760329619452E-2</c:v>
                </c:pt>
                <c:pt idx="20">
                  <c:v>-4.7272313758830259E-2</c:v>
                </c:pt>
                <c:pt idx="21">
                  <c:v>-7.2325942752962114E-2</c:v>
                </c:pt>
                <c:pt idx="22">
                  <c:v>-7.3861649375978972E-2</c:v>
                </c:pt>
                <c:pt idx="23">
                  <c:v>-6.4095764306378922E-2</c:v>
                </c:pt>
                <c:pt idx="24">
                  <c:v>-7.0856937912027185E-2</c:v>
                </c:pt>
                <c:pt idx="25">
                  <c:v>-6.9536788388002285E-2</c:v>
                </c:pt>
                <c:pt idx="26">
                  <c:v>-6.7337824874681707E-2</c:v>
                </c:pt>
                <c:pt idx="27">
                  <c:v>-6.2181238160148589E-2</c:v>
                </c:pt>
                <c:pt idx="28">
                  <c:v>-5.5054085572183054E-2</c:v>
                </c:pt>
                <c:pt idx="29">
                  <c:v>-5.5531757356492517E-2</c:v>
                </c:pt>
                <c:pt idx="30">
                  <c:v>-4.8062191331256859E-2</c:v>
                </c:pt>
                <c:pt idx="31">
                  <c:v>-5.1575119467017039E-2</c:v>
                </c:pt>
                <c:pt idx="32">
                  <c:v>-5.0518766079579225E-2</c:v>
                </c:pt>
                <c:pt idx="33">
                  <c:v>-5.1193927406326389E-2</c:v>
                </c:pt>
                <c:pt idx="34">
                  <c:v>-4.3289584101382367E-2</c:v>
                </c:pt>
                <c:pt idx="35">
                  <c:v>-4.0374805823388066E-2</c:v>
                </c:pt>
                <c:pt idx="36">
                  <c:v>-4.4415542875023944E-2</c:v>
                </c:pt>
                <c:pt idx="37">
                  <c:v>-6.8302250987088947E-2</c:v>
                </c:pt>
                <c:pt idx="38">
                  <c:v>-5.6851489907318753E-2</c:v>
                </c:pt>
                <c:pt idx="39">
                  <c:v>-5.7605853268861112E-2</c:v>
                </c:pt>
                <c:pt idx="40">
                  <c:v>-8.3612159129290459E-2</c:v>
                </c:pt>
                <c:pt idx="41">
                  <c:v>-9.2677058356330999E-2</c:v>
                </c:pt>
                <c:pt idx="42">
                  <c:v>-9.189833681209833E-2</c:v>
                </c:pt>
                <c:pt idx="43">
                  <c:v>-8.9163914475163086E-2</c:v>
                </c:pt>
                <c:pt idx="44">
                  <c:v>-9.1278668188355588E-2</c:v>
                </c:pt>
                <c:pt idx="45">
                  <c:v>-8.9731667702030365E-2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E-4956-8356-B0DE0A85CEEC}"/>
            </c:ext>
          </c:extLst>
        </c:ser>
        <c:ser>
          <c:idx val="1"/>
          <c:order val="1"/>
          <c:tx>
            <c:strRef>
              <c:f>'Tab_01 (2)'!$AN$3</c:f>
              <c:strCache>
                <c:ptCount val="1"/>
                <c:pt idx="0">
                  <c:v>Pub. Exp. Old age &amp; Survivors &amp; Severnce pay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'Tab_01 (2)'!$Z$6:$Z$60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'Tab_01 (2)'!$AN$6:$AN$60</c:f>
              <c:numCache>
                <c:formatCode>General</c:formatCode>
                <c:ptCount val="55"/>
                <c:pt idx="8">
                  <c:v>0</c:v>
                </c:pt>
                <c:pt idx="9" formatCode="0.00%">
                  <c:v>8.9999999999999941E-3</c:v>
                </c:pt>
                <c:pt idx="10" formatCode="0.00%">
                  <c:v>1.2999999999999998E-2</c:v>
                </c:pt>
                <c:pt idx="11" formatCode="0.00%">
                  <c:v>1.999999999999999E-2</c:v>
                </c:pt>
                <c:pt idx="12" formatCode="0.00%">
                  <c:v>1.9000000000000003E-2</c:v>
                </c:pt>
                <c:pt idx="13" formatCode="0.00%">
                  <c:v>2.1999999999999992E-2</c:v>
                </c:pt>
                <c:pt idx="14" formatCode="0.00%">
                  <c:v>2.4999999999999994E-2</c:v>
                </c:pt>
                <c:pt idx="15" formatCode="0.00%">
                  <c:v>2.4999999999999994E-2</c:v>
                </c:pt>
                <c:pt idx="16" formatCode="0.00%">
                  <c:v>2.3999999999999994E-2</c:v>
                </c:pt>
                <c:pt idx="17" formatCode="0.00%">
                  <c:v>2.5999999999999995E-2</c:v>
                </c:pt>
                <c:pt idx="18" formatCode="0.00%">
                  <c:v>2.8999999999999998E-2</c:v>
                </c:pt>
                <c:pt idx="19" formatCode="0.00%">
                  <c:v>3.1999999999999987E-2</c:v>
                </c:pt>
                <c:pt idx="20" formatCode="0.00%">
                  <c:v>3.8999999999999993E-2</c:v>
                </c:pt>
                <c:pt idx="21" formatCode="0.00%">
                  <c:v>4.2999999999999997E-2</c:v>
                </c:pt>
                <c:pt idx="22" formatCode="0.00%">
                  <c:v>4.7E-2</c:v>
                </c:pt>
                <c:pt idx="23" formatCode="0.00%">
                  <c:v>4.5999999999999999E-2</c:v>
                </c:pt>
                <c:pt idx="24" formatCode="0.00%">
                  <c:v>4.9000000000000002E-2</c:v>
                </c:pt>
                <c:pt idx="25" formatCode="0.00%">
                  <c:v>5.3000000000000005E-2</c:v>
                </c:pt>
                <c:pt idx="26" formatCode="0.00%">
                  <c:v>5.1999999999999977E-2</c:v>
                </c:pt>
                <c:pt idx="27" formatCode="0.00%">
                  <c:v>5.4000000000000006E-2</c:v>
                </c:pt>
                <c:pt idx="28" formatCode="0.00%">
                  <c:v>5.1000000000000004E-2</c:v>
                </c:pt>
                <c:pt idx="29" formatCode="0.00%">
                  <c:v>4.9000000000000002E-2</c:v>
                </c:pt>
                <c:pt idx="30" formatCode="0.00%">
                  <c:v>0.05</c:v>
                </c:pt>
                <c:pt idx="31" formatCode="0.00%">
                  <c:v>5.1000000000000004E-2</c:v>
                </c:pt>
                <c:pt idx="32" formatCode="0.00%">
                  <c:v>5.1999999999999977E-2</c:v>
                </c:pt>
                <c:pt idx="33" formatCode="0.00%">
                  <c:v>5.3000000000000005E-2</c:v>
                </c:pt>
                <c:pt idx="34" formatCode="0.00%">
                  <c:v>5.1999999999999977E-2</c:v>
                </c:pt>
                <c:pt idx="35" formatCode="0.00%">
                  <c:v>5.3000000000000005E-2</c:v>
                </c:pt>
                <c:pt idx="36" formatCode="0.00%">
                  <c:v>5.800000000000001E-2</c:v>
                </c:pt>
                <c:pt idx="37" formatCode="0.00%">
                  <c:v>6.7999999999999991E-2</c:v>
                </c:pt>
                <c:pt idx="38" formatCode="0.00%">
                  <c:v>6.8999999999999992E-2</c:v>
                </c:pt>
                <c:pt idx="39" formatCode="0.00%">
                  <c:v>6.8999999999999992E-2</c:v>
                </c:pt>
                <c:pt idx="40" formatCode="0.00%">
                  <c:v>7.2999999999999995E-2</c:v>
                </c:pt>
                <c:pt idx="41" formatCode="0.00%">
                  <c:v>7.6999999999999999E-2</c:v>
                </c:pt>
                <c:pt idx="42" formatCode="0.00%">
                  <c:v>7.5999999999999998E-2</c:v>
                </c:pt>
                <c:pt idx="43" formatCode="0.00%">
                  <c:v>7.5999999999999998E-2</c:v>
                </c:pt>
                <c:pt idx="44" formatCode="0.00%">
                  <c:v>7.1999999999999995E-2</c:v>
                </c:pt>
                <c:pt idx="45" formatCode="0.00%">
                  <c:v>6.9999999999999993E-2</c:v>
                </c:pt>
                <c:pt idx="46" formatCode="0.00%">
                  <c:v>6.9999999999999993E-2</c:v>
                </c:pt>
                <c:pt idx="47" formatCode="0.00%">
                  <c:v>7.2999999999999995E-2</c:v>
                </c:pt>
                <c:pt idx="48" formatCode="0.00%">
                  <c:v>8.9999999999999983E-2</c:v>
                </c:pt>
                <c:pt idx="49" formatCode="0.00%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E-4956-8356-B0DE0A85CEEC}"/>
            </c:ext>
          </c:extLst>
        </c:ser>
        <c:ser>
          <c:idx val="2"/>
          <c:order val="2"/>
          <c:tx>
            <c:strRef>
              <c:f>'Tab_01 (2)'!$AO$3</c:f>
              <c:strCache>
                <c:ptCount val="1"/>
                <c:pt idx="0">
                  <c:v>Pub. Exp. Health care &amp; Ltc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'Tab_01 (2)'!$Z$6:$Z$60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'Tab_01 (2)'!$AO$6:$AO$60</c:f>
              <c:numCache>
                <c:formatCode>General</c:formatCode>
                <c:ptCount val="55"/>
                <c:pt idx="16">
                  <c:v>0</c:v>
                </c:pt>
                <c:pt idx="17" formatCode="0.00%">
                  <c:v>-7.8999999999999904E-4</c:v>
                </c:pt>
                <c:pt idx="18" formatCode="0.00%">
                  <c:v>2.9500000000000012E-3</c:v>
                </c:pt>
                <c:pt idx="19" formatCode="0.00%">
                  <c:v>4.7299999999999981E-3</c:v>
                </c:pt>
                <c:pt idx="20" formatCode="0.00%">
                  <c:v>3.4500000000000086E-3</c:v>
                </c:pt>
                <c:pt idx="21" formatCode="0.00%">
                  <c:v>1.6000000000000042E-3</c:v>
                </c:pt>
                <c:pt idx="22" formatCode="0.00%">
                  <c:v>-1.1400000000000021E-3</c:v>
                </c:pt>
                <c:pt idx="23" formatCode="0.00%">
                  <c:v>-5.0800000000000012E-3</c:v>
                </c:pt>
                <c:pt idx="24" formatCode="0.00%">
                  <c:v>-4.3400000000000036E-3</c:v>
                </c:pt>
                <c:pt idx="25" formatCode="0.00%">
                  <c:v>-2.5399999999999937E-3</c:v>
                </c:pt>
                <c:pt idx="26" formatCode="0.00%">
                  <c:v>-2.7099999999999971E-3</c:v>
                </c:pt>
                <c:pt idx="27" formatCode="0.00%">
                  <c:v>-1.9599999999999965E-3</c:v>
                </c:pt>
                <c:pt idx="28" formatCode="0.00%">
                  <c:v>1.0500000000000023E-3</c:v>
                </c:pt>
                <c:pt idx="29" formatCode="0.00%">
                  <c:v>3.7699999999999956E-3</c:v>
                </c:pt>
                <c:pt idx="30" formatCode="0.00%">
                  <c:v>4.9699999999999953E-3</c:v>
                </c:pt>
                <c:pt idx="31" formatCode="0.00%">
                  <c:v>5.0400000000000028E-3</c:v>
                </c:pt>
                <c:pt idx="32" formatCode="0.00%">
                  <c:v>8.2699999999999996E-3</c:v>
                </c:pt>
                <c:pt idx="33" formatCode="0.00%">
                  <c:v>1.0620000000000004E-2</c:v>
                </c:pt>
                <c:pt idx="34" formatCode="0.00%">
                  <c:v>1.1520000000000002E-2</c:v>
                </c:pt>
                <c:pt idx="35" formatCode="0.00%">
                  <c:v>9.0100000000000041E-3</c:v>
                </c:pt>
                <c:pt idx="36" formatCode="0.00%">
                  <c:v>1.2270000000000003E-2</c:v>
                </c:pt>
                <c:pt idx="37" formatCode="0.00%">
                  <c:v>1.6020000000000006E-2</c:v>
                </c:pt>
                <c:pt idx="38" formatCode="0.00%">
                  <c:v>1.5890000000000001E-2</c:v>
                </c:pt>
                <c:pt idx="39" formatCode="0.00%">
                  <c:v>1.3450000000000004E-2</c:v>
                </c:pt>
                <c:pt idx="40" formatCode="0.00%">
                  <c:v>1.2529999999999999E-2</c:v>
                </c:pt>
                <c:pt idx="41" formatCode="0.00%">
                  <c:v>1.2310000000000001E-2</c:v>
                </c:pt>
                <c:pt idx="42" formatCode="0.00%">
                  <c:v>1.2620000000000006E-2</c:v>
                </c:pt>
                <c:pt idx="43" formatCode="0.00%">
                  <c:v>1.1700000000000002E-2</c:v>
                </c:pt>
                <c:pt idx="44" formatCode="0.00%">
                  <c:v>1.0710000000000011E-2</c:v>
                </c:pt>
                <c:pt idx="45" formatCode="0.00%">
                  <c:v>9.9500000000000005E-3</c:v>
                </c:pt>
                <c:pt idx="46" formatCode="0.00%">
                  <c:v>9.7200000000000064E-3</c:v>
                </c:pt>
                <c:pt idx="47" formatCode="0.00%">
                  <c:v>9.3299999999999911E-3</c:v>
                </c:pt>
                <c:pt idx="48" formatCode="0.00%">
                  <c:v>1.8750000000000003E-2</c:v>
                </c:pt>
                <c:pt idx="49" formatCode="0.00%">
                  <c:v>1.5399999999999997E-2</c:v>
                </c:pt>
                <c:pt idx="50" formatCode="0.00%">
                  <c:v>1.1470000000000008E-2</c:v>
                </c:pt>
                <c:pt idx="51" formatCode="0.00%">
                  <c:v>7.6600000000000001E-3</c:v>
                </c:pt>
                <c:pt idx="52" formatCode="0.00%">
                  <c:v>8.9299999999999935E-3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E-4956-8356-B0DE0A85CEEC}"/>
            </c:ext>
          </c:extLst>
        </c:ser>
        <c:ser>
          <c:idx val="3"/>
          <c:order val="3"/>
          <c:tx>
            <c:strRef>
              <c:f>'Tab_01 (2)'!$AP$3</c:f>
              <c:strCache>
                <c:ptCount val="1"/>
                <c:pt idx="0">
                  <c:v>Pub. Exp. Old age &amp; Survivors &amp; Severnce pay + Pub. Exp. Health care &amp; Ltc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'Tab_01 (2)'!$Z$6:$Z$60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'Tab_01 (2)'!$AP$6:$AP$60</c:f>
              <c:numCache>
                <c:formatCode>General</c:formatCode>
                <c:ptCount val="55"/>
                <c:pt idx="16">
                  <c:v>0</c:v>
                </c:pt>
                <c:pt idx="17" formatCode="0.00%">
                  <c:v>1.2100000000000166E-3</c:v>
                </c:pt>
                <c:pt idx="18" formatCode="0.00%">
                  <c:v>7.9500000000000126E-3</c:v>
                </c:pt>
                <c:pt idx="19" formatCode="0.00%">
                  <c:v>1.2729999999999991E-2</c:v>
                </c:pt>
                <c:pt idx="20" formatCode="0.00%">
                  <c:v>1.8449999999999994E-2</c:v>
                </c:pt>
                <c:pt idx="21" formatCode="0.00%">
                  <c:v>2.0600000000000007E-2</c:v>
                </c:pt>
                <c:pt idx="22" formatCode="0.00%">
                  <c:v>2.1860000000000018E-2</c:v>
                </c:pt>
                <c:pt idx="23" formatCode="0.00%">
                  <c:v>1.6920000000000018E-2</c:v>
                </c:pt>
                <c:pt idx="24" formatCode="0.00%">
                  <c:v>2.0660000000000012E-2</c:v>
                </c:pt>
                <c:pt idx="25" formatCode="0.00%">
                  <c:v>2.6460000000000011E-2</c:v>
                </c:pt>
                <c:pt idx="26" formatCode="0.00%">
                  <c:v>2.5289999999999979E-2</c:v>
                </c:pt>
                <c:pt idx="27" formatCode="0.00%">
                  <c:v>2.8040000000000009E-2</c:v>
                </c:pt>
                <c:pt idx="28" formatCode="0.00%">
                  <c:v>2.8050000000000019E-2</c:v>
                </c:pt>
                <c:pt idx="29" formatCode="0.00%">
                  <c:v>2.876999999999999E-2</c:v>
                </c:pt>
                <c:pt idx="30" formatCode="0.00%">
                  <c:v>3.0969999999999998E-2</c:v>
                </c:pt>
                <c:pt idx="31" formatCode="0.00%">
                  <c:v>3.2040000000000013E-2</c:v>
                </c:pt>
                <c:pt idx="32" formatCode="0.00%">
                  <c:v>3.6269999999999997E-2</c:v>
                </c:pt>
                <c:pt idx="33" formatCode="0.00%">
                  <c:v>3.9620000000000016E-2</c:v>
                </c:pt>
                <c:pt idx="34" formatCode="0.00%">
                  <c:v>3.9519999999999972E-2</c:v>
                </c:pt>
                <c:pt idx="35" formatCode="0.00%">
                  <c:v>3.8010000000000016E-2</c:v>
                </c:pt>
                <c:pt idx="36" formatCode="0.00%">
                  <c:v>4.6270000000000006E-2</c:v>
                </c:pt>
                <c:pt idx="37" formatCode="0.00%">
                  <c:v>6.001999999999999E-2</c:v>
                </c:pt>
                <c:pt idx="38" formatCode="0.00%">
                  <c:v>6.089E-2</c:v>
                </c:pt>
                <c:pt idx="39" formatCode="0.00%">
                  <c:v>5.8450000000000002E-2</c:v>
                </c:pt>
                <c:pt idx="40" formatCode="0.00%">
                  <c:v>6.1530000000000001E-2</c:v>
                </c:pt>
                <c:pt idx="41" formatCode="0.00%">
                  <c:v>6.5310000000000007E-2</c:v>
                </c:pt>
                <c:pt idx="42" formatCode="0.00%">
                  <c:v>6.4620000000000011E-2</c:v>
                </c:pt>
                <c:pt idx="43" formatCode="0.00%">
                  <c:v>6.3700000000000007E-2</c:v>
                </c:pt>
                <c:pt idx="44" formatCode="0.00%">
                  <c:v>5.8710000000000012E-2</c:v>
                </c:pt>
                <c:pt idx="45" formatCode="0.00%">
                  <c:v>5.595E-2</c:v>
                </c:pt>
                <c:pt idx="46" formatCode="0.00%">
                  <c:v>5.572000000000002E-2</c:v>
                </c:pt>
                <c:pt idx="47" formatCode="0.00%">
                  <c:v>5.8329999999999993E-2</c:v>
                </c:pt>
                <c:pt idx="48" formatCode="0.00%">
                  <c:v>8.4749999999999992E-2</c:v>
                </c:pt>
                <c:pt idx="49" formatCode="0.00%">
                  <c:v>6.8399999999999989E-2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0E-4956-8356-B0DE0A85C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806463"/>
        <c:axId val="1781811743"/>
      </c:lineChart>
      <c:catAx>
        <c:axId val="178180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81811743"/>
        <c:crosses val="autoZero"/>
        <c:auto val="1"/>
        <c:lblAlgn val="ctr"/>
        <c:lblOffset val="100"/>
        <c:noMultiLvlLbl val="0"/>
      </c:catAx>
      <c:valAx>
        <c:axId val="178181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81806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'Tab_01 (2)'!$AC$3</c:f>
              <c:strCache>
                <c:ptCount val="1"/>
                <c:pt idx="0">
                  <c:v>Total fixed investments + Inventory variation (BdI)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'Tab_01 (2)'!$AC$4:$AC$58</c:f>
              <c:numCache>
                <c:formatCode>0.00%</c:formatCode>
                <c:ptCount val="55"/>
                <c:pt idx="0">
                  <c:v>0.26222844349670676</c:v>
                </c:pt>
                <c:pt idx="1">
                  <c:v>0.24125134700621037</c:v>
                </c:pt>
                <c:pt idx="2">
                  <c:v>0.23285233417324447</c:v>
                </c:pt>
                <c:pt idx="3">
                  <c:v>0.26655251396355079</c:v>
                </c:pt>
                <c:pt idx="4">
                  <c:v>0.29939229613725393</c:v>
                </c:pt>
                <c:pt idx="5">
                  <c:v>0.24161671514138794</c:v>
                </c:pt>
                <c:pt idx="6">
                  <c:v>0.26800682388868546</c:v>
                </c:pt>
                <c:pt idx="7">
                  <c:v>0.24705252224396232</c:v>
                </c:pt>
                <c:pt idx="8">
                  <c:v>0.24210185747692095</c:v>
                </c:pt>
                <c:pt idx="9">
                  <c:v>0.24861145082487807</c:v>
                </c:pt>
                <c:pt idx="10">
                  <c:v>0.27080694634710539</c:v>
                </c:pt>
                <c:pt idx="11">
                  <c:v>0.25097549206768344</c:v>
                </c:pt>
                <c:pt idx="12">
                  <c:v>0.24187826971079499</c:v>
                </c:pt>
                <c:pt idx="13">
                  <c:v>0.22811569002021517</c:v>
                </c:pt>
                <c:pt idx="14">
                  <c:v>0.23796580448097265</c:v>
                </c:pt>
                <c:pt idx="15">
                  <c:v>0.23672179439200999</c:v>
                </c:pt>
                <c:pt idx="16">
                  <c:v>0.22304142731226051</c:v>
                </c:pt>
                <c:pt idx="17">
                  <c:v>0.22647460059086094</c:v>
                </c:pt>
                <c:pt idx="18">
                  <c:v>0.23075679566873844</c:v>
                </c:pt>
                <c:pt idx="19">
                  <c:v>0.22706041313008624</c:v>
                </c:pt>
                <c:pt idx="20">
                  <c:v>0.22633225965698608</c:v>
                </c:pt>
                <c:pt idx="21">
                  <c:v>0.22188168316708731</c:v>
                </c:pt>
                <c:pt idx="22">
                  <c:v>0.21495612973787651</c:v>
                </c:pt>
                <c:pt idx="23">
                  <c:v>0.18990250074374465</c:v>
                </c:pt>
                <c:pt idx="24">
                  <c:v>0.18836679412072779</c:v>
                </c:pt>
                <c:pt idx="25">
                  <c:v>0.19813267919032784</c:v>
                </c:pt>
                <c:pt idx="26">
                  <c:v>0.19137150558467958</c:v>
                </c:pt>
                <c:pt idx="27">
                  <c:v>0.19269165510870448</c:v>
                </c:pt>
                <c:pt idx="28">
                  <c:v>0.19489061862202506</c:v>
                </c:pt>
                <c:pt idx="29">
                  <c:v>0.20004720533655818</c:v>
                </c:pt>
                <c:pt idx="30">
                  <c:v>0.20717435792452371</c:v>
                </c:pt>
                <c:pt idx="31">
                  <c:v>0.20669668614021425</c:v>
                </c:pt>
                <c:pt idx="32">
                  <c:v>0.21416625216544991</c:v>
                </c:pt>
                <c:pt idx="33">
                  <c:v>0.21065332402968973</c:v>
                </c:pt>
                <c:pt idx="34">
                  <c:v>0.21170967741712754</c:v>
                </c:pt>
                <c:pt idx="35">
                  <c:v>0.21103451609038038</c:v>
                </c:pt>
                <c:pt idx="36">
                  <c:v>0.2189388593953244</c:v>
                </c:pt>
                <c:pt idx="37">
                  <c:v>0.2218536376733187</c:v>
                </c:pt>
                <c:pt idx="38">
                  <c:v>0.21781290062168282</c:v>
                </c:pt>
                <c:pt idx="39">
                  <c:v>0.19392619250961782</c:v>
                </c:pt>
                <c:pt idx="40">
                  <c:v>0.20537695358938801</c:v>
                </c:pt>
                <c:pt idx="41">
                  <c:v>0.20462259022784565</c:v>
                </c:pt>
                <c:pt idx="42">
                  <c:v>0.17861628436741631</c:v>
                </c:pt>
                <c:pt idx="43">
                  <c:v>0.16955138514037577</c:v>
                </c:pt>
                <c:pt idx="44">
                  <c:v>0.17033010668460843</c:v>
                </c:pt>
                <c:pt idx="45">
                  <c:v>0.17306452902154368</c:v>
                </c:pt>
                <c:pt idx="46">
                  <c:v>0.17094977530835118</c:v>
                </c:pt>
                <c:pt idx="47">
                  <c:v>0.1724967757946764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2-4EF4-A890-50EE69B88557}"/>
            </c:ext>
          </c:extLst>
        </c:ser>
        <c:ser>
          <c:idx val="1"/>
          <c:order val="1"/>
          <c:tx>
            <c:strRef>
              <c:f>'Tab_01 (2)'!$AD$3</c:f>
              <c:strCache>
                <c:ptCount val="1"/>
                <c:pt idx="0">
                  <c:v>Pub. Exp. Old age &amp; Survivors &amp; Severnce pay (OECD)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'Tab_01 (2)'!$AD$4:$AD$58</c:f>
              <c:numCache>
                <c:formatCode>General</c:formatCode>
                <c:ptCount val="55"/>
                <c:pt idx="10" formatCode="0.00%">
                  <c:v>8.5000000000000006E-2</c:v>
                </c:pt>
                <c:pt idx="11" formatCode="0.00%">
                  <c:v>9.4E-2</c:v>
                </c:pt>
                <c:pt idx="12" formatCode="0.00%">
                  <c:v>9.8000000000000004E-2</c:v>
                </c:pt>
                <c:pt idx="13" formatCode="0.00%">
                  <c:v>0.105</c:v>
                </c:pt>
                <c:pt idx="14" formatCode="0.00%">
                  <c:v>0.10400000000000001</c:v>
                </c:pt>
                <c:pt idx="15" formatCode="0.00%">
                  <c:v>0.107</c:v>
                </c:pt>
                <c:pt idx="16" formatCode="0.00%">
                  <c:v>0.11</c:v>
                </c:pt>
                <c:pt idx="17" formatCode="0.00%">
                  <c:v>0.11</c:v>
                </c:pt>
                <c:pt idx="18" formatCode="0.00%">
                  <c:v>0.109</c:v>
                </c:pt>
                <c:pt idx="19" formatCode="0.00%">
                  <c:v>0.111</c:v>
                </c:pt>
                <c:pt idx="20" formatCode="0.00%">
                  <c:v>0.114</c:v>
                </c:pt>
                <c:pt idx="21" formatCode="0.00%">
                  <c:v>0.11699999999999999</c:v>
                </c:pt>
                <c:pt idx="22" formatCode="0.00%">
                  <c:v>0.124</c:v>
                </c:pt>
                <c:pt idx="23" formatCode="0.00%">
                  <c:v>0.128</c:v>
                </c:pt>
                <c:pt idx="24" formatCode="0.00%">
                  <c:v>0.13200000000000001</c:v>
                </c:pt>
                <c:pt idx="25" formatCode="0.00%">
                  <c:v>0.13100000000000001</c:v>
                </c:pt>
                <c:pt idx="26" formatCode="0.00%">
                  <c:v>0.13400000000000001</c:v>
                </c:pt>
                <c:pt idx="27" formatCode="0.00%">
                  <c:v>0.13800000000000001</c:v>
                </c:pt>
                <c:pt idx="28" formatCode="0.00%">
                  <c:v>0.13699999999999998</c:v>
                </c:pt>
                <c:pt idx="29" formatCode="0.00%">
                  <c:v>0.13900000000000001</c:v>
                </c:pt>
                <c:pt idx="30" formatCode="0.00%">
                  <c:v>0.13600000000000001</c:v>
                </c:pt>
                <c:pt idx="31" formatCode="0.00%">
                  <c:v>0.13400000000000001</c:v>
                </c:pt>
                <c:pt idx="32" formatCode="0.00%">
                  <c:v>0.13500000000000001</c:v>
                </c:pt>
                <c:pt idx="33" formatCode="0.00%">
                  <c:v>0.13600000000000001</c:v>
                </c:pt>
                <c:pt idx="34" formatCode="0.00%">
                  <c:v>0.13699999999999998</c:v>
                </c:pt>
                <c:pt idx="35" formatCode="0.00%">
                  <c:v>0.13800000000000001</c:v>
                </c:pt>
                <c:pt idx="36" formatCode="0.00%">
                  <c:v>0.13699999999999998</c:v>
                </c:pt>
                <c:pt idx="37" formatCode="0.00%">
                  <c:v>0.13800000000000001</c:v>
                </c:pt>
                <c:pt idx="38" formatCode="0.00%">
                  <c:v>0.14300000000000002</c:v>
                </c:pt>
                <c:pt idx="39" formatCode="0.00%">
                  <c:v>0.153</c:v>
                </c:pt>
                <c:pt idx="40" formatCode="0.00%">
                  <c:v>0.154</c:v>
                </c:pt>
                <c:pt idx="41" formatCode="0.00%">
                  <c:v>0.154</c:v>
                </c:pt>
                <c:pt idx="42" formatCode="0.00%">
                  <c:v>0.158</c:v>
                </c:pt>
                <c:pt idx="43" formatCode="0.00%">
                  <c:v>0.16200000000000001</c:v>
                </c:pt>
                <c:pt idx="44" formatCode="0.00%">
                  <c:v>0.161</c:v>
                </c:pt>
                <c:pt idx="45" formatCode="0.00%">
                  <c:v>0.161</c:v>
                </c:pt>
                <c:pt idx="46" formatCode="0.00%">
                  <c:v>0.157</c:v>
                </c:pt>
                <c:pt idx="47" formatCode="0.00%">
                  <c:v>0.155</c:v>
                </c:pt>
                <c:pt idx="48" formatCode="0.00%">
                  <c:v>0.155</c:v>
                </c:pt>
                <c:pt idx="49" formatCode="0.00%">
                  <c:v>0.158</c:v>
                </c:pt>
                <c:pt idx="50" formatCode="0.00%">
                  <c:v>0.17499999999999999</c:v>
                </c:pt>
                <c:pt idx="51" formatCode="0.00%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2-4EF4-A890-50EE69B88557}"/>
            </c:ext>
          </c:extLst>
        </c:ser>
        <c:ser>
          <c:idx val="2"/>
          <c:order val="2"/>
          <c:tx>
            <c:strRef>
              <c:f>'Tab_01 (2)'!$AE$3</c:f>
              <c:strCache>
                <c:ptCount val="1"/>
                <c:pt idx="0">
                  <c:v>Pub. Exp. Health care &amp; Ltc (OECD)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'Tab_01 (2)'!$AE$4:$AE$58</c:f>
              <c:numCache>
                <c:formatCode>General</c:formatCode>
                <c:ptCount val="55"/>
                <c:pt idx="18" formatCode="0.00%">
                  <c:v>5.3769999999999998E-2</c:v>
                </c:pt>
                <c:pt idx="19" formatCode="0.00%">
                  <c:v>5.2979999999999999E-2</c:v>
                </c:pt>
                <c:pt idx="20" formatCode="0.00%">
                  <c:v>5.672E-2</c:v>
                </c:pt>
                <c:pt idx="21" formatCode="0.00%">
                  <c:v>5.8499999999999996E-2</c:v>
                </c:pt>
                <c:pt idx="22" formatCode="0.00%">
                  <c:v>5.7220000000000007E-2</c:v>
                </c:pt>
                <c:pt idx="23" formatCode="0.00%">
                  <c:v>5.5370000000000003E-2</c:v>
                </c:pt>
                <c:pt idx="24" formatCode="0.00%">
                  <c:v>5.2629999999999996E-2</c:v>
                </c:pt>
                <c:pt idx="25" formatCode="0.00%">
                  <c:v>4.8689999999999997E-2</c:v>
                </c:pt>
                <c:pt idx="26" formatCode="0.00%">
                  <c:v>4.9429999999999995E-2</c:v>
                </c:pt>
                <c:pt idx="27" formatCode="0.00%">
                  <c:v>5.1230000000000005E-2</c:v>
                </c:pt>
                <c:pt idx="28" formatCode="0.00%">
                  <c:v>5.1060000000000001E-2</c:v>
                </c:pt>
                <c:pt idx="29" formatCode="0.00%">
                  <c:v>5.1810000000000002E-2</c:v>
                </c:pt>
                <c:pt idx="30" formatCode="0.00%">
                  <c:v>5.4820000000000001E-2</c:v>
                </c:pt>
                <c:pt idx="31" formatCode="0.00%">
                  <c:v>5.7539999999999994E-2</c:v>
                </c:pt>
                <c:pt idx="32" formatCode="0.00%">
                  <c:v>5.8739999999999994E-2</c:v>
                </c:pt>
                <c:pt idx="33" formatCode="0.00%">
                  <c:v>5.8810000000000001E-2</c:v>
                </c:pt>
                <c:pt idx="34" formatCode="0.00%">
                  <c:v>6.2039999999999998E-2</c:v>
                </c:pt>
                <c:pt idx="35" formatCode="0.00%">
                  <c:v>6.4390000000000003E-2</c:v>
                </c:pt>
                <c:pt idx="36" formatCode="0.00%">
                  <c:v>6.5290000000000001E-2</c:v>
                </c:pt>
                <c:pt idx="37" formatCode="0.00%">
                  <c:v>6.2780000000000002E-2</c:v>
                </c:pt>
                <c:pt idx="38" formatCode="0.00%">
                  <c:v>6.6040000000000001E-2</c:v>
                </c:pt>
                <c:pt idx="39" formatCode="0.00%">
                  <c:v>6.9790000000000005E-2</c:v>
                </c:pt>
                <c:pt idx="40" formatCode="0.00%">
                  <c:v>6.966E-2</c:v>
                </c:pt>
                <c:pt idx="41" formatCode="0.00%">
                  <c:v>6.7220000000000002E-2</c:v>
                </c:pt>
                <c:pt idx="42" formatCode="0.00%">
                  <c:v>6.6299999999999998E-2</c:v>
                </c:pt>
                <c:pt idx="43" formatCode="0.00%">
                  <c:v>6.608E-2</c:v>
                </c:pt>
                <c:pt idx="44" formatCode="0.00%">
                  <c:v>6.6390000000000005E-2</c:v>
                </c:pt>
                <c:pt idx="45" formatCode="0.00%">
                  <c:v>6.547E-2</c:v>
                </c:pt>
                <c:pt idx="46" formatCode="0.00%">
                  <c:v>6.448000000000001E-2</c:v>
                </c:pt>
                <c:pt idx="47" formatCode="0.00%">
                  <c:v>6.3719999999999999E-2</c:v>
                </c:pt>
                <c:pt idx="48" formatCode="0.00%">
                  <c:v>6.3490000000000005E-2</c:v>
                </c:pt>
                <c:pt idx="49" formatCode="0.00%">
                  <c:v>6.3099999999999989E-2</c:v>
                </c:pt>
                <c:pt idx="50" formatCode="0.00%">
                  <c:v>7.2520000000000001E-2</c:v>
                </c:pt>
                <c:pt idx="51" formatCode="0.00%">
                  <c:v>6.9169999999999995E-2</c:v>
                </c:pt>
                <c:pt idx="52" formatCode="0.00%">
                  <c:v>6.5240000000000006E-2</c:v>
                </c:pt>
                <c:pt idx="53" formatCode="0.00%">
                  <c:v>6.1429999999999998E-2</c:v>
                </c:pt>
                <c:pt idx="54" formatCode="0.00%">
                  <c:v>6.2699999999999992E-2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2-4EF4-A890-50EE69B88557}"/>
            </c:ext>
          </c:extLst>
        </c:ser>
        <c:ser>
          <c:idx val="3"/>
          <c:order val="3"/>
          <c:tx>
            <c:strRef>
              <c:f>'Tab_01 (2)'!$AF$3</c:f>
              <c:strCache>
                <c:ptCount val="1"/>
                <c:pt idx="0">
                  <c:v>Pub. Exp. Old age &amp; Survivors &amp; Severnce pay + Pub. Exp. Health care &amp; Ltc (OECD)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'Tab_01 (2)'!$AF$4:$AF$58</c:f>
              <c:numCache>
                <c:formatCode>General</c:formatCode>
                <c:ptCount val="55"/>
                <c:pt idx="18" formatCode="0.00%">
                  <c:v>0.16277</c:v>
                </c:pt>
                <c:pt idx="19" formatCode="0.00%">
                  <c:v>0.16398000000000001</c:v>
                </c:pt>
                <c:pt idx="20" formatCode="0.00%">
                  <c:v>0.17072000000000001</c:v>
                </c:pt>
                <c:pt idx="21" formatCode="0.00%">
                  <c:v>0.17549999999999999</c:v>
                </c:pt>
                <c:pt idx="22" formatCode="0.00%">
                  <c:v>0.18121999999999999</c:v>
                </c:pt>
                <c:pt idx="23" formatCode="0.00%">
                  <c:v>0.18337000000000001</c:v>
                </c:pt>
                <c:pt idx="24" formatCode="0.00%">
                  <c:v>0.18463000000000002</c:v>
                </c:pt>
                <c:pt idx="25" formatCode="0.00%">
                  <c:v>0.17969000000000002</c:v>
                </c:pt>
                <c:pt idx="26" formatCode="0.00%">
                  <c:v>0.18343000000000001</c:v>
                </c:pt>
                <c:pt idx="27" formatCode="0.00%">
                  <c:v>0.18923000000000001</c:v>
                </c:pt>
                <c:pt idx="28" formatCode="0.00%">
                  <c:v>0.18805999999999998</c:v>
                </c:pt>
                <c:pt idx="29" formatCode="0.00%">
                  <c:v>0.19081000000000001</c:v>
                </c:pt>
                <c:pt idx="30" formatCode="0.00%">
                  <c:v>0.19082000000000002</c:v>
                </c:pt>
                <c:pt idx="31" formatCode="0.00%">
                  <c:v>0.19153999999999999</c:v>
                </c:pt>
                <c:pt idx="32" formatCode="0.00%">
                  <c:v>0.19374</c:v>
                </c:pt>
                <c:pt idx="33" formatCode="0.00%">
                  <c:v>0.19481000000000001</c:v>
                </c:pt>
                <c:pt idx="34" formatCode="0.00%">
                  <c:v>0.19903999999999999</c:v>
                </c:pt>
                <c:pt idx="35" formatCode="0.00%">
                  <c:v>0.20239000000000001</c:v>
                </c:pt>
                <c:pt idx="36" formatCode="0.00%">
                  <c:v>0.20228999999999997</c:v>
                </c:pt>
                <c:pt idx="37" formatCode="0.00%">
                  <c:v>0.20078000000000001</c:v>
                </c:pt>
                <c:pt idx="38" formatCode="0.00%">
                  <c:v>0.20904</c:v>
                </c:pt>
                <c:pt idx="39" formatCode="0.00%">
                  <c:v>0.22278999999999999</c:v>
                </c:pt>
                <c:pt idx="40" formatCode="0.00%">
                  <c:v>0.22366</c:v>
                </c:pt>
                <c:pt idx="41" formatCode="0.00%">
                  <c:v>0.22122</c:v>
                </c:pt>
                <c:pt idx="42" formatCode="0.00%">
                  <c:v>0.2243</c:v>
                </c:pt>
                <c:pt idx="43" formatCode="0.00%">
                  <c:v>0.22808</c:v>
                </c:pt>
                <c:pt idx="44" formatCode="0.00%">
                  <c:v>0.22739000000000001</c:v>
                </c:pt>
                <c:pt idx="45" formatCode="0.00%">
                  <c:v>0.22647</c:v>
                </c:pt>
                <c:pt idx="46" formatCode="0.00%">
                  <c:v>0.22148000000000001</c:v>
                </c:pt>
                <c:pt idx="47" formatCode="0.00%">
                  <c:v>0.21872</c:v>
                </c:pt>
                <c:pt idx="48" formatCode="0.00%">
                  <c:v>0.21849000000000002</c:v>
                </c:pt>
                <c:pt idx="49" formatCode="0.00%">
                  <c:v>0.22109999999999999</c:v>
                </c:pt>
                <c:pt idx="50" formatCode="0.00%">
                  <c:v>0.24751999999999999</c:v>
                </c:pt>
                <c:pt idx="51" formatCode="0.00%">
                  <c:v>0.23116999999999999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72-4EF4-A890-50EE69B88557}"/>
            </c:ext>
          </c:extLst>
        </c:ser>
        <c:ser>
          <c:idx val="4"/>
          <c:order val="4"/>
          <c:tx>
            <c:strRef>
              <c:f>'Tab_01 (2)'!$AG$3</c:f>
              <c:strCache>
                <c:ptCount val="1"/>
                <c:pt idx="0">
                  <c:v>Total fixed investments (ISTAT)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'Tab_01 (2)'!$AG$4:$AG$58</c:f>
              <c:numCache>
                <c:formatCode>General</c:formatCode>
                <c:ptCount val="55"/>
                <c:pt idx="48" formatCode="0.00%">
                  <c:v>0.17972201178077118</c:v>
                </c:pt>
                <c:pt idx="49" formatCode="0.00%">
                  <c:v>0.18129179030399539</c:v>
                </c:pt>
                <c:pt idx="50" formatCode="0.00%">
                  <c:v>0.18201816406218424</c:v>
                </c:pt>
                <c:pt idx="51" formatCode="0.00%">
                  <c:v>0.20770521735760739</c:v>
                </c:pt>
                <c:pt idx="52" formatCode="0.00%">
                  <c:v>0.21775735276085562</c:v>
                </c:pt>
                <c:pt idx="53" formatCode="0.00%">
                  <c:v>0.22658714403148283</c:v>
                </c:pt>
                <c:pt idx="54" formatCode="0.00%">
                  <c:v>0.22152327807256111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72-4EF4-A890-50EE69B88557}"/>
            </c:ext>
          </c:extLst>
        </c:ser>
        <c:ser>
          <c:idx val="5"/>
          <c:order val="5"/>
          <c:tx>
            <c:strRef>
              <c:f>'Tab_01 (2)'!$AH$3</c:f>
              <c:strCache>
                <c:ptCount val="1"/>
                <c:pt idx="0">
                  <c:v>Pub. Exp. Pensions (AWG definition))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'Tab_01 (2)'!$AH$4:$AH$58</c:f>
              <c:numCache>
                <c:formatCode>General</c:formatCode>
                <c:ptCount val="55"/>
                <c:pt idx="25" formatCode="0.0%">
                  <c:v>0.12286161755900354</c:v>
                </c:pt>
                <c:pt idx="26" formatCode="0.0%">
                  <c:v>0.12789748349169561</c:v>
                </c:pt>
                <c:pt idx="27" formatCode="0.0%">
                  <c:v>0.13287564254898859</c:v>
                </c:pt>
                <c:pt idx="28" formatCode="0.0%">
                  <c:v>0.12925662304925586</c:v>
                </c:pt>
                <c:pt idx="29" formatCode="0.0%">
                  <c:v>0.13268484548889953</c:v>
                </c:pt>
                <c:pt idx="30" formatCode="0.0%">
                  <c:v>0.12902088637970757</c:v>
                </c:pt>
                <c:pt idx="31" formatCode="0.0%">
                  <c:v>0.12863138362757007</c:v>
                </c:pt>
                <c:pt idx="32" formatCode="0.0%">
                  <c:v>0.13066107433274982</c:v>
                </c:pt>
                <c:pt idx="33" formatCode="0.0%">
                  <c:v>0.13176778958771918</c:v>
                </c:pt>
                <c:pt idx="34" formatCode="0.0%">
                  <c:v>0.1319279390995832</c:v>
                </c:pt>
                <c:pt idx="35" formatCode="0.0%">
                  <c:v>0.13295949343631075</c:v>
                </c:pt>
                <c:pt idx="36" formatCode="0.0%">
                  <c:v>0.13211278263838608</c:v>
                </c:pt>
                <c:pt idx="37" formatCode="0.0%">
                  <c:v>0.1320028895345019</c:v>
                </c:pt>
                <c:pt idx="38" formatCode="0.0%">
                  <c:v>0.13550857969136812</c:v>
                </c:pt>
                <c:pt idx="39" formatCode="0.0%">
                  <c:v>0.14601288246474289</c:v>
                </c:pt>
                <c:pt idx="40" formatCode="0.0%">
                  <c:v>0.14673987312421741</c:v>
                </c:pt>
                <c:pt idx="41" formatCode="0.0%">
                  <c:v>0.14699200935076231</c:v>
                </c:pt>
                <c:pt idx="42" formatCode="0.0%">
                  <c:v>0.15255265406882301</c:v>
                </c:pt>
                <c:pt idx="43" formatCode="0.0%">
                  <c:v>0.15710058228143076</c:v>
                </c:pt>
                <c:pt idx="44" formatCode="0.0%">
                  <c:v>0.1568852599413878</c:v>
                </c:pt>
                <c:pt idx="45" formatCode="0.0%">
                  <c:v>0.15563726971148595</c:v>
                </c:pt>
                <c:pt idx="46" formatCode="0.0%">
                  <c:v>0.15298118604337832</c:v>
                </c:pt>
                <c:pt idx="47" formatCode="0.0%">
                  <c:v>0.15108171829866901</c:v>
                </c:pt>
                <c:pt idx="48" formatCode="0.0%">
                  <c:v>0.15106671127750423</c:v>
                </c:pt>
                <c:pt idx="49" formatCode="0.0%">
                  <c:v>0.15236353775813621</c:v>
                </c:pt>
                <c:pt idx="50" formatCode="0.0%">
                  <c:v>0.16852754163009259</c:v>
                </c:pt>
                <c:pt idx="51" formatCode="0.0%">
                  <c:v>0.15537196756984531</c:v>
                </c:pt>
                <c:pt idx="52" formatCode="0.0%">
                  <c:v>0.14860650116109866</c:v>
                </c:pt>
                <c:pt idx="53" formatCode="0.0%">
                  <c:v>0.14873452038859189</c:v>
                </c:pt>
                <c:pt idx="54" formatCode="0.0%">
                  <c:v>0.15293985243921263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72-4EF4-A890-50EE69B88557}"/>
            </c:ext>
          </c:extLst>
        </c:ser>
        <c:ser>
          <c:idx val="6"/>
          <c:order val="6"/>
          <c:tx>
            <c:strRef>
              <c:f>'Tab_01 (2)'!$AI$3</c:f>
              <c:strCache>
                <c:ptCount val="1"/>
                <c:pt idx="0">
                  <c:v>Pub. Exp. Health care &amp; Ltc (AWG definition)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'Tab_01 (2)'!$AI$4:$AI$58</c:f>
              <c:numCache>
                <c:formatCode>General</c:formatCode>
                <c:ptCount val="55"/>
                <c:pt idx="25" formatCode="0.00%">
                  <c:v>5.6246163003728644E-2</c:v>
                </c:pt>
                <c:pt idx="26" formatCode="0.00%">
                  <c:v>5.6579585078588748E-2</c:v>
                </c:pt>
                <c:pt idx="27" formatCode="0.00%">
                  <c:v>5.7748593816261573E-2</c:v>
                </c:pt>
                <c:pt idx="28" formatCode="0.00%">
                  <c:v>5.6976659416180478E-2</c:v>
                </c:pt>
                <c:pt idx="29" formatCode="0.00%">
                  <c:v>5.7759770139638275E-2</c:v>
                </c:pt>
                <c:pt idx="30" formatCode="0.00%">
                  <c:v>6.0433300271654208E-2</c:v>
                </c:pt>
                <c:pt idx="31" formatCode="0.00%">
                  <c:v>6.2911162121469494E-2</c:v>
                </c:pt>
                <c:pt idx="32" formatCode="0.00%">
                  <c:v>6.5684644214263385E-2</c:v>
                </c:pt>
                <c:pt idx="33" formatCode="0.00%">
                  <c:v>6.610399132190832E-2</c:v>
                </c:pt>
                <c:pt idx="34" formatCode="0.00%">
                  <c:v>6.946757422790667E-2</c:v>
                </c:pt>
                <c:pt idx="35" formatCode="0.00%">
                  <c:v>7.2092548388734343E-2</c:v>
                </c:pt>
                <c:pt idx="36" formatCode="0.00%">
                  <c:v>7.2941606070579729E-2</c:v>
                </c:pt>
                <c:pt idx="37" formatCode="0.00%">
                  <c:v>7.0809627711906131E-2</c:v>
                </c:pt>
                <c:pt idx="38" formatCode="0.00%">
                  <c:v>7.4288254170968904E-2</c:v>
                </c:pt>
                <c:pt idx="39" formatCode="0.00%">
                  <c:v>7.891071485836687E-2</c:v>
                </c:pt>
                <c:pt idx="40" formatCode="0.00%">
                  <c:v>7.8809244840073955E-2</c:v>
                </c:pt>
                <c:pt idx="41" formatCode="0.00%">
                  <c:v>7.6064242324339254E-2</c:v>
                </c:pt>
                <c:pt idx="42" formatCode="0.00%">
                  <c:v>7.6578550350802577E-2</c:v>
                </c:pt>
                <c:pt idx="43" formatCode="0.00%">
                  <c:v>7.6935190003680473E-2</c:v>
                </c:pt>
                <c:pt idx="44" formatCode="0.00%">
                  <c:v>7.741748782467954E-2</c:v>
                </c:pt>
                <c:pt idx="45" formatCode="0.00%">
                  <c:v>7.6397344833036604E-2</c:v>
                </c:pt>
                <c:pt idx="46" formatCode="0.00%">
                  <c:v>7.5290785436688032E-2</c:v>
                </c:pt>
                <c:pt idx="47" formatCode="0.00%">
                  <c:v>7.446862784774716E-2</c:v>
                </c:pt>
                <c:pt idx="48" formatCode="0.00%">
                  <c:v>7.4110766429639707E-2</c:v>
                </c:pt>
                <c:pt idx="49" formatCode="0.00%">
                  <c:v>7.3944601164435811E-2</c:v>
                </c:pt>
                <c:pt idx="50" formatCode="0.00%">
                  <c:v>8.4627540678003543E-2</c:v>
                </c:pt>
                <c:pt idx="51" formatCode="0.00%">
                  <c:v>8.0343232271414489E-2</c:v>
                </c:pt>
                <c:pt idx="52" formatCode="0.00%">
                  <c:v>7.5785534519616546E-2</c:v>
                </c:pt>
                <c:pt idx="53" formatCode="0.00%">
                  <c:v>7.1436048986612863E-2</c:v>
                </c:pt>
                <c:pt idx="54" formatCode="0.00%">
                  <c:v>7.2900793655484214E-2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72-4EF4-A890-50EE69B88557}"/>
            </c:ext>
          </c:extLst>
        </c:ser>
        <c:ser>
          <c:idx val="7"/>
          <c:order val="7"/>
          <c:tx>
            <c:strRef>
              <c:f>'Tab_01 (2)'!$AJ$3</c:f>
              <c:strCache>
                <c:ptCount val="1"/>
                <c:pt idx="0">
                  <c:v>Pub. Exp. Pension + Pub. Exp. Health care &amp; Ltc (AWG definition)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'Tab_01 (2)'!$AJ$4:$AJ$58</c:f>
              <c:numCache>
                <c:formatCode>General</c:formatCode>
                <c:ptCount val="55"/>
                <c:pt idx="25" formatCode="0.00%">
                  <c:v>0.17910778056273219</c:v>
                </c:pt>
                <c:pt idx="26" formatCode="0.00%">
                  <c:v>0.18447706857028434</c:v>
                </c:pt>
                <c:pt idx="27" formatCode="0.00%">
                  <c:v>0.19062423636525017</c:v>
                </c:pt>
                <c:pt idx="28" formatCode="0.00%">
                  <c:v>0.18623328246543636</c:v>
                </c:pt>
                <c:pt idx="29" formatCode="0.00%">
                  <c:v>0.19044461562853782</c:v>
                </c:pt>
                <c:pt idx="30" formatCode="0.00%">
                  <c:v>0.18945418665136177</c:v>
                </c:pt>
                <c:pt idx="31" formatCode="0.00%">
                  <c:v>0.19154254574903956</c:v>
                </c:pt>
                <c:pt idx="32" formatCode="0.00%">
                  <c:v>0.19634571854701321</c:v>
                </c:pt>
                <c:pt idx="33" formatCode="0.00%">
                  <c:v>0.19787178090962748</c:v>
                </c:pt>
                <c:pt idx="34" formatCode="0.00%">
                  <c:v>0.20139551332748987</c:v>
                </c:pt>
                <c:pt idx="35" formatCode="0.00%">
                  <c:v>0.20505204182504511</c:v>
                </c:pt>
                <c:pt idx="36" formatCode="0.00%">
                  <c:v>0.20505438870896581</c:v>
                </c:pt>
                <c:pt idx="37" formatCode="0.00%">
                  <c:v>0.20281251724640803</c:v>
                </c:pt>
                <c:pt idx="38" formatCode="0.00%">
                  <c:v>0.20979683386233702</c:v>
                </c:pt>
                <c:pt idx="39" formatCode="0.00%">
                  <c:v>0.22492359732310976</c:v>
                </c:pt>
                <c:pt idx="40" formatCode="0.00%">
                  <c:v>0.22554911796429136</c:v>
                </c:pt>
                <c:pt idx="41" formatCode="0.00%">
                  <c:v>0.22305625167510157</c:v>
                </c:pt>
                <c:pt idx="42" formatCode="0.00%">
                  <c:v>0.22913120441962559</c:v>
                </c:pt>
                <c:pt idx="43" formatCode="0.00%">
                  <c:v>0.23403577228511124</c:v>
                </c:pt>
                <c:pt idx="44" formatCode="0.00%">
                  <c:v>0.23430274776606735</c:v>
                </c:pt>
                <c:pt idx="45" formatCode="0.00%">
                  <c:v>0.23203461454452257</c:v>
                </c:pt>
                <c:pt idx="46" formatCode="0.00%">
                  <c:v>0.22827197148006634</c:v>
                </c:pt>
                <c:pt idx="47" formatCode="0.00%">
                  <c:v>0.22555034614641617</c:v>
                </c:pt>
                <c:pt idx="48" formatCode="0.00%">
                  <c:v>0.22517747770714394</c:v>
                </c:pt>
                <c:pt idx="49" formatCode="0.00%">
                  <c:v>0.22630813892257201</c:v>
                </c:pt>
                <c:pt idx="50" formatCode="0.00%">
                  <c:v>0.25315508230809614</c:v>
                </c:pt>
                <c:pt idx="51" formatCode="0.00%">
                  <c:v>0.2357151998412598</c:v>
                </c:pt>
                <c:pt idx="52" formatCode="0.00%">
                  <c:v>0.2243920356807152</c:v>
                </c:pt>
                <c:pt idx="53" formatCode="0.00%">
                  <c:v>0.22017056937520474</c:v>
                </c:pt>
                <c:pt idx="54" formatCode="0.00%">
                  <c:v>0.22584064609469684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72-4EF4-A890-50EE69B8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913120"/>
        <c:axId val="823914080"/>
      </c:lineChart>
      <c:catAx>
        <c:axId val="823913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3914080"/>
        <c:crosses val="autoZero"/>
        <c:auto val="1"/>
        <c:lblAlgn val="ctr"/>
        <c:lblOffset val="100"/>
        <c:noMultiLvlLbl val="0"/>
      </c:catAx>
      <c:valAx>
        <c:axId val="82391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391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550306211723501E-3"/>
          <c:y val="0.38714785651793526"/>
          <c:w val="0.98926771653543311"/>
          <c:h val="0.58507436570428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44591132695239E-2"/>
          <c:y val="2.4546720298117018E-2"/>
          <c:w val="0.93399053860782377"/>
          <c:h val="0.64851556476433403"/>
        </c:manualLayout>
      </c:layout>
      <c:lineChart>
        <c:grouping val="standard"/>
        <c:varyColors val="0"/>
        <c:ser>
          <c:idx val="0"/>
          <c:order val="0"/>
          <c:tx>
            <c:strRef>
              <c:f>GRAF!$J$3</c:f>
              <c:strCache>
                <c:ptCount val="1"/>
                <c:pt idx="0">
                  <c:v>A -Total fixed investments + Inventory variation (BdI reconstruction)</c:v>
                </c:pt>
              </c:strCache>
            </c:strRef>
          </c:tx>
          <c:spPr>
            <a:ln w="444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GRAF!$J$4:$J$58</c:f>
              <c:numCache>
                <c:formatCode>0.0%</c:formatCode>
                <c:ptCount val="55"/>
                <c:pt idx="0">
                  <c:v>0.26222844349670676</c:v>
                </c:pt>
                <c:pt idx="1">
                  <c:v>0.24125134700621037</c:v>
                </c:pt>
                <c:pt idx="2">
                  <c:v>0.23285233417324447</c:v>
                </c:pt>
                <c:pt idx="3">
                  <c:v>0.26655251396355079</c:v>
                </c:pt>
                <c:pt idx="4">
                  <c:v>0.29939229613725393</c:v>
                </c:pt>
                <c:pt idx="5">
                  <c:v>0.24161671514138794</c:v>
                </c:pt>
                <c:pt idx="6">
                  <c:v>0.26800682388868546</c:v>
                </c:pt>
                <c:pt idx="7">
                  <c:v>0.24705252224396232</c:v>
                </c:pt>
                <c:pt idx="8">
                  <c:v>0.24210185747692095</c:v>
                </c:pt>
                <c:pt idx="9">
                  <c:v>0.24861145082487807</c:v>
                </c:pt>
                <c:pt idx="10">
                  <c:v>0.27080694634710539</c:v>
                </c:pt>
                <c:pt idx="11">
                  <c:v>0.25097549206768344</c:v>
                </c:pt>
                <c:pt idx="12">
                  <c:v>0.24187826971079499</c:v>
                </c:pt>
                <c:pt idx="13">
                  <c:v>0.22811569002021517</c:v>
                </c:pt>
                <c:pt idx="14">
                  <c:v>0.23796580448097265</c:v>
                </c:pt>
                <c:pt idx="15">
                  <c:v>0.23672179439200999</c:v>
                </c:pt>
                <c:pt idx="16">
                  <c:v>0.22304142731226051</c:v>
                </c:pt>
                <c:pt idx="17">
                  <c:v>0.22647460059086094</c:v>
                </c:pt>
                <c:pt idx="18">
                  <c:v>0.23075679566873844</c:v>
                </c:pt>
                <c:pt idx="19">
                  <c:v>0.22706041313008624</c:v>
                </c:pt>
                <c:pt idx="20">
                  <c:v>0.22633225965698608</c:v>
                </c:pt>
                <c:pt idx="21">
                  <c:v>0.22188168316708731</c:v>
                </c:pt>
                <c:pt idx="22">
                  <c:v>0.21495612973787651</c:v>
                </c:pt>
                <c:pt idx="23">
                  <c:v>0.18990250074374465</c:v>
                </c:pt>
                <c:pt idx="24">
                  <c:v>0.18836679412072779</c:v>
                </c:pt>
                <c:pt idx="25">
                  <c:v>0.19813267919032784</c:v>
                </c:pt>
                <c:pt idx="26">
                  <c:v>0.19137150558467958</c:v>
                </c:pt>
                <c:pt idx="27">
                  <c:v>0.19269165510870448</c:v>
                </c:pt>
                <c:pt idx="28">
                  <c:v>0.19489061862202506</c:v>
                </c:pt>
                <c:pt idx="29">
                  <c:v>0.20004720533655818</c:v>
                </c:pt>
                <c:pt idx="30">
                  <c:v>0.20717435792452371</c:v>
                </c:pt>
                <c:pt idx="31">
                  <c:v>0.20669668614021425</c:v>
                </c:pt>
                <c:pt idx="32">
                  <c:v>0.21416625216544991</c:v>
                </c:pt>
                <c:pt idx="33">
                  <c:v>0.21065332402968973</c:v>
                </c:pt>
                <c:pt idx="34">
                  <c:v>0.21170967741712754</c:v>
                </c:pt>
                <c:pt idx="35">
                  <c:v>0.21103451609038038</c:v>
                </c:pt>
                <c:pt idx="36">
                  <c:v>0.2189388593953244</c:v>
                </c:pt>
                <c:pt idx="37">
                  <c:v>0.2218536376733187</c:v>
                </c:pt>
                <c:pt idx="38">
                  <c:v>0.21781290062168282</c:v>
                </c:pt>
                <c:pt idx="39">
                  <c:v>0.19392619250961782</c:v>
                </c:pt>
                <c:pt idx="40">
                  <c:v>0.20537695358938801</c:v>
                </c:pt>
                <c:pt idx="41">
                  <c:v>0.20462259022784565</c:v>
                </c:pt>
                <c:pt idx="42">
                  <c:v>0.17861628436741631</c:v>
                </c:pt>
                <c:pt idx="43">
                  <c:v>0.16955138514037577</c:v>
                </c:pt>
                <c:pt idx="44">
                  <c:v>0.17033010668460843</c:v>
                </c:pt>
                <c:pt idx="45">
                  <c:v>0.17306452902154368</c:v>
                </c:pt>
                <c:pt idx="46">
                  <c:v>0.17094977530835118</c:v>
                </c:pt>
                <c:pt idx="47">
                  <c:v>0.1724967757946764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7-4DB4-B145-CA16C48E15D6}"/>
            </c:ext>
          </c:extLst>
        </c:ser>
        <c:ser>
          <c:idx val="1"/>
          <c:order val="1"/>
          <c:tx>
            <c:strRef>
              <c:f>GRAF!$K$3</c:f>
              <c:strCache>
                <c:ptCount val="1"/>
                <c:pt idx="0">
                  <c:v>B -Pub. Exp. Old age &amp; Survivors &amp; Severnce pay (OECD definition)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GRAF!$K$4:$K$58</c:f>
              <c:numCache>
                <c:formatCode>0.0%</c:formatCode>
                <c:ptCount val="55"/>
                <c:pt idx="10">
                  <c:v>8.5000000000000006E-2</c:v>
                </c:pt>
                <c:pt idx="11">
                  <c:v>9.4E-2</c:v>
                </c:pt>
                <c:pt idx="12">
                  <c:v>9.8000000000000004E-2</c:v>
                </c:pt>
                <c:pt idx="13">
                  <c:v>0.105</c:v>
                </c:pt>
                <c:pt idx="14">
                  <c:v>0.10400000000000001</c:v>
                </c:pt>
                <c:pt idx="15">
                  <c:v>0.107</c:v>
                </c:pt>
                <c:pt idx="16">
                  <c:v>0.11</c:v>
                </c:pt>
                <c:pt idx="17">
                  <c:v>0.11</c:v>
                </c:pt>
                <c:pt idx="18">
                  <c:v>0.109</c:v>
                </c:pt>
                <c:pt idx="19">
                  <c:v>0.111</c:v>
                </c:pt>
                <c:pt idx="20">
                  <c:v>0.114</c:v>
                </c:pt>
                <c:pt idx="21">
                  <c:v>0.11699999999999999</c:v>
                </c:pt>
                <c:pt idx="22">
                  <c:v>0.124</c:v>
                </c:pt>
                <c:pt idx="23">
                  <c:v>0.128</c:v>
                </c:pt>
                <c:pt idx="24">
                  <c:v>0.13200000000000001</c:v>
                </c:pt>
                <c:pt idx="25">
                  <c:v>0.13100000000000001</c:v>
                </c:pt>
                <c:pt idx="26">
                  <c:v>0.13400000000000001</c:v>
                </c:pt>
                <c:pt idx="27">
                  <c:v>0.13800000000000001</c:v>
                </c:pt>
                <c:pt idx="28">
                  <c:v>0.13699999999999998</c:v>
                </c:pt>
                <c:pt idx="29">
                  <c:v>0.13900000000000001</c:v>
                </c:pt>
                <c:pt idx="30">
                  <c:v>0.13600000000000001</c:v>
                </c:pt>
                <c:pt idx="31">
                  <c:v>0.13400000000000001</c:v>
                </c:pt>
                <c:pt idx="32">
                  <c:v>0.13500000000000001</c:v>
                </c:pt>
                <c:pt idx="33">
                  <c:v>0.13600000000000001</c:v>
                </c:pt>
                <c:pt idx="34">
                  <c:v>0.13699999999999998</c:v>
                </c:pt>
                <c:pt idx="35">
                  <c:v>0.13800000000000001</c:v>
                </c:pt>
                <c:pt idx="36">
                  <c:v>0.13699999999999998</c:v>
                </c:pt>
                <c:pt idx="37">
                  <c:v>0.13800000000000001</c:v>
                </c:pt>
                <c:pt idx="38">
                  <c:v>0.14300000000000002</c:v>
                </c:pt>
                <c:pt idx="39">
                  <c:v>0.153</c:v>
                </c:pt>
                <c:pt idx="40">
                  <c:v>0.154</c:v>
                </c:pt>
                <c:pt idx="41">
                  <c:v>0.154</c:v>
                </c:pt>
                <c:pt idx="42">
                  <c:v>0.158</c:v>
                </c:pt>
                <c:pt idx="43">
                  <c:v>0.16200000000000001</c:v>
                </c:pt>
                <c:pt idx="44">
                  <c:v>0.161</c:v>
                </c:pt>
                <c:pt idx="45">
                  <c:v>0.161</c:v>
                </c:pt>
                <c:pt idx="46">
                  <c:v>0.157</c:v>
                </c:pt>
                <c:pt idx="47">
                  <c:v>0.155</c:v>
                </c:pt>
                <c:pt idx="48">
                  <c:v>0.155</c:v>
                </c:pt>
                <c:pt idx="49">
                  <c:v>0.158</c:v>
                </c:pt>
                <c:pt idx="50">
                  <c:v>0.17499999999999999</c:v>
                </c:pt>
                <c:pt idx="51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7-4DB4-B145-CA16C48E15D6}"/>
            </c:ext>
          </c:extLst>
        </c:ser>
        <c:ser>
          <c:idx val="2"/>
          <c:order val="2"/>
          <c:tx>
            <c:strRef>
              <c:f>GRAF!$L$3</c:f>
              <c:strCache>
                <c:ptCount val="1"/>
                <c:pt idx="0">
                  <c:v>Pub. Exp. Health care &amp; Ltc (OECD definition)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GRAF!$L$4:$L$58</c:f>
              <c:numCache>
                <c:formatCode>0.0%</c:formatCode>
                <c:ptCount val="55"/>
                <c:pt idx="18">
                  <c:v>5.3769999999999998E-2</c:v>
                </c:pt>
                <c:pt idx="19">
                  <c:v>5.2979999999999999E-2</c:v>
                </c:pt>
                <c:pt idx="20">
                  <c:v>5.672E-2</c:v>
                </c:pt>
                <c:pt idx="21">
                  <c:v>5.8499999999999996E-2</c:v>
                </c:pt>
                <c:pt idx="22">
                  <c:v>5.7220000000000007E-2</c:v>
                </c:pt>
                <c:pt idx="23">
                  <c:v>5.5370000000000003E-2</c:v>
                </c:pt>
                <c:pt idx="24">
                  <c:v>5.2629999999999996E-2</c:v>
                </c:pt>
                <c:pt idx="25">
                  <c:v>4.8689999999999997E-2</c:v>
                </c:pt>
                <c:pt idx="26">
                  <c:v>4.9429999999999995E-2</c:v>
                </c:pt>
                <c:pt idx="27">
                  <c:v>5.1230000000000005E-2</c:v>
                </c:pt>
                <c:pt idx="28">
                  <c:v>5.1060000000000001E-2</c:v>
                </c:pt>
                <c:pt idx="29">
                  <c:v>5.1810000000000002E-2</c:v>
                </c:pt>
                <c:pt idx="30">
                  <c:v>5.4820000000000001E-2</c:v>
                </c:pt>
                <c:pt idx="31">
                  <c:v>5.7539999999999994E-2</c:v>
                </c:pt>
                <c:pt idx="32">
                  <c:v>5.8739999999999994E-2</c:v>
                </c:pt>
                <c:pt idx="33">
                  <c:v>5.8810000000000001E-2</c:v>
                </c:pt>
                <c:pt idx="34">
                  <c:v>6.2039999999999998E-2</c:v>
                </c:pt>
                <c:pt idx="35">
                  <c:v>6.4390000000000003E-2</c:v>
                </c:pt>
                <c:pt idx="36">
                  <c:v>6.5290000000000001E-2</c:v>
                </c:pt>
                <c:pt idx="37">
                  <c:v>6.2780000000000002E-2</c:v>
                </c:pt>
                <c:pt idx="38">
                  <c:v>6.6040000000000001E-2</c:v>
                </c:pt>
                <c:pt idx="39">
                  <c:v>6.9790000000000005E-2</c:v>
                </c:pt>
                <c:pt idx="40">
                  <c:v>6.966E-2</c:v>
                </c:pt>
                <c:pt idx="41">
                  <c:v>6.7220000000000002E-2</c:v>
                </c:pt>
                <c:pt idx="42">
                  <c:v>6.6299999999999998E-2</c:v>
                </c:pt>
                <c:pt idx="43">
                  <c:v>6.608E-2</c:v>
                </c:pt>
                <c:pt idx="44">
                  <c:v>6.6390000000000005E-2</c:v>
                </c:pt>
                <c:pt idx="45">
                  <c:v>6.547E-2</c:v>
                </c:pt>
                <c:pt idx="46">
                  <c:v>6.448000000000001E-2</c:v>
                </c:pt>
                <c:pt idx="47">
                  <c:v>6.3719999999999999E-2</c:v>
                </c:pt>
                <c:pt idx="48">
                  <c:v>6.3490000000000005E-2</c:v>
                </c:pt>
                <c:pt idx="49">
                  <c:v>6.3099999999999989E-2</c:v>
                </c:pt>
                <c:pt idx="50">
                  <c:v>7.2520000000000001E-2</c:v>
                </c:pt>
                <c:pt idx="51">
                  <c:v>6.9169999999999995E-2</c:v>
                </c:pt>
                <c:pt idx="52">
                  <c:v>6.5240000000000006E-2</c:v>
                </c:pt>
                <c:pt idx="53">
                  <c:v>6.1429999999999998E-2</c:v>
                </c:pt>
                <c:pt idx="54">
                  <c:v>6.2699999999999992E-2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27-4DB4-B145-CA16C48E15D6}"/>
            </c:ext>
          </c:extLst>
        </c:ser>
        <c:ser>
          <c:idx val="3"/>
          <c:order val="3"/>
          <c:tx>
            <c:strRef>
              <c:f>GRAF!$M$3</c:f>
              <c:strCache>
                <c:ptCount val="1"/>
                <c:pt idx="0">
                  <c:v>Pub. Exp. Old age &amp; Survivors &amp; Severnce pay + Pub. Exp. Health care &amp; Ltc (OECD definition)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GRAF!$M$4:$M$58</c:f>
              <c:numCache>
                <c:formatCode>0.0%</c:formatCode>
                <c:ptCount val="55"/>
                <c:pt idx="18">
                  <c:v>0.16277</c:v>
                </c:pt>
                <c:pt idx="19">
                  <c:v>0.16398000000000001</c:v>
                </c:pt>
                <c:pt idx="20">
                  <c:v>0.17072000000000001</c:v>
                </c:pt>
                <c:pt idx="21">
                  <c:v>0.17549999999999999</c:v>
                </c:pt>
                <c:pt idx="22">
                  <c:v>0.18121999999999999</c:v>
                </c:pt>
                <c:pt idx="23">
                  <c:v>0.18337000000000001</c:v>
                </c:pt>
                <c:pt idx="24">
                  <c:v>0.18463000000000002</c:v>
                </c:pt>
                <c:pt idx="25">
                  <c:v>0.17969000000000002</c:v>
                </c:pt>
                <c:pt idx="26">
                  <c:v>0.18343000000000001</c:v>
                </c:pt>
                <c:pt idx="27">
                  <c:v>0.18923000000000001</c:v>
                </c:pt>
                <c:pt idx="28">
                  <c:v>0.18805999999999998</c:v>
                </c:pt>
                <c:pt idx="29">
                  <c:v>0.19081000000000001</c:v>
                </c:pt>
                <c:pt idx="30">
                  <c:v>0.19082000000000002</c:v>
                </c:pt>
                <c:pt idx="31">
                  <c:v>0.19153999999999999</c:v>
                </c:pt>
                <c:pt idx="32">
                  <c:v>0.19374</c:v>
                </c:pt>
                <c:pt idx="33">
                  <c:v>0.19481000000000001</c:v>
                </c:pt>
                <c:pt idx="34">
                  <c:v>0.19903999999999999</c:v>
                </c:pt>
                <c:pt idx="35">
                  <c:v>0.20239000000000001</c:v>
                </c:pt>
                <c:pt idx="36">
                  <c:v>0.20228999999999997</c:v>
                </c:pt>
                <c:pt idx="37">
                  <c:v>0.20078000000000001</c:v>
                </c:pt>
                <c:pt idx="38">
                  <c:v>0.20904</c:v>
                </c:pt>
                <c:pt idx="39">
                  <c:v>0.22278999999999999</c:v>
                </c:pt>
                <c:pt idx="40">
                  <c:v>0.22366</c:v>
                </c:pt>
                <c:pt idx="41">
                  <c:v>0.22122</c:v>
                </c:pt>
                <c:pt idx="42">
                  <c:v>0.2243</c:v>
                </c:pt>
                <c:pt idx="43">
                  <c:v>0.22808</c:v>
                </c:pt>
                <c:pt idx="44">
                  <c:v>0.22739000000000001</c:v>
                </c:pt>
                <c:pt idx="45">
                  <c:v>0.22647</c:v>
                </c:pt>
                <c:pt idx="46">
                  <c:v>0.22148000000000001</c:v>
                </c:pt>
                <c:pt idx="47">
                  <c:v>0.21872</c:v>
                </c:pt>
                <c:pt idx="48">
                  <c:v>0.21849000000000002</c:v>
                </c:pt>
                <c:pt idx="49">
                  <c:v>0.22109999999999999</c:v>
                </c:pt>
                <c:pt idx="50">
                  <c:v>0.24751999999999999</c:v>
                </c:pt>
                <c:pt idx="51">
                  <c:v>0.23116999999999999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27-4DB4-B145-CA16C48E15D6}"/>
            </c:ext>
          </c:extLst>
        </c:ser>
        <c:ser>
          <c:idx val="4"/>
          <c:order val="4"/>
          <c:tx>
            <c:strRef>
              <c:f>GRAF!$N$3</c:f>
              <c:strCache>
                <c:ptCount val="1"/>
                <c:pt idx="0">
                  <c:v>A -Total fixed investments (CN ISTAT)</c:v>
                </c:pt>
              </c:strCache>
            </c:strRef>
          </c:tx>
          <c:spPr>
            <a:ln w="38100" cap="rnd" cmpd="sng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GRAF!$N$4:$N$58</c:f>
              <c:numCache>
                <c:formatCode>0.0%</c:formatCode>
                <c:ptCount val="55"/>
                <c:pt idx="48">
                  <c:v>0.17972201178077118</c:v>
                </c:pt>
                <c:pt idx="49">
                  <c:v>0.18129179030399539</c:v>
                </c:pt>
                <c:pt idx="50">
                  <c:v>0.18201816406218424</c:v>
                </c:pt>
                <c:pt idx="51">
                  <c:v>0.20770521735760739</c:v>
                </c:pt>
                <c:pt idx="52">
                  <c:v>0.21775735276085562</c:v>
                </c:pt>
                <c:pt idx="53">
                  <c:v>0.22658714403148283</c:v>
                </c:pt>
                <c:pt idx="54">
                  <c:v>0.22152327807256111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27-4DB4-B145-CA16C48E15D6}"/>
            </c:ext>
          </c:extLst>
        </c:ser>
        <c:ser>
          <c:idx val="5"/>
          <c:order val="5"/>
          <c:tx>
            <c:strRef>
              <c:f>GRAF!$O$3</c:f>
              <c:strCache>
                <c:ptCount val="1"/>
                <c:pt idx="0">
                  <c:v>Pub. Exp. Pensions (AWG definition))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GRAF!$O$4:$O$58</c:f>
              <c:numCache>
                <c:formatCode>0.0%</c:formatCode>
                <c:ptCount val="55"/>
                <c:pt idx="25">
                  <c:v>0.12286161755900354</c:v>
                </c:pt>
                <c:pt idx="26">
                  <c:v>0.12789748349169561</c:v>
                </c:pt>
                <c:pt idx="27">
                  <c:v>0.13287564254898859</c:v>
                </c:pt>
                <c:pt idx="28">
                  <c:v>0.12925662304925586</c:v>
                </c:pt>
                <c:pt idx="29">
                  <c:v>0.13268484548889953</c:v>
                </c:pt>
                <c:pt idx="30">
                  <c:v>0.12902088637970757</c:v>
                </c:pt>
                <c:pt idx="31">
                  <c:v>0.12863138362757007</c:v>
                </c:pt>
                <c:pt idx="32">
                  <c:v>0.13066107433274982</c:v>
                </c:pt>
                <c:pt idx="33">
                  <c:v>0.13176778958771918</c:v>
                </c:pt>
                <c:pt idx="34">
                  <c:v>0.1319279390995832</c:v>
                </c:pt>
                <c:pt idx="35">
                  <c:v>0.13295949343631075</c:v>
                </c:pt>
                <c:pt idx="36">
                  <c:v>0.13211278263838608</c:v>
                </c:pt>
                <c:pt idx="37">
                  <c:v>0.1320028895345019</c:v>
                </c:pt>
                <c:pt idx="38">
                  <c:v>0.13550857969136812</c:v>
                </c:pt>
                <c:pt idx="39">
                  <c:v>0.14601288246474289</c:v>
                </c:pt>
                <c:pt idx="40">
                  <c:v>0.14673987312421741</c:v>
                </c:pt>
                <c:pt idx="41">
                  <c:v>0.14699200935076231</c:v>
                </c:pt>
                <c:pt idx="42">
                  <c:v>0.15255265406882301</c:v>
                </c:pt>
                <c:pt idx="43">
                  <c:v>0.15710058228143076</c:v>
                </c:pt>
                <c:pt idx="44">
                  <c:v>0.1568852599413878</c:v>
                </c:pt>
                <c:pt idx="45">
                  <c:v>0.15563726971148595</c:v>
                </c:pt>
                <c:pt idx="46">
                  <c:v>0.15298118604337832</c:v>
                </c:pt>
                <c:pt idx="47">
                  <c:v>0.15108171829866901</c:v>
                </c:pt>
                <c:pt idx="48">
                  <c:v>0.15106671127750423</c:v>
                </c:pt>
                <c:pt idx="49">
                  <c:v>0.15236353775813621</c:v>
                </c:pt>
                <c:pt idx="50">
                  <c:v>0.16852754163009259</c:v>
                </c:pt>
                <c:pt idx="51">
                  <c:v>0.15537196756984531</c:v>
                </c:pt>
                <c:pt idx="52">
                  <c:v>0.14860650116109866</c:v>
                </c:pt>
                <c:pt idx="53">
                  <c:v>0.14873452038859189</c:v>
                </c:pt>
                <c:pt idx="54">
                  <c:v>0.15293985243921263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27-4DB4-B145-CA16C48E15D6}"/>
            </c:ext>
          </c:extLst>
        </c:ser>
        <c:ser>
          <c:idx val="6"/>
          <c:order val="6"/>
          <c:tx>
            <c:strRef>
              <c:f>GRAF!$P$3</c:f>
              <c:strCache>
                <c:ptCount val="1"/>
                <c:pt idx="0">
                  <c:v>Pub. Exp. Health care &amp; Ltc (AWG definition)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GRAF!$P$4:$P$58</c:f>
              <c:numCache>
                <c:formatCode>0.0%</c:formatCode>
                <c:ptCount val="55"/>
                <c:pt idx="25">
                  <c:v>5.6246163003728644E-2</c:v>
                </c:pt>
                <c:pt idx="26">
                  <c:v>5.6579585078588748E-2</c:v>
                </c:pt>
                <c:pt idx="27">
                  <c:v>5.7748593816261573E-2</c:v>
                </c:pt>
                <c:pt idx="28">
                  <c:v>5.6976659416180478E-2</c:v>
                </c:pt>
                <c:pt idx="29">
                  <c:v>5.7759770139638275E-2</c:v>
                </c:pt>
                <c:pt idx="30">
                  <c:v>6.0433300271654208E-2</c:v>
                </c:pt>
                <c:pt idx="31">
                  <c:v>6.2911162121469494E-2</c:v>
                </c:pt>
                <c:pt idx="32">
                  <c:v>6.5684644214263385E-2</c:v>
                </c:pt>
                <c:pt idx="33">
                  <c:v>6.610399132190832E-2</c:v>
                </c:pt>
                <c:pt idx="34">
                  <c:v>6.946757422790667E-2</c:v>
                </c:pt>
                <c:pt idx="35">
                  <c:v>7.2092548388734343E-2</c:v>
                </c:pt>
                <c:pt idx="36">
                  <c:v>7.2941606070579729E-2</c:v>
                </c:pt>
                <c:pt idx="37">
                  <c:v>7.0809627711906131E-2</c:v>
                </c:pt>
                <c:pt idx="38">
                  <c:v>7.4288254170968904E-2</c:v>
                </c:pt>
                <c:pt idx="39">
                  <c:v>7.891071485836687E-2</c:v>
                </c:pt>
                <c:pt idx="40">
                  <c:v>7.8809244840073955E-2</c:v>
                </c:pt>
                <c:pt idx="41">
                  <c:v>7.6064242324339254E-2</c:v>
                </c:pt>
                <c:pt idx="42">
                  <c:v>7.6578550350802577E-2</c:v>
                </c:pt>
                <c:pt idx="43">
                  <c:v>7.6935190003680473E-2</c:v>
                </c:pt>
                <c:pt idx="44">
                  <c:v>7.741748782467954E-2</c:v>
                </c:pt>
                <c:pt idx="45">
                  <c:v>7.6397344833036604E-2</c:v>
                </c:pt>
                <c:pt idx="46">
                  <c:v>7.5290785436688032E-2</c:v>
                </c:pt>
                <c:pt idx="47">
                  <c:v>7.446862784774716E-2</c:v>
                </c:pt>
                <c:pt idx="48">
                  <c:v>7.4110766429639707E-2</c:v>
                </c:pt>
                <c:pt idx="49">
                  <c:v>7.3944601164435811E-2</c:v>
                </c:pt>
                <c:pt idx="50">
                  <c:v>8.4627540678003543E-2</c:v>
                </c:pt>
                <c:pt idx="51">
                  <c:v>8.0343232271414489E-2</c:v>
                </c:pt>
                <c:pt idx="52">
                  <c:v>7.5785534519616546E-2</c:v>
                </c:pt>
                <c:pt idx="53">
                  <c:v>7.1436048986612863E-2</c:v>
                </c:pt>
                <c:pt idx="54">
                  <c:v>7.2900793655484214E-2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27-4DB4-B145-CA16C48E15D6}"/>
            </c:ext>
          </c:extLst>
        </c:ser>
        <c:ser>
          <c:idx val="7"/>
          <c:order val="7"/>
          <c:tx>
            <c:strRef>
              <c:f>GRAF!$Q$3</c:f>
              <c:strCache>
                <c:ptCount val="1"/>
                <c:pt idx="0">
                  <c:v>Pub. Exp. Pension + Pub. Exp. Health care &amp; Ltc (AWG definition)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GRAF!$Q$4:$Q$58</c:f>
              <c:numCache>
                <c:formatCode>0.0%</c:formatCode>
                <c:ptCount val="55"/>
                <c:pt idx="25">
                  <c:v>0.17910778056273219</c:v>
                </c:pt>
                <c:pt idx="26">
                  <c:v>0.18447706857028434</c:v>
                </c:pt>
                <c:pt idx="27">
                  <c:v>0.19062423636525017</c:v>
                </c:pt>
                <c:pt idx="28">
                  <c:v>0.18623328246543636</c:v>
                </c:pt>
                <c:pt idx="29">
                  <c:v>0.19044461562853782</c:v>
                </c:pt>
                <c:pt idx="30">
                  <c:v>0.18945418665136177</c:v>
                </c:pt>
                <c:pt idx="31">
                  <c:v>0.19154254574903956</c:v>
                </c:pt>
                <c:pt idx="32">
                  <c:v>0.19634571854701321</c:v>
                </c:pt>
                <c:pt idx="33">
                  <c:v>0.19787178090962748</c:v>
                </c:pt>
                <c:pt idx="34">
                  <c:v>0.20139551332748987</c:v>
                </c:pt>
                <c:pt idx="35">
                  <c:v>0.20505204182504511</c:v>
                </c:pt>
                <c:pt idx="36">
                  <c:v>0.20505438870896581</c:v>
                </c:pt>
                <c:pt idx="37">
                  <c:v>0.20281251724640803</c:v>
                </c:pt>
                <c:pt idx="38">
                  <c:v>0.20979683386233702</c:v>
                </c:pt>
                <c:pt idx="39">
                  <c:v>0.22492359732310976</c:v>
                </c:pt>
                <c:pt idx="40">
                  <c:v>0.22554911796429136</c:v>
                </c:pt>
                <c:pt idx="41">
                  <c:v>0.22305625167510157</c:v>
                </c:pt>
                <c:pt idx="42">
                  <c:v>0.22913120441962559</c:v>
                </c:pt>
                <c:pt idx="43">
                  <c:v>0.23403577228511124</c:v>
                </c:pt>
                <c:pt idx="44">
                  <c:v>0.23430274776606735</c:v>
                </c:pt>
                <c:pt idx="45">
                  <c:v>0.23203461454452257</c:v>
                </c:pt>
                <c:pt idx="46">
                  <c:v>0.22827197148006634</c:v>
                </c:pt>
                <c:pt idx="47">
                  <c:v>0.22555034614641617</c:v>
                </c:pt>
                <c:pt idx="48">
                  <c:v>0.22517747770714394</c:v>
                </c:pt>
                <c:pt idx="49">
                  <c:v>0.22630813892257201</c:v>
                </c:pt>
                <c:pt idx="50">
                  <c:v>0.25315508230809614</c:v>
                </c:pt>
                <c:pt idx="51">
                  <c:v>0.2357151998412598</c:v>
                </c:pt>
                <c:pt idx="52">
                  <c:v>0.2243920356807152</c:v>
                </c:pt>
                <c:pt idx="53">
                  <c:v>0.22017056937520474</c:v>
                </c:pt>
                <c:pt idx="54">
                  <c:v>0.22584064609469684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27-4DB4-B145-CA16C48E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914560"/>
        <c:axId val="823902080"/>
      </c:lineChart>
      <c:lineChart>
        <c:grouping val="standard"/>
        <c:varyColors val="0"/>
        <c:ser>
          <c:idx val="8"/>
          <c:order val="8"/>
          <c:tx>
            <c:strRef>
              <c:f>GRAF!$R$3</c:f>
              <c:strCache>
                <c:ptCount val="1"/>
                <c:pt idx="0">
                  <c:v>A - B (dx)</c:v>
                </c:pt>
              </c:strCache>
            </c:strRef>
          </c:tx>
          <c:spPr>
            <a:ln w="0" cap="sq" cmpd="sng">
              <a:solidFill>
                <a:srgbClr val="FF0000"/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numRef>
              <c:f>GRAF!$I$4:$I$58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GRAF!$R$4:$R$58</c:f>
              <c:numCache>
                <c:formatCode>General</c:formatCode>
                <c:ptCount val="55"/>
                <c:pt idx="10" formatCode="0.0%">
                  <c:v>0.18580694634710537</c:v>
                </c:pt>
                <c:pt idx="11" formatCode="0.0%">
                  <c:v>0.15697549206768344</c:v>
                </c:pt>
                <c:pt idx="12" formatCode="0.0%">
                  <c:v>0.14387826971079498</c:v>
                </c:pt>
                <c:pt idx="13" formatCode="0.0%">
                  <c:v>0.12311569002021518</c:v>
                </c:pt>
                <c:pt idx="14" formatCode="0.0%">
                  <c:v>0.13396580448097264</c:v>
                </c:pt>
                <c:pt idx="15" formatCode="0.0%">
                  <c:v>0.12972179439200998</c:v>
                </c:pt>
                <c:pt idx="16" formatCode="0.0%">
                  <c:v>0.11304142731226051</c:v>
                </c:pt>
                <c:pt idx="17" formatCode="0.0%">
                  <c:v>0.11647460059086094</c:v>
                </c:pt>
                <c:pt idx="18" formatCode="0.0%">
                  <c:v>0.12175679566873844</c:v>
                </c:pt>
                <c:pt idx="19" formatCode="0.0%">
                  <c:v>0.11606041313008623</c:v>
                </c:pt>
                <c:pt idx="20" formatCode="0.0%">
                  <c:v>0.11233225965698608</c:v>
                </c:pt>
                <c:pt idx="21" formatCode="0.0%">
                  <c:v>0.10488168316708732</c:v>
                </c:pt>
                <c:pt idx="22" formatCode="0.0%">
                  <c:v>9.0956129737876507E-2</c:v>
                </c:pt>
                <c:pt idx="23" formatCode="0.0%">
                  <c:v>6.1902500743744648E-2</c:v>
                </c:pt>
                <c:pt idx="24" formatCode="0.0%">
                  <c:v>5.6366794120727787E-2</c:v>
                </c:pt>
                <c:pt idx="25" formatCode="0.0%">
                  <c:v>6.7132679190327837E-2</c:v>
                </c:pt>
                <c:pt idx="26" formatCode="0.0%">
                  <c:v>5.7371505584679572E-2</c:v>
                </c:pt>
                <c:pt idx="27" formatCode="0.0%">
                  <c:v>5.4691655108704468E-2</c:v>
                </c:pt>
                <c:pt idx="28" formatCode="0.0%">
                  <c:v>5.7890618622025075E-2</c:v>
                </c:pt>
                <c:pt idx="29" formatCode="0.0%">
                  <c:v>6.1047205336558164E-2</c:v>
                </c:pt>
                <c:pt idx="30" formatCode="0.0%">
                  <c:v>7.1174357924523701E-2</c:v>
                </c:pt>
                <c:pt idx="31" formatCode="0.0%">
                  <c:v>7.2696686140214239E-2</c:v>
                </c:pt>
                <c:pt idx="32" formatCode="0.0%">
                  <c:v>7.9166252165449896E-2</c:v>
                </c:pt>
                <c:pt idx="33" formatCode="0.0%">
                  <c:v>7.4653324029689716E-2</c:v>
                </c:pt>
                <c:pt idx="34" formatCode="0.0%">
                  <c:v>7.4709677417127557E-2</c:v>
                </c:pt>
                <c:pt idx="35" formatCode="0.0%">
                  <c:v>7.3034516090380364E-2</c:v>
                </c:pt>
                <c:pt idx="36" formatCode="0.0%">
                  <c:v>8.1938859395324415E-2</c:v>
                </c:pt>
                <c:pt idx="37" formatCode="0.0%">
                  <c:v>8.3853637673318687E-2</c:v>
                </c:pt>
                <c:pt idx="38" formatCode="0.0%">
                  <c:v>7.4812900621682804E-2</c:v>
                </c:pt>
                <c:pt idx="39" formatCode="0.0%">
                  <c:v>4.092619250961782E-2</c:v>
                </c:pt>
                <c:pt idx="40" formatCode="0.0%">
                  <c:v>5.1376953589388014E-2</c:v>
                </c:pt>
                <c:pt idx="41" formatCode="0.0%">
                  <c:v>5.0622590227845654E-2</c:v>
                </c:pt>
                <c:pt idx="42" formatCode="0.0%">
                  <c:v>2.0616284367416304E-2</c:v>
                </c:pt>
                <c:pt idx="43" formatCode="0.0%">
                  <c:v>7.5513851403757604E-3</c:v>
                </c:pt>
                <c:pt idx="44" formatCode="0.0%">
                  <c:v>9.3301066846084302E-3</c:v>
                </c:pt>
                <c:pt idx="45" formatCode="0.0%">
                  <c:v>1.2064529021543674E-2</c:v>
                </c:pt>
                <c:pt idx="46" formatCode="0.0%">
                  <c:v>1.3949775308351176E-2</c:v>
                </c:pt>
                <c:pt idx="47" formatCode="0.0%">
                  <c:v>1.74967757946764E-2</c:v>
                </c:pt>
                <c:pt idx="48" formatCode="0.0%">
                  <c:v>2.4722011780771186E-2</c:v>
                </c:pt>
                <c:pt idx="49" formatCode="0.0%">
                  <c:v>2.3291790303995391E-2</c:v>
                </c:pt>
                <c:pt idx="50" formatCode="0.0%">
                  <c:v>7.0181640621842512E-3</c:v>
                </c:pt>
                <c:pt idx="51" formatCode="0.0%">
                  <c:v>4.5705217357607381E-2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B-406C-9F51-68B3DFC2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182320"/>
        <c:axId val="655180400"/>
      </c:lineChart>
      <c:catAx>
        <c:axId val="82391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823902080"/>
        <c:crosses val="autoZero"/>
        <c:auto val="1"/>
        <c:lblAlgn val="ctr"/>
        <c:lblOffset val="100"/>
        <c:noMultiLvlLbl val="0"/>
      </c:catAx>
      <c:valAx>
        <c:axId val="823902080"/>
        <c:scaling>
          <c:orientation val="minMax"/>
          <c:max val="0.30000000000000004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823914560"/>
        <c:crosses val="autoZero"/>
        <c:crossBetween val="between"/>
      </c:valAx>
      <c:valAx>
        <c:axId val="65518040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655182320"/>
        <c:crosses val="max"/>
        <c:crossBetween val="between"/>
      </c:valAx>
      <c:catAx>
        <c:axId val="65518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51804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564644850952034"/>
          <c:w val="1"/>
          <c:h val="0.24435355149047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scadia Code Light" panose="020B0609020000020004" pitchFamily="49" charset="0"/>
              <a:ea typeface="Cascadia Code Light" panose="020B0609020000020004" pitchFamily="49" charset="0"/>
              <a:cs typeface="Cascadia Code Light" panose="020B0609020000020004" pitchFamily="49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scadia Code Light" panose="020B0609020000020004" pitchFamily="49" charset="0"/>
          <a:ea typeface="Cascadia Code Light" panose="020B0609020000020004" pitchFamily="49" charset="0"/>
          <a:cs typeface="Cascadia Code Light" panose="020B0609020000020004" pitchFamily="49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44591132695239E-2"/>
          <c:y val="2.4546720298117018E-2"/>
          <c:w val="0.93399053860782377"/>
          <c:h val="0.79133284649883295"/>
        </c:manualLayout>
      </c:layout>
      <c:lineChart>
        <c:grouping val="standard"/>
        <c:varyColors val="0"/>
        <c:ser>
          <c:idx val="0"/>
          <c:order val="0"/>
          <c:tx>
            <c:strRef>
              <c:f>'GRAF (2)'!$J$3</c:f>
              <c:strCache>
                <c:ptCount val="1"/>
                <c:pt idx="0">
                  <c:v>Total fixed investments + Inventory variation (BdI reconstruction)</c:v>
                </c:pt>
              </c:strCache>
            </c:strRef>
          </c:tx>
          <c:spPr>
            <a:ln w="444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bg2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'GRAF (2)'!$I$4:$I$58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'GRAF (2)'!$J$4:$J$58</c:f>
              <c:numCache>
                <c:formatCode>0.0%</c:formatCode>
                <c:ptCount val="55"/>
                <c:pt idx="0">
                  <c:v>0</c:v>
                </c:pt>
                <c:pt idx="1">
                  <c:v>-2.0977096490496394E-2</c:v>
                </c:pt>
                <c:pt idx="2">
                  <c:v>-2.9376109323462296E-2</c:v>
                </c:pt>
                <c:pt idx="3">
                  <c:v>4.3240704668440211E-3</c:v>
                </c:pt>
                <c:pt idx="4">
                  <c:v>3.7163852640547168E-2</c:v>
                </c:pt>
                <c:pt idx="5">
                  <c:v>-2.0611728355318826E-2</c:v>
                </c:pt>
                <c:pt idx="6">
                  <c:v>5.7783803919786991E-3</c:v>
                </c:pt>
                <c:pt idx="7">
                  <c:v>-1.5175921252744445E-2</c:v>
                </c:pt>
                <c:pt idx="8">
                  <c:v>-2.0126586019785814E-2</c:v>
                </c:pt>
                <c:pt idx="9">
                  <c:v>-1.3616992671828698E-2</c:v>
                </c:pt>
                <c:pt idx="10">
                  <c:v>8.5785028503986283E-3</c:v>
                </c:pt>
                <c:pt idx="11">
                  <c:v>-1.1252951429023328E-2</c:v>
                </c:pt>
                <c:pt idx="12">
                  <c:v>-2.0350173785911779E-2</c:v>
                </c:pt>
                <c:pt idx="13">
                  <c:v>-3.4112753476491592E-2</c:v>
                </c:pt>
                <c:pt idx="14">
                  <c:v>-2.4262639015734111E-2</c:v>
                </c:pt>
                <c:pt idx="15">
                  <c:v>-2.5506649104696771E-2</c:v>
                </c:pt>
                <c:pt idx="16">
                  <c:v>-3.9187016184446255E-2</c:v>
                </c:pt>
                <c:pt idx="17">
                  <c:v>-3.5753842905845823E-2</c:v>
                </c:pt>
                <c:pt idx="18">
                  <c:v>-3.1471647827968324E-2</c:v>
                </c:pt>
                <c:pt idx="19">
                  <c:v>-3.5168030366620529E-2</c:v>
                </c:pt>
                <c:pt idx="20">
                  <c:v>-3.589618383972068E-2</c:v>
                </c:pt>
                <c:pt idx="21">
                  <c:v>-4.0346760329619452E-2</c:v>
                </c:pt>
                <c:pt idx="22">
                  <c:v>-4.7272313758830259E-2</c:v>
                </c:pt>
                <c:pt idx="23">
                  <c:v>-7.2325942752962114E-2</c:v>
                </c:pt>
                <c:pt idx="24">
                  <c:v>-7.3861649375978972E-2</c:v>
                </c:pt>
                <c:pt idx="25">
                  <c:v>-6.4095764306378922E-2</c:v>
                </c:pt>
                <c:pt idx="26">
                  <c:v>-7.0856937912027185E-2</c:v>
                </c:pt>
                <c:pt idx="27">
                  <c:v>-6.9536788388002285E-2</c:v>
                </c:pt>
                <c:pt idx="28">
                  <c:v>-6.7337824874681707E-2</c:v>
                </c:pt>
                <c:pt idx="29">
                  <c:v>-6.2181238160148589E-2</c:v>
                </c:pt>
                <c:pt idx="30">
                  <c:v>-5.5054085572183054E-2</c:v>
                </c:pt>
                <c:pt idx="31">
                  <c:v>-5.5531757356492517E-2</c:v>
                </c:pt>
                <c:pt idx="32">
                  <c:v>-4.8062191331256859E-2</c:v>
                </c:pt>
                <c:pt idx="33">
                  <c:v>-5.1575119467017039E-2</c:v>
                </c:pt>
                <c:pt idx="34">
                  <c:v>-5.0518766079579225E-2</c:v>
                </c:pt>
                <c:pt idx="35">
                  <c:v>-5.1193927406326389E-2</c:v>
                </c:pt>
                <c:pt idx="36">
                  <c:v>-4.3289584101382367E-2</c:v>
                </c:pt>
                <c:pt idx="37">
                  <c:v>-4.0374805823388066E-2</c:v>
                </c:pt>
                <c:pt idx="38">
                  <c:v>-4.4415542875023944E-2</c:v>
                </c:pt>
                <c:pt idx="39">
                  <c:v>-6.8302250987088947E-2</c:v>
                </c:pt>
                <c:pt idx="40">
                  <c:v>-5.6851489907318753E-2</c:v>
                </c:pt>
                <c:pt idx="41">
                  <c:v>-5.7605853268861112E-2</c:v>
                </c:pt>
                <c:pt idx="42">
                  <c:v>-8.3612159129290459E-2</c:v>
                </c:pt>
                <c:pt idx="43">
                  <c:v>-9.2677058356330999E-2</c:v>
                </c:pt>
                <c:pt idx="44">
                  <c:v>-9.189833681209833E-2</c:v>
                </c:pt>
                <c:pt idx="45">
                  <c:v>-8.9163914475163086E-2</c:v>
                </c:pt>
                <c:pt idx="46">
                  <c:v>-9.1278668188355588E-2</c:v>
                </c:pt>
                <c:pt idx="47">
                  <c:v>-8.9731667702030365E-2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1-406A-BE1E-B5BC7CB64193}"/>
            </c:ext>
          </c:extLst>
        </c:ser>
        <c:ser>
          <c:idx val="3"/>
          <c:order val="3"/>
          <c:tx>
            <c:strRef>
              <c:f>'GRAF (2)'!$M$3</c:f>
              <c:strCache>
                <c:ptCount val="1"/>
                <c:pt idx="0">
                  <c:v>Pub. Exp. Old age &amp; Survivors &amp; Severnce pay + Pub. Exp. Health care &amp; Ltc (OECD definition)</c:v>
                </c:pt>
              </c:strCache>
            </c:strRef>
          </c:tx>
          <c:spPr>
            <a:ln w="508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'GRAF (2)'!$I$4:$I$58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'GRAF (2)'!$M$4:$M$58</c:f>
              <c:numCache>
                <c:formatCode>0.0%</c:formatCode>
                <c:ptCount val="55"/>
                <c:pt idx="18">
                  <c:v>0</c:v>
                </c:pt>
                <c:pt idx="19">
                  <c:v>1.2100000000000166E-3</c:v>
                </c:pt>
                <c:pt idx="20">
                  <c:v>7.9500000000000126E-3</c:v>
                </c:pt>
                <c:pt idx="21">
                  <c:v>1.2729999999999991E-2</c:v>
                </c:pt>
                <c:pt idx="22">
                  <c:v>1.8449999999999994E-2</c:v>
                </c:pt>
                <c:pt idx="23">
                  <c:v>2.0600000000000007E-2</c:v>
                </c:pt>
                <c:pt idx="24">
                  <c:v>2.1860000000000018E-2</c:v>
                </c:pt>
                <c:pt idx="25">
                  <c:v>1.6920000000000018E-2</c:v>
                </c:pt>
                <c:pt idx="26">
                  <c:v>2.0660000000000012E-2</c:v>
                </c:pt>
                <c:pt idx="27">
                  <c:v>2.6460000000000011E-2</c:v>
                </c:pt>
                <c:pt idx="28">
                  <c:v>2.5289999999999979E-2</c:v>
                </c:pt>
                <c:pt idx="29">
                  <c:v>2.8040000000000009E-2</c:v>
                </c:pt>
                <c:pt idx="30">
                  <c:v>2.8050000000000019E-2</c:v>
                </c:pt>
                <c:pt idx="31">
                  <c:v>2.876999999999999E-2</c:v>
                </c:pt>
                <c:pt idx="32">
                  <c:v>3.0969999999999998E-2</c:v>
                </c:pt>
                <c:pt idx="33">
                  <c:v>3.2040000000000013E-2</c:v>
                </c:pt>
                <c:pt idx="34">
                  <c:v>3.6269999999999997E-2</c:v>
                </c:pt>
                <c:pt idx="35">
                  <c:v>3.9620000000000016E-2</c:v>
                </c:pt>
                <c:pt idx="36">
                  <c:v>3.9519999999999972E-2</c:v>
                </c:pt>
                <c:pt idx="37">
                  <c:v>3.8010000000000016E-2</c:v>
                </c:pt>
                <c:pt idx="38">
                  <c:v>4.6270000000000006E-2</c:v>
                </c:pt>
                <c:pt idx="39">
                  <c:v>6.001999999999999E-2</c:v>
                </c:pt>
                <c:pt idx="40">
                  <c:v>6.089E-2</c:v>
                </c:pt>
                <c:pt idx="41">
                  <c:v>5.8450000000000002E-2</c:v>
                </c:pt>
                <c:pt idx="42">
                  <c:v>6.1530000000000001E-2</c:v>
                </c:pt>
                <c:pt idx="43">
                  <c:v>6.5310000000000007E-2</c:v>
                </c:pt>
                <c:pt idx="44">
                  <c:v>6.4620000000000011E-2</c:v>
                </c:pt>
                <c:pt idx="45">
                  <c:v>6.3700000000000007E-2</c:v>
                </c:pt>
                <c:pt idx="46">
                  <c:v>5.8710000000000012E-2</c:v>
                </c:pt>
                <c:pt idx="47">
                  <c:v>5.595E-2</c:v>
                </c:pt>
                <c:pt idx="48">
                  <c:v>5.572000000000002E-2</c:v>
                </c:pt>
                <c:pt idx="49">
                  <c:v>5.8329999999999993E-2</c:v>
                </c:pt>
                <c:pt idx="50">
                  <c:v>8.4749999999999992E-2</c:v>
                </c:pt>
                <c:pt idx="51">
                  <c:v>6.8399999999999989E-2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91-406A-BE1E-B5BC7CB64193}"/>
            </c:ext>
          </c:extLst>
        </c:ser>
        <c:ser>
          <c:idx val="4"/>
          <c:order val="4"/>
          <c:tx>
            <c:strRef>
              <c:f>'GRAF (2)'!$N$3</c:f>
              <c:strCache>
                <c:ptCount val="1"/>
                <c:pt idx="0">
                  <c:v>Total fixed investments (CN ISTAT)</c:v>
                </c:pt>
              </c:strCache>
            </c:strRef>
          </c:tx>
          <c:spPr>
            <a:ln w="50800" cap="rnd">
              <a:solidFill>
                <a:schemeClr val="bg2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(2)'!$I$4:$I$58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'GRAF (2)'!$N$4:$N$58</c:f>
              <c:numCache>
                <c:formatCode>0.0%</c:formatCode>
                <c:ptCount val="55"/>
                <c:pt idx="48">
                  <c:v>-8.250643171593558E-2</c:v>
                </c:pt>
                <c:pt idx="49">
                  <c:v>-8.0936653192711372E-2</c:v>
                </c:pt>
                <c:pt idx="50">
                  <c:v>-8.0210279434522525E-2</c:v>
                </c:pt>
                <c:pt idx="51">
                  <c:v>-5.4523226139099379E-2</c:v>
                </c:pt>
                <c:pt idx="52">
                  <c:v>-4.4471090735851149E-2</c:v>
                </c:pt>
                <c:pt idx="53">
                  <c:v>-3.564129946522393E-2</c:v>
                </c:pt>
                <c:pt idx="54">
                  <c:v>-4.0705165424145651E-2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91-406A-BE1E-B5BC7CB6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914560"/>
        <c:axId val="8239020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 (2)'!$K$3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'GRAF (2)'!$I$4:$I$58</c15:sqref>
                        </c15:formulaRef>
                      </c:ext>
                    </c:extLst>
                    <c:numCache>
                      <c:formatCode>General</c:formatCode>
                      <c:ptCount val="55"/>
                      <c:pt idx="0">
                        <c:v>1970</c:v>
                      </c:pt>
                      <c:pt idx="1">
                        <c:v>1971</c:v>
                      </c:pt>
                      <c:pt idx="2">
                        <c:v>1972</c:v>
                      </c:pt>
                      <c:pt idx="3">
                        <c:v>1973</c:v>
                      </c:pt>
                      <c:pt idx="4">
                        <c:v>1974</c:v>
                      </c:pt>
                      <c:pt idx="5">
                        <c:v>1975</c:v>
                      </c:pt>
                      <c:pt idx="6">
                        <c:v>1976</c:v>
                      </c:pt>
                      <c:pt idx="7">
                        <c:v>1977</c:v>
                      </c:pt>
                      <c:pt idx="8">
                        <c:v>1978</c:v>
                      </c:pt>
                      <c:pt idx="9">
                        <c:v>1979</c:v>
                      </c:pt>
                      <c:pt idx="10">
                        <c:v>1980</c:v>
                      </c:pt>
                      <c:pt idx="11">
                        <c:v>1981</c:v>
                      </c:pt>
                      <c:pt idx="12">
                        <c:v>1982</c:v>
                      </c:pt>
                      <c:pt idx="13">
                        <c:v>1983</c:v>
                      </c:pt>
                      <c:pt idx="14">
                        <c:v>1984</c:v>
                      </c:pt>
                      <c:pt idx="15">
                        <c:v>1985</c:v>
                      </c:pt>
                      <c:pt idx="16">
                        <c:v>1986</c:v>
                      </c:pt>
                      <c:pt idx="17">
                        <c:v>1987</c:v>
                      </c:pt>
                      <c:pt idx="18">
                        <c:v>1988</c:v>
                      </c:pt>
                      <c:pt idx="19">
                        <c:v>1989</c:v>
                      </c:pt>
                      <c:pt idx="20">
                        <c:v>1990</c:v>
                      </c:pt>
                      <c:pt idx="21">
                        <c:v>1991</c:v>
                      </c:pt>
                      <c:pt idx="22">
                        <c:v>1992</c:v>
                      </c:pt>
                      <c:pt idx="23">
                        <c:v>1993</c:v>
                      </c:pt>
                      <c:pt idx="24">
                        <c:v>1994</c:v>
                      </c:pt>
                      <c:pt idx="25">
                        <c:v>1995</c:v>
                      </c:pt>
                      <c:pt idx="26">
                        <c:v>1996</c:v>
                      </c:pt>
                      <c:pt idx="27">
                        <c:v>1997</c:v>
                      </c:pt>
                      <c:pt idx="28">
                        <c:v>1998</c:v>
                      </c:pt>
                      <c:pt idx="29">
                        <c:v>1999</c:v>
                      </c:pt>
                      <c:pt idx="30">
                        <c:v>2000</c:v>
                      </c:pt>
                      <c:pt idx="31">
                        <c:v>2001</c:v>
                      </c:pt>
                      <c:pt idx="32">
                        <c:v>2002</c:v>
                      </c:pt>
                      <c:pt idx="33">
                        <c:v>2003</c:v>
                      </c:pt>
                      <c:pt idx="34">
                        <c:v>2004</c:v>
                      </c:pt>
                      <c:pt idx="35">
                        <c:v>2005</c:v>
                      </c:pt>
                      <c:pt idx="36">
                        <c:v>2006</c:v>
                      </c:pt>
                      <c:pt idx="37">
                        <c:v>2007</c:v>
                      </c:pt>
                      <c:pt idx="38">
                        <c:v>2008</c:v>
                      </c:pt>
                      <c:pt idx="39">
                        <c:v>2009</c:v>
                      </c:pt>
                      <c:pt idx="40">
                        <c:v>2010</c:v>
                      </c:pt>
                      <c:pt idx="41">
                        <c:v>2011</c:v>
                      </c:pt>
                      <c:pt idx="42">
                        <c:v>2012</c:v>
                      </c:pt>
                      <c:pt idx="43">
                        <c:v>2013</c:v>
                      </c:pt>
                      <c:pt idx="44">
                        <c:v>2014</c:v>
                      </c:pt>
                      <c:pt idx="45">
                        <c:v>2015</c:v>
                      </c:pt>
                      <c:pt idx="46">
                        <c:v>2016</c:v>
                      </c:pt>
                      <c:pt idx="47">
                        <c:v>2017</c:v>
                      </c:pt>
                      <c:pt idx="48">
                        <c:v>2018</c:v>
                      </c:pt>
                      <c:pt idx="49">
                        <c:v>2019</c:v>
                      </c:pt>
                      <c:pt idx="50">
                        <c:v>2020</c:v>
                      </c:pt>
                      <c:pt idx="51">
                        <c:v>2021</c:v>
                      </c:pt>
                      <c:pt idx="52">
                        <c:v>2022</c:v>
                      </c:pt>
                      <c:pt idx="53">
                        <c:v>2023</c:v>
                      </c:pt>
                      <c:pt idx="5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(2)'!$K$4:$K$58</c15:sqref>
                        </c15:formulaRef>
                      </c:ext>
                    </c:extLst>
                    <c:numCache>
                      <c:formatCode>0.0%</c:formatCode>
                      <c:ptCount val="5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491-406A-BE1E-B5BC7CB6419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(2)'!$L$3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(2)'!$I$4:$I$58</c15:sqref>
                        </c15:formulaRef>
                      </c:ext>
                    </c:extLst>
                    <c:numCache>
                      <c:formatCode>General</c:formatCode>
                      <c:ptCount val="55"/>
                      <c:pt idx="0">
                        <c:v>1970</c:v>
                      </c:pt>
                      <c:pt idx="1">
                        <c:v>1971</c:v>
                      </c:pt>
                      <c:pt idx="2">
                        <c:v>1972</c:v>
                      </c:pt>
                      <c:pt idx="3">
                        <c:v>1973</c:v>
                      </c:pt>
                      <c:pt idx="4">
                        <c:v>1974</c:v>
                      </c:pt>
                      <c:pt idx="5">
                        <c:v>1975</c:v>
                      </c:pt>
                      <c:pt idx="6">
                        <c:v>1976</c:v>
                      </c:pt>
                      <c:pt idx="7">
                        <c:v>1977</c:v>
                      </c:pt>
                      <c:pt idx="8">
                        <c:v>1978</c:v>
                      </c:pt>
                      <c:pt idx="9">
                        <c:v>1979</c:v>
                      </c:pt>
                      <c:pt idx="10">
                        <c:v>1980</c:v>
                      </c:pt>
                      <c:pt idx="11">
                        <c:v>1981</c:v>
                      </c:pt>
                      <c:pt idx="12">
                        <c:v>1982</c:v>
                      </c:pt>
                      <c:pt idx="13">
                        <c:v>1983</c:v>
                      </c:pt>
                      <c:pt idx="14">
                        <c:v>1984</c:v>
                      </c:pt>
                      <c:pt idx="15">
                        <c:v>1985</c:v>
                      </c:pt>
                      <c:pt idx="16">
                        <c:v>1986</c:v>
                      </c:pt>
                      <c:pt idx="17">
                        <c:v>1987</c:v>
                      </c:pt>
                      <c:pt idx="18">
                        <c:v>1988</c:v>
                      </c:pt>
                      <c:pt idx="19">
                        <c:v>1989</c:v>
                      </c:pt>
                      <c:pt idx="20">
                        <c:v>1990</c:v>
                      </c:pt>
                      <c:pt idx="21">
                        <c:v>1991</c:v>
                      </c:pt>
                      <c:pt idx="22">
                        <c:v>1992</c:v>
                      </c:pt>
                      <c:pt idx="23">
                        <c:v>1993</c:v>
                      </c:pt>
                      <c:pt idx="24">
                        <c:v>1994</c:v>
                      </c:pt>
                      <c:pt idx="25">
                        <c:v>1995</c:v>
                      </c:pt>
                      <c:pt idx="26">
                        <c:v>1996</c:v>
                      </c:pt>
                      <c:pt idx="27">
                        <c:v>1997</c:v>
                      </c:pt>
                      <c:pt idx="28">
                        <c:v>1998</c:v>
                      </c:pt>
                      <c:pt idx="29">
                        <c:v>1999</c:v>
                      </c:pt>
                      <c:pt idx="30">
                        <c:v>2000</c:v>
                      </c:pt>
                      <c:pt idx="31">
                        <c:v>2001</c:v>
                      </c:pt>
                      <c:pt idx="32">
                        <c:v>2002</c:v>
                      </c:pt>
                      <c:pt idx="33">
                        <c:v>2003</c:v>
                      </c:pt>
                      <c:pt idx="34">
                        <c:v>2004</c:v>
                      </c:pt>
                      <c:pt idx="35">
                        <c:v>2005</c:v>
                      </c:pt>
                      <c:pt idx="36">
                        <c:v>2006</c:v>
                      </c:pt>
                      <c:pt idx="37">
                        <c:v>2007</c:v>
                      </c:pt>
                      <c:pt idx="38">
                        <c:v>2008</c:v>
                      </c:pt>
                      <c:pt idx="39">
                        <c:v>2009</c:v>
                      </c:pt>
                      <c:pt idx="40">
                        <c:v>2010</c:v>
                      </c:pt>
                      <c:pt idx="41">
                        <c:v>2011</c:v>
                      </c:pt>
                      <c:pt idx="42">
                        <c:v>2012</c:v>
                      </c:pt>
                      <c:pt idx="43">
                        <c:v>2013</c:v>
                      </c:pt>
                      <c:pt idx="44">
                        <c:v>2014</c:v>
                      </c:pt>
                      <c:pt idx="45">
                        <c:v>2015</c:v>
                      </c:pt>
                      <c:pt idx="46">
                        <c:v>2016</c:v>
                      </c:pt>
                      <c:pt idx="47">
                        <c:v>2017</c:v>
                      </c:pt>
                      <c:pt idx="48">
                        <c:v>2018</c:v>
                      </c:pt>
                      <c:pt idx="49">
                        <c:v>2019</c:v>
                      </c:pt>
                      <c:pt idx="50">
                        <c:v>2020</c:v>
                      </c:pt>
                      <c:pt idx="51">
                        <c:v>2021</c:v>
                      </c:pt>
                      <c:pt idx="52">
                        <c:v>2022</c:v>
                      </c:pt>
                      <c:pt idx="53">
                        <c:v>2023</c:v>
                      </c:pt>
                      <c:pt idx="5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(2)'!$L$4:$L$58</c15:sqref>
                        </c15:formulaRef>
                      </c:ext>
                    </c:extLst>
                    <c:numCache>
                      <c:formatCode>0.0%</c:formatCode>
                      <c:ptCount val="55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491-406A-BE1E-B5BC7CB64193}"/>
                  </c:ext>
                </c:extLst>
              </c15:ser>
            </c15:filteredLineSeries>
          </c:ext>
        </c:extLst>
      </c:lineChart>
      <c:catAx>
        <c:axId val="82391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823902080"/>
        <c:crosses val="autoZero"/>
        <c:auto val="1"/>
        <c:lblAlgn val="ctr"/>
        <c:lblOffset val="100"/>
        <c:noMultiLvlLbl val="0"/>
      </c:catAx>
      <c:valAx>
        <c:axId val="823902080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scadia Code Light" panose="020B0609020000020004" pitchFamily="49" charset="0"/>
                <a:ea typeface="Cascadia Code Light" panose="020B0609020000020004" pitchFamily="49" charset="0"/>
                <a:cs typeface="Cascadia Code Light" panose="020B0609020000020004" pitchFamily="49" charset="0"/>
              </a:defRPr>
            </a:pPr>
            <a:endParaRPr lang="it-IT"/>
          </a:p>
        </c:txPr>
        <c:crossAx val="82391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81268958146692E-3"/>
          <c:y val="0.89846373024401938"/>
          <c:w val="0.99692055259559609"/>
          <c:h val="0.10153626975598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scadia Code Light" panose="020B0609020000020004" pitchFamily="49" charset="0"/>
              <a:ea typeface="Cascadia Code Light" panose="020B0609020000020004" pitchFamily="49" charset="0"/>
              <a:cs typeface="Cascadia Code Light" panose="020B0609020000020004" pitchFamily="49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scadia Code Light" panose="020B0609020000020004" pitchFamily="49" charset="0"/>
          <a:ea typeface="Cascadia Code Light" panose="020B0609020000020004" pitchFamily="49" charset="0"/>
          <a:cs typeface="Cascadia Code Light" panose="020B0609020000020004" pitchFamily="49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154781</xdr:colOff>
      <xdr:row>8</xdr:row>
      <xdr:rowOff>23822</xdr:rowOff>
    </xdr:from>
    <xdr:to>
      <xdr:col>60</xdr:col>
      <xdr:colOff>130968</xdr:colOff>
      <xdr:row>46</xdr:row>
      <xdr:rowOff>11907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BC80C95-CD42-0BC4-0F9B-2344C2CCD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59529</xdr:colOff>
      <xdr:row>58</xdr:row>
      <xdr:rowOff>119067</xdr:rowOff>
    </xdr:from>
    <xdr:to>
      <xdr:col>35</xdr:col>
      <xdr:colOff>507999</xdr:colOff>
      <xdr:row>87</xdr:row>
      <xdr:rowOff>103187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E7E588-8599-8827-6C42-BCBB54A4C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154781</xdr:colOff>
      <xdr:row>8</xdr:row>
      <xdr:rowOff>23822</xdr:rowOff>
    </xdr:from>
    <xdr:to>
      <xdr:col>61</xdr:col>
      <xdr:colOff>130968</xdr:colOff>
      <xdr:row>46</xdr:row>
      <xdr:rowOff>11907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63E23A-A1B2-498D-BD37-CF1D7E57A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257968</xdr:colOff>
      <xdr:row>53</xdr:row>
      <xdr:rowOff>144462</xdr:rowOff>
    </xdr:from>
    <xdr:to>
      <xdr:col>34</xdr:col>
      <xdr:colOff>7938</xdr:colOff>
      <xdr:row>80</xdr:row>
      <xdr:rowOff>150812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6828DC2-92DA-A3A1-47BC-5B846808F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609599</xdr:colOff>
      <xdr:row>4</xdr:row>
      <xdr:rowOff>4762</xdr:rowOff>
    </xdr:from>
    <xdr:to>
      <xdr:col>37</xdr:col>
      <xdr:colOff>28574</xdr:colOff>
      <xdr:row>33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760D0D0-F864-6D6D-EEE8-0EBBB6358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609599</xdr:colOff>
      <xdr:row>4</xdr:row>
      <xdr:rowOff>4762</xdr:rowOff>
    </xdr:from>
    <xdr:to>
      <xdr:col>37</xdr:col>
      <xdr:colOff>28574</xdr:colOff>
      <xdr:row>33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F7C22AE-89EF-4386-BFD9-728CCB94B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90488</xdr:colOff>
      <xdr:row>19</xdr:row>
      <xdr:rowOff>138114</xdr:rowOff>
    </xdr:from>
    <xdr:to>
      <xdr:col>36</xdr:col>
      <xdr:colOff>495300</xdr:colOff>
      <xdr:row>20</xdr:row>
      <xdr:rowOff>142878</xdr:rowOff>
    </xdr:to>
    <xdr:sp macro="" textlink="">
      <xdr:nvSpPr>
        <xdr:cNvPr id="3" name="Parentesi graffa aperta 2">
          <a:extLst>
            <a:ext uri="{FF2B5EF4-FFF2-40B4-BE49-F238E27FC236}">
              <a16:creationId xmlns:a16="http://schemas.microsoft.com/office/drawing/2014/main" id="{0E258EC0-EFD9-E504-B36C-B435BA5BD666}"/>
            </a:ext>
          </a:extLst>
        </xdr:cNvPr>
        <xdr:cNvSpPr/>
      </xdr:nvSpPr>
      <xdr:spPr>
        <a:xfrm rot="5400000">
          <a:off x="21836062" y="3367090"/>
          <a:ext cx="195264" cy="101441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34</xdr:col>
      <xdr:colOff>266701</xdr:colOff>
      <xdr:row>17</xdr:row>
      <xdr:rowOff>180975</xdr:rowOff>
    </xdr:from>
    <xdr:to>
      <xdr:col>37</xdr:col>
      <xdr:colOff>38100</xdr:colOff>
      <xdr:row>20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3766E597-0760-A7D5-0E64-D3972FBF67FA}"/>
            </a:ext>
          </a:extLst>
        </xdr:cNvPr>
        <xdr:cNvSpPr txBox="1"/>
      </xdr:nvSpPr>
      <xdr:spPr>
        <a:xfrm>
          <a:off x="20993101" y="3438525"/>
          <a:ext cx="1600199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0">
              <a:solidFill>
                <a:schemeClr val="tx2">
                  <a:lumMod val="60000"/>
                  <a:lumOff val="40000"/>
                </a:schemeClr>
              </a:solidFill>
              <a:effectLst/>
              <a:latin typeface="Cascadia Code Light" panose="020B0609020000020004" pitchFamily="49" charset="0"/>
              <a:ea typeface="Cascadia Code Light" panose="020B0609020000020004" pitchFamily="49" charset="0"/>
              <a:cs typeface="Cascadia Code Light" panose="020B0609020000020004" pitchFamily="49" charset="0"/>
            </a:rPr>
            <a:t>National Recovery and Resilience Plan</a:t>
          </a:r>
          <a:endParaRPr lang="it-IT" sz="800" b="0">
            <a:solidFill>
              <a:schemeClr val="tx2">
                <a:lumMod val="60000"/>
                <a:lumOff val="40000"/>
              </a:schemeClr>
            </a:solidFill>
            <a:latin typeface="Cascadia Code Light" panose="020B0609020000020004" pitchFamily="49" charset="0"/>
            <a:ea typeface="Cascadia Code Light" panose="020B0609020000020004" pitchFamily="49" charset="0"/>
            <a:cs typeface="Cascadia Code Light" panose="020B0609020000020004" pitchFamily="49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n.salerno/AppData/Local/Temp/3946d9c3-0ede-4b43-9bf7-47be1a53ade2_Serie%20Storiche%20della%20Contabilit&#224;%20nazionale%201861-2017.zip.de2/National%20Accounts%201861-2017/NA150/set%201861-2017/23_Ricostruzione%20quadro%20Risorse%20Impieghi%20CN%201970_2017.xlsx?62B3F9F1" TargetMode="External"/><Relationship Id="rId1" Type="http://schemas.openxmlformats.org/officeDocument/2006/relationships/externalLinkPath" Target="file:///\\62B3F9F1\23_Ricostruzione%20quadro%20Risorse%20Impieghi%20CN%201970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n.salerno/AppData/Local/Temp/3946d9c3-0ede-4b43-9bf7-47be1a53ade2_Serie%20Storiche%20della%20Contabilit&#224;%20nazionale%201861-2017.zip.de2/National%20Accounts%201861-2017/NA150/set%201861-2017/26_Ricostruzione%20quadro%20Risorse%20Impieghi%201861_1970.xlsx?62B3F9F1" TargetMode="External"/><Relationship Id="rId1" Type="http://schemas.openxmlformats.org/officeDocument/2006/relationships/externalLinkPath" Target="file:///\\62B3F9F1\26_Ricostruzione%20quadro%20Risorse%20Impieghi%201861_197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salerno/AppData/Local/Temp/3946d9c3-0ede-4b43-9bf7-47be1a53ade2_Serie%20Storiche%20della%20Contabilit&#224;%20nazionale%201861-2017.zip.de2/National%20Accounts%201861-2017/NA150/17_Conto%20Risorse%20Impieg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"/>
      <sheetName val="R_I_pcor_CN 1970_2017"/>
      <sheetName val="R_I_pap_CN 1970_2017"/>
      <sheetName val="R_I_vca2010_CN 1970_2017"/>
      <sheetName val="Elab 1970-2017"/>
    </sheetNames>
    <sheetDataSet>
      <sheetData sheetId="0"/>
      <sheetData sheetId="1">
        <row r="2">
          <cell r="B2">
            <v>2877.7765412566</v>
          </cell>
          <cell r="C2">
            <v>9664.8518440495991</v>
          </cell>
          <cell r="D2">
            <v>2977.4785494887001</v>
          </cell>
          <cell r="F2">
            <v>17850.091891145195</v>
          </cell>
          <cell r="H2">
            <v>3004</v>
          </cell>
          <cell r="J2">
            <v>5484.7737261092352</v>
          </cell>
          <cell r="L2">
            <v>5573.7373089358052</v>
          </cell>
          <cell r="M2">
            <v>21309.487563711806</v>
          </cell>
          <cell r="N2">
            <v>5437.3981378357139</v>
          </cell>
          <cell r="P2">
            <v>3841.943997589105</v>
          </cell>
          <cell r="Q2">
            <v>5431.4776332747997</v>
          </cell>
          <cell r="S2">
            <v>264.9279107021066</v>
          </cell>
        </row>
        <row r="3">
          <cell r="B3">
            <v>2971.5701594887219</v>
          </cell>
          <cell r="C3">
            <v>10402.423506135001</v>
          </cell>
          <cell r="D3">
            <v>3114.9109143222508</v>
          </cell>
          <cell r="F3">
            <v>20111.615796976093</v>
          </cell>
          <cell r="H3">
            <v>3125.4075186054201</v>
          </cell>
          <cell r="J3">
            <v>5935.9618824224835</v>
          </cell>
          <cell r="L3">
            <v>6249.4081008702642</v>
          </cell>
          <cell r="M3">
            <v>23345.334677055063</v>
          </cell>
          <cell r="N3">
            <v>6483.213384157043</v>
          </cell>
          <cell r="P3">
            <v>4363.0420026479223</v>
          </cell>
          <cell r="Q3">
            <v>5582.5904282970832</v>
          </cell>
          <cell r="S3">
            <v>-361.69881507741229</v>
          </cell>
        </row>
        <row r="4">
          <cell r="B4">
            <v>2972.7094772830878</v>
          </cell>
          <cell r="C4">
            <v>11307.635511919152</v>
          </cell>
          <cell r="D4">
            <v>3300.2473699186871</v>
          </cell>
          <cell r="F4">
            <v>22837.87130189774</v>
          </cell>
          <cell r="H4">
            <v>3138.7572126651953</v>
          </cell>
          <cell r="J4">
            <v>6803.9698630871835</v>
          </cell>
          <cell r="L4">
            <v>7167.137436249106</v>
          </cell>
          <cell r="M4">
            <v>25695.374633986001</v>
          </cell>
          <cell r="N4">
            <v>7356.2781159990946</v>
          </cell>
          <cell r="P4">
            <v>4738.0796012013052</v>
          </cell>
          <cell r="Q4">
            <v>5941.0492511986913</v>
          </cell>
          <cell r="S4">
            <v>-536.72830186314241</v>
          </cell>
        </row>
        <row r="5">
          <cell r="B5">
            <v>3836.8708557881346</v>
          </cell>
          <cell r="C5">
            <v>14193.320508720375</v>
          </cell>
          <cell r="D5">
            <v>4088.4709979839263</v>
          </cell>
          <cell r="F5">
            <v>26766.713495045697</v>
          </cell>
          <cell r="H5">
            <v>3636.4443178527958</v>
          </cell>
          <cell r="J5">
            <v>9512.1715018459454</v>
          </cell>
          <cell r="L5">
            <v>8545.2941170060421</v>
          </cell>
          <cell r="M5">
            <v>30977.643907260292</v>
          </cell>
          <cell r="N5">
            <v>8511.2304472785363</v>
          </cell>
          <cell r="P5">
            <v>6255.4482653374434</v>
          </cell>
          <cell r="Q5">
            <v>7402.0022765543672</v>
          </cell>
          <cell r="S5">
            <v>342.37266380018264</v>
          </cell>
        </row>
        <row r="6">
          <cell r="B6">
            <v>4369.8312785103726</v>
          </cell>
          <cell r="C6">
            <v>19066.845222739154</v>
          </cell>
          <cell r="D6">
            <v>5132.261376017088</v>
          </cell>
          <cell r="F6">
            <v>33334.618626585878</v>
          </cell>
          <cell r="H6">
            <v>4518.5716723708892</v>
          </cell>
          <cell r="J6">
            <v>14964.54016631661</v>
          </cell>
          <cell r="L6">
            <v>12468.158645181513</v>
          </cell>
          <cell r="M6">
            <v>38770.911476559879</v>
          </cell>
          <cell r="N6">
            <v>10261.32475179609</v>
          </cell>
          <cell r="P6">
            <v>8347.4739575468084</v>
          </cell>
          <cell r="Q6">
            <v>9720.6226410975396</v>
          </cell>
          <cell r="S6">
            <v>1818.176870358162</v>
          </cell>
        </row>
        <row r="7">
          <cell r="B7">
            <v>5309.3682846456732</v>
          </cell>
          <cell r="C7">
            <v>21095.124767713263</v>
          </cell>
          <cell r="D7">
            <v>6159.2489776799739</v>
          </cell>
          <cell r="F7">
            <v>40034.239959116305</v>
          </cell>
          <cell r="H7">
            <v>3513.4531295635247</v>
          </cell>
          <cell r="J7">
            <v>14358.466963232084</v>
          </cell>
          <cell r="L7">
            <v>14440.966177461187</v>
          </cell>
          <cell r="M7">
            <v>45535.306265923427</v>
          </cell>
          <cell r="N7">
            <v>12103.834700484516</v>
          </cell>
          <cell r="P7">
            <v>8597.9914467276885</v>
          </cell>
          <cell r="Q7">
            <v>11327.9492682982</v>
          </cell>
          <cell r="S7">
            <v>-1536.1457769441913</v>
          </cell>
        </row>
        <row r="8">
          <cell r="B8">
            <v>6202.953289132769</v>
          </cell>
          <cell r="C8">
            <v>28215.042720953374</v>
          </cell>
          <cell r="D8">
            <v>6693.6352715119529</v>
          </cell>
          <cell r="F8">
            <v>49314.81005767639</v>
          </cell>
          <cell r="H8">
            <v>5146.4985837660824</v>
          </cell>
          <cell r="J8">
            <v>20465.636754817973</v>
          </cell>
          <cell r="L8">
            <v>19443.273804651388</v>
          </cell>
          <cell r="M8">
            <v>56262.234379258269</v>
          </cell>
          <cell r="N8">
            <v>14718.868415470628</v>
          </cell>
          <cell r="P8">
            <v>11002.921235047834</v>
          </cell>
          <cell r="Q8">
            <v>12800.680081518271</v>
          </cell>
          <cell r="S8">
            <v>1810.5987619121443</v>
          </cell>
        </row>
        <row r="9">
          <cell r="B9">
            <v>7289.4191196542306</v>
          </cell>
          <cell r="C9">
            <v>33575.393021837524</v>
          </cell>
          <cell r="D9">
            <v>7885.7253386058956</v>
          </cell>
          <cell r="F9">
            <v>60606.237805004945</v>
          </cell>
          <cell r="H9">
            <v>6787.5249437629836</v>
          </cell>
          <cell r="J9">
            <v>24027.891990502445</v>
          </cell>
          <cell r="L9">
            <v>25199.43264725351</v>
          </cell>
          <cell r="M9">
            <v>68028.971063233883</v>
          </cell>
          <cell r="N9">
            <v>18250.046193079408</v>
          </cell>
          <cell r="P9">
            <v>13361.376406069066</v>
          </cell>
          <cell r="Q9">
            <v>15397.631052551185</v>
          </cell>
          <cell r="S9">
            <v>-65.265142819000175</v>
          </cell>
        </row>
        <row r="10">
          <cell r="B10">
            <v>8399.7516999021136</v>
          </cell>
          <cell r="C10">
            <v>38649.464603278429</v>
          </cell>
          <cell r="D10">
            <v>9093.6646589730826</v>
          </cell>
          <cell r="F10">
            <v>72922.621288912545</v>
          </cell>
          <cell r="H10">
            <v>7685.2944258294801</v>
          </cell>
          <cell r="J10">
            <v>27107.359995958908</v>
          </cell>
          <cell r="L10">
            <v>30058.845689234648</v>
          </cell>
          <cell r="M10">
            <v>78422.076051003736</v>
          </cell>
          <cell r="N10">
            <v>22269.613045691007</v>
          </cell>
          <cell r="P10">
            <v>15046.613328309535</v>
          </cell>
          <cell r="Q10">
            <v>18009.858670427097</v>
          </cell>
          <cell r="S10">
            <v>51.149888188549085</v>
          </cell>
        </row>
        <row r="11">
          <cell r="B11">
            <v>10024.392345438335</v>
          </cell>
          <cell r="C11">
            <v>47777.102634732721</v>
          </cell>
          <cell r="D11">
            <v>10759.561691217355</v>
          </cell>
          <cell r="F11">
            <v>90465.556950832412</v>
          </cell>
          <cell r="H11">
            <v>8327.9211678280753</v>
          </cell>
          <cell r="J11">
            <v>36096.310239830753</v>
          </cell>
          <cell r="L11">
            <v>37969.627517508452</v>
          </cell>
          <cell r="M11">
            <v>96683.928368224515</v>
          </cell>
          <cell r="N11">
            <v>27191.035447870105</v>
          </cell>
          <cell r="P11">
            <v>19161.386591637882</v>
          </cell>
          <cell r="Q11">
            <v>21512.503161040062</v>
          </cell>
          <cell r="S11">
            <v>932.36394359864062</v>
          </cell>
        </row>
        <row r="12">
          <cell r="B12">
            <v>11760.308835741946</v>
          </cell>
          <cell r="C12">
            <v>59411.010725413682</v>
          </cell>
          <cell r="D12">
            <v>13924.618852995485</v>
          </cell>
          <cell r="F12">
            <v>112744.51942704419</v>
          </cell>
          <cell r="H12">
            <v>11180.325067817814</v>
          </cell>
          <cell r="J12">
            <v>48193.075208229297</v>
          </cell>
          <cell r="L12">
            <v>42786.557999230041</v>
          </cell>
          <cell r="M12">
            <v>123406.45456533227</v>
          </cell>
          <cell r="N12">
            <v>34416.565610009013</v>
          </cell>
          <cell r="P12">
            <v>25448.700473551442</v>
          </cell>
          <cell r="Q12">
            <v>28045.666823392577</v>
          </cell>
          <cell r="S12">
            <v>3109.9126457270468</v>
          </cell>
        </row>
        <row r="13">
          <cell r="B13">
            <v>13261.942994099614</v>
          </cell>
          <cell r="C13">
            <v>68377.344775307531</v>
          </cell>
          <cell r="D13">
            <v>17566.04683187258</v>
          </cell>
          <cell r="F13">
            <v>138877.56907759677</v>
          </cell>
          <cell r="H13">
            <v>12461.514128932076</v>
          </cell>
          <cell r="J13">
            <v>59819.408243442143</v>
          </cell>
          <cell r="L13">
            <v>55008.604041549072</v>
          </cell>
          <cell r="M13">
            <v>147955.03921625912</v>
          </cell>
          <cell r="N13">
            <v>44519.674249316507</v>
          </cell>
          <cell r="P13">
            <v>28967.504738479129</v>
          </cell>
          <cell r="Q13">
            <v>35643.959948428732</v>
          </cell>
          <cell r="S13">
            <v>-1730.9561427818262</v>
          </cell>
        </row>
        <row r="14">
          <cell r="B14">
            <v>14940.515521196145</v>
          </cell>
          <cell r="C14">
            <v>78960.653428116726</v>
          </cell>
          <cell r="D14">
            <v>19679.338519535271</v>
          </cell>
          <cell r="F14">
            <v>166336.83285812856</v>
          </cell>
          <cell r="H14">
            <v>15909.014398543663</v>
          </cell>
          <cell r="J14">
            <v>66926.002478271563</v>
          </cell>
          <cell r="L14">
            <v>63290.236382960204</v>
          </cell>
          <cell r="M14">
            <v>175194.58347783421</v>
          </cell>
          <cell r="N14">
            <v>52713.570527136784</v>
          </cell>
          <cell r="P14">
            <v>32008.488876605901</v>
          </cell>
          <cell r="Q14">
            <v>40179.2431418345</v>
          </cell>
          <cell r="S14">
            <v>-633.76520257967059</v>
          </cell>
        </row>
        <row r="15">
          <cell r="B15">
            <v>17626.795063283698</v>
          </cell>
          <cell r="C15">
            <v>88268.690982638596</v>
          </cell>
          <cell r="D15">
            <v>22202.830682664091</v>
          </cell>
          <cell r="F15">
            <v>195991.42171583604</v>
          </cell>
          <cell r="H15">
            <v>20681.709387959509</v>
          </cell>
          <cell r="J15">
            <v>69121.479743684336</v>
          </cell>
          <cell r="L15">
            <v>70949.718357694946</v>
          </cell>
          <cell r="M15">
            <v>201587.93423897465</v>
          </cell>
          <cell r="N15">
            <v>62707.498257844287</v>
          </cell>
          <cell r="P15">
            <v>34206.954481634573</v>
          </cell>
          <cell r="Q15">
            <v>45878.442427403148</v>
          </cell>
          <cell r="S15">
            <v>-1437.6201874852995</v>
          </cell>
        </row>
        <row r="16">
          <cell r="B16">
            <v>18319.544945293328</v>
          </cell>
          <cell r="C16">
            <v>100977.97527177822</v>
          </cell>
          <cell r="D16">
            <v>24447.86785181686</v>
          </cell>
          <cell r="F16">
            <v>227138.81467738582</v>
          </cell>
          <cell r="H16">
            <v>23520.874939646863</v>
          </cell>
          <cell r="J16">
            <v>85260.861690380407</v>
          </cell>
          <cell r="L16">
            <v>83797.916481121239</v>
          </cell>
          <cell r="M16">
            <v>230938.0480859887</v>
          </cell>
          <cell r="N16">
            <v>71075.05320628082</v>
          </cell>
          <cell r="P16">
            <v>40408.562485809627</v>
          </cell>
          <cell r="Q16">
            <v>50160.060662648502</v>
          </cell>
          <cell r="S16">
            <v>3286.2984544525971</v>
          </cell>
        </row>
        <row r="17">
          <cell r="B17">
            <v>19360.022001242258</v>
          </cell>
          <cell r="C17">
            <v>112102.44541325208</v>
          </cell>
          <cell r="D17">
            <v>26535.98005666153</v>
          </cell>
          <cell r="F17">
            <v>258610.9058900337</v>
          </cell>
          <cell r="H17">
            <v>26341.070215197578</v>
          </cell>
          <cell r="J17">
            <v>96081.920674010849</v>
          </cell>
          <cell r="L17">
            <v>94527.529491831199</v>
          </cell>
          <cell r="M17">
            <v>259253.79308480897</v>
          </cell>
          <cell r="N17">
            <v>80395.002578054598</v>
          </cell>
          <cell r="P17">
            <v>45224.375827431999</v>
          </cell>
          <cell r="Q17">
            <v>54690.21007972784</v>
          </cell>
          <cell r="S17">
            <v>4941.4331885434221</v>
          </cell>
        </row>
        <row r="18">
          <cell r="B18">
            <v>20572.894636727411</v>
          </cell>
          <cell r="C18">
            <v>121299.03763180513</v>
          </cell>
          <cell r="D18">
            <v>27615.284316835474</v>
          </cell>
          <cell r="F18">
            <v>291620.59619625972</v>
          </cell>
          <cell r="H18">
            <v>29521.371980212571</v>
          </cell>
          <cell r="J18">
            <v>86243.000043109671</v>
          </cell>
          <cell r="L18">
            <v>92594.111611511151</v>
          </cell>
          <cell r="M18">
            <v>287377.01573431678</v>
          </cell>
          <cell r="N18">
            <v>87470.423808790511</v>
          </cell>
          <cell r="P18">
            <v>49480.609029673025</v>
          </cell>
          <cell r="Q18">
            <v>57994.149621441051</v>
          </cell>
          <cell r="S18">
            <v>1955.8749992175726</v>
          </cell>
        </row>
        <row r="19">
          <cell r="B19">
            <v>21637.90064923701</v>
          </cell>
          <cell r="C19">
            <v>131597.37755730897</v>
          </cell>
          <cell r="D19">
            <v>28999.659806966443</v>
          </cell>
          <cell r="F19">
            <v>319610.63278679253</v>
          </cell>
          <cell r="H19">
            <v>35597.514155293335</v>
          </cell>
          <cell r="J19">
            <v>95005.613193904268</v>
          </cell>
          <cell r="L19">
            <v>97396.288035055069</v>
          </cell>
          <cell r="M19">
            <v>313694.37691825168</v>
          </cell>
          <cell r="N19">
            <v>99640.825190556468</v>
          </cell>
          <cell r="P19">
            <v>56693.134664372003</v>
          </cell>
          <cell r="Q19">
            <v>60792.586152110911</v>
          </cell>
          <cell r="S19">
            <v>4231.4871891563525</v>
          </cell>
        </row>
        <row r="20">
          <cell r="B20">
            <v>21469.507780959542</v>
          </cell>
          <cell r="C20">
            <v>143486.295646529</v>
          </cell>
          <cell r="D20">
            <v>31489.363120313352</v>
          </cell>
          <cell r="F20">
            <v>357021.1389710668</v>
          </cell>
          <cell r="H20">
            <v>44458.083886083805</v>
          </cell>
          <cell r="J20">
            <v>105331.91756538366</v>
          </cell>
          <cell r="L20">
            <v>105790.59106575242</v>
          </cell>
          <cell r="M20">
            <v>346529.43121201434</v>
          </cell>
          <cell r="N20">
            <v>112961.16854129564</v>
          </cell>
          <cell r="P20">
            <v>65975.567995070742</v>
          </cell>
          <cell r="Q20">
            <v>66995.553178818052</v>
          </cell>
          <cell r="S20">
            <v>5003.9949773850385</v>
          </cell>
        </row>
        <row r="21">
          <cell r="B21">
            <v>23019.362869524419</v>
          </cell>
          <cell r="C21">
            <v>158930.6903143196</v>
          </cell>
          <cell r="D21">
            <v>35113.492122296302</v>
          </cell>
          <cell r="F21">
            <v>391156.37663658772</v>
          </cell>
          <cell r="H21">
            <v>48799.916302347905</v>
          </cell>
          <cell r="J21">
            <v>122287.62593386801</v>
          </cell>
          <cell r="L21">
            <v>122358.80583380604</v>
          </cell>
          <cell r="M21">
            <v>384809.10750222817</v>
          </cell>
          <cell r="N21">
            <v>122956.35493632047</v>
          </cell>
          <cell r="P21">
            <v>71182.332852747291</v>
          </cell>
          <cell r="Q21">
            <v>74370.40594723761</v>
          </cell>
          <cell r="S21">
            <v>3630.4571066044737</v>
          </cell>
        </row>
        <row r="22">
          <cell r="B22">
            <v>23409.50977750753</v>
          </cell>
          <cell r="C22">
            <v>166657.99300522829</v>
          </cell>
          <cell r="D22">
            <v>39847.134404148339</v>
          </cell>
          <cell r="F22">
            <v>437495.54596907913</v>
          </cell>
          <cell r="H22">
            <v>59384.863898616568</v>
          </cell>
          <cell r="J22">
            <v>133378.06956029902</v>
          </cell>
          <cell r="L22">
            <v>134826.51243263183</v>
          </cell>
          <cell r="M22">
            <v>418630.80491287773</v>
          </cell>
          <cell r="N22">
            <v>142218.63396200072</v>
          </cell>
          <cell r="P22">
            <v>75518.575301655248</v>
          </cell>
          <cell r="Q22">
            <v>85814.845753629867</v>
          </cell>
          <cell r="S22">
            <v>3163.7442520834738</v>
          </cell>
        </row>
        <row r="23">
          <cell r="B23">
            <v>26013.912876540187</v>
          </cell>
          <cell r="C23">
            <v>174069.34829967536</v>
          </cell>
          <cell r="D23">
            <v>43770.250376675518</v>
          </cell>
          <cell r="F23">
            <v>482343.10310791316</v>
          </cell>
          <cell r="H23">
            <v>67971.633890421974</v>
          </cell>
          <cell r="J23">
            <v>136392.29657946355</v>
          </cell>
          <cell r="L23">
            <v>137111.76885157733</v>
          </cell>
          <cell r="M23">
            <v>461053.39426633035</v>
          </cell>
          <cell r="N23">
            <v>156183.99430637821</v>
          </cell>
          <cell r="P23">
            <v>78733.664843675084</v>
          </cell>
          <cell r="Q23">
            <v>94248.994147701043</v>
          </cell>
          <cell r="S23">
            <v>3228.7287150276825</v>
          </cell>
        </row>
        <row r="24">
          <cell r="B24">
            <v>26447.746409131807</v>
          </cell>
          <cell r="C24">
            <v>178960.54804729557</v>
          </cell>
          <cell r="D24">
            <v>45997.570549317192</v>
          </cell>
          <cell r="F24">
            <v>511761.07507025724</v>
          </cell>
          <cell r="H24">
            <v>73039.077405163087</v>
          </cell>
          <cell r="J24">
            <v>148265.61615824592</v>
          </cell>
          <cell r="L24">
            <v>147421.6625985039</v>
          </cell>
          <cell r="M24">
            <v>493508.71535130317</v>
          </cell>
          <cell r="N24">
            <v>163793.64650832946</v>
          </cell>
          <cell r="P24">
            <v>79749.843552768332</v>
          </cell>
          <cell r="Q24">
            <v>97474.654467713568</v>
          </cell>
          <cell r="S24">
            <v>2523.1111607924104</v>
          </cell>
        </row>
        <row r="25">
          <cell r="B25">
            <v>26394.380756147049</v>
          </cell>
          <cell r="C25">
            <v>181994.72084798524</v>
          </cell>
          <cell r="D25">
            <v>45532.093737348747</v>
          </cell>
          <cell r="F25">
            <v>528593.29108662566</v>
          </cell>
          <cell r="H25">
            <v>79443.319602202842</v>
          </cell>
          <cell r="J25">
            <v>151172.41014631302</v>
          </cell>
          <cell r="L25">
            <v>176845.01490076922</v>
          </cell>
          <cell r="M25">
            <v>504758.33749057475</v>
          </cell>
          <cell r="N25">
            <v>167838.9208845312</v>
          </cell>
          <cell r="P25">
            <v>71569.490028275963</v>
          </cell>
          <cell r="Q25">
            <v>93564.053125487597</v>
          </cell>
          <cell r="S25">
            <v>-1445.6002530162223</v>
          </cell>
        </row>
        <row r="26">
          <cell r="B26">
            <v>27636.241535908215</v>
          </cell>
          <cell r="C26">
            <v>195095.50346539717</v>
          </cell>
          <cell r="D26">
            <v>44884.302205749598</v>
          </cell>
          <cell r="F26">
            <v>558954.16369575728</v>
          </cell>
          <cell r="H26">
            <v>85331.080113039556</v>
          </cell>
          <cell r="J26">
            <v>170523.60235181192</v>
          </cell>
          <cell r="L26">
            <v>200450.77365059685</v>
          </cell>
          <cell r="M26">
            <v>538840.095345048</v>
          </cell>
          <cell r="N26">
            <v>171362.10162881005</v>
          </cell>
          <cell r="P26">
            <v>78544.816001621904</v>
          </cell>
          <cell r="Q26">
            <v>92310.629006418632</v>
          </cell>
          <cell r="S26">
            <v>916.47773516830057</v>
          </cell>
        </row>
        <row r="27">
          <cell r="B27">
            <v>29701.600000000024</v>
          </cell>
          <cell r="C27">
            <v>213257.39999999973</v>
          </cell>
          <cell r="D27">
            <v>45838.499999999964</v>
          </cell>
          <cell r="F27">
            <v>600009.80000000144</v>
          </cell>
          <cell r="H27">
            <v>96176.099999998813</v>
          </cell>
          <cell r="J27">
            <v>207590.30000000005</v>
          </cell>
          <cell r="L27">
            <v>243778.2000000003</v>
          </cell>
          <cell r="M27">
            <v>581399.10000000114</v>
          </cell>
          <cell r="N27">
            <v>172239.00000000041</v>
          </cell>
          <cell r="P27">
            <v>89788.799999999988</v>
          </cell>
          <cell r="Q27">
            <v>98642.6</v>
          </cell>
          <cell r="S27">
            <v>6725.9999999983702</v>
          </cell>
        </row>
        <row r="28">
          <cell r="B28">
            <v>31133</v>
          </cell>
          <cell r="C28">
            <v>221742.6</v>
          </cell>
          <cell r="D28">
            <v>48078.3</v>
          </cell>
          <cell r="F28">
            <v>641895.69999999995</v>
          </cell>
          <cell r="H28">
            <v>100236.20000000007</v>
          </cell>
          <cell r="J28">
            <v>200480.2</v>
          </cell>
          <cell r="L28">
            <v>247867.7</v>
          </cell>
          <cell r="M28">
            <v>611247.4</v>
          </cell>
          <cell r="N28">
            <v>184834</v>
          </cell>
          <cell r="P28">
            <v>94649.900000000009</v>
          </cell>
          <cell r="Q28">
            <v>102878.8</v>
          </cell>
          <cell r="S28">
            <v>2088.1999999999534</v>
          </cell>
        </row>
        <row r="29">
          <cell r="B29">
            <v>31263.5</v>
          </cell>
          <cell r="C29">
            <v>228217.1</v>
          </cell>
          <cell r="D29">
            <v>48003.5</v>
          </cell>
          <cell r="F29">
            <v>670053</v>
          </cell>
          <cell r="H29">
            <v>112332.09999999998</v>
          </cell>
          <cell r="J29">
            <v>223221.2</v>
          </cell>
          <cell r="L29">
            <v>263751.40000000002</v>
          </cell>
          <cell r="M29">
            <v>645244.30000000005</v>
          </cell>
          <cell r="N29">
            <v>194086</v>
          </cell>
          <cell r="P29">
            <v>100690.6</v>
          </cell>
          <cell r="Q29">
            <v>105107.7</v>
          </cell>
          <cell r="S29">
            <v>4210.399999999674</v>
          </cell>
        </row>
        <row r="30">
          <cell r="B30">
            <v>31205.5</v>
          </cell>
          <cell r="C30">
            <v>230443.4</v>
          </cell>
          <cell r="D30">
            <v>46421.7</v>
          </cell>
          <cell r="F30">
            <v>677222</v>
          </cell>
          <cell r="H30">
            <v>150206.90000000002</v>
          </cell>
          <cell r="J30">
            <v>239446.1</v>
          </cell>
          <cell r="L30">
            <v>273913</v>
          </cell>
          <cell r="M30">
            <v>679167.4</v>
          </cell>
          <cell r="N30">
            <v>200567</v>
          </cell>
          <cell r="P30">
            <v>110527.5</v>
          </cell>
          <cell r="Q30">
            <v>107576.3</v>
          </cell>
          <cell r="S30">
            <v>3194.4000000001397</v>
          </cell>
        </row>
        <row r="31">
          <cell r="B31">
            <v>32175.8</v>
          </cell>
          <cell r="C31">
            <v>232694.6</v>
          </cell>
          <cell r="D31">
            <v>48021.5</v>
          </cell>
          <cell r="F31">
            <v>706703.5</v>
          </cell>
          <cell r="H31">
            <v>152305.99999999988</v>
          </cell>
          <cell r="J31">
            <v>251662.1</v>
          </cell>
          <cell r="L31">
            <v>272472.8</v>
          </cell>
          <cell r="M31">
            <v>709500.1</v>
          </cell>
          <cell r="N31">
            <v>207155</v>
          </cell>
          <cell r="P31">
            <v>117369.4</v>
          </cell>
          <cell r="Q31">
            <v>112367.7</v>
          </cell>
          <cell r="S31">
            <v>4698.5</v>
          </cell>
        </row>
        <row r="32">
          <cell r="B32">
            <v>32244.7</v>
          </cell>
          <cell r="C32">
            <v>241100.79999999999</v>
          </cell>
          <cell r="D32">
            <v>51800.4</v>
          </cell>
          <cell r="F32">
            <v>755513.4</v>
          </cell>
          <cell r="H32">
            <v>158607</v>
          </cell>
          <cell r="J32">
            <v>307545.40000000002</v>
          </cell>
          <cell r="L32">
            <v>317968.3</v>
          </cell>
          <cell r="M32">
            <v>750485.2</v>
          </cell>
          <cell r="N32">
            <v>221614</v>
          </cell>
          <cell r="P32">
            <v>129756.9</v>
          </cell>
          <cell r="Q32">
            <v>123445.1</v>
          </cell>
          <cell r="S32">
            <v>3542.2000000001863</v>
          </cell>
        </row>
        <row r="33">
          <cell r="B33">
            <v>33333</v>
          </cell>
          <cell r="C33">
            <v>247573.6</v>
          </cell>
          <cell r="D33">
            <v>57277.2</v>
          </cell>
          <cell r="F33">
            <v>802250.3</v>
          </cell>
          <cell r="H33">
            <v>158456.09999999986</v>
          </cell>
          <cell r="J33">
            <v>317922.5</v>
          </cell>
          <cell r="L33">
            <v>334227.20000000001</v>
          </cell>
          <cell r="M33">
            <v>774938.2</v>
          </cell>
          <cell r="N33">
            <v>239171</v>
          </cell>
          <cell r="P33">
            <v>134786.6</v>
          </cell>
          <cell r="Q33">
            <v>131398.6</v>
          </cell>
          <cell r="S33">
            <v>2291.1000000000931</v>
          </cell>
        </row>
        <row r="34">
          <cell r="B34">
            <v>33242.800000000003</v>
          </cell>
          <cell r="C34">
            <v>251649</v>
          </cell>
          <cell r="D34">
            <v>61457.5</v>
          </cell>
          <cell r="F34">
            <v>834085</v>
          </cell>
          <cell r="H34">
            <v>165359.89999999991</v>
          </cell>
          <cell r="J34">
            <v>319306.3</v>
          </cell>
          <cell r="L34">
            <v>329345.2</v>
          </cell>
          <cell r="M34">
            <v>797758.6</v>
          </cell>
          <cell r="N34">
            <v>249773</v>
          </cell>
          <cell r="P34">
            <v>140931</v>
          </cell>
          <cell r="Q34">
            <v>144428.29999999999</v>
          </cell>
          <cell r="S34">
            <v>2864.3999999999069</v>
          </cell>
        </row>
        <row r="35">
          <cell r="B35">
            <v>33554.400000000001</v>
          </cell>
          <cell r="C35">
            <v>250057.60000000001</v>
          </cell>
          <cell r="D35">
            <v>66468.2</v>
          </cell>
          <cell r="F35">
            <v>872734.4</v>
          </cell>
          <cell r="H35">
            <v>167895</v>
          </cell>
          <cell r="J35">
            <v>318582.40000000002</v>
          </cell>
          <cell r="L35">
            <v>324880</v>
          </cell>
          <cell r="M35">
            <v>827517.4</v>
          </cell>
          <cell r="N35">
            <v>263937</v>
          </cell>
          <cell r="P35">
            <v>136120.70000000001</v>
          </cell>
          <cell r="Q35">
            <v>152033.20000000001</v>
          </cell>
          <cell r="S35">
            <v>4803.7000000001863</v>
          </cell>
        </row>
        <row r="36">
          <cell r="B36">
            <v>34515.300000000003</v>
          </cell>
          <cell r="C36">
            <v>257188.7</v>
          </cell>
          <cell r="D36">
            <v>71956.100000000006</v>
          </cell>
          <cell r="F36">
            <v>907767.7</v>
          </cell>
          <cell r="H36">
            <v>176934.90000000014</v>
          </cell>
          <cell r="J36">
            <v>340086.3</v>
          </cell>
          <cell r="L36">
            <v>348518.1</v>
          </cell>
          <cell r="M36">
            <v>855845.5</v>
          </cell>
          <cell r="N36">
            <v>277453</v>
          </cell>
          <cell r="P36">
            <v>139987.6</v>
          </cell>
          <cell r="Q36">
            <v>161795.9</v>
          </cell>
          <cell r="S36">
            <v>4848.8999999999069</v>
          </cell>
        </row>
        <row r="37">
          <cell r="B37">
            <v>31547.4</v>
          </cell>
          <cell r="C37">
            <v>258297.60000000001</v>
          </cell>
          <cell r="D37">
            <v>76174.5</v>
          </cell>
          <cell r="F37">
            <v>937084</v>
          </cell>
          <cell r="H37">
            <v>186622</v>
          </cell>
          <cell r="J37">
            <v>368888.1</v>
          </cell>
          <cell r="L37">
            <v>367242.1</v>
          </cell>
          <cell r="M37">
            <v>885372</v>
          </cell>
          <cell r="N37">
            <v>291616</v>
          </cell>
          <cell r="P37">
            <v>144383</v>
          </cell>
          <cell r="Q37">
            <v>170810.3</v>
          </cell>
          <cell r="S37">
            <v>-809.80000000004657</v>
          </cell>
        </row>
        <row r="38">
          <cell r="B38">
            <v>32158.3</v>
          </cell>
          <cell r="C38">
            <v>269765.2</v>
          </cell>
          <cell r="D38">
            <v>79542.8</v>
          </cell>
          <cell r="F38">
            <v>963330.2</v>
          </cell>
          <cell r="H38">
            <v>203676.89999999991</v>
          </cell>
          <cell r="J38">
            <v>419083.6</v>
          </cell>
          <cell r="L38">
            <v>406133.1</v>
          </cell>
          <cell r="M38">
            <v>921508.9</v>
          </cell>
          <cell r="N38">
            <v>300894</v>
          </cell>
          <cell r="P38">
            <v>153707.1</v>
          </cell>
          <cell r="Q38">
            <v>179034.5</v>
          </cell>
          <cell r="S38">
            <v>6279.3999999999069</v>
          </cell>
        </row>
        <row r="39">
          <cell r="B39">
            <v>32209.8</v>
          </cell>
          <cell r="C39">
            <v>284974.5</v>
          </cell>
          <cell r="D39">
            <v>83243.600000000006</v>
          </cell>
          <cell r="F39">
            <v>999043.9</v>
          </cell>
          <cell r="H39">
            <v>210079</v>
          </cell>
          <cell r="J39">
            <v>447237</v>
          </cell>
          <cell r="L39">
            <v>441454.7</v>
          </cell>
          <cell r="M39">
            <v>953415.4</v>
          </cell>
          <cell r="N39">
            <v>304833</v>
          </cell>
          <cell r="P39">
            <v>160753.1</v>
          </cell>
          <cell r="Q39">
            <v>186423.1</v>
          </cell>
          <cell r="S39">
            <v>9908.5000000002328</v>
          </cell>
        </row>
        <row r="40">
          <cell r="B40">
            <v>32518.799999999999</v>
          </cell>
          <cell r="C40">
            <v>286281.2</v>
          </cell>
          <cell r="D40">
            <v>85670.5</v>
          </cell>
          <cell r="F40">
            <v>1027844.4</v>
          </cell>
          <cell r="H40">
            <v>199835.90000000014</v>
          </cell>
          <cell r="J40">
            <v>452978.4</v>
          </cell>
          <cell r="L40">
            <v>440102</v>
          </cell>
          <cell r="M40">
            <v>972390.7</v>
          </cell>
          <cell r="N40">
            <v>317133</v>
          </cell>
          <cell r="P40">
            <v>159913.1</v>
          </cell>
          <cell r="Q40">
            <v>186778.3</v>
          </cell>
          <cell r="S40">
            <v>8812.1000000000931</v>
          </cell>
        </row>
        <row r="41">
          <cell r="B41">
            <v>32294.7</v>
          </cell>
          <cell r="C41">
            <v>251595.9</v>
          </cell>
          <cell r="D41">
            <v>82334.399999999994</v>
          </cell>
          <cell r="F41">
            <v>1021866.3</v>
          </cell>
          <cell r="H41">
            <v>184787</v>
          </cell>
          <cell r="J41">
            <v>363846.40000000002</v>
          </cell>
          <cell r="L41">
            <v>353529.5</v>
          </cell>
          <cell r="M41">
            <v>953739.9</v>
          </cell>
          <cell r="N41">
            <v>324433</v>
          </cell>
          <cell r="P41">
            <v>142689.29999999999</v>
          </cell>
          <cell r="Q41">
            <v>171670.6</v>
          </cell>
          <cell r="S41">
            <v>-9337.5999999996275</v>
          </cell>
        </row>
        <row r="42">
          <cell r="B42">
            <v>31115.1</v>
          </cell>
          <cell r="C42">
            <v>262308</v>
          </cell>
          <cell r="D42">
            <v>78628</v>
          </cell>
          <cell r="F42">
            <v>1034701.5</v>
          </cell>
          <cell r="H42">
            <v>197761.89999999991</v>
          </cell>
          <cell r="J42">
            <v>435744.2</v>
          </cell>
          <cell r="L42">
            <v>404148.5</v>
          </cell>
          <cell r="M42">
            <v>978931.9</v>
          </cell>
          <cell r="N42">
            <v>327648</v>
          </cell>
          <cell r="P42">
            <v>150394.6</v>
          </cell>
          <cell r="Q42">
            <v>169607.1</v>
          </cell>
          <cell r="S42">
            <v>9528.6000000000931</v>
          </cell>
        </row>
        <row r="43">
          <cell r="B43">
            <v>34182.9</v>
          </cell>
          <cell r="C43">
            <v>265236.90000000002</v>
          </cell>
          <cell r="D43">
            <v>79397.7</v>
          </cell>
          <cell r="F43">
            <v>1054123.6000000001</v>
          </cell>
          <cell r="H43">
            <v>204521.79999999981</v>
          </cell>
          <cell r="J43">
            <v>467931.9</v>
          </cell>
          <cell r="L43">
            <v>442218.9</v>
          </cell>
          <cell r="M43">
            <v>1007196</v>
          </cell>
          <cell r="N43">
            <v>320918</v>
          </cell>
          <cell r="P43">
            <v>151654.5</v>
          </cell>
          <cell r="Q43">
            <v>170182.6</v>
          </cell>
          <cell r="S43">
            <v>13224.799999999814</v>
          </cell>
        </row>
        <row r="44">
          <cell r="B44">
            <v>35174.199999999997</v>
          </cell>
          <cell r="C44">
            <v>258661.7</v>
          </cell>
          <cell r="D44">
            <v>75560.3</v>
          </cell>
          <cell r="F44">
            <v>1026013.7</v>
          </cell>
          <cell r="H44">
            <v>217855.10000000009</v>
          </cell>
          <cell r="J44">
            <v>445237.2</v>
          </cell>
          <cell r="L44">
            <v>461173.8</v>
          </cell>
          <cell r="M44">
            <v>993725</v>
          </cell>
          <cell r="N44">
            <v>315448</v>
          </cell>
          <cell r="P44">
            <v>139971.5</v>
          </cell>
          <cell r="Q44">
            <v>156194.29999999999</v>
          </cell>
          <cell r="S44">
            <v>-8010.4000000001397</v>
          </cell>
        </row>
        <row r="45">
          <cell r="B45">
            <v>37758.1</v>
          </cell>
          <cell r="C45">
            <v>259525.1</v>
          </cell>
          <cell r="D45">
            <v>72223.7</v>
          </cell>
          <cell r="F45">
            <v>1026168.5</v>
          </cell>
          <cell r="H45">
            <v>208923.70000000019</v>
          </cell>
          <cell r="J45">
            <v>426887.6</v>
          </cell>
          <cell r="L45">
            <v>463128.8</v>
          </cell>
          <cell r="M45">
            <v>980879.9</v>
          </cell>
          <cell r="N45">
            <v>315416</v>
          </cell>
          <cell r="P45">
            <v>132833.29999999999</v>
          </cell>
          <cell r="Q45">
            <v>143834.29999999999</v>
          </cell>
          <cell r="S45">
            <v>-4605.5999999996275</v>
          </cell>
        </row>
        <row r="46">
          <cell r="B46">
            <v>36382.5</v>
          </cell>
          <cell r="C46">
            <v>261711.9</v>
          </cell>
          <cell r="D46">
            <v>68476.399999999994</v>
          </cell>
          <cell r="F46">
            <v>1040735.3</v>
          </cell>
          <cell r="H46">
            <v>214521.09999999986</v>
          </cell>
          <cell r="J46">
            <v>429026.1</v>
          </cell>
          <cell r="L46">
            <v>475301</v>
          </cell>
          <cell r="M46">
            <v>985995.3</v>
          </cell>
          <cell r="N46">
            <v>313311</v>
          </cell>
          <cell r="P46">
            <v>137073.4</v>
          </cell>
          <cell r="Q46">
            <v>134442.6</v>
          </cell>
          <cell r="S46">
            <v>4729.9999999997672</v>
          </cell>
        </row>
        <row r="47">
          <cell r="B47">
            <v>36132.5</v>
          </cell>
          <cell r="C47">
            <v>271184.90000000002</v>
          </cell>
          <cell r="D47">
            <v>69147.7</v>
          </cell>
          <cell r="F47">
            <v>1056531.1000000001</v>
          </cell>
          <cell r="H47">
            <v>219626.09999999986</v>
          </cell>
          <cell r="J47">
            <v>446142.8</v>
          </cell>
          <cell r="L47">
            <v>494563.9</v>
          </cell>
          <cell r="M47">
            <v>1006491.9</v>
          </cell>
          <cell r="N47">
            <v>311699</v>
          </cell>
          <cell r="P47">
            <v>145866.70000000001</v>
          </cell>
          <cell r="Q47">
            <v>133935.79999999999</v>
          </cell>
          <cell r="S47">
            <v>6207.8000000002794</v>
          </cell>
        </row>
        <row r="48">
          <cell r="B48">
            <v>36257.5</v>
          </cell>
          <cell r="C48">
            <v>284089.40000000002</v>
          </cell>
          <cell r="D48">
            <v>70299.399999999994</v>
          </cell>
          <cell r="F48">
            <v>1079287.8</v>
          </cell>
          <cell r="H48">
            <v>211014</v>
          </cell>
          <cell r="J48">
            <v>446283.4</v>
          </cell>
          <cell r="L48">
            <v>500948.3</v>
          </cell>
          <cell r="M48">
            <v>1022410.5</v>
          </cell>
          <cell r="N48">
            <v>316515</v>
          </cell>
          <cell r="P48">
            <v>152658</v>
          </cell>
          <cell r="Q48">
            <v>135419.9</v>
          </cell>
          <cell r="S48">
            <v>-720.20000000018626</v>
          </cell>
        </row>
        <row r="49">
          <cell r="B49">
            <v>36590.6</v>
          </cell>
          <cell r="C49">
            <v>288759.2</v>
          </cell>
          <cell r="D49">
            <v>70762.899999999994</v>
          </cell>
          <cell r="F49">
            <v>1098822</v>
          </cell>
          <cell r="H49">
            <v>222000</v>
          </cell>
          <cell r="J49">
            <v>484485.8</v>
          </cell>
          <cell r="L49">
            <v>537341</v>
          </cell>
          <cell r="M49">
            <v>1048392.8</v>
          </cell>
          <cell r="N49">
            <v>319521</v>
          </cell>
          <cell r="P49">
            <v>162779.6</v>
          </cell>
          <cell r="Q49">
            <v>137826.20000000001</v>
          </cell>
          <cell r="S49">
            <v>-4440.1000000000931</v>
          </cell>
        </row>
      </sheetData>
      <sheetData sheetId="2"/>
      <sheetData sheetId="3">
        <row r="2">
          <cell r="B2">
            <v>20302.562727219327</v>
          </cell>
          <cell r="C2">
            <v>115509.02337833376</v>
          </cell>
          <cell r="D2">
            <v>75568.150741718186</v>
          </cell>
          <cell r="E2">
            <v>176243.09783131297</v>
          </cell>
          <cell r="F2">
            <v>458708.15390400746</v>
          </cell>
          <cell r="G2">
            <v>659565.00914267765</v>
          </cell>
          <cell r="H2">
            <v>109024.72023968997</v>
          </cell>
          <cell r="I2">
            <v>758854.93779789808</v>
          </cell>
          <cell r="J2">
            <v>97818.703335104496</v>
          </cell>
          <cell r="K2">
            <v>851879.19732558925</v>
          </cell>
          <cell r="L2">
            <v>86196.130418145258</v>
          </cell>
          <cell r="M2">
            <v>433380.25182197068</v>
          </cell>
          <cell r="N2">
            <v>136634.27919592554</v>
          </cell>
          <cell r="O2">
            <v>571531.11841892079</v>
          </cell>
          <cell r="P2">
            <v>73051.889564546029</v>
          </cell>
          <cell r="Q2">
            <v>138476.14796767317</v>
          </cell>
          <cell r="R2">
            <v>205525.74488459519</v>
          </cell>
          <cell r="T2">
            <v>203851.60141001394</v>
          </cell>
          <cell r="U2">
            <v>851879.19732559018</v>
          </cell>
        </row>
        <row r="3">
          <cell r="B3">
            <v>20235.235881309658</v>
          </cell>
          <cell r="C3">
            <v>116437.80648017394</v>
          </cell>
          <cell r="D3">
            <v>71502.683598196803</v>
          </cell>
          <cell r="E3">
            <v>175093.387095496</v>
          </cell>
          <cell r="F3">
            <v>474586.08942815545</v>
          </cell>
          <cell r="G3">
            <v>669958.61367261363</v>
          </cell>
          <cell r="H3">
            <v>111257.71880208141</v>
          </cell>
          <cell r="I3">
            <v>771109.19353657379</v>
          </cell>
          <cell r="J3">
            <v>100278.61223242384</v>
          </cell>
          <cell r="K3">
            <v>866640.15558680601</v>
          </cell>
          <cell r="L3">
            <v>92086.930223949821</v>
          </cell>
          <cell r="M3">
            <v>448545.21305639978</v>
          </cell>
          <cell r="N3">
            <v>143458.03308423827</v>
          </cell>
          <cell r="O3">
            <v>593267.22750139574</v>
          </cell>
          <cell r="P3">
            <v>77579.878375528089</v>
          </cell>
          <cell r="Q3">
            <v>135449.05741411119</v>
          </cell>
          <cell r="R3">
            <v>208172.07602670899</v>
          </cell>
          <cell r="T3">
            <v>189472.07337698861</v>
          </cell>
          <cell r="U3">
            <v>866640.15558680671</v>
          </cell>
        </row>
        <row r="4">
          <cell r="B4">
            <v>18160.008699022466</v>
          </cell>
          <cell r="C4">
            <v>124216.95234539114</v>
          </cell>
          <cell r="D4">
            <v>71563.870620938091</v>
          </cell>
          <cell r="E4">
            <v>184130.16525587591</v>
          </cell>
          <cell r="F4">
            <v>494289.03351924365</v>
          </cell>
          <cell r="G4">
            <v>692433.95944202587</v>
          </cell>
          <cell r="H4">
            <v>115990.49396585564</v>
          </cell>
          <cell r="I4">
            <v>797523.3559220396</v>
          </cell>
          <cell r="J4">
            <v>109752.29921849456</v>
          </cell>
          <cell r="K4">
            <v>903111.06693625951</v>
          </cell>
          <cell r="L4">
            <v>99319.661244198956</v>
          </cell>
          <cell r="M4">
            <v>462141.46739677672</v>
          </cell>
          <cell r="N4">
            <v>151745.8010143869</v>
          </cell>
          <cell r="O4">
            <v>614791.07610135467</v>
          </cell>
          <cell r="P4">
            <v>81464.719321957091</v>
          </cell>
          <cell r="Q4">
            <v>137793.51686280064</v>
          </cell>
          <cell r="R4">
            <v>214767.62022614642</v>
          </cell>
          <cell r="T4">
            <v>196363.12250973174</v>
          </cell>
          <cell r="U4">
            <v>903111.06693626021</v>
          </cell>
        </row>
        <row r="5">
          <cell r="B5">
            <v>19454.059366645633</v>
          </cell>
          <cell r="C5">
            <v>141104.0434105453</v>
          </cell>
          <cell r="D5">
            <v>71887.747762344952</v>
          </cell>
          <cell r="E5">
            <v>203695.29249408605</v>
          </cell>
          <cell r="F5">
            <v>515297.69785386027</v>
          </cell>
          <cell r="G5">
            <v>739283.70944427873</v>
          </cell>
          <cell r="H5">
            <v>123093.36329336773</v>
          </cell>
          <cell r="I5">
            <v>851114.28196850664</v>
          </cell>
          <cell r="J5">
            <v>119796.50328467065</v>
          </cell>
          <cell r="K5">
            <v>966764.54485764145</v>
          </cell>
          <cell r="L5">
            <v>104673.09375267773</v>
          </cell>
          <cell r="M5">
            <v>487500.94801656681</v>
          </cell>
          <cell r="N5">
            <v>157038.20927576753</v>
          </cell>
          <cell r="O5">
            <v>645790.7618650567</v>
          </cell>
          <cell r="P5">
            <v>90016.767061143968</v>
          </cell>
          <cell r="Q5">
            <v>141384.26923410676</v>
          </cell>
          <cell r="R5">
            <v>227884.27770304447</v>
          </cell>
          <cell r="T5">
            <v>225340.08480847455</v>
          </cell>
          <cell r="U5">
            <v>966764.54485764226</v>
          </cell>
        </row>
        <row r="6">
          <cell r="B6">
            <v>19959.286665465399</v>
          </cell>
          <cell r="C6">
            <v>151830.8674461444</v>
          </cell>
          <cell r="D6">
            <v>75170.959658105843</v>
          </cell>
          <cell r="E6">
            <v>217797.82388526699</v>
          </cell>
          <cell r="F6">
            <v>540210.0733192279</v>
          </cell>
          <cell r="G6">
            <v>779501.41987027321</v>
          </cell>
          <cell r="H6">
            <v>122847.7977803398</v>
          </cell>
          <cell r="I6">
            <v>894092.35651394934</v>
          </cell>
          <cell r="J6">
            <v>122924.47116754239</v>
          </cell>
          <cell r="K6">
            <v>1011967.5632167761</v>
          </cell>
          <cell r="L6">
            <v>111517.89288007797</v>
          </cell>
          <cell r="M6">
            <v>501103.37449308409</v>
          </cell>
          <cell r="N6">
            <v>162841.08975125325</v>
          </cell>
          <cell r="O6">
            <v>665069.47515955556</v>
          </cell>
          <cell r="P6">
            <v>90520.587601680279</v>
          </cell>
          <cell r="Q6">
            <v>145930.74409535076</v>
          </cell>
          <cell r="R6">
            <v>232440.08931010682</v>
          </cell>
          <cell r="T6">
            <v>244057.58570580758</v>
          </cell>
          <cell r="U6">
            <v>1011967.5632167771</v>
          </cell>
        </row>
        <row r="7">
          <cell r="B7">
            <v>20595.806630521358</v>
          </cell>
          <cell r="C7">
            <v>143006.51138814827</v>
          </cell>
          <cell r="D7">
            <v>72748.358246201809</v>
          </cell>
          <cell r="E7">
            <v>206335.4732399382</v>
          </cell>
          <cell r="F7">
            <v>534722.80643334694</v>
          </cell>
          <cell r="G7">
            <v>760955.59270461497</v>
          </cell>
          <cell r="H7">
            <v>119329.9379038081</v>
          </cell>
          <cell r="I7">
            <v>872525.56283527671</v>
          </cell>
          <cell r="J7">
            <v>105065.08568374759</v>
          </cell>
          <cell r="K7">
            <v>965012.06872897432</v>
          </cell>
          <cell r="L7">
            <v>112752.73210914254</v>
          </cell>
          <cell r="M7">
            <v>500880.46587592614</v>
          </cell>
          <cell r="N7">
            <v>169864.27878794292</v>
          </cell>
          <cell r="O7">
            <v>670838.41480793303</v>
          </cell>
          <cell r="P7">
            <v>79506.935106072502</v>
          </cell>
          <cell r="Q7">
            <v>142894.29211478695</v>
          </cell>
          <cell r="R7">
            <v>216772.20790992666</v>
          </cell>
          <cell r="T7">
            <v>190797.4991275745</v>
          </cell>
          <cell r="U7">
            <v>965012.06872897514</v>
          </cell>
        </row>
        <row r="8">
          <cell r="B8">
            <v>19484.294220608939</v>
          </cell>
          <cell r="C8">
            <v>164097.56753228643</v>
          </cell>
          <cell r="D8">
            <v>70866.968154771093</v>
          </cell>
          <cell r="E8">
            <v>228683.41769527859</v>
          </cell>
          <cell r="F8">
            <v>563440.23435633827</v>
          </cell>
          <cell r="G8">
            <v>811429.54473842448</v>
          </cell>
          <cell r="H8">
            <v>127674.23638396959</v>
          </cell>
          <cell r="I8">
            <v>930544.77829107409</v>
          </cell>
          <cell r="J8">
            <v>118789.54092684574</v>
          </cell>
          <cell r="K8">
            <v>1039003.5644202083</v>
          </cell>
          <cell r="L8">
            <v>125519.40257750994</v>
          </cell>
          <cell r="M8">
            <v>521580.97941774206</v>
          </cell>
          <cell r="N8">
            <v>178209.0496281638</v>
          </cell>
          <cell r="O8">
            <v>699661.48955844331</v>
          </cell>
          <cell r="P8">
            <v>84530.099059895569</v>
          </cell>
          <cell r="Q8">
            <v>134791.44786863317</v>
          </cell>
          <cell r="R8">
            <v>215693.66096859772</v>
          </cell>
          <cell r="T8">
            <v>220108.28530656852</v>
          </cell>
          <cell r="U8">
            <v>1039003.564420209</v>
          </cell>
        </row>
        <row r="9">
          <cell r="B9">
            <v>19577.920314208855</v>
          </cell>
          <cell r="C9">
            <v>170786.47322175698</v>
          </cell>
          <cell r="D9">
            <v>70332.245022930772</v>
          </cell>
          <cell r="E9">
            <v>235886.71581029546</v>
          </cell>
          <cell r="F9">
            <v>574728.91427779128</v>
          </cell>
          <cell r="G9">
            <v>830430.024005963</v>
          </cell>
          <cell r="H9">
            <v>127044.03505767592</v>
          </cell>
          <cell r="I9">
            <v>950913.77788383292</v>
          </cell>
          <cell r="J9">
            <v>120067.89670941888</v>
          </cell>
          <cell r="K9">
            <v>1059707.5019413321</v>
          </cell>
          <cell r="L9">
            <v>138087.94374038582</v>
          </cell>
          <cell r="M9">
            <v>535225.13790246227</v>
          </cell>
          <cell r="N9">
            <v>185171.03895187756</v>
          </cell>
          <cell r="O9">
            <v>719836.72427809506</v>
          </cell>
          <cell r="P9">
            <v>86812.709377388135</v>
          </cell>
          <cell r="Q9">
            <v>136855.74284111214</v>
          </cell>
          <cell r="R9">
            <v>220162.34420667699</v>
          </cell>
          <cell r="T9">
            <v>205659.47968352595</v>
          </cell>
          <cell r="U9">
            <v>1059707.5019413328</v>
          </cell>
        </row>
        <row r="10">
          <cell r="B10">
            <v>19848.328083268658</v>
          </cell>
          <cell r="C10">
            <v>177034.83735849636</v>
          </cell>
          <cell r="D10">
            <v>71763.591104447914</v>
          </cell>
          <cell r="E10">
            <v>243788.46587051961</v>
          </cell>
          <cell r="F10">
            <v>590998.72717780538</v>
          </cell>
          <cell r="G10">
            <v>854769.7998891318</v>
          </cell>
          <cell r="H10">
            <v>130066.8291196303</v>
          </cell>
          <cell r="I10">
            <v>978478.34826421668</v>
          </cell>
          <cell r="J10">
            <v>126659.27293504805</v>
          </cell>
          <cell r="K10">
            <v>1095132.2556284359</v>
          </cell>
          <cell r="L10">
            <v>152215.91100645062</v>
          </cell>
          <cell r="M10">
            <v>547981.94301872456</v>
          </cell>
          <cell r="N10">
            <v>193557.80330748481</v>
          </cell>
          <cell r="O10">
            <v>740260.82246300788</v>
          </cell>
          <cell r="P10">
            <v>86205.758840412091</v>
          </cell>
          <cell r="Q10">
            <v>138805.17834306348</v>
          </cell>
          <cell r="R10">
            <v>221126.27579888902</v>
          </cell>
          <cell r="T10">
            <v>203219.59007407646</v>
          </cell>
          <cell r="U10">
            <v>1095132.2556284363</v>
          </cell>
        </row>
        <row r="11">
          <cell r="B11">
            <v>21072.279616372016</v>
          </cell>
          <cell r="C11">
            <v>193255.49870858059</v>
          </cell>
          <cell r="D11">
            <v>73485.352659388591</v>
          </cell>
          <cell r="E11">
            <v>262984.90901942854</v>
          </cell>
          <cell r="F11">
            <v>616052.53876092669</v>
          </cell>
          <cell r="G11">
            <v>903571.13954419282</v>
          </cell>
          <cell r="H11">
            <v>133998.56637448515</v>
          </cell>
          <cell r="I11">
            <v>1032865.3100303042</v>
          </cell>
          <cell r="J11">
            <v>141202.38659911675</v>
          </cell>
          <cell r="K11">
            <v>1166735.2691672894</v>
          </cell>
          <cell r="L11">
            <v>163156.26832645253</v>
          </cell>
          <cell r="M11">
            <v>583668.73904871906</v>
          </cell>
          <cell r="N11">
            <v>198070.96324162811</v>
          </cell>
          <cell r="O11">
            <v>781624.89140301431</v>
          </cell>
          <cell r="P11">
            <v>95746.554077194029</v>
          </cell>
          <cell r="Q11">
            <v>139687.57864777138</v>
          </cell>
          <cell r="R11">
            <v>233031.77779172067</v>
          </cell>
          <cell r="T11">
            <v>221183.91971477473</v>
          </cell>
          <cell r="U11">
            <v>1166735.2691672901</v>
          </cell>
        </row>
        <row r="12">
          <cell r="B12">
            <v>22001.314610646688</v>
          </cell>
          <cell r="C12">
            <v>204585.36107483716</v>
          </cell>
          <cell r="D12">
            <v>75956.691614402807</v>
          </cell>
          <cell r="E12">
            <v>277194.47148708947</v>
          </cell>
          <cell r="F12">
            <v>627706.56179131975</v>
          </cell>
          <cell r="G12">
            <v>933776.9571094187</v>
          </cell>
          <cell r="H12">
            <v>131914.44089417125</v>
          </cell>
          <cell r="I12">
            <v>1064875.7569159733</v>
          </cell>
          <cell r="J12">
            <v>148390.19526316732</v>
          </cell>
          <cell r="K12">
            <v>1207016.5183187958</v>
          </cell>
          <cell r="L12">
            <v>148673.93909824462</v>
          </cell>
          <cell r="M12">
            <v>617292.93681123259</v>
          </cell>
          <cell r="N12">
            <v>204163.85563978658</v>
          </cell>
          <cell r="O12">
            <v>822046.85224269901</v>
          </cell>
          <cell r="P12">
            <v>103938.26732822295</v>
          </cell>
          <cell r="Q12">
            <v>143097.96896445702</v>
          </cell>
          <cell r="R12">
            <v>245433.30815974786</v>
          </cell>
          <cell r="T12">
            <v>242385.56713286997</v>
          </cell>
          <cell r="U12">
            <v>1207016.5183187965</v>
          </cell>
        </row>
        <row r="13">
          <cell r="B13">
            <v>22507.077874228682</v>
          </cell>
          <cell r="C13">
            <v>200584.9064370899</v>
          </cell>
          <cell r="D13">
            <v>78257.214310460142</v>
          </cell>
          <cell r="E13">
            <v>274397.48407097149</v>
          </cell>
          <cell r="F13">
            <v>636172.71100818459</v>
          </cell>
          <cell r="G13">
            <v>938737.50207879127</v>
          </cell>
          <cell r="H13">
            <v>133244.23322307612</v>
          </cell>
          <cell r="I13">
            <v>1070804.3466542182</v>
          </cell>
          <cell r="J13">
            <v>146518.27736952394</v>
          </cell>
          <cell r="K13">
            <v>1209624.4846477583</v>
          </cell>
          <cell r="L13">
            <v>157939.67304498859</v>
          </cell>
          <cell r="M13">
            <v>625991.35967520275</v>
          </cell>
          <cell r="N13">
            <v>211779.20965965558</v>
          </cell>
          <cell r="O13">
            <v>837791.05027966655</v>
          </cell>
          <cell r="P13">
            <v>97723.781937721345</v>
          </cell>
          <cell r="Q13">
            <v>145187.33398777826</v>
          </cell>
          <cell r="R13">
            <v>240331.02135498732</v>
          </cell>
          <cell r="T13">
            <v>220403.34563545731</v>
          </cell>
          <cell r="U13">
            <v>1209624.4846477588</v>
          </cell>
        </row>
        <row r="14">
          <cell r="B14">
            <v>21942.940667811512</v>
          </cell>
          <cell r="C14">
            <v>197517.27650836279</v>
          </cell>
          <cell r="D14">
            <v>79596.941446812387</v>
          </cell>
          <cell r="E14">
            <v>272018.86677827872</v>
          </cell>
          <cell r="F14">
            <v>643453.38102644857</v>
          </cell>
          <cell r="G14">
            <v>940756.15865080641</v>
          </cell>
          <cell r="H14">
            <v>131942.03267511624</v>
          </cell>
          <cell r="I14">
            <v>1072471.9644843615</v>
          </cell>
          <cell r="J14">
            <v>145771.15328800876</v>
          </cell>
          <cell r="K14">
            <v>1209956.3718204114</v>
          </cell>
          <cell r="L14">
            <v>154994.37455073424</v>
          </cell>
          <cell r="M14">
            <v>631176.54574524995</v>
          </cell>
          <cell r="N14">
            <v>218580.68603520145</v>
          </cell>
          <cell r="O14">
            <v>849348.96599662886</v>
          </cell>
          <cell r="P14">
            <v>92608.357046984383</v>
          </cell>
          <cell r="Q14">
            <v>141145.69464266152</v>
          </cell>
          <cell r="R14">
            <v>231000.09044139678</v>
          </cell>
          <cell r="T14">
            <v>214990.2073940484</v>
          </cell>
          <cell r="U14">
            <v>1209956.3718204121</v>
          </cell>
        </row>
        <row r="15">
          <cell r="B15">
            <v>23960.439469152068</v>
          </cell>
          <cell r="C15">
            <v>197945.64467361753</v>
          </cell>
          <cell r="D15">
            <v>79465.07455450714</v>
          </cell>
          <cell r="E15">
            <v>272401.2058770826</v>
          </cell>
          <cell r="F15">
            <v>648273.51181669265</v>
          </cell>
          <cell r="G15">
            <v>950026.5344146397</v>
          </cell>
          <cell r="H15">
            <v>131761.40699300508</v>
          </cell>
          <cell r="I15">
            <v>1082392.9884294968</v>
          </cell>
          <cell r="J15">
            <v>140664.22995951003</v>
          </cell>
          <cell r="K15">
            <v>1211263.5513686594</v>
          </cell>
          <cell r="L15">
            <v>159972.73437337091</v>
          </cell>
          <cell r="M15">
            <v>629366.79962704668</v>
          </cell>
          <cell r="N15">
            <v>227354.8067276068</v>
          </cell>
          <cell r="O15">
            <v>855362.63728099538</v>
          </cell>
          <cell r="P15">
            <v>87324.527848082042</v>
          </cell>
          <cell r="Q15">
            <v>142712.19582190615</v>
          </cell>
          <cell r="R15">
            <v>226583.02528707666</v>
          </cell>
          <cell r="T15">
            <v>205211.40640362905</v>
          </cell>
          <cell r="U15">
            <v>1211263.5513686601</v>
          </cell>
        </row>
        <row r="16">
          <cell r="B16">
            <v>23679.143961771915</v>
          </cell>
          <cell r="C16">
            <v>204351.2946424585</v>
          </cell>
          <cell r="D16">
            <v>76037.246119366391</v>
          </cell>
          <cell r="E16">
            <v>277082.99142992392</v>
          </cell>
          <cell r="F16">
            <v>675715.0603614545</v>
          </cell>
          <cell r="G16">
            <v>979305.34600175195</v>
          </cell>
          <cell r="H16">
            <v>134302.22112975063</v>
          </cell>
          <cell r="I16">
            <v>1115002.2034629567</v>
          </cell>
          <cell r="J16">
            <v>157937.54666757479</v>
          </cell>
          <cell r="K16">
            <v>1266501.2492928789</v>
          </cell>
          <cell r="L16">
            <v>171317.07689385233</v>
          </cell>
          <cell r="M16">
            <v>647210.91402509529</v>
          </cell>
          <cell r="N16">
            <v>232089.81396104972</v>
          </cell>
          <cell r="O16">
            <v>878086.93030044413</v>
          </cell>
          <cell r="P16">
            <v>92841.223461271496</v>
          </cell>
          <cell r="Q16">
            <v>143049.37012655003</v>
          </cell>
          <cell r="R16">
            <v>233003.78018610651</v>
          </cell>
          <cell r="T16">
            <v>223011.86494582906</v>
          </cell>
          <cell r="U16">
            <v>1266501.2492928796</v>
          </cell>
        </row>
        <row r="17">
          <cell r="B17">
            <v>23884.344217017609</v>
          </cell>
          <cell r="C17">
            <v>209997.87979443182</v>
          </cell>
          <cell r="D17">
            <v>74664.030019091661</v>
          </cell>
          <cell r="E17">
            <v>282271.53991618025</v>
          </cell>
          <cell r="F17">
            <v>697733.87649965344</v>
          </cell>
          <cell r="G17">
            <v>1005469.5810358949</v>
          </cell>
          <cell r="H17">
            <v>136748.55490937628</v>
          </cell>
          <cell r="I17">
            <v>1144226.5327235505</v>
          </cell>
          <cell r="J17">
            <v>163937.74410112144</v>
          </cell>
          <cell r="K17">
            <v>1302348.5025080063</v>
          </cell>
          <cell r="L17">
            <v>176437.3499571381</v>
          </cell>
          <cell r="M17">
            <v>665382.92354632181</v>
          </cell>
          <cell r="N17">
            <v>239415.27674064937</v>
          </cell>
          <cell r="O17">
            <v>903461.63759865239</v>
          </cell>
          <cell r="P17">
            <v>93553.688752408038</v>
          </cell>
          <cell r="Q17">
            <v>143166.84678991372</v>
          </cell>
          <cell r="R17">
            <v>233907.53342810972</v>
          </cell>
          <cell r="T17">
            <v>228582.7712105611</v>
          </cell>
          <cell r="U17">
            <v>1302348.502508007</v>
          </cell>
        </row>
        <row r="18">
          <cell r="B18">
            <v>24645.652639908483</v>
          </cell>
          <cell r="C18">
            <v>215072.24734093537</v>
          </cell>
          <cell r="D18">
            <v>73543.987877496955</v>
          </cell>
          <cell r="E18">
            <v>286976.31602058362</v>
          </cell>
          <cell r="F18">
            <v>718932.79376909498</v>
          </cell>
          <cell r="G18">
            <v>1031499.0074746042</v>
          </cell>
          <cell r="H18">
            <v>143073.28227623095</v>
          </cell>
          <cell r="I18">
            <v>1175233.6536966106</v>
          </cell>
          <cell r="J18">
            <v>171864.01333529982</v>
          </cell>
          <cell r="K18">
            <v>1342573.6710956607</v>
          </cell>
          <cell r="L18">
            <v>178394.28746267647</v>
          </cell>
          <cell r="M18">
            <v>692079.67489966529</v>
          </cell>
          <cell r="N18">
            <v>246232.89764799122</v>
          </cell>
          <cell r="O18">
            <v>937220.12675771862</v>
          </cell>
          <cell r="P18">
            <v>96375.359259291654</v>
          </cell>
          <cell r="Q18">
            <v>146249.97389716143</v>
          </cell>
          <cell r="R18">
            <v>239858.02167885052</v>
          </cell>
          <cell r="T18">
            <v>234924.81076801984</v>
          </cell>
          <cell r="U18">
            <v>1342573.6710956614</v>
          </cell>
        </row>
        <row r="19">
          <cell r="B19">
            <v>25769.910724841746</v>
          </cell>
          <cell r="C19">
            <v>223409.96609882455</v>
          </cell>
          <cell r="D19">
            <v>73817.481343081905</v>
          </cell>
          <cell r="E19">
            <v>296236.34204479255</v>
          </cell>
          <cell r="F19">
            <v>739914.70586127625</v>
          </cell>
          <cell r="G19">
            <v>1063386.2675875637</v>
          </cell>
          <cell r="H19">
            <v>146916.7835589755</v>
          </cell>
          <cell r="I19">
            <v>1211277.8886767335</v>
          </cell>
          <cell r="J19">
            <v>191609.21202072076</v>
          </cell>
          <cell r="K19">
            <v>1400654.2451319213</v>
          </cell>
          <cell r="L19">
            <v>184682.03679184546</v>
          </cell>
          <cell r="M19">
            <v>716990.88043023087</v>
          </cell>
          <cell r="N19">
            <v>258902.37854929356</v>
          </cell>
          <cell r="O19">
            <v>974335.86882463971</v>
          </cell>
          <cell r="P19">
            <v>104161.20302461745</v>
          </cell>
          <cell r="Q19">
            <v>146642.43888216661</v>
          </cell>
          <cell r="R19">
            <v>249126.53115579244</v>
          </cell>
          <cell r="T19">
            <v>249625.09018606576</v>
          </cell>
          <cell r="U19">
            <v>1400654.2451319217</v>
          </cell>
        </row>
        <row r="20">
          <cell r="B20">
            <v>25450.259286134111</v>
          </cell>
          <cell r="C20">
            <v>237714.56238768558</v>
          </cell>
          <cell r="D20">
            <v>75518.222433651652</v>
          </cell>
          <cell r="E20">
            <v>313011.30982713535</v>
          </cell>
          <cell r="F20">
            <v>766434.04385795852</v>
          </cell>
          <cell r="G20">
            <v>1106360.5365794885</v>
          </cell>
          <cell r="H20">
            <v>152582.66174959546</v>
          </cell>
          <cell r="I20">
            <v>1260080.6334845521</v>
          </cell>
          <cell r="J20">
            <v>202073.68633194678</v>
          </cell>
          <cell r="K20">
            <v>1460100.7121643513</v>
          </cell>
          <cell r="L20">
            <v>193163.80918370071</v>
          </cell>
          <cell r="M20">
            <v>746027.39109395561</v>
          </cell>
          <cell r="N20">
            <v>269811.50973299833</v>
          </cell>
          <cell r="O20">
            <v>1014179.0809440779</v>
          </cell>
          <cell r="P20">
            <v>113861.73142469882</v>
          </cell>
          <cell r="Q20">
            <v>151124.3329874812</v>
          </cell>
          <cell r="R20">
            <v>264262.24207368511</v>
          </cell>
          <cell r="T20">
            <v>260836.94037967178</v>
          </cell>
          <cell r="U20">
            <v>1460100.7121643517</v>
          </cell>
        </row>
        <row r="21">
          <cell r="B21">
            <v>25977.37075513741</v>
          </cell>
          <cell r="C21">
            <v>248056.09166410909</v>
          </cell>
          <cell r="D21">
            <v>78674.107296660877</v>
          </cell>
          <cell r="E21">
            <v>326531.98118134146</v>
          </cell>
          <cell r="F21">
            <v>788388.84382618382</v>
          </cell>
          <cell r="G21">
            <v>1142801.3525834566</v>
          </cell>
          <cell r="H21">
            <v>156759.6136469988</v>
          </cell>
          <cell r="I21">
            <v>1301063.4475835878</v>
          </cell>
          <cell r="J21">
            <v>218273.62722793009</v>
          </cell>
          <cell r="K21">
            <v>1518008.3578481046</v>
          </cell>
          <cell r="L21">
            <v>208443.48747635141</v>
          </cell>
          <cell r="M21">
            <v>775206.86906532024</v>
          </cell>
          <cell r="N21">
            <v>272528.90846136265</v>
          </cell>
          <cell r="O21">
            <v>1046605.9766485151</v>
          </cell>
          <cell r="P21">
            <v>116448.9057430984</v>
          </cell>
          <cell r="Q21">
            <v>158286.51214771604</v>
          </cell>
          <cell r="R21">
            <v>273551.58034367941</v>
          </cell>
          <cell r="T21">
            <v>269970.45531331026</v>
          </cell>
          <cell r="U21">
            <v>1518008.357848105</v>
          </cell>
        </row>
        <row r="22">
          <cell r="B22">
            <v>25717.374618204991</v>
          </cell>
          <cell r="C22">
            <v>250662.20167674599</v>
          </cell>
          <cell r="D22">
            <v>80372.516005723883</v>
          </cell>
          <cell r="E22">
            <v>330617.36845722032</v>
          </cell>
          <cell r="F22">
            <v>807159.20306229871</v>
          </cell>
          <cell r="G22">
            <v>1164428.2460236449</v>
          </cell>
          <cell r="H22">
            <v>161625.85646902339</v>
          </cell>
          <cell r="I22">
            <v>1326856.4247326986</v>
          </cell>
          <cell r="J22">
            <v>238098.59365921418</v>
          </cell>
          <cell r="K22">
            <v>1565015.0030055782</v>
          </cell>
          <cell r="L22">
            <v>221473.21247715002</v>
          </cell>
          <cell r="M22">
            <v>790958.43142110133</v>
          </cell>
          <cell r="N22">
            <v>280969.97708777164</v>
          </cell>
          <cell r="O22">
            <v>1070572.2532684188</v>
          </cell>
          <cell r="P22">
            <v>118707.72254842603</v>
          </cell>
          <cell r="Q22">
            <v>166019.64628529962</v>
          </cell>
          <cell r="R22">
            <v>282975.15978345636</v>
          </cell>
          <cell r="T22">
            <v>278758.3080209702</v>
          </cell>
          <cell r="U22">
            <v>1565015.0030055786</v>
          </cell>
        </row>
        <row r="23">
          <cell r="B23">
            <v>28143.939548057133</v>
          </cell>
          <cell r="C23">
            <v>249728.77014435374</v>
          </cell>
          <cell r="D23">
            <v>82166.471428743738</v>
          </cell>
          <cell r="E23">
            <v>331047.71571879351</v>
          </cell>
          <cell r="F23">
            <v>819054.86611150915</v>
          </cell>
          <cell r="G23">
            <v>1180000.1465202693</v>
          </cell>
          <cell r="H23">
            <v>165798.65472325464</v>
          </cell>
          <cell r="I23">
            <v>1345949.6579505587</v>
          </cell>
          <cell r="J23">
            <v>242210.08613845968</v>
          </cell>
          <cell r="K23">
            <v>1588233.7508594752</v>
          </cell>
          <cell r="L23">
            <v>215545.6185122146</v>
          </cell>
          <cell r="M23">
            <v>811918.04690186575</v>
          </cell>
          <cell r="N23">
            <v>287510.14914664649</v>
          </cell>
          <cell r="O23">
            <v>1098066.7031449096</v>
          </cell>
          <cell r="P23">
            <v>118771.81727558479</v>
          </cell>
          <cell r="Q23">
            <v>168538.49538264889</v>
          </cell>
          <cell r="R23">
            <v>285330.32620004239</v>
          </cell>
          <cell r="T23">
            <v>282090.64804400416</v>
          </cell>
          <cell r="U23">
            <v>1588233.7508594757</v>
          </cell>
        </row>
        <row r="24">
          <cell r="B24">
            <v>28966.170518317995</v>
          </cell>
          <cell r="C24">
            <v>248746.76739250703</v>
          </cell>
          <cell r="D24">
            <v>81416.837938166791</v>
          </cell>
          <cell r="E24">
            <v>329400.64961600542</v>
          </cell>
          <cell r="F24">
            <v>827743.6004165269</v>
          </cell>
          <cell r="G24">
            <v>1187788.3058843948</v>
          </cell>
          <cell r="H24">
            <v>168110.26125353604</v>
          </cell>
          <cell r="I24">
            <v>1355678.9017657854</v>
          </cell>
          <cell r="J24">
            <v>257678.51837268181</v>
          </cell>
          <cell r="K24">
            <v>1612898.3112886432</v>
          </cell>
          <cell r="L24">
            <v>228919.79544987742</v>
          </cell>
          <cell r="M24">
            <v>824821.18382683257</v>
          </cell>
          <cell r="N24">
            <v>291805.59050265147</v>
          </cell>
          <cell r="O24">
            <v>1115252.8394941236</v>
          </cell>
          <cell r="P24">
            <v>116351.11002138395</v>
          </cell>
          <cell r="Q24">
            <v>165978.53395612139</v>
          </cell>
          <cell r="R24">
            <v>280322.11502467236</v>
          </cell>
          <cell r="T24">
            <v>276140.43929704197</v>
          </cell>
          <cell r="U24">
            <v>1612898.3112886436</v>
          </cell>
        </row>
        <row r="25">
          <cell r="B25">
            <v>28847.331776329425</v>
          </cell>
          <cell r="C25">
            <v>241978.68217495439</v>
          </cell>
          <cell r="D25">
            <v>76712.692569125662</v>
          </cell>
          <cell r="E25">
            <v>318379.1032810969</v>
          </cell>
          <cell r="F25">
            <v>832989.70126595232</v>
          </cell>
          <cell r="G25">
            <v>1180952.6046000903</v>
          </cell>
          <cell r="H25">
            <v>162148.21721393481</v>
          </cell>
          <cell r="I25">
            <v>1344358.9356349171</v>
          </cell>
          <cell r="J25">
            <v>226798.90393661038</v>
          </cell>
          <cell r="K25">
            <v>1572349.1454706953</v>
          </cell>
          <cell r="L25">
            <v>247412.52611785108</v>
          </cell>
          <cell r="M25">
            <v>800008.56665558508</v>
          </cell>
          <cell r="N25">
            <v>288795.33425297402</v>
          </cell>
          <cell r="O25">
            <v>1087196.6437250341</v>
          </cell>
          <cell r="P25">
            <v>99357.520724677655</v>
          </cell>
          <cell r="Q25">
            <v>154393.67648904855</v>
          </cell>
          <cell r="R25">
            <v>251137.08126027585</v>
          </cell>
          <cell r="T25">
            <v>245225.13688127283</v>
          </cell>
          <cell r="U25">
            <v>1572349.1454706958</v>
          </cell>
        </row>
        <row r="26">
          <cell r="B26">
            <v>29267.032752406958</v>
          </cell>
          <cell r="C26">
            <v>257420.45417539345</v>
          </cell>
          <cell r="D26">
            <v>72375.461207165456</v>
          </cell>
          <cell r="E26">
            <v>331028.24442485359</v>
          </cell>
          <cell r="F26">
            <v>844809.85362426355</v>
          </cell>
          <cell r="G26">
            <v>1206494.4640705823</v>
          </cell>
          <cell r="H26">
            <v>164097.09330043357</v>
          </cell>
          <cell r="I26">
            <v>1372244.370144337</v>
          </cell>
          <cell r="J26">
            <v>243187.26070745807</v>
          </cell>
          <cell r="K26">
            <v>1617050.3216876609</v>
          </cell>
          <cell r="L26">
            <v>269634.94028362795</v>
          </cell>
          <cell r="M26">
            <v>812342.33175536431</v>
          </cell>
          <cell r="N26">
            <v>285045.06421120215</v>
          </cell>
          <cell r="O26">
            <v>1096252.3515814447</v>
          </cell>
          <cell r="P26">
            <v>104523.10559432255</v>
          </cell>
          <cell r="Q26">
            <v>147053.89758595117</v>
          </cell>
          <cell r="R26">
            <v>250031.31717545155</v>
          </cell>
          <cell r="T26">
            <v>256186.03094284175</v>
          </cell>
          <cell r="U26">
            <v>1617050.3216876613</v>
          </cell>
        </row>
        <row r="27">
          <cell r="B27">
            <v>29753.599999999999</v>
          </cell>
          <cell r="C27">
            <v>268266.5</v>
          </cell>
          <cell r="D27">
            <v>73179.7</v>
          </cell>
          <cell r="E27">
            <v>343055</v>
          </cell>
          <cell r="F27">
            <v>863248.3</v>
          </cell>
          <cell r="G27">
            <v>1237698.3</v>
          </cell>
          <cell r="H27">
            <v>170032.7384492791</v>
          </cell>
          <cell r="I27">
            <v>1409058.7</v>
          </cell>
          <cell r="J27">
            <v>264494.2</v>
          </cell>
          <cell r="K27">
            <v>1675917.7470725835</v>
          </cell>
          <cell r="L27">
            <v>301345.3</v>
          </cell>
          <cell r="M27">
            <v>824348.1</v>
          </cell>
          <cell r="N27">
            <v>276106.3</v>
          </cell>
          <cell r="O27">
            <v>1100250</v>
          </cell>
          <cell r="P27">
            <v>112664.50387805027</v>
          </cell>
          <cell r="Q27">
            <v>152845.29999999999</v>
          </cell>
          <cell r="R27">
            <v>264304.5</v>
          </cell>
          <cell r="T27">
            <v>275934.05027873639</v>
          </cell>
          <cell r="U27">
            <v>1675917.747072584</v>
          </cell>
        </row>
        <row r="28">
          <cell r="B28">
            <v>30093.5</v>
          </cell>
          <cell r="C28">
            <v>268077.2</v>
          </cell>
          <cell r="D28">
            <v>74237.100000000006</v>
          </cell>
          <cell r="E28">
            <v>343732.8</v>
          </cell>
          <cell r="F28">
            <v>878824.9</v>
          </cell>
          <cell r="G28">
            <v>1253960.2</v>
          </cell>
          <cell r="H28">
            <v>171787.58889205847</v>
          </cell>
          <cell r="I28">
            <v>1427184.4</v>
          </cell>
          <cell r="J28">
            <v>262419.7</v>
          </cell>
          <cell r="K28">
            <v>1691435.4350263758</v>
          </cell>
          <cell r="L28">
            <v>306335.5</v>
          </cell>
          <cell r="M28">
            <v>833032.8</v>
          </cell>
          <cell r="N28">
            <v>278853.2</v>
          </cell>
          <cell r="O28">
            <v>1111693.8</v>
          </cell>
          <cell r="P28">
            <v>115955.39532911057</v>
          </cell>
          <cell r="Q28">
            <v>154782.79999999999</v>
          </cell>
          <cell r="R28">
            <v>269737.09999999998</v>
          </cell>
          <cell r="T28">
            <v>274755.8431285242</v>
          </cell>
          <cell r="U28">
            <v>1691435.4350263763</v>
          </cell>
        </row>
        <row r="29">
          <cell r="B29">
            <v>30748.9</v>
          </cell>
          <cell r="C29">
            <v>269933.2</v>
          </cell>
          <cell r="D29">
            <v>72232.100000000006</v>
          </cell>
          <cell r="E29">
            <v>344034.4</v>
          </cell>
          <cell r="F29">
            <v>898513.4</v>
          </cell>
          <cell r="G29">
            <v>1274302.5</v>
          </cell>
          <cell r="H29">
            <v>178384.29016439861</v>
          </cell>
          <cell r="I29">
            <v>1453378.4</v>
          </cell>
          <cell r="J29">
            <v>288535</v>
          </cell>
          <cell r="K29">
            <v>1744611.2883334116</v>
          </cell>
          <cell r="L29">
            <v>321793.5</v>
          </cell>
          <cell r="M29">
            <v>860388.4</v>
          </cell>
          <cell r="N29">
            <v>280278</v>
          </cell>
          <cell r="O29">
            <v>1141043</v>
          </cell>
          <cell r="P29">
            <v>121411.24639243615</v>
          </cell>
          <cell r="Q29">
            <v>153299.79999999999</v>
          </cell>
          <cell r="R29">
            <v>274472.5</v>
          </cell>
          <cell r="T29">
            <v>282423.99285759655</v>
          </cell>
          <cell r="U29">
            <v>1744611.288333412</v>
          </cell>
        </row>
        <row r="30">
          <cell r="B30">
            <v>31562.2</v>
          </cell>
          <cell r="C30">
            <v>273057.90000000002</v>
          </cell>
          <cell r="D30">
            <v>72245.600000000006</v>
          </cell>
          <cell r="E30">
            <v>347335.9</v>
          </cell>
          <cell r="F30">
            <v>912280.2</v>
          </cell>
          <cell r="G30">
            <v>1292219.1000000001</v>
          </cell>
          <cell r="H30">
            <v>184528.29369185047</v>
          </cell>
          <cell r="I30">
            <v>1476866.1</v>
          </cell>
          <cell r="J30">
            <v>314071.5</v>
          </cell>
          <cell r="K30">
            <v>1794260.9953869854</v>
          </cell>
          <cell r="L30">
            <v>330580.3</v>
          </cell>
          <cell r="M30">
            <v>888651.1</v>
          </cell>
          <cell r="N30">
            <v>283074.2</v>
          </cell>
          <cell r="O30">
            <v>1172490</v>
          </cell>
          <cell r="P30">
            <v>130947.32009960664</v>
          </cell>
          <cell r="Q30">
            <v>153430.70000000001</v>
          </cell>
          <cell r="R30">
            <v>285139.90000000002</v>
          </cell>
          <cell r="T30">
            <v>291885.34259858553</v>
          </cell>
          <cell r="U30">
            <v>1794260.9953869858</v>
          </cell>
        </row>
        <row r="31">
          <cell r="B31">
            <v>33374.300000000003</v>
          </cell>
          <cell r="C31">
            <v>273839.59999999998</v>
          </cell>
          <cell r="D31">
            <v>73159.100000000006</v>
          </cell>
          <cell r="E31">
            <v>348899.9</v>
          </cell>
          <cell r="F31">
            <v>927723</v>
          </cell>
          <cell r="G31">
            <v>1311238.7</v>
          </cell>
          <cell r="H31">
            <v>188471.88004654917</v>
          </cell>
          <cell r="I31">
            <v>1499903</v>
          </cell>
          <cell r="J31">
            <v>327641.5</v>
          </cell>
          <cell r="K31">
            <v>1830875.5466509548</v>
          </cell>
          <cell r="L31">
            <v>327409.2</v>
          </cell>
          <cell r="M31">
            <v>911243.5</v>
          </cell>
          <cell r="N31">
            <v>287225.59999999998</v>
          </cell>
          <cell r="O31">
            <v>1199422.8</v>
          </cell>
          <cell r="P31">
            <v>137557.15198368719</v>
          </cell>
          <cell r="Q31">
            <v>158234.20000000001</v>
          </cell>
          <cell r="R31">
            <v>296837</v>
          </cell>
          <cell r="T31">
            <v>305704.57068091159</v>
          </cell>
          <cell r="U31">
            <v>1830875.5466509552</v>
          </cell>
        </row>
        <row r="32">
          <cell r="B32">
            <v>32936.5</v>
          </cell>
          <cell r="C32">
            <v>281687.40000000002</v>
          </cell>
          <cell r="D32">
            <v>76330.7</v>
          </cell>
          <cell r="E32">
            <v>359775.8</v>
          </cell>
          <cell r="F32">
            <v>968100.7</v>
          </cell>
          <cell r="G32">
            <v>1361505.4</v>
          </cell>
          <cell r="H32">
            <v>193907.15533923931</v>
          </cell>
          <cell r="I32">
            <v>1555551</v>
          </cell>
          <cell r="J32">
            <v>361248.4</v>
          </cell>
          <cell r="K32">
            <v>1919993.9883142572</v>
          </cell>
          <cell r="L32">
            <v>366454.8</v>
          </cell>
          <cell r="M32">
            <v>932445.1</v>
          </cell>
          <cell r="N32">
            <v>296139.40000000002</v>
          </cell>
          <cell r="O32">
            <v>1229434.8999999999</v>
          </cell>
          <cell r="P32">
            <v>147652.89297667754</v>
          </cell>
          <cell r="Q32">
            <v>167709.5</v>
          </cell>
          <cell r="R32">
            <v>316660.90000000002</v>
          </cell>
          <cell r="T32">
            <v>323780.39029988018</v>
          </cell>
          <cell r="U32">
            <v>1919993.9883142577</v>
          </cell>
        </row>
        <row r="33">
          <cell r="B33">
            <v>31908.400000000001</v>
          </cell>
          <cell r="C33">
            <v>279196.3</v>
          </cell>
          <cell r="D33">
            <v>80748.800000000003</v>
          </cell>
          <cell r="E33">
            <v>360839.7</v>
          </cell>
          <cell r="F33">
            <v>991641.9</v>
          </cell>
          <cell r="G33">
            <v>1384474.8</v>
          </cell>
          <cell r="H33">
            <v>198468.17360718516</v>
          </cell>
          <cell r="I33">
            <v>1583118.3</v>
          </cell>
          <cell r="J33">
            <v>368926.8</v>
          </cell>
          <cell r="K33">
            <v>1955368.6293730026</v>
          </cell>
          <cell r="L33">
            <v>376255.4</v>
          </cell>
          <cell r="M33">
            <v>938197.7</v>
          </cell>
          <cell r="N33">
            <v>308667.09999999998</v>
          </cell>
          <cell r="O33">
            <v>1247147.3</v>
          </cell>
          <cell r="P33">
            <v>150219.81154499101</v>
          </cell>
          <cell r="Q33">
            <v>174741.3</v>
          </cell>
          <cell r="R33">
            <v>325955.3</v>
          </cell>
          <cell r="T33">
            <v>331334.3858249833</v>
          </cell>
          <cell r="U33">
            <v>1955368.6293730026</v>
          </cell>
        </row>
        <row r="34">
          <cell r="B34">
            <v>30554.5</v>
          </cell>
          <cell r="C34">
            <v>279253.5</v>
          </cell>
          <cell r="D34">
            <v>83034.100000000006</v>
          </cell>
          <cell r="E34">
            <v>362818.4</v>
          </cell>
          <cell r="F34">
            <v>996033.9</v>
          </cell>
          <cell r="G34">
            <v>1389101</v>
          </cell>
          <cell r="H34">
            <v>197738.71059308326</v>
          </cell>
          <cell r="I34">
            <v>1587053.1</v>
          </cell>
          <cell r="J34">
            <v>371627.1</v>
          </cell>
          <cell r="K34">
            <v>1962087.1932157753</v>
          </cell>
          <cell r="L34">
            <v>365745.3</v>
          </cell>
          <cell r="M34">
            <v>938541.5</v>
          </cell>
          <cell r="N34">
            <v>312262.09999999998</v>
          </cell>
          <cell r="O34">
            <v>1250922.2</v>
          </cell>
          <cell r="P34">
            <v>153278.22541433529</v>
          </cell>
          <cell r="Q34">
            <v>186124.7</v>
          </cell>
          <cell r="R34">
            <v>339797.5</v>
          </cell>
          <cell r="T34">
            <v>345924.25878294243</v>
          </cell>
          <cell r="U34">
            <v>1962087.1932157753</v>
          </cell>
        </row>
        <row r="35">
          <cell r="B35">
            <v>29383.3</v>
          </cell>
          <cell r="C35">
            <v>274278.5</v>
          </cell>
          <cell r="D35">
            <v>85719.7</v>
          </cell>
          <cell r="E35">
            <v>359926.7</v>
          </cell>
          <cell r="F35">
            <v>1001146.1</v>
          </cell>
          <cell r="G35">
            <v>1389702.5</v>
          </cell>
          <cell r="H35">
            <v>199562.67561042504</v>
          </cell>
          <cell r="I35">
            <v>1589454.6</v>
          </cell>
          <cell r="J35">
            <v>377063.9</v>
          </cell>
          <cell r="K35">
            <v>1969991.3938779288</v>
          </cell>
          <cell r="L35">
            <v>360991.8</v>
          </cell>
          <cell r="M35">
            <v>946297.3</v>
          </cell>
          <cell r="N35">
            <v>316456.3</v>
          </cell>
          <cell r="O35">
            <v>1262800.8999999999</v>
          </cell>
          <cell r="P35">
            <v>148494.03841536006</v>
          </cell>
          <cell r="Q35">
            <v>190684.79999999999</v>
          </cell>
          <cell r="R35">
            <v>338773.2</v>
          </cell>
          <cell r="T35">
            <v>347173.5403686245</v>
          </cell>
          <cell r="U35">
            <v>1969991.3938779288</v>
          </cell>
        </row>
        <row r="36">
          <cell r="B36">
            <v>32882.9</v>
          </cell>
          <cell r="C36">
            <v>279907.5</v>
          </cell>
          <cell r="D36">
            <v>87629.6</v>
          </cell>
          <cell r="E36">
            <v>367446.4</v>
          </cell>
          <cell r="F36">
            <v>1012036.1</v>
          </cell>
          <cell r="G36">
            <v>1412548.4</v>
          </cell>
          <cell r="H36">
            <v>201818.43096807998</v>
          </cell>
          <cell r="I36">
            <v>1614598.8</v>
          </cell>
          <cell r="J36">
            <v>394669.9</v>
          </cell>
          <cell r="K36">
            <v>2012491.1058317351</v>
          </cell>
          <cell r="L36">
            <v>383234.8</v>
          </cell>
          <cell r="M36">
            <v>955617.7</v>
          </cell>
          <cell r="N36">
            <v>319502.3</v>
          </cell>
          <cell r="O36">
            <v>1275170.2</v>
          </cell>
          <cell r="P36">
            <v>151494.55819421404</v>
          </cell>
          <cell r="Q36">
            <v>194764.1</v>
          </cell>
          <cell r="R36">
            <v>345830.6</v>
          </cell>
          <cell r="T36">
            <v>354481.47527589806</v>
          </cell>
          <cell r="U36">
            <v>2012491.1058317351</v>
          </cell>
        </row>
        <row r="37">
          <cell r="B37">
            <v>31351.599999999999</v>
          </cell>
          <cell r="C37">
            <v>281511.90000000002</v>
          </cell>
          <cell r="D37">
            <v>89256.6</v>
          </cell>
          <cell r="E37">
            <v>370583.6</v>
          </cell>
          <cell r="F37">
            <v>1022392</v>
          </cell>
          <cell r="G37">
            <v>1424205</v>
          </cell>
          <cell r="H37">
            <v>205539.86998736093</v>
          </cell>
          <cell r="I37">
            <v>1629932.1</v>
          </cell>
          <cell r="J37">
            <v>406634.6</v>
          </cell>
          <cell r="K37">
            <v>2039570.3199806421</v>
          </cell>
          <cell r="L37">
            <v>396175.2</v>
          </cell>
          <cell r="M37">
            <v>967964</v>
          </cell>
          <cell r="N37">
            <v>321548.2</v>
          </cell>
          <cell r="O37">
            <v>1289610.8</v>
          </cell>
          <cell r="P37">
            <v>155134.5373529841</v>
          </cell>
          <cell r="Q37">
            <v>196758.8</v>
          </cell>
          <cell r="R37">
            <v>351583.9</v>
          </cell>
          <cell r="T37">
            <v>353860.09999735386</v>
          </cell>
          <cell r="U37">
            <v>2039570.3199806421</v>
          </cell>
        </row>
        <row r="38">
          <cell r="B38">
            <v>31164.5</v>
          </cell>
          <cell r="C38">
            <v>292671.5</v>
          </cell>
          <cell r="D38">
            <v>91243.5</v>
          </cell>
          <cell r="E38">
            <v>383807.2</v>
          </cell>
          <cell r="F38">
            <v>1037132.5</v>
          </cell>
          <cell r="G38">
            <v>1451809.5</v>
          </cell>
          <cell r="H38">
            <v>210645.1604318929</v>
          </cell>
          <cell r="I38">
            <v>1662638.1</v>
          </cell>
          <cell r="J38">
            <v>438346.9</v>
          </cell>
          <cell r="K38">
            <v>2103942.8406887916</v>
          </cell>
          <cell r="L38">
            <v>428769.1</v>
          </cell>
          <cell r="M38">
            <v>981991.9</v>
          </cell>
          <cell r="N38">
            <v>320338.59999999998</v>
          </cell>
          <cell r="O38">
            <v>1302467.5</v>
          </cell>
          <cell r="P38">
            <v>162080.20401603234</v>
          </cell>
          <cell r="Q38">
            <v>200916.2</v>
          </cell>
          <cell r="R38">
            <v>362820.4</v>
          </cell>
          <cell r="T38">
            <v>372672.51080557331</v>
          </cell>
          <cell r="U38">
            <v>2103942.8406887916</v>
          </cell>
        </row>
        <row r="39">
          <cell r="B39">
            <v>31225.1</v>
          </cell>
          <cell r="C39">
            <v>299529.09999999998</v>
          </cell>
          <cell r="D39">
            <v>91387.3</v>
          </cell>
          <cell r="E39">
            <v>390890.1</v>
          </cell>
          <cell r="F39">
            <v>1053197.5</v>
          </cell>
          <cell r="G39">
            <v>1474945.3</v>
          </cell>
          <cell r="H39">
            <v>212084.78328239245</v>
          </cell>
          <cell r="I39">
            <v>1687143.2</v>
          </cell>
          <cell r="J39">
            <v>461900</v>
          </cell>
          <cell r="K39">
            <v>2152426.2240765411</v>
          </cell>
          <cell r="L39">
            <v>455247.5</v>
          </cell>
          <cell r="M39">
            <v>993393.3</v>
          </cell>
          <cell r="N39">
            <v>321472.40000000002</v>
          </cell>
          <cell r="O39">
            <v>1315002.1000000001</v>
          </cell>
          <cell r="P39">
            <v>167019.46761303925</v>
          </cell>
          <cell r="Q39">
            <v>201628.5</v>
          </cell>
          <cell r="R39">
            <v>368619.8</v>
          </cell>
          <cell r="T39">
            <v>382011.50116325304</v>
          </cell>
          <cell r="U39">
            <v>2152426.2240765411</v>
          </cell>
        </row>
        <row r="40">
          <cell r="B40">
            <v>31592.400000000001</v>
          </cell>
          <cell r="C40">
            <v>292185.7</v>
          </cell>
          <cell r="D40">
            <v>88732.1</v>
          </cell>
          <cell r="E40">
            <v>380905.7</v>
          </cell>
          <cell r="F40">
            <v>1050894.2</v>
          </cell>
          <cell r="G40">
            <v>1463129.5</v>
          </cell>
          <cell r="H40">
            <v>206334.80307654981</v>
          </cell>
          <cell r="I40">
            <v>1669421.4</v>
          </cell>
          <cell r="J40">
            <v>445035.1</v>
          </cell>
          <cell r="K40">
            <v>2117644.4718164024</v>
          </cell>
          <cell r="L40">
            <v>441173</v>
          </cell>
          <cell r="M40">
            <v>982650.2</v>
          </cell>
          <cell r="N40">
            <v>324582.3</v>
          </cell>
          <cell r="O40">
            <v>1307308.3999999999</v>
          </cell>
          <cell r="P40">
            <v>162601.09566269297</v>
          </cell>
          <cell r="Q40">
            <v>194671.1</v>
          </cell>
          <cell r="R40">
            <v>357274.6</v>
          </cell>
          <cell r="T40">
            <v>368931.51308487129</v>
          </cell>
          <cell r="U40">
            <v>2117644.4718164024</v>
          </cell>
        </row>
        <row r="41">
          <cell r="B41">
            <v>31029</v>
          </cell>
          <cell r="C41">
            <v>246127.2</v>
          </cell>
          <cell r="D41">
            <v>81726.399999999994</v>
          </cell>
          <cell r="E41">
            <v>327765</v>
          </cell>
          <cell r="F41">
            <v>1024058.6</v>
          </cell>
          <cell r="G41">
            <v>1382717.5</v>
          </cell>
          <cell r="H41">
            <v>195227.97809659402</v>
          </cell>
          <cell r="I41">
            <v>1577902.8</v>
          </cell>
          <cell r="J41">
            <v>387698.4</v>
          </cell>
          <cell r="K41">
            <v>1967503.7431033966</v>
          </cell>
          <cell r="L41">
            <v>361538.5</v>
          </cell>
          <cell r="M41">
            <v>967330.5</v>
          </cell>
          <cell r="N41">
            <v>325792.7</v>
          </cell>
          <cell r="O41">
            <v>1293138.3999999999</v>
          </cell>
          <cell r="P41">
            <v>145871.23045923567</v>
          </cell>
          <cell r="Q41">
            <v>175899.4</v>
          </cell>
          <cell r="R41">
            <v>321758.5</v>
          </cell>
          <cell r="T41">
            <v>312459.18790554599</v>
          </cell>
          <cell r="U41">
            <v>1967503.7431033966</v>
          </cell>
        </row>
        <row r="42">
          <cell r="B42">
            <v>31115.1</v>
          </cell>
          <cell r="C42">
            <v>262308</v>
          </cell>
          <cell r="D42">
            <v>78628</v>
          </cell>
          <cell r="E42">
            <v>340936</v>
          </cell>
          <cell r="F42">
            <v>1034701.5</v>
          </cell>
          <cell r="G42">
            <v>1406752.5</v>
          </cell>
          <cell r="H42">
            <v>197762</v>
          </cell>
          <cell r="I42">
            <v>1604514.5</v>
          </cell>
          <cell r="J42">
            <v>435744.2</v>
          </cell>
          <cell r="K42">
            <v>2040258.7</v>
          </cell>
          <cell r="L42">
            <v>404148.5</v>
          </cell>
          <cell r="M42">
            <v>978931.9</v>
          </cell>
          <cell r="N42">
            <v>327648</v>
          </cell>
          <cell r="O42">
            <v>1306579.8999999999</v>
          </cell>
          <cell r="P42">
            <v>150394.6</v>
          </cell>
          <cell r="Q42">
            <v>169607.1</v>
          </cell>
          <cell r="R42">
            <v>320001.7</v>
          </cell>
          <cell r="T42">
            <v>329530.3000000001</v>
          </cell>
          <cell r="U42">
            <v>2040258.7</v>
          </cell>
        </row>
        <row r="43">
          <cell r="B43">
            <v>31716.9</v>
          </cell>
          <cell r="C43">
            <v>265313.5</v>
          </cell>
          <cell r="D43">
            <v>74469.100000000006</v>
          </cell>
          <cell r="E43">
            <v>339782.6</v>
          </cell>
          <cell r="F43">
            <v>1044110.7</v>
          </cell>
          <cell r="G43">
            <v>1415610.2</v>
          </cell>
          <cell r="H43">
            <v>198156.40019943187</v>
          </cell>
          <cell r="I43">
            <v>1613766.5</v>
          </cell>
          <cell r="J43">
            <v>438038.2</v>
          </cell>
          <cell r="K43">
            <v>2051804.7</v>
          </cell>
          <cell r="L43">
            <v>425107.3</v>
          </cell>
          <cell r="M43">
            <v>978815.3</v>
          </cell>
          <cell r="N43">
            <v>321693.8</v>
          </cell>
          <cell r="O43">
            <v>1300509.1000000001</v>
          </cell>
          <cell r="P43">
            <v>150394</v>
          </cell>
          <cell r="Q43">
            <v>163390.9</v>
          </cell>
          <cell r="R43">
            <v>313784.8</v>
          </cell>
          <cell r="T43">
            <v>326188.2999999997</v>
          </cell>
          <cell r="U43">
            <v>2051804.7</v>
          </cell>
        </row>
        <row r="44">
          <cell r="B44">
            <v>30716.1</v>
          </cell>
          <cell r="C44">
            <v>258738.2</v>
          </cell>
          <cell r="D44">
            <v>69414.899999999994</v>
          </cell>
          <cell r="E44">
            <v>327988.8</v>
          </cell>
          <cell r="F44">
            <v>1022759.3</v>
          </cell>
          <cell r="G44">
            <v>1381431.7</v>
          </cell>
          <cell r="H44">
            <v>186952.98861970755</v>
          </cell>
          <cell r="I44">
            <v>1568274.2</v>
          </cell>
          <cell r="J44">
            <v>402755.2</v>
          </cell>
          <cell r="K44">
            <v>1970087.7263278367</v>
          </cell>
          <cell r="L44">
            <v>434986.7</v>
          </cell>
          <cell r="M44">
            <v>940160.3</v>
          </cell>
          <cell r="N44">
            <v>317258.5</v>
          </cell>
          <cell r="O44">
            <v>1257227.5</v>
          </cell>
          <cell r="P44">
            <v>136560.54261100068</v>
          </cell>
          <cell r="Q44">
            <v>148162.5</v>
          </cell>
          <cell r="R44">
            <v>284719.8</v>
          </cell>
          <cell r="T44">
            <v>277582.56642539764</v>
          </cell>
          <cell r="U44">
            <v>1970087.7263278367</v>
          </cell>
        </row>
        <row r="45">
          <cell r="B45">
            <v>31003.9</v>
          </cell>
          <cell r="C45">
            <v>252988</v>
          </cell>
          <cell r="D45">
            <v>65956.2</v>
          </cell>
          <cell r="E45">
            <v>318653</v>
          </cell>
          <cell r="F45">
            <v>1011715.4</v>
          </cell>
          <cell r="G45">
            <v>1361371.9</v>
          </cell>
          <cell r="H45">
            <v>180416.43788338624</v>
          </cell>
          <cell r="I45">
            <v>1541171.9</v>
          </cell>
          <cell r="J45">
            <v>393241.7</v>
          </cell>
          <cell r="K45">
            <v>1933340.1025408597</v>
          </cell>
          <cell r="L45">
            <v>438035.1</v>
          </cell>
          <cell r="M45">
            <v>917058</v>
          </cell>
          <cell r="N45">
            <v>316281.3</v>
          </cell>
          <cell r="O45">
            <v>1232844.7</v>
          </cell>
          <cell r="P45">
            <v>129585.56105236504</v>
          </cell>
          <cell r="Q45">
            <v>136307</v>
          </cell>
          <cell r="R45">
            <v>265831.90000000002</v>
          </cell>
          <cell r="T45">
            <v>261939.88020504997</v>
          </cell>
          <cell r="U45">
            <v>1933340.1025408597</v>
          </cell>
        </row>
        <row r="46">
          <cell r="B46">
            <v>30124</v>
          </cell>
          <cell r="C46">
            <v>252449.6</v>
          </cell>
          <cell r="D46">
            <v>62233.5</v>
          </cell>
          <cell r="E46">
            <v>314206.90000000002</v>
          </cell>
          <cell r="F46">
            <v>1020579.8</v>
          </cell>
          <cell r="G46">
            <v>1364581.7</v>
          </cell>
          <cell r="H46">
            <v>179149.86645351211</v>
          </cell>
          <cell r="I46">
            <v>1542923.8</v>
          </cell>
          <cell r="J46">
            <v>405974.7</v>
          </cell>
          <cell r="K46">
            <v>1948230.4876201143</v>
          </cell>
          <cell r="L46">
            <v>449943.4</v>
          </cell>
          <cell r="M46">
            <v>919444.5</v>
          </cell>
          <cell r="N46">
            <v>314021.59999999998</v>
          </cell>
          <cell r="O46">
            <v>1233129.2</v>
          </cell>
          <cell r="P46">
            <v>132750.24611291746</v>
          </cell>
          <cell r="Q46">
            <v>127251.4</v>
          </cell>
          <cell r="R46">
            <v>259767.4</v>
          </cell>
          <cell r="T46">
            <v>264593.92036417988</v>
          </cell>
          <cell r="U46">
            <v>1948230.4876201143</v>
          </cell>
        </row>
        <row r="47">
          <cell r="B47">
            <v>31290.2</v>
          </cell>
          <cell r="C47">
            <v>255368.1</v>
          </cell>
          <cell r="D47">
            <v>61737.1</v>
          </cell>
          <cell r="E47">
            <v>316566.3</v>
          </cell>
          <cell r="F47">
            <v>1029469.2</v>
          </cell>
          <cell r="G47">
            <v>1377141.2</v>
          </cell>
          <cell r="H47">
            <v>181226.29729388183</v>
          </cell>
          <cell r="I47">
            <v>1557611.8</v>
          </cell>
          <cell r="J47">
            <v>433456.4</v>
          </cell>
          <cell r="K47">
            <v>1990485.8892941044</v>
          </cell>
          <cell r="L47">
            <v>469848.2</v>
          </cell>
          <cell r="M47">
            <v>936616</v>
          </cell>
          <cell r="N47">
            <v>312241.3</v>
          </cell>
          <cell r="O47">
            <v>1248919.8</v>
          </cell>
          <cell r="P47">
            <v>139140.92675591548</v>
          </cell>
          <cell r="Q47">
            <v>126406.39999999999</v>
          </cell>
          <cell r="R47">
            <v>265226.59999999998</v>
          </cell>
          <cell r="T47">
            <v>271122.80403587292</v>
          </cell>
          <cell r="U47">
            <v>1990485.8892941044</v>
          </cell>
        </row>
        <row r="48">
          <cell r="B48">
            <v>31385</v>
          </cell>
          <cell r="C48">
            <v>259039.7</v>
          </cell>
          <cell r="D48">
            <v>61777.4</v>
          </cell>
          <cell r="E48">
            <v>320235</v>
          </cell>
          <cell r="F48">
            <v>1036141.6</v>
          </cell>
          <cell r="G48">
            <v>1387617.7</v>
          </cell>
          <cell r="H48">
            <v>183934.7968676459</v>
          </cell>
          <cell r="I48">
            <v>1570980.2</v>
          </cell>
          <cell r="J48">
            <v>448809.6</v>
          </cell>
          <cell r="K48">
            <v>2018925.3297628437</v>
          </cell>
          <cell r="L48">
            <v>481163.8</v>
          </cell>
          <cell r="M48">
            <v>950019.8</v>
          </cell>
          <cell r="N48">
            <v>314031</v>
          </cell>
          <cell r="O48">
            <v>1264259.3999999999</v>
          </cell>
          <cell r="P48">
            <v>146049.29126847637</v>
          </cell>
          <cell r="Q48">
            <v>127953.5</v>
          </cell>
          <cell r="R48">
            <v>273645.59999999998</v>
          </cell>
          <cell r="T48">
            <v>272909.87502656225</v>
          </cell>
          <cell r="U48">
            <v>2018925.3297628437</v>
          </cell>
        </row>
        <row r="49">
          <cell r="B49">
            <v>30072.7</v>
          </cell>
          <cell r="C49">
            <v>264432.3</v>
          </cell>
          <cell r="D49">
            <v>62251.4</v>
          </cell>
          <cell r="E49">
            <v>326066.59999999998</v>
          </cell>
          <cell r="F49">
            <v>1051769</v>
          </cell>
          <cell r="G49">
            <v>1407645.3</v>
          </cell>
          <cell r="H49">
            <v>187453.73293328463</v>
          </cell>
          <cell r="I49">
            <v>1594580.9</v>
          </cell>
          <cell r="J49">
            <v>472734.2</v>
          </cell>
          <cell r="K49">
            <v>2065470.9677798753</v>
          </cell>
          <cell r="L49">
            <v>507382.6</v>
          </cell>
          <cell r="M49">
            <v>963067.8</v>
          </cell>
          <cell r="N49">
            <v>314375.3</v>
          </cell>
          <cell r="O49">
            <v>1277846.2</v>
          </cell>
          <cell r="P49">
            <v>154978.35257111245</v>
          </cell>
          <cell r="Q49">
            <v>129410.4</v>
          </cell>
          <cell r="R49">
            <v>283975.8</v>
          </cell>
          <cell r="T49">
            <v>279896.50352349482</v>
          </cell>
          <cell r="U49">
            <v>2065470.9677798753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"/>
      <sheetName val="R_I_pcor_1861-1970"/>
      <sheetName val="R_I_pcost1911_1861_1970"/>
      <sheetName val="R_I_pcost1938_1861_1970"/>
      <sheetName val="R_I_pcost1963_1861_1970"/>
    </sheetNames>
    <sheetDataSet>
      <sheetData sheetId="0"/>
      <sheetData sheetId="1">
        <row r="2">
          <cell r="B2">
            <v>2.0561803476345597</v>
          </cell>
        </row>
      </sheetData>
      <sheetData sheetId="2">
        <row r="2">
          <cell r="B2">
            <v>2.4213336572945794</v>
          </cell>
          <cell r="C2">
            <v>0.66496778725820627</v>
          </cell>
          <cell r="D2">
            <v>0.15099713541535781</v>
          </cell>
          <cell r="F2">
            <v>1.8807863650407017</v>
          </cell>
          <cell r="H2">
            <v>0.28505518710481559</v>
          </cell>
          <cell r="J2">
            <v>0.34579045528480157</v>
          </cell>
          <cell r="L2">
            <v>0.23602102070258521</v>
          </cell>
          <cell r="M2">
            <v>4.582069522592878</v>
          </cell>
          <cell r="N2">
            <v>0.63574129324108264</v>
          </cell>
          <cell r="P2">
            <v>0.10353985924411298</v>
          </cell>
          <cell r="Q2">
            <v>0.18138746388182242</v>
          </cell>
          <cell r="S2">
            <v>1.0171427735980764E-2</v>
          </cell>
        </row>
        <row r="3">
          <cell r="B3">
            <v>2.49391128617828</v>
          </cell>
          <cell r="C3">
            <v>0.65767912845289656</v>
          </cell>
          <cell r="D3">
            <v>0.17149741068245111</v>
          </cell>
          <cell r="F3">
            <v>1.9111902295420851</v>
          </cell>
          <cell r="H3">
            <v>0.27633994839681569</v>
          </cell>
          <cell r="J3">
            <v>0.34767330392482215</v>
          </cell>
          <cell r="L3">
            <v>0.27788001460283968</v>
          </cell>
          <cell r="M3">
            <v>4.5385768579754444</v>
          </cell>
          <cell r="N3">
            <v>0.70074988754623846</v>
          </cell>
          <cell r="P3">
            <v>0.10841665821916047</v>
          </cell>
          <cell r="Q3">
            <v>0.22199459147968409</v>
          </cell>
          <cell r="S3">
            <v>1.0673297353983596E-2</v>
          </cell>
        </row>
        <row r="4">
          <cell r="B4">
            <v>2.5704582008024826</v>
          </cell>
          <cell r="C4">
            <v>0.66478077622756204</v>
          </cell>
          <cell r="D4">
            <v>0.17770347624040869</v>
          </cell>
          <cell r="F4">
            <v>1.9645746746932971</v>
          </cell>
          <cell r="H4">
            <v>0.30373657188522662</v>
          </cell>
          <cell r="J4">
            <v>0.37545580090855951</v>
          </cell>
          <cell r="L4">
            <v>0.31382393634153599</v>
          </cell>
          <cell r="M4">
            <v>4.6980717434191526</v>
          </cell>
          <cell r="N4">
            <v>0.69790830918256197</v>
          </cell>
          <cell r="P4">
            <v>0.11021696030034159</v>
          </cell>
          <cell r="Q4">
            <v>0.22589449176153872</v>
          </cell>
          <cell r="S4">
            <v>1.0794059752405719E-2</v>
          </cell>
        </row>
        <row r="5">
          <cell r="B5">
            <v>2.5095247849636912</v>
          </cell>
          <cell r="C5">
            <v>0.66865856293026638</v>
          </cell>
          <cell r="D5">
            <v>0.1745189382993057</v>
          </cell>
          <cell r="F5">
            <v>2.0003482594302779</v>
          </cell>
          <cell r="H5">
            <v>0.37879853289547633</v>
          </cell>
          <cell r="J5">
            <v>0.41456139582245316</v>
          </cell>
          <cell r="L5">
            <v>0.28480601300677688</v>
          </cell>
          <cell r="M5">
            <v>4.7710093733881092</v>
          </cell>
          <cell r="N5">
            <v>0.72218505575364766</v>
          </cell>
          <cell r="P5">
            <v>0.13028292670507793</v>
          </cell>
          <cell r="Q5">
            <v>0.22531086792518285</v>
          </cell>
          <cell r="S5">
            <v>1.2816237562676108E-2</v>
          </cell>
        </row>
        <row r="6">
          <cell r="B6">
            <v>2.6793698942415198</v>
          </cell>
          <cell r="C6">
            <v>0.6883902952190406</v>
          </cell>
          <cell r="D6">
            <v>0.17645856934060544</v>
          </cell>
          <cell r="F6">
            <v>2.0703558938018247</v>
          </cell>
          <cell r="H6">
            <v>0.50989854869616236</v>
          </cell>
          <cell r="J6">
            <v>0.40059875974317471</v>
          </cell>
          <cell r="L6">
            <v>0.27594397529355635</v>
          </cell>
          <cell r="M6">
            <v>5.1322835854718889</v>
          </cell>
          <cell r="N6">
            <v>0.71802356383290267</v>
          </cell>
          <cell r="P6">
            <v>0.16216172437868906</v>
          </cell>
          <cell r="Q6">
            <v>0.22417026780770941</v>
          </cell>
          <cell r="S6">
            <v>1.2488844257583625E-2</v>
          </cell>
        </row>
        <row r="7">
          <cell r="B7">
            <v>2.7587843245609229</v>
          </cell>
          <cell r="C7">
            <v>0.69441884450555214</v>
          </cell>
          <cell r="D7">
            <v>0.15121809428700578</v>
          </cell>
          <cell r="F7">
            <v>2.0908567074439555</v>
          </cell>
          <cell r="H7">
            <v>0.46781043405988426</v>
          </cell>
          <cell r="J7">
            <v>0.37770162356487913</v>
          </cell>
          <cell r="L7">
            <v>0.31210130709087797</v>
          </cell>
          <cell r="M7">
            <v>4.848731423616691</v>
          </cell>
          <cell r="N7">
            <v>1.0282963304295554</v>
          </cell>
          <cell r="P7">
            <v>0.16567719634333791</v>
          </cell>
          <cell r="Q7">
            <v>0.17750899873151116</v>
          </cell>
          <cell r="S7">
            <v>8.4747722102265274E-3</v>
          </cell>
        </row>
        <row r="8">
          <cell r="B8">
            <v>2.5286228791968379</v>
          </cell>
          <cell r="C8">
            <v>0.69575496810103499</v>
          </cell>
          <cell r="D8">
            <v>0.13780070531632344</v>
          </cell>
          <cell r="F8">
            <v>1.9938081913244603</v>
          </cell>
          <cell r="H8">
            <v>0.32418454796885054</v>
          </cell>
          <cell r="J8">
            <v>0.35578265910022927</v>
          </cell>
          <cell r="L8">
            <v>0.31477162303017936</v>
          </cell>
          <cell r="M8">
            <v>4.8218448147727173</v>
          </cell>
          <cell r="N8">
            <v>0.59872627461881212</v>
          </cell>
          <cell r="P8">
            <v>0.17393081386010351</v>
          </cell>
          <cell r="Q8">
            <v>0.1408221645937314</v>
          </cell>
          <cell r="S8">
            <v>-1.4141739867808869E-2</v>
          </cell>
        </row>
        <row r="9">
          <cell r="B9">
            <v>2.570442860542574</v>
          </cell>
          <cell r="C9">
            <v>0.69218809498927858</v>
          </cell>
          <cell r="D9">
            <v>0.13636843089462564</v>
          </cell>
          <cell r="F9">
            <v>2.0237420114612612</v>
          </cell>
          <cell r="H9">
            <v>0.38566527198681178</v>
          </cell>
          <cell r="J9">
            <v>0.35515340272092488</v>
          </cell>
          <cell r="L9">
            <v>0.33636743963763338</v>
          </cell>
          <cell r="M9">
            <v>4.8906307638249613</v>
          </cell>
          <cell r="N9">
            <v>0.61246214686993461</v>
          </cell>
          <cell r="P9">
            <v>0.1787721676598435</v>
          </cell>
          <cell r="Q9">
            <v>0.13652961892737969</v>
          </cell>
          <cell r="S9">
            <v>8.7979356757262872E-3</v>
          </cell>
        </row>
        <row r="10">
          <cell r="B10">
            <v>2.6457473606189232</v>
          </cell>
          <cell r="C10">
            <v>0.71047789111920756</v>
          </cell>
          <cell r="D10">
            <v>0.13337455949826488</v>
          </cell>
          <cell r="F10">
            <v>2.0608168158586126</v>
          </cell>
          <cell r="H10">
            <v>0.35851427218789106</v>
          </cell>
          <cell r="J10">
            <v>0.37204918166363754</v>
          </cell>
          <cell r="L10">
            <v>0.34473999430283075</v>
          </cell>
          <cell r="M10">
            <v>4.9803208360517672</v>
          </cell>
          <cell r="N10">
            <v>0.63604834529984966</v>
          </cell>
          <cell r="P10">
            <v>0.17651973881986827</v>
          </cell>
          <cell r="Q10">
            <v>0.13432391414172362</v>
          </cell>
          <cell r="S10">
            <v>9.0272523304982463E-3</v>
          </cell>
        </row>
        <row r="11">
          <cell r="B11">
            <v>2.8074527750565368</v>
          </cell>
          <cell r="C11">
            <v>0.72863678251008912</v>
          </cell>
          <cell r="D11">
            <v>0.1404775632687596</v>
          </cell>
          <cell r="F11">
            <v>2.0910825908298123</v>
          </cell>
          <cell r="H11">
            <v>0.33942297390408266</v>
          </cell>
          <cell r="J11">
            <v>0.35712174615935011</v>
          </cell>
          <cell r="L11">
            <v>0.32714195320378114</v>
          </cell>
          <cell r="M11">
            <v>5.1649490306543759</v>
          </cell>
          <cell r="N11">
            <v>0.66892109880391681</v>
          </cell>
          <cell r="P11">
            <v>0.19441691212744275</v>
          </cell>
          <cell r="Q11">
            <v>0.14322409053647372</v>
          </cell>
          <cell r="S11">
            <v>-3.4458653597359813E-2</v>
          </cell>
        </row>
        <row r="12">
          <cell r="B12">
            <v>2.6752553060350661</v>
          </cell>
          <cell r="C12">
            <v>0.74089103149665592</v>
          </cell>
          <cell r="D12">
            <v>0.1445476558779992</v>
          </cell>
          <cell r="F12">
            <v>2.0797124113148855</v>
          </cell>
          <cell r="H12">
            <v>0.36803802590330592</v>
          </cell>
          <cell r="J12">
            <v>0.37944485755901008</v>
          </cell>
          <cell r="L12">
            <v>0.4416475829033546</v>
          </cell>
          <cell r="M12">
            <v>5.0357068371881537</v>
          </cell>
          <cell r="N12">
            <v>0.59047753993519148</v>
          </cell>
          <cell r="P12">
            <v>0.25764292848130277</v>
          </cell>
          <cell r="Q12">
            <v>0.14553640704481832</v>
          </cell>
          <cell r="S12">
            <v>-8.3122007365899031E-2</v>
          </cell>
        </row>
        <row r="13">
          <cell r="B13">
            <v>2.6011265077186225</v>
          </cell>
          <cell r="C13">
            <v>0.75866815308454716</v>
          </cell>
          <cell r="D13">
            <v>0.15476986778918739</v>
          </cell>
          <cell r="F13">
            <v>2.0976705489110419</v>
          </cell>
          <cell r="H13">
            <v>0.30074298047660641</v>
          </cell>
          <cell r="J13">
            <v>0.42787821523228248</v>
          </cell>
          <cell r="L13">
            <v>0.38977686396011613</v>
          </cell>
          <cell r="M13">
            <v>4.9468072310743318</v>
          </cell>
          <cell r="N13">
            <v>0.54065892019559003</v>
          </cell>
          <cell r="P13">
            <v>0.31697907485968735</v>
          </cell>
          <cell r="Q13">
            <v>0.16123141152762632</v>
          </cell>
          <cell r="S13">
            <v>-1.4597228405064087E-2</v>
          </cell>
        </row>
        <row r="14">
          <cell r="B14">
            <v>2.559563414083962</v>
          </cell>
          <cell r="C14">
            <v>0.78037652977816674</v>
          </cell>
          <cell r="D14">
            <v>0.17099571961959867</v>
          </cell>
          <cell r="F14">
            <v>2.1174274388430963</v>
          </cell>
          <cell r="H14">
            <v>0.28794629682790035</v>
          </cell>
          <cell r="J14">
            <v>0.4394024462721004</v>
          </cell>
          <cell r="L14">
            <v>0.37713651227314954</v>
          </cell>
          <cell r="M14">
            <v>4.8302059514197371</v>
          </cell>
          <cell r="N14">
            <v>0.5464197557901771</v>
          </cell>
          <cell r="P14">
            <v>0.34510403798777112</v>
          </cell>
          <cell r="Q14">
            <v>0.19306260100391048</v>
          </cell>
          <cell r="S14">
            <v>6.3782986950080431E-2</v>
          </cell>
        </row>
        <row r="15">
          <cell r="B15">
            <v>2.7930283976901777</v>
          </cell>
          <cell r="C15">
            <v>0.79184690081549836</v>
          </cell>
          <cell r="D15">
            <v>0.17681276023610279</v>
          </cell>
          <cell r="F15">
            <v>2.1764323444797489</v>
          </cell>
          <cell r="H15">
            <v>0.31709134146597884</v>
          </cell>
          <cell r="J15">
            <v>0.4733860605825676</v>
          </cell>
          <cell r="L15">
            <v>0.3578547187278065</v>
          </cell>
          <cell r="M15">
            <v>5.1526986181908958</v>
          </cell>
          <cell r="N15">
            <v>0.53198976122278618</v>
          </cell>
          <cell r="P15">
            <v>0.41151429337782103</v>
          </cell>
          <cell r="Q15">
            <v>0.20531700984251836</v>
          </cell>
          <cell r="S15">
            <v>6.9223403908246217E-2</v>
          </cell>
        </row>
        <row r="16">
          <cell r="B16">
            <v>2.7393466517881104</v>
          </cell>
          <cell r="C16">
            <v>0.79438592419887022</v>
          </cell>
          <cell r="D16">
            <v>0.15421359443424101</v>
          </cell>
          <cell r="F16">
            <v>2.213040715579492</v>
          </cell>
          <cell r="H16">
            <v>0.40571526741765379</v>
          </cell>
          <cell r="J16">
            <v>0.48351745156357429</v>
          </cell>
          <cell r="L16">
            <v>0.4120803504636627</v>
          </cell>
          <cell r="M16">
            <v>5.2741463840964933</v>
          </cell>
          <cell r="N16">
            <v>0.54162830499126446</v>
          </cell>
          <cell r="P16">
            <v>0.38440306923515483</v>
          </cell>
          <cell r="Q16">
            <v>0.16673317568867826</v>
          </cell>
          <cell r="S16">
            <v>1.12283205066859E-2</v>
          </cell>
        </row>
        <row r="17">
          <cell r="B17">
            <v>2.6027945044128193</v>
          </cell>
          <cell r="C17">
            <v>0.80889750284954265</v>
          </cell>
          <cell r="D17">
            <v>0.14965749511260593</v>
          </cell>
          <cell r="F17">
            <v>2.2290613180135854</v>
          </cell>
          <cell r="H17">
            <v>0.39670115797163996</v>
          </cell>
          <cell r="J17">
            <v>0.507713841698196</v>
          </cell>
          <cell r="L17">
            <v>0.41638171152821851</v>
          </cell>
          <cell r="M17">
            <v>5.1945056330081743</v>
          </cell>
          <cell r="N17">
            <v>0.55769909759559677</v>
          </cell>
          <cell r="P17">
            <v>0.37733388459004819</v>
          </cell>
          <cell r="Q17">
            <v>0.15634687602518155</v>
          </cell>
          <cell r="S17">
            <v>-7.4413826888300155E-3</v>
          </cell>
        </row>
        <row r="18">
          <cell r="B18">
            <v>2.6405628194717798</v>
          </cell>
          <cell r="C18">
            <v>0.81799773058066338</v>
          </cell>
          <cell r="D18">
            <v>0.15384017429656535</v>
          </cell>
          <cell r="F18">
            <v>2.2528511758166547</v>
          </cell>
          <cell r="H18">
            <v>0.41659602321010059</v>
          </cell>
          <cell r="J18">
            <v>0.48526768335740322</v>
          </cell>
          <cell r="L18">
            <v>0.36701781723502314</v>
          </cell>
          <cell r="M18">
            <v>5.3512200343278522</v>
          </cell>
          <cell r="N18">
            <v>0.51334274964514748</v>
          </cell>
          <cell r="P18">
            <v>0.3655500610851371</v>
          </cell>
          <cell r="Q18">
            <v>0.16311836633453303</v>
          </cell>
          <cell r="S18">
            <v>6.8665781054747417E-3</v>
          </cell>
        </row>
        <row r="19">
          <cell r="B19">
            <v>2.8216551753111898</v>
          </cell>
          <cell r="C19">
            <v>0.83399139119684629</v>
          </cell>
          <cell r="D19">
            <v>0.15647984650910929</v>
          </cell>
          <cell r="F19">
            <v>2.2775364326489749</v>
          </cell>
          <cell r="H19">
            <v>0.39494629457703151</v>
          </cell>
          <cell r="J19">
            <v>0.51623587503332324</v>
          </cell>
          <cell r="L19">
            <v>0.46259937848881855</v>
          </cell>
          <cell r="M19">
            <v>5.5162863605199135</v>
          </cell>
          <cell r="N19">
            <v>0.4982293619431421</v>
          </cell>
          <cell r="P19">
            <v>0.3876305348339385</v>
          </cell>
          <cell r="Q19">
            <v>0.16453245684928217</v>
          </cell>
          <cell r="S19">
            <v>-2.8433077358619781E-2</v>
          </cell>
        </row>
        <row r="20">
          <cell r="B20">
            <v>2.813598178878824</v>
          </cell>
          <cell r="C20">
            <v>0.83608752521294227</v>
          </cell>
          <cell r="D20">
            <v>0.16060391167971055</v>
          </cell>
          <cell r="F20">
            <v>2.320498141667537</v>
          </cell>
          <cell r="H20">
            <v>0.40933676941411923</v>
          </cell>
          <cell r="J20">
            <v>0.60537927103720679</v>
          </cell>
          <cell r="L20">
            <v>0.48480095287769404</v>
          </cell>
          <cell r="M20">
            <v>5.6641811760971059</v>
          </cell>
          <cell r="N20">
            <v>0.51168272310116392</v>
          </cell>
          <cell r="P20">
            <v>0.35411393421870013</v>
          </cell>
          <cell r="Q20">
            <v>0.17381128298558807</v>
          </cell>
          <cell r="S20">
            <v>-4.3086271389910016E-2</v>
          </cell>
        </row>
        <row r="21">
          <cell r="B21">
            <v>2.8752376068555141</v>
          </cell>
          <cell r="C21">
            <v>0.86291823590145411</v>
          </cell>
          <cell r="D21">
            <v>0.1727141087874185</v>
          </cell>
          <cell r="F21">
            <v>2.3641692737722697</v>
          </cell>
          <cell r="H21">
            <v>0.40887723233376266</v>
          </cell>
          <cell r="J21">
            <v>0.55915016326930611</v>
          </cell>
          <cell r="L21">
            <v>0.52387874352276398</v>
          </cell>
          <cell r="M21">
            <v>5.6588014324459461</v>
          </cell>
          <cell r="N21">
            <v>0.48717884744219631</v>
          </cell>
          <cell r="P21">
            <v>0.41401499780048212</v>
          </cell>
          <cell r="Q21">
            <v>0.19482079177263045</v>
          </cell>
          <cell r="S21">
            <v>-3.5628192064293303E-2</v>
          </cell>
        </row>
        <row r="22">
          <cell r="B22">
            <v>2.9305007253374811</v>
          </cell>
          <cell r="C22">
            <v>0.9123658828529424</v>
          </cell>
          <cell r="D22">
            <v>0.17852828847015748</v>
          </cell>
          <cell r="F22">
            <v>2.4211710240410893</v>
          </cell>
          <cell r="H22">
            <v>0.45140088432204867</v>
          </cell>
          <cell r="J22">
            <v>0.64237816637929657</v>
          </cell>
          <cell r="L22">
            <v>0.57653092664917283</v>
          </cell>
          <cell r="M22">
            <v>5.868615226072099</v>
          </cell>
          <cell r="N22">
            <v>0.48086256253276211</v>
          </cell>
          <cell r="P22">
            <v>0.41846205904452943</v>
          </cell>
          <cell r="Q22">
            <v>0.2090213221692315</v>
          </cell>
          <cell r="S22">
            <v>-1.7147125064780541E-2</v>
          </cell>
        </row>
        <row r="23">
          <cell r="B23">
            <v>2.9833029483750222</v>
          </cell>
          <cell r="C23">
            <v>0.93668140149220802</v>
          </cell>
          <cell r="D23">
            <v>0.202700227645632</v>
          </cell>
          <cell r="F23">
            <v>2.458659402943248</v>
          </cell>
          <cell r="H23">
            <v>0.45344911809828625</v>
          </cell>
          <cell r="J23">
            <v>0.67617404711486162</v>
          </cell>
          <cell r="L23">
            <v>0.57695337461759755</v>
          </cell>
          <cell r="M23">
            <v>5.9087540098335056</v>
          </cell>
          <cell r="N23">
            <v>0.50368217742069532</v>
          </cell>
          <cell r="P23">
            <v>0.41786012908601089</v>
          </cell>
          <cell r="Q23">
            <v>0.25010599825444924</v>
          </cell>
          <cell r="S23">
            <v>5.3611456457001098E-2</v>
          </cell>
        </row>
        <row r="24">
          <cell r="B24">
            <v>3.0034221260018334</v>
          </cell>
          <cell r="C24">
            <v>0.96969889539817089</v>
          </cell>
          <cell r="D24">
            <v>0.2160560464242772</v>
          </cell>
          <cell r="F24">
            <v>2.4966906193874578</v>
          </cell>
          <cell r="H24">
            <v>0.463913540814822</v>
          </cell>
          <cell r="J24">
            <v>0.71728952970687521</v>
          </cell>
          <cell r="L24">
            <v>0.59772414932711182</v>
          </cell>
          <cell r="M24">
            <v>6.0661844248921541</v>
          </cell>
          <cell r="N24">
            <v>0.52141422091446865</v>
          </cell>
          <cell r="P24">
            <v>0.41481846420025209</v>
          </cell>
          <cell r="Q24">
            <v>0.27226153053895291</v>
          </cell>
          <cell r="S24">
            <v>-5.3320321395006658E-3</v>
          </cell>
        </row>
        <row r="25">
          <cell r="B25">
            <v>2.8282713888678459</v>
          </cell>
          <cell r="C25">
            <v>1.0011736818257302</v>
          </cell>
          <cell r="D25">
            <v>0.22182356461022137</v>
          </cell>
          <cell r="F25">
            <v>2.5230036305397499</v>
          </cell>
          <cell r="H25">
            <v>0.51859894932029282</v>
          </cell>
          <cell r="J25">
            <v>0.73818423403460132</v>
          </cell>
          <cell r="L25">
            <v>0.57859962903862638</v>
          </cell>
          <cell r="M25">
            <v>5.9875922436227871</v>
          </cell>
          <cell r="N25">
            <v>0.54341343447601331</v>
          </cell>
          <cell r="P25">
            <v>0.44015676792382979</v>
          </cell>
          <cell r="Q25">
            <v>0.28595961599862857</v>
          </cell>
          <cell r="S25">
            <v>-4.6662418614434728E-3</v>
          </cell>
        </row>
        <row r="26">
          <cell r="B26">
            <v>2.9110456753784266</v>
          </cell>
          <cell r="C26">
            <v>1.0379196277013985</v>
          </cell>
          <cell r="D26">
            <v>0.227085131319096</v>
          </cell>
          <cell r="F26">
            <v>2.562040061245431</v>
          </cell>
          <cell r="H26">
            <v>0.52758851410361685</v>
          </cell>
          <cell r="J26">
            <v>0.90093626616382749</v>
          </cell>
          <cell r="L26">
            <v>0.60954775285092666</v>
          </cell>
          <cell r="M26">
            <v>6.2587971692039703</v>
          </cell>
          <cell r="N26">
            <v>0.56288652672110739</v>
          </cell>
          <cell r="P26">
            <v>0.40656477657959089</v>
          </cell>
          <cell r="Q26">
            <v>0.30044827494682891</v>
          </cell>
          <cell r="S26">
            <v>2.8370775609371599E-2</v>
          </cell>
        </row>
        <row r="27">
          <cell r="B27">
            <v>3.0621186082392469</v>
          </cell>
          <cell r="C27">
            <v>1.0798054634691192</v>
          </cell>
          <cell r="D27">
            <v>0.23166179812558457</v>
          </cell>
          <cell r="F27">
            <v>2.6214188902517042</v>
          </cell>
          <cell r="H27">
            <v>0.4920800374779562</v>
          </cell>
          <cell r="J27">
            <v>0.89469998177229837</v>
          </cell>
          <cell r="L27">
            <v>0.58930218874609541</v>
          </cell>
          <cell r="M27">
            <v>6.4548831444744295</v>
          </cell>
          <cell r="N27">
            <v>0.56353855815090903</v>
          </cell>
          <cell r="P27">
            <v>0.5060040061711738</v>
          </cell>
          <cell r="Q27">
            <v>0.30928605680182603</v>
          </cell>
          <cell r="S27">
            <v>-4.1229175008525215E-2</v>
          </cell>
        </row>
        <row r="28">
          <cell r="B28">
            <v>3.0975911659421209</v>
          </cell>
          <cell r="C28">
            <v>1.120930978669983</v>
          </cell>
          <cell r="D28">
            <v>0.22783307261403016</v>
          </cell>
          <cell r="F28">
            <v>2.702300175965338</v>
          </cell>
          <cell r="H28">
            <v>0.57103902864078715</v>
          </cell>
          <cell r="J28">
            <v>1.0143404010486463</v>
          </cell>
          <cell r="L28">
            <v>0.64690942759126802</v>
          </cell>
          <cell r="M28">
            <v>6.6375756807253898</v>
          </cell>
          <cell r="N28">
            <v>0.61076793582773525</v>
          </cell>
          <cell r="P28">
            <v>0.47604631785582507</v>
          </cell>
          <cell r="Q28">
            <v>0.29261078216855768</v>
          </cell>
          <cell r="S28">
            <v>7.0124678712128935E-2</v>
          </cell>
        </row>
        <row r="29">
          <cell r="B29">
            <v>3.0385415060140248</v>
          </cell>
          <cell r="C29">
            <v>1.1318752225592268</v>
          </cell>
          <cell r="D29">
            <v>0.22889540858061744</v>
          </cell>
          <cell r="F29">
            <v>2.7049227857214708</v>
          </cell>
          <cell r="H29">
            <v>0.63018199762288207</v>
          </cell>
          <cell r="J29">
            <v>0.72269010208406881</v>
          </cell>
          <cell r="L29">
            <v>0.60299360620546616</v>
          </cell>
          <cell r="M29">
            <v>6.3194269111744106</v>
          </cell>
          <cell r="N29">
            <v>0.65168220115210085</v>
          </cell>
          <cell r="P29">
            <v>0.64029373269099576</v>
          </cell>
          <cell r="Q29">
            <v>0.28756077009362074</v>
          </cell>
          <cell r="S29">
            <v>-4.4850198734303522E-2</v>
          </cell>
        </row>
        <row r="30">
          <cell r="B30">
            <v>2.8999992442229146</v>
          </cell>
          <cell r="C30">
            <v>1.1177993712186554</v>
          </cell>
          <cell r="D30">
            <v>0.22042445181906334</v>
          </cell>
          <cell r="F30">
            <v>2.7167201870964335</v>
          </cell>
          <cell r="H30">
            <v>0.58358202681646854</v>
          </cell>
          <cell r="J30">
            <v>0.83372440308500206</v>
          </cell>
          <cell r="L30">
            <v>0.55413653477456959</v>
          </cell>
          <cell r="M30">
            <v>6.3173397506290305</v>
          </cell>
          <cell r="N30">
            <v>0.66667527370240676</v>
          </cell>
          <cell r="P30">
            <v>0.5308953985779018</v>
          </cell>
          <cell r="Q30">
            <v>0.27313440950891688</v>
          </cell>
          <cell r="S30">
            <v>3.0068317065711482E-2</v>
          </cell>
        </row>
        <row r="31">
          <cell r="B31">
            <v>3.0187463130506638</v>
          </cell>
          <cell r="C31">
            <v>1.1252969118262168</v>
          </cell>
          <cell r="D31">
            <v>0.21817503692542203</v>
          </cell>
          <cell r="F31">
            <v>2.7234827860852575</v>
          </cell>
          <cell r="H31">
            <v>0.52626326172653914</v>
          </cell>
          <cell r="J31">
            <v>0.7663565962052532</v>
          </cell>
          <cell r="L31">
            <v>0.51947124178735904</v>
          </cell>
          <cell r="M31">
            <v>6.4140644820188655</v>
          </cell>
          <cell r="N31">
            <v>0.65527720538534917</v>
          </cell>
          <cell r="P31">
            <v>0.46517180681876413</v>
          </cell>
          <cell r="Q31">
            <v>0.27738703053257469</v>
          </cell>
          <cell r="S31">
            <v>4.6949139276442939E-2</v>
          </cell>
        </row>
        <row r="32">
          <cell r="B32">
            <v>3.1749184851885941</v>
          </cell>
          <cell r="C32">
            <v>1.1149309618625958</v>
          </cell>
          <cell r="D32">
            <v>0.21413119968478181</v>
          </cell>
          <cell r="F32">
            <v>2.7418052554055929</v>
          </cell>
          <cell r="H32">
            <v>0.51186073978955116</v>
          </cell>
          <cell r="J32">
            <v>0.66923904503747855</v>
          </cell>
          <cell r="L32">
            <v>0.54269742760228135</v>
          </cell>
          <cell r="M32">
            <v>6.5898378255934382</v>
          </cell>
          <cell r="N32">
            <v>0.64236131579665146</v>
          </cell>
          <cell r="P32">
            <v>0.43378040118696626</v>
          </cell>
          <cell r="Q32">
            <v>0.27352009587429083</v>
          </cell>
          <cell r="S32">
            <v>-5.5311379085033904E-2</v>
          </cell>
        </row>
        <row r="33">
          <cell r="B33">
            <v>3.17677088701666</v>
          </cell>
          <cell r="C33">
            <v>1.1056081313616739</v>
          </cell>
          <cell r="D33">
            <v>0.20301843245590587</v>
          </cell>
          <cell r="F33">
            <v>2.8101069515819606</v>
          </cell>
          <cell r="H33">
            <v>0.51976805229121981</v>
          </cell>
          <cell r="J33">
            <v>0.70650400046154815</v>
          </cell>
          <cell r="L33">
            <v>0.5831859617409475</v>
          </cell>
          <cell r="M33">
            <v>6.6888406411777614</v>
          </cell>
          <cell r="N33">
            <v>0.63967601402492114</v>
          </cell>
          <cell r="P33">
            <v>0.40189913186064885</v>
          </cell>
          <cell r="Q33">
            <v>0.25037031185033237</v>
          </cell>
          <cell r="S33">
            <v>-4.2195605485642183E-2</v>
          </cell>
        </row>
        <row r="34">
          <cell r="B34">
            <v>3.2866237027218581</v>
          </cell>
          <cell r="C34">
            <v>1.1266453181528031</v>
          </cell>
          <cell r="D34">
            <v>0.19528245985788273</v>
          </cell>
          <cell r="F34">
            <v>2.8588686096099543</v>
          </cell>
          <cell r="H34">
            <v>0.52031726280785462</v>
          </cell>
          <cell r="J34">
            <v>0.72447737628736997</v>
          </cell>
          <cell r="L34">
            <v>0.62049824653906915</v>
          </cell>
          <cell r="M34">
            <v>6.8182453180152338</v>
          </cell>
          <cell r="N34">
            <v>0.65519316015404105</v>
          </cell>
          <cell r="P34">
            <v>0.40540693848028247</v>
          </cell>
          <cell r="Q34">
            <v>0.24122861643911528</v>
          </cell>
          <cell r="S34">
            <v>-2.8357550190017365E-2</v>
          </cell>
        </row>
        <row r="35">
          <cell r="B35">
            <v>3.2995289082600729</v>
          </cell>
          <cell r="C35">
            <v>1.1603163509747643</v>
          </cell>
          <cell r="D35">
            <v>0.19541772635800006</v>
          </cell>
          <cell r="F35">
            <v>2.8716239789966362</v>
          </cell>
          <cell r="H35">
            <v>0.56210573350667503</v>
          </cell>
          <cell r="J35">
            <v>0.74967729774441072</v>
          </cell>
          <cell r="L35">
            <v>0.6620719045672816</v>
          </cell>
          <cell r="M35">
            <v>6.7904871093274668</v>
          </cell>
          <cell r="N35">
            <v>0.71424221624486228</v>
          </cell>
          <cell r="P35">
            <v>0.47088118877780921</v>
          </cell>
          <cell r="Q35">
            <v>0.23953342516201032</v>
          </cell>
          <cell r="S35">
            <v>-3.854584823887118E-2</v>
          </cell>
        </row>
        <row r="36">
          <cell r="B36">
            <v>3.3693593514404379</v>
          </cell>
          <cell r="C36">
            <v>1.1928447374303646</v>
          </cell>
          <cell r="D36">
            <v>0.16815200361940119</v>
          </cell>
          <cell r="F36">
            <v>2.9220312189349182</v>
          </cell>
          <cell r="H36">
            <v>0.54936907073623709</v>
          </cell>
          <cell r="J36">
            <v>0.76538723853593071</v>
          </cell>
          <cell r="L36">
            <v>0.64664070239810667</v>
          </cell>
          <cell r="M36">
            <v>6.8380618139927218</v>
          </cell>
          <cell r="N36">
            <v>0.7395647074678835</v>
          </cell>
          <cell r="P36">
            <v>0.49530862265807052</v>
          </cell>
          <cell r="Q36">
            <v>0.19166460591446574</v>
          </cell>
          <cell r="S36">
            <v>5.5903168266039853E-2</v>
          </cell>
        </row>
        <row r="37">
          <cell r="B37">
            <v>3.4140833250651532</v>
          </cell>
          <cell r="C37">
            <v>1.2174675301263616</v>
          </cell>
          <cell r="D37">
            <v>0.16059512206541238</v>
          </cell>
          <cell r="F37">
            <v>2.9938222411522446</v>
          </cell>
          <cell r="H37">
            <v>0.58004485738455169</v>
          </cell>
          <cell r="J37">
            <v>0.74860712048386013</v>
          </cell>
          <cell r="L37">
            <v>0.68506784690179134</v>
          </cell>
          <cell r="M37">
            <v>6.8926594685751601</v>
          </cell>
          <cell r="N37">
            <v>0.75232687597422632</v>
          </cell>
          <cell r="P37">
            <v>0.55560320119098139</v>
          </cell>
          <cell r="Q37">
            <v>0.17855486334672369</v>
          </cell>
          <cell r="S37">
            <v>5.0407940288702428E-2</v>
          </cell>
        </row>
        <row r="38">
          <cell r="B38">
            <v>3.4228890351753729</v>
          </cell>
          <cell r="C38">
            <v>1.2510520556333347</v>
          </cell>
          <cell r="D38">
            <v>0.16253917932210155</v>
          </cell>
          <cell r="F38">
            <v>3.0228727346952984</v>
          </cell>
          <cell r="H38">
            <v>0.56798311909353627</v>
          </cell>
          <cell r="J38">
            <v>0.76028523491680555</v>
          </cell>
          <cell r="L38">
            <v>0.74098062176686796</v>
          </cell>
          <cell r="M38">
            <v>7.0183567035964849</v>
          </cell>
          <cell r="N38">
            <v>0.73418081565048343</v>
          </cell>
          <cell r="P38">
            <v>0.60089245187032747</v>
          </cell>
          <cell r="Q38">
            <v>0.1822141835166447</v>
          </cell>
          <cell r="S38">
            <v>-8.9003417564359991E-2</v>
          </cell>
        </row>
        <row r="39">
          <cell r="B39">
            <v>3.4256063348263734</v>
          </cell>
          <cell r="C39">
            <v>1.2950098482018568</v>
          </cell>
          <cell r="D39">
            <v>0.16088397547099398</v>
          </cell>
          <cell r="F39">
            <v>3.0512147846525139</v>
          </cell>
          <cell r="H39">
            <v>0.523535851321553</v>
          </cell>
          <cell r="J39">
            <v>0.85970431452224627</v>
          </cell>
          <cell r="L39">
            <v>0.81237054981341583</v>
          </cell>
          <cell r="M39">
            <v>7.1152631180920674</v>
          </cell>
          <cell r="N39">
            <v>0.73002064717059223</v>
          </cell>
          <cell r="P39">
            <v>0.62505179402697919</v>
          </cell>
          <cell r="Q39">
            <v>0.17935316503818591</v>
          </cell>
          <cell r="S39">
            <v>-0.14610416514570279</v>
          </cell>
        </row>
        <row r="40">
          <cell r="B40">
            <v>3.4261378253625421</v>
          </cell>
          <cell r="C40">
            <v>1.3577195619064468</v>
          </cell>
          <cell r="D40">
            <v>0.16293761251632671</v>
          </cell>
          <cell r="F40">
            <v>3.1033253241816334</v>
          </cell>
          <cell r="H40">
            <v>0.54315579386583979</v>
          </cell>
          <cell r="J40">
            <v>0.89405231705875743</v>
          </cell>
          <cell r="L40">
            <v>0.89138395436504436</v>
          </cell>
          <cell r="M40">
            <v>6.9816184055084562</v>
          </cell>
          <cell r="N40">
            <v>0.73995472492052516</v>
          </cell>
          <cell r="P40">
            <v>0.68149140253420026</v>
          </cell>
          <cell r="Q40">
            <v>0.18583017490756989</v>
          </cell>
          <cell r="S40">
            <v>7.0497726557497229E-3</v>
          </cell>
        </row>
        <row r="41">
          <cell r="B41">
            <v>3.5324985443715122</v>
          </cell>
          <cell r="C41">
            <v>1.381845265296145</v>
          </cell>
          <cell r="D41">
            <v>0.16792535542457984</v>
          </cell>
          <cell r="F41">
            <v>3.2047907265002307</v>
          </cell>
          <cell r="H41">
            <v>0.59535134420935887</v>
          </cell>
          <cell r="J41">
            <v>0.90293636358388707</v>
          </cell>
          <cell r="L41">
            <v>0.84593819572042717</v>
          </cell>
          <cell r="M41">
            <v>6.9789841927893441</v>
          </cell>
          <cell r="N41">
            <v>0.75696615368644027</v>
          </cell>
          <cell r="P41">
            <v>0.73788935636333164</v>
          </cell>
          <cell r="Q41">
            <v>0.20076319501530041</v>
          </cell>
          <cell r="S41">
            <v>0.26480650581087067</v>
          </cell>
        </row>
        <row r="42">
          <cell r="B42">
            <v>3.5976906850954831</v>
          </cell>
          <cell r="C42">
            <v>1.415735040217821</v>
          </cell>
          <cell r="D42">
            <v>0.17693247836172549</v>
          </cell>
          <cell r="F42">
            <v>3.2596781500709793</v>
          </cell>
          <cell r="H42">
            <v>0.61447160640998155</v>
          </cell>
          <cell r="J42">
            <v>0.98770380329723995</v>
          </cell>
          <cell r="L42">
            <v>0.89610290685788074</v>
          </cell>
          <cell r="M42">
            <v>7.3072429093092151</v>
          </cell>
          <cell r="N42">
            <v>0.76973720220558839</v>
          </cell>
          <cell r="P42">
            <v>0.87783218677308883</v>
          </cell>
          <cell r="Q42">
            <v>0.22068700283240214</v>
          </cell>
          <cell r="S42">
            <v>-1.9390444524946485E-2</v>
          </cell>
        </row>
        <row r="43">
          <cell r="B43">
            <v>3.656514382704402</v>
          </cell>
          <cell r="C43">
            <v>1.4606486128608744</v>
          </cell>
          <cell r="D43">
            <v>0.19163551707476131</v>
          </cell>
          <cell r="F43">
            <v>3.3193815041478247</v>
          </cell>
          <cell r="H43">
            <v>0.65517323136779582</v>
          </cell>
          <cell r="J43">
            <v>1.0785180720618357</v>
          </cell>
          <cell r="L43">
            <v>0.95400186080966132</v>
          </cell>
          <cell r="M43">
            <v>7.5961203698846109</v>
          </cell>
          <cell r="N43">
            <v>0.76567449765659201</v>
          </cell>
          <cell r="P43">
            <v>0.92972436285642046</v>
          </cell>
          <cell r="Q43">
            <v>0.25312454945500557</v>
          </cell>
          <cell r="S43">
            <v>-0.13677432044479382</v>
          </cell>
        </row>
        <row r="44">
          <cell r="B44">
            <v>3.7326291823486337</v>
          </cell>
          <cell r="C44">
            <v>1.5192604249807868</v>
          </cell>
          <cell r="D44">
            <v>0.20092387143785423</v>
          </cell>
          <cell r="F44">
            <v>3.3759926016415025</v>
          </cell>
          <cell r="H44">
            <v>0.62188028856926081</v>
          </cell>
          <cell r="J44">
            <v>1.1901075181650529</v>
          </cell>
          <cell r="L44">
            <v>0.95216203256351117</v>
          </cell>
          <cell r="M44">
            <v>7.789318490953316</v>
          </cell>
          <cell r="N44">
            <v>0.74888339111841251</v>
          </cell>
          <cell r="P44">
            <v>0.95356438965360646</v>
          </cell>
          <cell r="Q44">
            <v>0.27707444314469326</v>
          </cell>
          <cell r="S44">
            <v>-8.0208860290448852E-2</v>
          </cell>
        </row>
        <row r="45">
          <cell r="B45">
            <v>3.8571411133349343</v>
          </cell>
          <cell r="C45">
            <v>1.5784919382998295</v>
          </cell>
          <cell r="D45">
            <v>0.21060148666339956</v>
          </cell>
          <cell r="F45">
            <v>3.416804313203003</v>
          </cell>
          <cell r="H45">
            <v>0.61999481477738416</v>
          </cell>
          <cell r="J45">
            <v>1.0983486888550948</v>
          </cell>
          <cell r="L45">
            <v>1.0253992538656702</v>
          </cell>
          <cell r="M45">
            <v>7.6939552772473423</v>
          </cell>
          <cell r="N45">
            <v>0.76864519771243567</v>
          </cell>
          <cell r="P45">
            <v>1.1119477486342007</v>
          </cell>
          <cell r="Q45">
            <v>0.30032737441760132</v>
          </cell>
          <cell r="S45">
            <v>-0.11889249674360552</v>
          </cell>
        </row>
        <row r="46">
          <cell r="B46">
            <v>3.9266913434251154</v>
          </cell>
          <cell r="C46">
            <v>1.6672185549102785</v>
          </cell>
          <cell r="D46">
            <v>0.22472032059499261</v>
          </cell>
          <cell r="F46">
            <v>3.4840983394121459</v>
          </cell>
          <cell r="H46">
            <v>0.67050121531793794</v>
          </cell>
          <cell r="J46">
            <v>1.2954267287080756</v>
          </cell>
          <cell r="L46">
            <v>1.0963136078370495</v>
          </cell>
          <cell r="M46">
            <v>7.8682550377684048</v>
          </cell>
          <cell r="N46">
            <v>0.78700015867074347</v>
          </cell>
          <cell r="P46">
            <v>1.4472249974321356</v>
          </cell>
          <cell r="Q46">
            <v>0.33378589631327166</v>
          </cell>
          <cell r="S46">
            <v>-0.26392319565306005</v>
          </cell>
        </row>
        <row r="47">
          <cell r="B47">
            <v>4.0090451354785257</v>
          </cell>
          <cell r="C47">
            <v>1.7903478079664343</v>
          </cell>
          <cell r="D47">
            <v>0.23927550657808683</v>
          </cell>
          <cell r="F47">
            <v>3.6212626321953194</v>
          </cell>
          <cell r="H47">
            <v>0.73181811481836256</v>
          </cell>
          <cell r="J47">
            <v>1.4582354577715564</v>
          </cell>
          <cell r="L47">
            <v>1.1560490510329318</v>
          </cell>
          <cell r="M47">
            <v>7.8742311677589241</v>
          </cell>
          <cell r="N47">
            <v>0.79697334423879829</v>
          </cell>
          <cell r="P47">
            <v>1.6467128405965252</v>
          </cell>
          <cell r="Q47">
            <v>0.36583556406285672</v>
          </cell>
          <cell r="S47">
            <v>1.0182687118248867E-2</v>
          </cell>
        </row>
        <row r="48">
          <cell r="B48">
            <v>4.1567693849075535</v>
          </cell>
          <cell r="C48">
            <v>1.9022550498437734</v>
          </cell>
          <cell r="D48">
            <v>0.2514469992035136</v>
          </cell>
          <cell r="F48">
            <v>3.6995307821135679</v>
          </cell>
          <cell r="H48">
            <v>0.65633906345845172</v>
          </cell>
          <cell r="J48">
            <v>1.6078669663257645</v>
          </cell>
          <cell r="L48">
            <v>1.1113089359104313</v>
          </cell>
          <cell r="M48">
            <v>8.103143224711193</v>
          </cell>
          <cell r="N48">
            <v>0.79978954665407775</v>
          </cell>
          <cell r="P48">
            <v>1.5722399799949769</v>
          </cell>
          <cell r="Q48">
            <v>0.39471944132576514</v>
          </cell>
          <cell r="S48">
            <v>0.29300711725618067</v>
          </cell>
        </row>
        <row r="49">
          <cell r="B49">
            <v>4.1448118181790727</v>
          </cell>
          <cell r="C49">
            <v>2.0189388788819582</v>
          </cell>
          <cell r="D49">
            <v>0.26712176202259713</v>
          </cell>
          <cell r="F49">
            <v>3.81428293539566</v>
          </cell>
          <cell r="H49">
            <v>0.7383326220175066</v>
          </cell>
          <cell r="J49">
            <v>1.6087615078215696</v>
          </cell>
          <cell r="L49">
            <v>1.0788518884108822</v>
          </cell>
          <cell r="M49">
            <v>8.4503666457646638</v>
          </cell>
          <cell r="N49">
            <v>0.83788269326580977</v>
          </cell>
          <cell r="P49">
            <v>1.4250653919405163</v>
          </cell>
          <cell r="Q49">
            <v>0.42700005454678708</v>
          </cell>
          <cell r="S49">
            <v>0.37308285038970246</v>
          </cell>
        </row>
        <row r="50">
          <cell r="B50">
            <v>4.1438991645283672</v>
          </cell>
          <cell r="C50">
            <v>2.096395780014439</v>
          </cell>
          <cell r="D50">
            <v>0.30491233294973635</v>
          </cell>
          <cell r="F50">
            <v>3.876234607153771</v>
          </cell>
          <cell r="H50">
            <v>0.746644664552505</v>
          </cell>
          <cell r="J50">
            <v>1.700721311239098</v>
          </cell>
          <cell r="L50">
            <v>1.1705379169964583</v>
          </cell>
          <cell r="M50">
            <v>9.1174874388980616</v>
          </cell>
          <cell r="N50">
            <v>0.85911140655972507</v>
          </cell>
          <cell r="P50">
            <v>1.3305600530636723</v>
          </cell>
          <cell r="Q50">
            <v>0.51611399809744651</v>
          </cell>
          <cell r="S50">
            <v>-0.12500295317744881</v>
          </cell>
        </row>
        <row r="51">
          <cell r="B51">
            <v>4.0526694355921276</v>
          </cell>
          <cell r="C51">
            <v>2.1588828951372441</v>
          </cell>
          <cell r="D51">
            <v>0.34269304366726921</v>
          </cell>
          <cell r="F51">
            <v>3.9357046685036838</v>
          </cell>
          <cell r="H51">
            <v>0.78546634371733892</v>
          </cell>
          <cell r="J51">
            <v>1.7461723505487818</v>
          </cell>
          <cell r="L51">
            <v>1.2194625105490988</v>
          </cell>
          <cell r="M51">
            <v>9.0592455023093574</v>
          </cell>
          <cell r="N51">
            <v>0.97461872233946589</v>
          </cell>
          <cell r="P51">
            <v>1.2904480338667936</v>
          </cell>
          <cell r="Q51">
            <v>0.60416195069827405</v>
          </cell>
          <cell r="S51">
            <v>-0.12634798259654548</v>
          </cell>
        </row>
        <row r="52">
          <cell r="B52">
            <v>4.1127731823688158</v>
          </cell>
          <cell r="C52">
            <v>2.1805220110595354</v>
          </cell>
          <cell r="D52">
            <v>0.3617450372801212</v>
          </cell>
          <cell r="F52">
            <v>4.0353270267229577</v>
          </cell>
          <cell r="H52">
            <v>0.83484991522919016</v>
          </cell>
          <cell r="J52">
            <v>1.8151609268623203</v>
          </cell>
          <cell r="L52">
            <v>1.2545810124943211</v>
          </cell>
          <cell r="M52">
            <v>9.2778914498163179</v>
          </cell>
          <cell r="N52">
            <v>1.0958467187739389</v>
          </cell>
          <cell r="P52">
            <v>1.1359051146530434</v>
          </cell>
          <cell r="Q52">
            <v>0.63388246196644549</v>
          </cell>
          <cell r="S52">
            <v>-5.7728658181124652E-2</v>
          </cell>
        </row>
      </sheetData>
      <sheetData sheetId="3">
        <row r="2">
          <cell r="B2">
            <v>18.101165786698708</v>
          </cell>
          <cell r="C2">
            <v>12.017001210243347</v>
          </cell>
          <cell r="D2">
            <v>1.505260975008142</v>
          </cell>
          <cell r="F2">
            <v>21.108268064094485</v>
          </cell>
          <cell r="H2">
            <v>4.1897672325628585</v>
          </cell>
          <cell r="J2">
            <v>7.6373092585780897</v>
          </cell>
          <cell r="L2">
            <v>5.2008697299913793</v>
          </cell>
          <cell r="M2">
            <v>46.727563155918219</v>
          </cell>
          <cell r="N2">
            <v>4.4552023607873945</v>
          </cell>
          <cell r="P2">
            <v>5.5388159541174407</v>
          </cell>
          <cell r="Q2">
            <v>2.9175550824377527</v>
          </cell>
          <cell r="S2">
            <v>-0.28123375606654916</v>
          </cell>
        </row>
        <row r="3">
          <cell r="B3">
            <v>17.578966298143161</v>
          </cell>
          <cell r="C3">
            <v>12.636203956785749</v>
          </cell>
          <cell r="D3">
            <v>1.6869566158515936</v>
          </cell>
          <cell r="F3">
            <v>21.43181631405492</v>
          </cell>
          <cell r="H3">
            <v>4.0863904183742017</v>
          </cell>
          <cell r="J3">
            <v>8.1714077958544902</v>
          </cell>
          <cell r="L3">
            <v>5.6526579661272729</v>
          </cell>
          <cell r="M3">
            <v>47.206652674627016</v>
          </cell>
          <cell r="N3">
            <v>4.8010886775168879</v>
          </cell>
          <cell r="P3">
            <v>4.8733501152387637</v>
          </cell>
          <cell r="Q3">
            <v>2.9610651293948256</v>
          </cell>
          <cell r="S3">
            <v>9.6926836159343069E-2</v>
          </cell>
        </row>
        <row r="4">
          <cell r="B4">
            <v>19.767091329258022</v>
          </cell>
          <cell r="C4">
            <v>12.572729556679199</v>
          </cell>
          <cell r="D4">
            <v>1.7665540061489358</v>
          </cell>
          <cell r="F4">
            <v>22.010562702551738</v>
          </cell>
          <cell r="H4">
            <v>4.2946463802687731</v>
          </cell>
          <cell r="J4">
            <v>8.0515507124558887</v>
          </cell>
          <cell r="L4">
            <v>5.9401637965754608</v>
          </cell>
          <cell r="M4">
            <v>49.919945265531396</v>
          </cell>
          <cell r="N4">
            <v>4.9479362905494035</v>
          </cell>
          <cell r="P4">
            <v>4.5763272818093235</v>
          </cell>
          <cell r="Q4">
            <v>2.8829424733416631</v>
          </cell>
          <cell r="S4">
            <v>0.19581957955531001</v>
          </cell>
        </row>
        <row r="5">
          <cell r="B5">
            <v>18.194062688475743</v>
          </cell>
          <cell r="C5">
            <v>11.860632760847572</v>
          </cell>
          <cell r="D5">
            <v>1.9508028544580338</v>
          </cell>
          <cell r="F5">
            <v>21.255998539384404</v>
          </cell>
          <cell r="H5">
            <v>3.8785355669017476</v>
          </cell>
          <cell r="J5">
            <v>6.4286244548066174</v>
          </cell>
          <cell r="L5">
            <v>5.1222784454646586</v>
          </cell>
          <cell r="M5">
            <v>43.654093006874547</v>
          </cell>
          <cell r="N5">
            <v>7.4759981082274809</v>
          </cell>
          <cell r="P5">
            <v>4.6131944488505372</v>
          </cell>
          <cell r="Q5">
            <v>3.0512667704465519</v>
          </cell>
          <cell r="S5">
            <v>-0.34817391498967076</v>
          </cell>
        </row>
        <row r="6">
          <cell r="B6">
            <v>16.657878130972161</v>
          </cell>
          <cell r="C6">
            <v>11.490653497479496</v>
          </cell>
          <cell r="D6">
            <v>1.4815152664484377</v>
          </cell>
          <cell r="F6">
            <v>21.549323399442823</v>
          </cell>
          <cell r="H6">
            <v>3.8809359682815638</v>
          </cell>
          <cell r="J6">
            <v>7.3974797584793084</v>
          </cell>
          <cell r="L6">
            <v>5.0098087236749977</v>
          </cell>
          <cell r="M6">
            <v>33.011169084204624</v>
          </cell>
          <cell r="N6">
            <v>19.533103805126508</v>
          </cell>
          <cell r="P6">
            <v>3.5959493052736931</v>
          </cell>
          <cell r="Q6">
            <v>2.2470306409051903</v>
          </cell>
          <cell r="S6">
            <v>-0.93927553808122077</v>
          </cell>
        </row>
        <row r="7">
          <cell r="B7">
            <v>17.973938482394924</v>
          </cell>
          <cell r="C7">
            <v>12.696714541095718</v>
          </cell>
          <cell r="D7">
            <v>0.85195304619965151</v>
          </cell>
          <cell r="F7">
            <v>23.586582183902742</v>
          </cell>
          <cell r="H7">
            <v>5.0692556364092249</v>
          </cell>
          <cell r="J7">
            <v>8.2343229727215377</v>
          </cell>
          <cell r="L7">
            <v>4.3809993080236795</v>
          </cell>
          <cell r="M7">
            <v>28.006459150117532</v>
          </cell>
          <cell r="N7">
            <v>32.561592006089555</v>
          </cell>
          <cell r="P7">
            <v>2.2980190463301935</v>
          </cell>
          <cell r="Q7">
            <v>1.2500001720986438</v>
          </cell>
          <cell r="S7">
            <v>-8.4302819935804491E-2</v>
          </cell>
        </row>
        <row r="8">
          <cell r="B8">
            <v>17.992189924266544</v>
          </cell>
          <cell r="C8">
            <v>12.542876487082703</v>
          </cell>
          <cell r="D8">
            <v>0.57265164288248993</v>
          </cell>
          <cell r="F8">
            <v>24.009622609332926</v>
          </cell>
          <cell r="H8">
            <v>5.175173401707327</v>
          </cell>
          <cell r="J8">
            <v>7.5694155140868329</v>
          </cell>
          <cell r="L8">
            <v>3.0191575301330493</v>
          </cell>
          <cell r="M8">
            <v>20.202455904894176</v>
          </cell>
          <cell r="N8">
            <v>41.80874622510386</v>
          </cell>
          <cell r="P8">
            <v>1.8596439258784483</v>
          </cell>
          <cell r="Q8">
            <v>0.82441930278591347</v>
          </cell>
          <cell r="S8">
            <v>0.14750669056338706</v>
          </cell>
        </row>
        <row r="9">
          <cell r="B9">
            <v>18.482799436820255</v>
          </cell>
          <cell r="C9">
            <v>12.087306383985965</v>
          </cell>
          <cell r="D9">
            <v>0.51557869031941583</v>
          </cell>
          <cell r="F9">
            <v>22.507910390364621</v>
          </cell>
          <cell r="H9">
            <v>4.7601398496354959</v>
          </cell>
          <cell r="J9">
            <v>7.5368466089342494</v>
          </cell>
          <cell r="L9">
            <v>2.2724549205206968</v>
          </cell>
          <cell r="M9">
            <v>17.415483246355034</v>
          </cell>
          <cell r="N9">
            <v>44.080851988212181</v>
          </cell>
          <cell r="P9">
            <v>1.8091763528402398</v>
          </cell>
          <cell r="Q9">
            <v>0.72325528184350929</v>
          </cell>
          <cell r="S9">
            <v>-0.41064042971166304</v>
          </cell>
        </row>
        <row r="10">
          <cell r="B10">
            <v>16.827678050847755</v>
          </cell>
          <cell r="C10">
            <v>10.447525188493042</v>
          </cell>
          <cell r="D10">
            <v>1.1525100894664171</v>
          </cell>
          <cell r="F10">
            <v>22.01754740187959</v>
          </cell>
          <cell r="H10">
            <v>4.6102381741893872</v>
          </cell>
          <cell r="J10">
            <v>7.6131897759309979</v>
          </cell>
          <cell r="L10">
            <v>3.5116496396414503</v>
          </cell>
          <cell r="M10">
            <v>26.360450550188183</v>
          </cell>
          <cell r="N10">
            <v>29.218753929507184</v>
          </cell>
          <cell r="P10">
            <v>2.5766286657375463</v>
          </cell>
          <cell r="Q10">
            <v>1.5682732602321772</v>
          </cell>
          <cell r="S10">
            <v>-0.56706736449936046</v>
          </cell>
        </row>
        <row r="11">
          <cell r="B11">
            <v>17.971932433146392</v>
          </cell>
          <cell r="C11">
            <v>11.001404035636483</v>
          </cell>
          <cell r="D11">
            <v>1.2399852858794531</v>
          </cell>
          <cell r="F11">
            <v>21.85991592875952</v>
          </cell>
          <cell r="H11">
            <v>4.4602902644340041</v>
          </cell>
          <cell r="J11">
            <v>7.2034911887922082</v>
          </cell>
          <cell r="L11">
            <v>4.1990499690415595</v>
          </cell>
          <cell r="M11">
            <v>39.183096540765192</v>
          </cell>
          <cell r="N11">
            <v>14.961885598232879</v>
          </cell>
          <cell r="P11">
            <v>2.6922587699700178</v>
          </cell>
          <cell r="Q11">
            <v>1.6896749669435551</v>
          </cell>
          <cell r="S11">
            <v>1.011053291694862</v>
          </cell>
        </row>
        <row r="12">
          <cell r="B12">
            <v>17.681502553218593</v>
          </cell>
          <cell r="C12">
            <v>10.391296482753424</v>
          </cell>
          <cell r="D12">
            <v>1.492075821739018</v>
          </cell>
          <cell r="F12">
            <v>21.06379014160439</v>
          </cell>
          <cell r="H12">
            <v>4.2526084083733462</v>
          </cell>
          <cell r="J12">
            <v>6.7063864471463734</v>
          </cell>
          <cell r="L12">
            <v>3.7555959724616934</v>
          </cell>
          <cell r="M12">
            <v>36.544639528901605</v>
          </cell>
          <cell r="N12">
            <v>16.119472720925316</v>
          </cell>
          <cell r="P12">
            <v>3.085154874557372</v>
          </cell>
          <cell r="Q12">
            <v>2.0113079388039368</v>
          </cell>
          <cell r="S12">
            <v>7.148881918522737E-2</v>
          </cell>
        </row>
        <row r="13">
          <cell r="B13">
            <v>18.785810672381228</v>
          </cell>
          <cell r="C13">
            <v>11.63884141752003</v>
          </cell>
          <cell r="D13">
            <v>2.2403084886730218</v>
          </cell>
          <cell r="F13">
            <v>22.183144008648387</v>
          </cell>
          <cell r="H13">
            <v>4.6673401466691189</v>
          </cell>
          <cell r="J13">
            <v>7.4591361427053275</v>
          </cell>
          <cell r="L13">
            <v>3.8042084518154269</v>
          </cell>
          <cell r="M13">
            <v>44.681249953633497</v>
          </cell>
          <cell r="N13">
            <v>12.476725593302469</v>
          </cell>
          <cell r="P13">
            <v>3.4852055078578066</v>
          </cell>
          <cell r="Q13">
            <v>2.8786667854480319</v>
          </cell>
          <cell r="S13">
            <v>-0.35147541546011379</v>
          </cell>
        </row>
        <row r="14">
          <cell r="B14">
            <v>20.625859605948808</v>
          </cell>
          <cell r="C14">
            <v>12.990492356601132</v>
          </cell>
          <cell r="D14">
            <v>2.6992349563092173</v>
          </cell>
          <cell r="F14">
            <v>23.650051131952335</v>
          </cell>
          <cell r="H14">
            <v>5.0822751379812345</v>
          </cell>
          <cell r="J14">
            <v>7.6529020616398533</v>
          </cell>
          <cell r="L14">
            <v>4.7956041473672864</v>
          </cell>
          <cell r="M14">
            <v>52.526318834982646</v>
          </cell>
          <cell r="N14">
            <v>8.4837988845773022</v>
          </cell>
          <cell r="P14">
            <v>3.9930322663841333</v>
          </cell>
          <cell r="Q14">
            <v>3.3437611703442407</v>
          </cell>
          <cell r="S14">
            <v>-0.44170005322303485</v>
          </cell>
        </row>
        <row r="15">
          <cell r="B15">
            <v>19.767829491976073</v>
          </cell>
          <cell r="C15">
            <v>14.148527430119449</v>
          </cell>
          <cell r="D15">
            <v>2.7628868924783561</v>
          </cell>
          <cell r="F15">
            <v>24.740731518885468</v>
          </cell>
          <cell r="H15">
            <v>5.3936637803051468</v>
          </cell>
          <cell r="J15">
            <v>8.2142049652641109</v>
          </cell>
          <cell r="L15">
            <v>5.994643229351901</v>
          </cell>
          <cell r="M15">
            <v>54.218735727005686</v>
          </cell>
          <cell r="N15">
            <v>7.6489427854413554</v>
          </cell>
          <cell r="P15">
            <v>4.1680951798334451</v>
          </cell>
          <cell r="Q15">
            <v>3.3379825548625526</v>
          </cell>
          <cell r="S15">
            <v>-0.3405553974663354</v>
          </cell>
        </row>
        <row r="16">
          <cell r="B16">
            <v>21.10197216834489</v>
          </cell>
          <cell r="C16">
            <v>16.495935924521053</v>
          </cell>
          <cell r="D16">
            <v>2.7443237479691476</v>
          </cell>
          <cell r="F16">
            <v>26.465541135777016</v>
          </cell>
          <cell r="H16">
            <v>4.6156059399814966</v>
          </cell>
          <cell r="J16">
            <v>9.4165614384357408</v>
          </cell>
          <cell r="L16">
            <v>6.6616482910661841</v>
          </cell>
          <cell r="M16">
            <v>58.623180735232175</v>
          </cell>
          <cell r="N16">
            <v>7.1503030985833451</v>
          </cell>
          <cell r="P16">
            <v>4.4174812188512744</v>
          </cell>
          <cell r="Q16">
            <v>3.2540542448347427</v>
          </cell>
          <cell r="S16">
            <v>0.73327276646162909</v>
          </cell>
        </row>
        <row r="17">
          <cell r="B17">
            <v>21.237216167109214</v>
          </cell>
          <cell r="C17">
            <v>16.47489968852291</v>
          </cell>
          <cell r="D17">
            <v>2.8778304027285606</v>
          </cell>
          <cell r="F17">
            <v>26.641772435294033</v>
          </cell>
          <cell r="H17">
            <v>4.7711808515150214</v>
          </cell>
          <cell r="J17">
            <v>9.4408581300375012</v>
          </cell>
          <cell r="L17">
            <v>6.4027078586589345</v>
          </cell>
          <cell r="M17">
            <v>58.697633920370151</v>
          </cell>
          <cell r="N17">
            <v>7.7890098741534706</v>
          </cell>
          <cell r="P17">
            <v>4.4828818854601638</v>
          </cell>
          <cell r="Q17">
            <v>3.3061970328433565</v>
          </cell>
          <cell r="S17">
            <v>0.76532710372115942</v>
          </cell>
        </row>
        <row r="18">
          <cell r="B18">
            <v>19.367809700142733</v>
          </cell>
          <cell r="C18">
            <v>15.811482754829775</v>
          </cell>
          <cell r="D18">
            <v>2.8063983297306354</v>
          </cell>
          <cell r="F18">
            <v>26.354201034005413</v>
          </cell>
          <cell r="H18">
            <v>6.3272907020161862</v>
          </cell>
          <cell r="J18">
            <v>9.1781003587172965</v>
          </cell>
          <cell r="L18">
            <v>6.7336511117371689</v>
          </cell>
          <cell r="M18">
            <v>57.208442767806879</v>
          </cell>
          <cell r="N18">
            <v>8.0319943446499504</v>
          </cell>
          <cell r="P18">
            <v>5.5876164392560934</v>
          </cell>
          <cell r="Q18">
            <v>3.1542647947350568</v>
          </cell>
          <cell r="S18">
            <v>-0.87068657874311639</v>
          </cell>
        </row>
        <row r="19">
          <cell r="B19">
            <v>21.086074639511789</v>
          </cell>
          <cell r="C19">
            <v>17.145188413172789</v>
          </cell>
          <cell r="D19">
            <v>2.8533068296272552</v>
          </cell>
          <cell r="F19">
            <v>27.568931285453925</v>
          </cell>
          <cell r="H19">
            <v>6.4827515397643269</v>
          </cell>
          <cell r="J19">
            <v>10.695692365634047</v>
          </cell>
          <cell r="L19">
            <v>6.9972344334773275</v>
          </cell>
          <cell r="M19">
            <v>61.712700723017782</v>
          </cell>
          <cell r="N19">
            <v>8.1039298543043579</v>
          </cell>
          <cell r="P19">
            <v>6.3902267468152614</v>
          </cell>
          <cell r="Q19">
            <v>3.1741147549060518</v>
          </cell>
          <cell r="S19">
            <v>-0.54626143935663896</v>
          </cell>
        </row>
        <row r="20">
          <cell r="B20">
            <v>21.966503877940422</v>
          </cell>
          <cell r="C20">
            <v>18.281433144131086</v>
          </cell>
          <cell r="D20">
            <v>3.7754214857407771</v>
          </cell>
          <cell r="F20">
            <v>28.283406915189847</v>
          </cell>
          <cell r="H20">
            <v>6.5858797001031544</v>
          </cell>
          <cell r="J20">
            <v>10.839653658773527</v>
          </cell>
          <cell r="L20">
            <v>7.6787387645961793</v>
          </cell>
          <cell r="M20">
            <v>62.001696550243786</v>
          </cell>
          <cell r="N20">
            <v>8.1179613929434975</v>
          </cell>
          <cell r="P20">
            <v>6.4502261983219302</v>
          </cell>
          <cell r="Q20">
            <v>4.152197206138359</v>
          </cell>
          <cell r="S20">
            <v>1.3314786696350489</v>
          </cell>
        </row>
        <row r="21">
          <cell r="B21">
            <v>19.649745543185762</v>
          </cell>
          <cell r="C21">
            <v>17.153604384009736</v>
          </cell>
          <cell r="D21">
            <v>3.8315437510455035</v>
          </cell>
          <cell r="F21">
            <v>27.347715461944958</v>
          </cell>
          <cell r="H21">
            <v>7.2086664536984779</v>
          </cell>
          <cell r="J21">
            <v>10.031304055437396</v>
          </cell>
          <cell r="L21">
            <v>6.9987374126130835</v>
          </cell>
          <cell r="M21">
            <v>58.145170193040848</v>
          </cell>
          <cell r="N21">
            <v>8.0187974279627294</v>
          </cell>
          <cell r="P21">
            <v>6.5201279408146888</v>
          </cell>
          <cell r="Q21">
            <v>4.7500766606206648</v>
          </cell>
          <cell r="S21">
            <v>0.78967001426980232</v>
          </cell>
        </row>
        <row r="22">
          <cell r="B22">
            <v>20.477205909690618</v>
          </cell>
          <cell r="C22">
            <v>15.34197711445182</v>
          </cell>
          <cell r="D22">
            <v>3.1091392438099752</v>
          </cell>
          <cell r="F22">
            <v>27.244031869362846</v>
          </cell>
          <cell r="H22">
            <v>8.2454190770854581</v>
          </cell>
          <cell r="J22">
            <v>8.5930365459659743</v>
          </cell>
          <cell r="L22">
            <v>6.8305071815451344</v>
          </cell>
          <cell r="M22">
            <v>56.501674357811474</v>
          </cell>
          <cell r="N22">
            <v>9.5273897215167267</v>
          </cell>
          <cell r="P22">
            <v>6.099143442346401</v>
          </cell>
          <cell r="Q22">
            <v>4.4452349334201138</v>
          </cell>
          <cell r="S22">
            <v>-0.39313987627316055</v>
          </cell>
        </row>
        <row r="23">
          <cell r="B23">
            <v>22.440969309271534</v>
          </cell>
          <cell r="C23">
            <v>14.326727424636079</v>
          </cell>
          <cell r="D23">
            <v>3.0656746377348805</v>
          </cell>
          <cell r="F23">
            <v>27.869321640659589</v>
          </cell>
          <cell r="H23">
            <v>8.2976355269371265</v>
          </cell>
          <cell r="J23">
            <v>7.4393357437018883</v>
          </cell>
          <cell r="L23">
            <v>5.4752619979656538</v>
          </cell>
          <cell r="M23">
            <v>58.725448276424572</v>
          </cell>
          <cell r="N23">
            <v>9.890943127672319</v>
          </cell>
          <cell r="P23">
            <v>6.0031926896189027</v>
          </cell>
          <cell r="Q23">
            <v>4.1771384684851904</v>
          </cell>
          <cell r="S23">
            <v>-0.8323202772255367</v>
          </cell>
        </row>
        <row r="24">
          <cell r="B24">
            <v>20.367847253040914</v>
          </cell>
          <cell r="C24">
            <v>15.336576827734731</v>
          </cell>
          <cell r="D24">
            <v>3.789099351050814</v>
          </cell>
          <cell r="F24">
            <v>27.207357623293877</v>
          </cell>
          <cell r="H24">
            <v>8.4015168041194794</v>
          </cell>
          <cell r="J24">
            <v>8.6451343800520881</v>
          </cell>
          <cell r="L24">
            <v>5.5814058882497157</v>
          </cell>
          <cell r="M24">
            <v>58.063897257206527</v>
          </cell>
          <cell r="N24">
            <v>10.42593302282657</v>
          </cell>
          <cell r="P24">
            <v>5.6493945242416013</v>
          </cell>
          <cell r="Q24">
            <v>4.504602111298099</v>
          </cell>
          <cell r="S24">
            <v>-0.47770056453059795</v>
          </cell>
        </row>
        <row r="25">
          <cell r="B25">
            <v>19.362891755190095</v>
          </cell>
          <cell r="C25">
            <v>15.6842124152422</v>
          </cell>
          <cell r="D25">
            <v>3.9709261744870288</v>
          </cell>
          <cell r="F25">
            <v>27.437904032990492</v>
          </cell>
          <cell r="H25">
            <v>8.4530416441852392</v>
          </cell>
          <cell r="J25">
            <v>7.7893419014232705</v>
          </cell>
          <cell r="L25">
            <v>5.5602743666208054</v>
          </cell>
          <cell r="M25">
            <v>56.175338649011323</v>
          </cell>
          <cell r="N25">
            <v>10.559912381779222</v>
          </cell>
          <cell r="P25">
            <v>5.5604421531619126</v>
          </cell>
          <cell r="Q25">
            <v>5.1125634548494174</v>
          </cell>
          <cell r="S25">
            <v>-0.27021308190435828</v>
          </cell>
        </row>
        <row r="26">
          <cell r="B26">
            <v>21.181164113071386</v>
          </cell>
          <cell r="C26">
            <v>17.438212361985961</v>
          </cell>
          <cell r="D26">
            <v>3.6364103647510477</v>
          </cell>
          <cell r="F26">
            <v>28.423343421286841</v>
          </cell>
          <cell r="H26">
            <v>8.298187676711871</v>
          </cell>
          <cell r="J26">
            <v>7.6711593098065176</v>
          </cell>
          <cell r="L26">
            <v>5.0328440080185342</v>
          </cell>
          <cell r="M26">
            <v>57.149517408980749</v>
          </cell>
          <cell r="N26">
            <v>12.426433652907569</v>
          </cell>
          <cell r="P26">
            <v>6.1625607816178407</v>
          </cell>
          <cell r="Q26">
            <v>5.903426063641696</v>
          </cell>
          <cell r="S26">
            <v>-2.6304667552757458E-2</v>
          </cell>
        </row>
        <row r="27">
          <cell r="B27">
            <v>19.296260415438713</v>
          </cell>
          <cell r="C27">
            <v>17.848070962132645</v>
          </cell>
          <cell r="D27">
            <v>2.6733737329431753</v>
          </cell>
          <cell r="F27">
            <v>28.315839804725467</v>
          </cell>
          <cell r="H27">
            <v>8.0385273412392522</v>
          </cell>
          <cell r="J27">
            <v>4.8896363605072386</v>
          </cell>
          <cell r="L27">
            <v>4.6172881079033505</v>
          </cell>
          <cell r="M27">
            <v>48.722202079769517</v>
          </cell>
          <cell r="N27">
            <v>16.439050325052253</v>
          </cell>
          <cell r="P27">
            <v>6.9044254288588549</v>
          </cell>
          <cell r="Q27">
            <v>5.5164472893886192</v>
          </cell>
          <cell r="S27">
            <v>-1.137704613986114</v>
          </cell>
        </row>
        <row r="28">
          <cell r="B28">
            <v>21.841363190692753</v>
          </cell>
          <cell r="C28">
            <v>20.494394403179037</v>
          </cell>
          <cell r="D28">
            <v>2.4238175260696253</v>
          </cell>
          <cell r="F28">
            <v>30.78921569422031</v>
          </cell>
          <cell r="H28">
            <v>8.1937064133216779</v>
          </cell>
          <cell r="J28">
            <v>7.2255789635173429</v>
          </cell>
          <cell r="L28">
            <v>6.3825055544712379</v>
          </cell>
          <cell r="M28">
            <v>57.389895609651582</v>
          </cell>
          <cell r="N28">
            <v>16.117911372354492</v>
          </cell>
          <cell r="P28">
            <v>6.9827164045968537</v>
          </cell>
          <cell r="Q28">
            <v>4.2873149960914585</v>
          </cell>
          <cell r="S28">
            <v>-0.19226774616490128</v>
          </cell>
        </row>
        <row r="29">
          <cell r="B29">
            <v>22.113150388618472</v>
          </cell>
          <cell r="C29">
            <v>21.107363256198092</v>
          </cell>
          <cell r="D29">
            <v>2.4029017460836375</v>
          </cell>
          <cell r="F29">
            <v>31.822246903667242</v>
          </cell>
          <cell r="H29">
            <v>8.6877254609211505</v>
          </cell>
          <cell r="J29">
            <v>6.1944745096955334</v>
          </cell>
          <cell r="L29">
            <v>6.4652851440318129</v>
          </cell>
          <cell r="M29">
            <v>58.922498626055813</v>
          </cell>
          <cell r="N29">
            <v>15.276575783255375</v>
          </cell>
          <cell r="P29">
            <v>7.7897415143411992</v>
          </cell>
          <cell r="Q29">
            <v>3.5297182678744239</v>
          </cell>
          <cell r="S29">
            <v>0.34404292962550898</v>
          </cell>
        </row>
        <row r="30">
          <cell r="B30">
            <v>23.275938315858227</v>
          </cell>
          <cell r="C30">
            <v>22.969034545899859</v>
          </cell>
          <cell r="D30">
            <v>2.6019658435916568</v>
          </cell>
          <cell r="F30">
            <v>33.106730002970274</v>
          </cell>
          <cell r="H30">
            <v>9.5697669144560482</v>
          </cell>
          <cell r="J30">
            <v>6.1223487522947364</v>
          </cell>
          <cell r="L30">
            <v>7.1119166404610397</v>
          </cell>
          <cell r="M30">
            <v>60.330617429465541</v>
          </cell>
          <cell r="N30">
            <v>17.06969296999139</v>
          </cell>
          <cell r="P30">
            <v>9.043323026213077</v>
          </cell>
          <cell r="Q30">
            <v>3.9233267995912757</v>
          </cell>
          <cell r="S30">
            <v>0.16690750934846141</v>
          </cell>
        </row>
        <row r="31">
          <cell r="B31">
            <v>22.026516530513625</v>
          </cell>
          <cell r="C31">
            <v>23.208357019534027</v>
          </cell>
          <cell r="D31">
            <v>2.6199551325100359</v>
          </cell>
          <cell r="F31">
            <v>33.97408542170885</v>
          </cell>
          <cell r="H31">
            <v>8.1568869713946537</v>
          </cell>
          <cell r="J31">
            <v>6.7962805896623353</v>
          </cell>
          <cell r="L31">
            <v>6.5575432613412072</v>
          </cell>
          <cell r="M31">
            <v>59.057378188563327</v>
          </cell>
          <cell r="N31">
            <v>18.722200158524437</v>
          </cell>
          <cell r="P31">
            <v>8.1299500646825731</v>
          </cell>
          <cell r="Q31">
            <v>3.7804755323553905</v>
          </cell>
          <cell r="S31">
            <v>0.53453445985659909</v>
          </cell>
        </row>
        <row r="32">
          <cell r="B32">
            <v>21.324767137885527</v>
          </cell>
          <cell r="C32">
            <v>21.792663434656237</v>
          </cell>
          <cell r="D32">
            <v>2.4180480026942397</v>
          </cell>
          <cell r="F32">
            <v>34.465564733500997</v>
          </cell>
          <cell r="H32">
            <v>8.5405600776330921</v>
          </cell>
          <cell r="J32">
            <v>5.2623769152687565</v>
          </cell>
          <cell r="L32">
            <v>7.6767844090329094</v>
          </cell>
          <cell r="M32">
            <v>54.233788989189243</v>
          </cell>
          <cell r="N32">
            <v>20.646215289211803</v>
          </cell>
          <cell r="P32">
            <v>7.8480014694553608</v>
          </cell>
          <cell r="Q32">
            <v>3.2884298761715991</v>
          </cell>
          <cell r="S32">
            <v>0.11076026857792663</v>
          </cell>
        </row>
        <row r="33">
          <cell r="B33">
            <v>19.053295952352094</v>
          </cell>
          <cell r="C33">
            <v>19.031978362051508</v>
          </cell>
          <cell r="D33">
            <v>2.1300377552832215</v>
          </cell>
          <cell r="F33">
            <v>35.685256425693694</v>
          </cell>
          <cell r="H33">
            <v>7.7825410992455248</v>
          </cell>
          <cell r="J33">
            <v>5.5268811899732722</v>
          </cell>
          <cell r="L33">
            <v>7.2615341879736297</v>
          </cell>
          <cell r="M33">
            <v>44.612256367839116</v>
          </cell>
          <cell r="N33">
            <v>27.314915748160555</v>
          </cell>
          <cell r="P33">
            <v>7.428802692137249</v>
          </cell>
          <cell r="Q33">
            <v>3.0729360862045985</v>
          </cell>
          <cell r="S33">
            <v>-0.48045429771584197</v>
          </cell>
        </row>
        <row r="34">
          <cell r="B34">
            <v>16.597308111484292</v>
          </cell>
          <cell r="C34">
            <v>14.83409486202404</v>
          </cell>
          <cell r="D34">
            <v>1.6610674681448983</v>
          </cell>
          <cell r="F34">
            <v>32.523903960455741</v>
          </cell>
          <cell r="H34">
            <v>5.3345367102037091</v>
          </cell>
          <cell r="J34">
            <v>2.4397021992847812</v>
          </cell>
          <cell r="L34">
            <v>2.6145504564962572</v>
          </cell>
          <cell r="M34">
            <v>25.898899430414428</v>
          </cell>
          <cell r="N34">
            <v>36.807060179400253</v>
          </cell>
          <cell r="P34">
            <v>7.6569327367287592</v>
          </cell>
          <cell r="Q34">
            <v>2.3587125431387177</v>
          </cell>
          <cell r="S34">
            <v>-1.9455420345809527</v>
          </cell>
        </row>
        <row r="35">
          <cell r="B35">
            <v>16.254123791046066</v>
          </cell>
          <cell r="C35">
            <v>9.3637679599909767</v>
          </cell>
          <cell r="D35">
            <v>1.0141829249713767</v>
          </cell>
          <cell r="F35">
            <v>27.998819435717692</v>
          </cell>
          <cell r="H35">
            <v>2.5916820932824121</v>
          </cell>
          <cell r="J35">
            <v>1.9297390187068002</v>
          </cell>
          <cell r="L35">
            <v>0.56023759573987419</v>
          </cell>
          <cell r="M35">
            <v>24.964048637586782</v>
          </cell>
          <cell r="N35">
            <v>28.102326595930563</v>
          </cell>
          <cell r="P35">
            <v>5.5133984639455429</v>
          </cell>
          <cell r="Q35">
            <v>1.480027585918916</v>
          </cell>
          <cell r="S35">
            <v>-1.4677236554063673</v>
          </cell>
        </row>
        <row r="36">
          <cell r="B36">
            <v>15.398964043452139</v>
          </cell>
          <cell r="C36">
            <v>6.9165016435942324</v>
          </cell>
          <cell r="D36">
            <v>0.95246502853659232</v>
          </cell>
          <cell r="F36">
            <v>25.051602460612493</v>
          </cell>
          <cell r="H36">
            <v>3.0276153114198077</v>
          </cell>
          <cell r="J36">
            <v>2.5076330002626017</v>
          </cell>
          <cell r="L36">
            <v>0.19263305187406599</v>
          </cell>
          <cell r="M36">
            <v>30.420836980262457</v>
          </cell>
          <cell r="N36">
            <v>17.82746153483766</v>
          </cell>
          <cell r="P36">
            <v>5.2818256961933239</v>
          </cell>
          <cell r="Q36">
            <v>1.6592277628950871</v>
          </cell>
          <cell r="S36">
            <v>-1.5272035381847346</v>
          </cell>
        </row>
        <row r="37">
          <cell r="B37">
            <v>18.944622049013692</v>
          </cell>
          <cell r="C37">
            <v>15.096152203093716</v>
          </cell>
          <cell r="D37">
            <v>2.4482362156023125</v>
          </cell>
          <cell r="F37">
            <v>28.291079286851176</v>
          </cell>
          <cell r="H37">
            <v>4.4790046142209219</v>
          </cell>
          <cell r="J37">
            <v>2.9939556357215693</v>
          </cell>
          <cell r="L37">
            <v>2.7215158592848914</v>
          </cell>
          <cell r="M37">
            <v>39.588966206353703</v>
          </cell>
          <cell r="N37">
            <v>17.10245803447653</v>
          </cell>
          <cell r="P37">
            <v>10.744555472703434</v>
          </cell>
          <cell r="Q37">
            <v>4.5658510731688455</v>
          </cell>
          <cell r="S37">
            <v>-2.470296641484012</v>
          </cell>
        </row>
        <row r="38">
          <cell r="B38">
            <v>20.160220551306129</v>
          </cell>
          <cell r="C38">
            <v>19.25575615454002</v>
          </cell>
          <cell r="D38">
            <v>2.8942141420013852</v>
          </cell>
          <cell r="F38">
            <v>34.0589570277509</v>
          </cell>
          <cell r="H38">
            <v>6.1990767078238109</v>
          </cell>
          <cell r="J38">
            <v>6.6008838116976181</v>
          </cell>
          <cell r="L38">
            <v>5.3116116617133722</v>
          </cell>
          <cell r="M38">
            <v>55.058565750953427</v>
          </cell>
          <cell r="N38">
            <v>12.923402964520754</v>
          </cell>
          <cell r="P38">
            <v>9.6181197670250018</v>
          </cell>
          <cell r="Q38">
            <v>4.5966789757640809</v>
          </cell>
          <cell r="S38">
            <v>1.6607292751432525</v>
          </cell>
        </row>
        <row r="39">
          <cell r="B39">
            <v>20.980689521670026</v>
          </cell>
          <cell r="C39">
            <v>20.418376939882588</v>
          </cell>
          <cell r="D39">
            <v>2.7473954378342054</v>
          </cell>
          <cell r="F39">
            <v>35.377704172954218</v>
          </cell>
          <cell r="H39">
            <v>9.4279404747478246</v>
          </cell>
          <cell r="J39">
            <v>16.189513156366548</v>
          </cell>
          <cell r="L39">
            <v>13.915122244128678</v>
          </cell>
          <cell r="M39">
            <v>61.679786662270139</v>
          </cell>
          <cell r="N39">
            <v>13.636229723297509</v>
          </cell>
          <cell r="P39">
            <v>10.12789046089679</v>
          </cell>
          <cell r="Q39">
            <v>4.5252481337498027</v>
          </cell>
          <cell r="S39">
            <v>1.2573424791124947</v>
          </cell>
        </row>
        <row r="40">
          <cell r="B40">
            <v>22.211598197447884</v>
          </cell>
          <cell r="C40">
            <v>21.855412943837297</v>
          </cell>
          <cell r="D40">
            <v>2.7566637430200451</v>
          </cell>
          <cell r="F40">
            <v>37.564425594392389</v>
          </cell>
          <cell r="H40">
            <v>12.204340273794308</v>
          </cell>
          <cell r="J40">
            <v>18.948165527217732</v>
          </cell>
          <cell r="L40">
            <v>16.414725738099875</v>
          </cell>
          <cell r="M40">
            <v>70.636721936477585</v>
          </cell>
          <cell r="N40">
            <v>11.476441528358876</v>
          </cell>
          <cell r="P40">
            <v>12.787401476167455</v>
          </cell>
          <cell r="Q40">
            <v>4.738913023486905</v>
          </cell>
          <cell r="S40">
            <v>-0.51359742288105237</v>
          </cell>
        </row>
        <row r="41">
          <cell r="B41">
            <v>23.10265364209825</v>
          </cell>
          <cell r="C41">
            <v>24.878132277604941</v>
          </cell>
          <cell r="D41">
            <v>3.0766630753002246</v>
          </cell>
          <cell r="F41">
            <v>39.75947179336989</v>
          </cell>
          <cell r="H41">
            <v>13.89797990419131</v>
          </cell>
          <cell r="J41">
            <v>11.479943283874885</v>
          </cell>
          <cell r="L41">
            <v>9.2887239714419891</v>
          </cell>
          <cell r="M41">
            <v>74.031467124679125</v>
          </cell>
          <cell r="N41">
            <v>12.517718740668121</v>
          </cell>
          <cell r="P41">
            <v>15.165147558357704</v>
          </cell>
          <cell r="Q41">
            <v>5.7585242152862373</v>
          </cell>
          <cell r="S41">
            <v>-0.56673763399367116</v>
          </cell>
        </row>
        <row r="42">
          <cell r="B42">
            <v>24.698743648167099</v>
          </cell>
          <cell r="C42">
            <v>28.329204824184224</v>
          </cell>
          <cell r="D42">
            <v>3.3751902219514887</v>
          </cell>
          <cell r="F42">
            <v>42.81389196374986</v>
          </cell>
          <cell r="H42">
            <v>15.636369188986087</v>
          </cell>
          <cell r="J42">
            <v>14.248475808087337</v>
          </cell>
          <cell r="L42">
            <v>12.980079554675221</v>
          </cell>
          <cell r="M42">
            <v>80.03734227058068</v>
          </cell>
          <cell r="N42">
            <v>13.846114411172113</v>
          </cell>
          <cell r="P42">
            <v>15.33646607089519</v>
          </cell>
          <cell r="Q42">
            <v>6.6184090097637416</v>
          </cell>
          <cell r="S42">
            <v>0.28346433803912696</v>
          </cell>
        </row>
      </sheetData>
      <sheetData sheetId="4">
        <row r="2">
          <cell r="B2">
            <v>1768.0387779826492</v>
          </cell>
          <cell r="C2">
            <v>1706.9698977863036</v>
          </cell>
          <cell r="D2">
            <v>443.33564947496103</v>
          </cell>
          <cell r="F2">
            <v>3768.3473926556217</v>
          </cell>
          <cell r="H2">
            <v>1187.5778381712944</v>
          </cell>
          <cell r="J2">
            <v>603.43188632607291</v>
          </cell>
          <cell r="L2">
            <v>518.64262339992626</v>
          </cell>
          <cell r="M2">
            <v>5965.6220548200263</v>
          </cell>
          <cell r="N2">
            <v>1425.8796138140144</v>
          </cell>
          <cell r="P2">
            <v>902.34772635189097</v>
          </cell>
          <cell r="Q2">
            <v>650.37063768440828</v>
          </cell>
          <cell r="S2">
            <v>14.838786326638001</v>
          </cell>
        </row>
        <row r="3">
          <cell r="B3">
            <v>1730.1227372214682</v>
          </cell>
          <cell r="C3">
            <v>1799.2486772948257</v>
          </cell>
          <cell r="D3">
            <v>525.24266988911381</v>
          </cell>
          <cell r="F3">
            <v>4003.1728602100743</v>
          </cell>
          <cell r="H3">
            <v>1238.1615504983347</v>
          </cell>
          <cell r="J3">
            <v>667.16166518008038</v>
          </cell>
          <cell r="L3">
            <v>509.80914063092143</v>
          </cell>
          <cell r="M3">
            <v>6229.7313016010448</v>
          </cell>
          <cell r="N3">
            <v>1479.1152624354893</v>
          </cell>
          <cell r="P3">
            <v>939.44335280649216</v>
          </cell>
          <cell r="Q3">
            <v>774.54982735000874</v>
          </cell>
          <cell r="S3">
            <v>30.46127546993921</v>
          </cell>
        </row>
        <row r="4">
          <cell r="B4">
            <v>1910.9327974393186</v>
          </cell>
          <cell r="C4">
            <v>1953.8993807928118</v>
          </cell>
          <cell r="D4">
            <v>610.97553384263983</v>
          </cell>
          <cell r="F4">
            <v>4244.5355316274445</v>
          </cell>
          <cell r="H4">
            <v>1258.9013271897666</v>
          </cell>
          <cell r="J4">
            <v>756.39543145927803</v>
          </cell>
          <cell r="L4">
            <v>623.50670658583488</v>
          </cell>
          <cell r="M4">
            <v>6593.9273969794276</v>
          </cell>
          <cell r="N4">
            <v>1530.6357547295304</v>
          </cell>
          <cell r="P4">
            <v>1039.764154634363</v>
          </cell>
          <cell r="Q4">
            <v>921.97877842430216</v>
          </cell>
          <cell r="S4">
            <v>25.827210997798829</v>
          </cell>
        </row>
        <row r="5">
          <cell r="B5">
            <v>1797.3479327644209</v>
          </cell>
          <cell r="C5">
            <v>2160.8436855338109</v>
          </cell>
          <cell r="D5">
            <v>684.29766105997464</v>
          </cell>
          <cell r="F5">
            <v>4429.3578490726632</v>
          </cell>
          <cell r="H5">
            <v>1286.1744141515353</v>
          </cell>
          <cell r="J5">
            <v>778.03810435944456</v>
          </cell>
          <cell r="L5">
            <v>676.52275779486297</v>
          </cell>
          <cell r="M5">
            <v>6656.6812301088603</v>
          </cell>
          <cell r="N5">
            <v>1612.6791797681967</v>
          </cell>
          <cell r="P5">
            <v>1126.0732880402256</v>
          </cell>
          <cell r="Q5">
            <v>1057.8708175841373</v>
          </cell>
          <cell r="S5">
            <v>6.2323736455655308</v>
          </cell>
        </row>
        <row r="6">
          <cell r="B6">
            <v>1880.0353519980995</v>
          </cell>
          <cell r="C6">
            <v>2365.7347628930106</v>
          </cell>
          <cell r="D6">
            <v>771.21033571682813</v>
          </cell>
          <cell r="F6">
            <v>4730.2249653506406</v>
          </cell>
          <cell r="H6">
            <v>1333.135356366477</v>
          </cell>
          <cell r="J6">
            <v>850.21364413400465</v>
          </cell>
          <cell r="L6">
            <v>750.23986609338715</v>
          </cell>
          <cell r="M6">
            <v>6996.6255608104602</v>
          </cell>
          <cell r="N6">
            <v>1680.3287413047976</v>
          </cell>
          <cell r="P6">
            <v>1243.1731343399451</v>
          </cell>
          <cell r="Q6">
            <v>1249.5098345093745</v>
          </cell>
          <cell r="S6">
            <v>10.677279401095802</v>
          </cell>
        </row>
        <row r="7">
          <cell r="B7">
            <v>1873.0869717695775</v>
          </cell>
          <cell r="C7">
            <v>2570.5158166717074</v>
          </cell>
          <cell r="D7">
            <v>802.32964082275691</v>
          </cell>
          <cell r="F7">
            <v>4996.9894737423456</v>
          </cell>
          <cell r="H7">
            <v>1388.0747504675137</v>
          </cell>
          <cell r="J7">
            <v>966.47356740642351</v>
          </cell>
          <cell r="L7">
            <v>878.00689337083634</v>
          </cell>
          <cell r="M7">
            <v>7281.8632309976101</v>
          </cell>
          <cell r="N7">
            <v>1753.6406733595984</v>
          </cell>
          <cell r="P7">
            <v>1281.6555441076498</v>
          </cell>
          <cell r="Q7">
            <v>1318.6141327581447</v>
          </cell>
          <cell r="S7">
            <v>83.68974628648175</v>
          </cell>
        </row>
        <row r="8">
          <cell r="B8">
            <v>1891.6260325383737</v>
          </cell>
          <cell r="C8">
            <v>2765.504372949053</v>
          </cell>
          <cell r="D8">
            <v>886.30184919739236</v>
          </cell>
          <cell r="F8">
            <v>5307.9794687346612</v>
          </cell>
          <cell r="H8">
            <v>1445.1800235892069</v>
          </cell>
          <cell r="J8">
            <v>1070.7508371548879</v>
          </cell>
          <cell r="L8">
            <v>1070.1232017480124</v>
          </cell>
          <cell r="M8">
            <v>7514.9349738177943</v>
          </cell>
          <cell r="N8">
            <v>1819.616918345326</v>
          </cell>
          <cell r="P8">
            <v>1288.4420176599046</v>
          </cell>
          <cell r="Q8">
            <v>1503.9826643611843</v>
          </cell>
          <cell r="S8">
            <v>170.24280823135086</v>
          </cell>
        </row>
        <row r="9">
          <cell r="B9">
            <v>2093.1325109889008</v>
          </cell>
          <cell r="C9">
            <v>2860.1145088427779</v>
          </cell>
          <cell r="D9">
            <v>963.49842055836257</v>
          </cell>
          <cell r="F9">
            <v>5603.1392168642933</v>
          </cell>
          <cell r="H9">
            <v>1507.3234270630169</v>
          </cell>
          <cell r="J9">
            <v>1107.1000788715412</v>
          </cell>
          <cell r="L9">
            <v>1202.887597622889</v>
          </cell>
          <cell r="M9">
            <v>7906.2805004258144</v>
          </cell>
          <cell r="N9">
            <v>1947.1475693430659</v>
          </cell>
          <cell r="P9">
            <v>1397.5965068588516</v>
          </cell>
          <cell r="Q9">
            <v>1649.0915033565495</v>
          </cell>
          <cell r="S9">
            <v>31.304485581720655</v>
          </cell>
        </row>
        <row r="10">
          <cell r="B10">
            <v>2153.5750182611878</v>
          </cell>
          <cell r="C10">
            <v>3195.9743169649009</v>
          </cell>
          <cell r="D10">
            <v>1041.1730691034479</v>
          </cell>
          <cell r="F10">
            <v>5985.7460057137159</v>
          </cell>
          <cell r="H10">
            <v>1577.8453759961087</v>
          </cell>
          <cell r="J10">
            <v>1231.3660173254477</v>
          </cell>
          <cell r="L10">
            <v>1418.71839905719</v>
          </cell>
          <cell r="M10">
            <v>8310.0138171109393</v>
          </cell>
          <cell r="N10">
            <v>2066.8476979276106</v>
          </cell>
          <cell r="P10">
            <v>1588.7990703305645</v>
          </cell>
          <cell r="Q10">
            <v>1812.0745882745223</v>
          </cell>
          <cell r="S10">
            <v>-10.773769336017722</v>
          </cell>
        </row>
        <row r="11">
          <cell r="B11">
            <v>2039.6128955399774</v>
          </cell>
          <cell r="C11">
            <v>3643.0233148315292</v>
          </cell>
          <cell r="D11">
            <v>1107.1737984054691</v>
          </cell>
          <cell r="F11">
            <v>6513.9769211437761</v>
          </cell>
          <cell r="H11">
            <v>1725.9365302861393</v>
          </cell>
          <cell r="J11">
            <v>1681.5501360939281</v>
          </cell>
          <cell r="L11">
            <v>1679.0637116339308</v>
          </cell>
          <cell r="M11">
            <v>8858.8666156848485</v>
          </cell>
          <cell r="N11">
            <v>2194.04529893873</v>
          </cell>
          <cell r="P11">
            <v>1785.0409393022037</v>
          </cell>
          <cell r="Q11">
            <v>1957.2846651347029</v>
          </cell>
          <cell r="S11">
            <v>236.97236560640522</v>
          </cell>
        </row>
        <row r="12">
          <cell r="B12">
            <v>2199.8966481336556</v>
          </cell>
          <cell r="C12">
            <v>4029.642661506593</v>
          </cell>
          <cell r="D12">
            <v>1189.9036225484929</v>
          </cell>
          <cell r="F12">
            <v>7073.6047972182441</v>
          </cell>
          <cell r="H12">
            <v>1809.2275618705949</v>
          </cell>
          <cell r="J12">
            <v>1918.0977267667856</v>
          </cell>
          <cell r="L12">
            <v>1943.5607113604106</v>
          </cell>
          <cell r="M12">
            <v>9401.1227682795616</v>
          </cell>
          <cell r="N12">
            <v>2315.9446769022538</v>
          </cell>
          <cell r="P12">
            <v>2024.219757852587</v>
          </cell>
          <cell r="Q12">
            <v>2129.7464905691163</v>
          </cell>
          <cell r="S12">
            <v>405.77861308043794</v>
          </cell>
        </row>
        <row r="13">
          <cell r="B13">
            <v>2167.5187778832869</v>
          </cell>
          <cell r="C13">
            <v>4444.2582587525812</v>
          </cell>
          <cell r="D13">
            <v>1306.0965076396235</v>
          </cell>
          <cell r="F13">
            <v>7614.3122904219726</v>
          </cell>
          <cell r="H13">
            <v>1908.2908689870449</v>
          </cell>
          <cell r="J13">
            <v>2220.6511517740782</v>
          </cell>
          <cell r="L13">
            <v>2173.9936097062428</v>
          </cell>
          <cell r="M13">
            <v>9981.9599357010793</v>
          </cell>
          <cell r="N13">
            <v>2472.5752563143365</v>
          </cell>
          <cell r="P13">
            <v>2166.1841784370067</v>
          </cell>
          <cell r="Q13">
            <v>2405.5104277752303</v>
          </cell>
          <cell r="S13">
            <v>460.90444752469193</v>
          </cell>
        </row>
        <row r="14">
          <cell r="B14">
            <v>2203.1214491676046</v>
          </cell>
          <cell r="C14">
            <v>4758.8550213800936</v>
          </cell>
          <cell r="D14">
            <v>1390.0188843189258</v>
          </cell>
          <cell r="F14">
            <v>8153.6277198399384</v>
          </cell>
          <cell r="H14">
            <v>2019.1012273564722</v>
          </cell>
          <cell r="J14">
            <v>2704.0358736721737</v>
          </cell>
          <cell r="L14">
            <v>2314.7748173346231</v>
          </cell>
          <cell r="M14">
            <v>10760.210983514418</v>
          </cell>
          <cell r="N14">
            <v>2600.119507891844</v>
          </cell>
          <cell r="P14">
            <v>2172.6556513988262</v>
          </cell>
          <cell r="Q14">
            <v>2574.2052708293772</v>
          </cell>
          <cell r="S14">
            <v>806.79394476611924</v>
          </cell>
        </row>
        <row r="15">
          <cell r="B15">
            <v>2282.2311283362214</v>
          </cell>
          <cell r="C15">
            <v>4875.1302110047045</v>
          </cell>
          <cell r="D15">
            <v>1400.949997529822</v>
          </cell>
          <cell r="F15">
            <v>8578.6466233976189</v>
          </cell>
          <cell r="H15">
            <v>2121.2527244380776</v>
          </cell>
          <cell r="J15">
            <v>2553.6446629470433</v>
          </cell>
          <cell r="L15">
            <v>2573.1352666685448</v>
          </cell>
          <cell r="M15">
            <v>11236.167391120509</v>
          </cell>
          <cell r="N15">
            <v>2775.0828414595981</v>
          </cell>
          <cell r="P15">
            <v>2118.9877041809241</v>
          </cell>
          <cell r="Q15">
            <v>2702.6851961168099</v>
          </cell>
          <cell r="S15">
            <v>405.79694810710134</v>
          </cell>
        </row>
        <row r="16">
          <cell r="B16">
            <v>2336.0300666453709</v>
          </cell>
          <cell r="C16">
            <v>5177.9564137056159</v>
          </cell>
          <cell r="D16">
            <v>1343.0007714723924</v>
          </cell>
          <cell r="F16">
            <v>9073.9112548015892</v>
          </cell>
          <cell r="H16">
            <v>2214.0047665095281</v>
          </cell>
          <cell r="J16">
            <v>2588.3014502531273</v>
          </cell>
          <cell r="L16">
            <v>3076.5034993659187</v>
          </cell>
          <cell r="M16">
            <v>11755.688918010377</v>
          </cell>
          <cell r="N16">
            <v>2986.191693196246</v>
          </cell>
          <cell r="P16">
            <v>2187.9407604970497</v>
          </cell>
          <cell r="Q16">
            <v>2671.6402975624446</v>
          </cell>
          <cell r="S16">
            <v>55.239554755582503</v>
          </cell>
        </row>
        <row r="17">
          <cell r="B17">
            <v>2399.3430714894416</v>
          </cell>
          <cell r="C17">
            <v>5691.314970115116</v>
          </cell>
          <cell r="D17">
            <v>1368.3124089964085</v>
          </cell>
          <cell r="F17">
            <v>9701.9860052964341</v>
          </cell>
          <cell r="H17">
            <v>2330.2336468508552</v>
          </cell>
          <cell r="J17">
            <v>2929.053559760509</v>
          </cell>
          <cell r="L17">
            <v>3467.3664343880832</v>
          </cell>
          <cell r="M17">
            <v>12584.896462244962</v>
          </cell>
          <cell r="N17">
            <v>3138.1341481040927</v>
          </cell>
          <cell r="P17">
            <v>2236.1111033606062</v>
          </cell>
          <cell r="Q17">
            <v>2733.1898524219228</v>
          </cell>
          <cell r="S17">
            <v>260.54566198909743</v>
          </cell>
        </row>
        <row r="18">
          <cell r="B18">
            <v>2564.5961350090206</v>
          </cell>
          <cell r="C18">
            <v>6276.0176368988878</v>
          </cell>
          <cell r="D18">
            <v>1459.4042733695958</v>
          </cell>
          <cell r="F18">
            <v>10371.368067919526</v>
          </cell>
          <cell r="H18">
            <v>2477.7129437369831</v>
          </cell>
          <cell r="J18">
            <v>3295.9614042135099</v>
          </cell>
          <cell r="L18">
            <v>3684.883322601966</v>
          </cell>
          <cell r="M18">
            <v>13499.209080957129</v>
          </cell>
          <cell r="N18">
            <v>3327.9972103287628</v>
          </cell>
          <cell r="P18">
            <v>2421.7697527121791</v>
          </cell>
          <cell r="Q18">
            <v>2999.0015785643191</v>
          </cell>
          <cell r="S18">
            <v>512.19951598316766</v>
          </cell>
        </row>
        <row r="19">
          <cell r="B19">
            <v>2474.8894879541572</v>
          </cell>
          <cell r="C19">
            <v>6917.3925019762391</v>
          </cell>
          <cell r="D19">
            <v>1605.0527584807435</v>
          </cell>
          <cell r="F19">
            <v>11257.374966675876</v>
          </cell>
          <cell r="H19">
            <v>2588.8353923313034</v>
          </cell>
          <cell r="J19">
            <v>3526.2413511609611</v>
          </cell>
          <cell r="L19">
            <v>4233.2817545869711</v>
          </cell>
          <cell r="M19">
            <v>14112.739338530837</v>
          </cell>
          <cell r="N19">
            <v>3510.3742020826253</v>
          </cell>
          <cell r="P19">
            <v>2657.1478823448915</v>
          </cell>
          <cell r="Q19">
            <v>3320.694868148837</v>
          </cell>
          <cell r="S19">
            <v>535.54841288512398</v>
          </cell>
        </row>
        <row r="20">
          <cell r="B20">
            <v>2530.5915846128996</v>
          </cell>
          <cell r="C20">
            <v>7428.2886344669896</v>
          </cell>
          <cell r="D20">
            <v>1741.1187436701368</v>
          </cell>
          <cell r="F20">
            <v>12037.746452965277</v>
          </cell>
          <cell r="H20">
            <v>2744.0615137446789</v>
          </cell>
          <cell r="J20">
            <v>4231.4106784571859</v>
          </cell>
          <cell r="L20">
            <v>4789.7812287095667</v>
          </cell>
          <cell r="M20">
            <v>15076.783484495454</v>
          </cell>
          <cell r="N20">
            <v>3704.5352928864017</v>
          </cell>
          <cell r="P20">
            <v>2861.6607999799035</v>
          </cell>
          <cell r="Q20">
            <v>3715.2201249632089</v>
          </cell>
          <cell r="S20">
            <v>565.23667688263231</v>
          </cell>
        </row>
        <row r="21">
          <cell r="B21">
            <v>2484.7730109892677</v>
          </cell>
          <cell r="C21">
            <v>8070.9915491177344</v>
          </cell>
          <cell r="D21">
            <v>1733.6937329929697</v>
          </cell>
          <cell r="F21">
            <v>12902.636833026161</v>
          </cell>
          <cell r="H21">
            <v>2888.0514107338545</v>
          </cell>
          <cell r="J21">
            <v>4947.4898259120009</v>
          </cell>
          <cell r="L21">
            <v>5081.0053265479146</v>
          </cell>
          <cell r="M21">
            <v>16418.31170976361</v>
          </cell>
          <cell r="N21">
            <v>3875.9676410465727</v>
          </cell>
          <cell r="P21">
            <v>3276.6126698411958</v>
          </cell>
          <cell r="Q21">
            <v>3661.3144945385452</v>
          </cell>
          <cell r="S21">
            <v>714.42452103414689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"/>
      <sheetName val="R-I prezzi correnti cdt"/>
      <sheetName val="R-I prezzi costanti cdt"/>
      <sheetName val="R-I prezzi correnti cat"/>
      <sheetName val="R-I prezzi costanti cat"/>
      <sheetName val="Coeff. bilanciamento pcor"/>
      <sheetName val="Coeff. bilanciamento pcos"/>
      <sheetName val="Coeff. riporto confini attuali"/>
      <sheetName val="17_Conto Risorse Impieghi"/>
    </sheetNames>
    <sheetDataSet>
      <sheetData sheetId="0"/>
      <sheetData sheetId="1">
        <row r="2">
          <cell r="B2">
            <v>3304.4958670229257</v>
          </cell>
          <cell r="C2">
            <v>32.467685337987717</v>
          </cell>
          <cell r="D2">
            <v>1470.9558266255913</v>
          </cell>
          <cell r="E2">
            <v>35.36006061587274</v>
          </cell>
          <cell r="G2">
            <v>149.9983703843406</v>
          </cell>
          <cell r="H2">
            <v>671.84061513108111</v>
          </cell>
          <cell r="I2">
            <v>149.89986940842792</v>
          </cell>
          <cell r="J2">
            <v>15.038839635445258</v>
          </cell>
          <cell r="K2">
            <v>396</v>
          </cell>
          <cell r="L2">
            <v>430.03</v>
          </cell>
          <cell r="M2">
            <v>284.01914606741576</v>
          </cell>
          <cell r="P2">
            <v>13.619362230803748</v>
          </cell>
          <cell r="Q2">
            <v>358.99999999999989</v>
          </cell>
          <cell r="S2">
            <v>820.69247288370389</v>
          </cell>
          <cell r="U2">
            <v>478.3881734035001</v>
          </cell>
          <cell r="W2">
            <v>6512.2702032854149</v>
          </cell>
          <cell r="X2">
            <v>710.56996879822429</v>
          </cell>
          <cell r="Y2">
            <v>228.27482635478759</v>
          </cell>
          <cell r="Z2">
            <v>174.1471617230961</v>
          </cell>
          <cell r="AA2">
            <v>40.981129908863771</v>
          </cell>
          <cell r="AB2">
            <v>13.146534722827743</v>
          </cell>
          <cell r="AC2">
            <v>3.1032616424865571</v>
          </cell>
          <cell r="AD2">
            <v>91.375589215738501</v>
          </cell>
          <cell r="AE2">
            <v>70.371832698132778</v>
          </cell>
          <cell r="AF2">
            <v>11.825535483702977</v>
          </cell>
          <cell r="AJ2">
            <v>-3.8320239534573253E-2</v>
          </cell>
          <cell r="AK2">
            <v>11.307792803725588</v>
          </cell>
          <cell r="AL2">
            <v>5.508690329484601</v>
          </cell>
          <cell r="AM2">
            <v>16.778162893675614</v>
          </cell>
        </row>
        <row r="3">
          <cell r="B3">
            <v>3313.6681206977469</v>
          </cell>
          <cell r="C3">
            <v>37.316755226128755</v>
          </cell>
          <cell r="D3">
            <v>1407.1043084279056</v>
          </cell>
          <cell r="E3">
            <v>42.449052359991292</v>
          </cell>
          <cell r="G3">
            <v>173.12789009246029</v>
          </cell>
          <cell r="H3">
            <v>680.67044195222513</v>
          </cell>
          <cell r="I3">
            <v>157.79459586393841</v>
          </cell>
          <cell r="J3">
            <v>17.347762849857453</v>
          </cell>
          <cell r="K3">
            <v>398</v>
          </cell>
          <cell r="L3">
            <v>436.64</v>
          </cell>
          <cell r="M3">
            <v>337.02271910112364</v>
          </cell>
          <cell r="P3">
            <v>15.722127033963011</v>
          </cell>
          <cell r="Q3">
            <v>386.99999999999983</v>
          </cell>
          <cell r="S3">
            <v>830.03031391525042</v>
          </cell>
          <cell r="U3">
            <v>577.46856915025012</v>
          </cell>
          <cell r="W3">
            <v>6369.9234395185467</v>
          </cell>
          <cell r="X3">
            <v>787.73828173622371</v>
          </cell>
          <cell r="Y3">
            <v>284.05616097324094</v>
          </cell>
          <cell r="Z3">
            <v>195.4328211885672</v>
          </cell>
          <cell r="AA3">
            <v>63.901215993962978</v>
          </cell>
          <cell r="AB3">
            <v>24.722123790710768</v>
          </cell>
          <cell r="AC3">
            <v>3.2113256505750707</v>
          </cell>
          <cell r="AD3">
            <v>94.879131471539338</v>
          </cell>
          <cell r="AE3">
            <v>73.070044458977861</v>
          </cell>
          <cell r="AF3">
            <v>12.102880493310769</v>
          </cell>
          <cell r="AJ3">
            <v>-3.9654654467018262E-2</v>
          </cell>
          <cell r="AK3">
            <v>11.741358597913315</v>
          </cell>
          <cell r="AL3">
            <v>5.7199057045001851</v>
          </cell>
          <cell r="AM3">
            <v>17.421609647946482</v>
          </cell>
        </row>
        <row r="4">
          <cell r="B4">
            <v>3205.5679060344496</v>
          </cell>
          <cell r="C4">
            <v>43.852458118840559</v>
          </cell>
          <cell r="D4">
            <v>1363.8055996384792</v>
          </cell>
          <cell r="E4">
            <v>47.755183904990204</v>
          </cell>
          <cell r="G4">
            <v>171.44048375627648</v>
          </cell>
          <cell r="H4">
            <v>684.16657890779265</v>
          </cell>
          <cell r="I4">
            <v>164.98978959554296</v>
          </cell>
          <cell r="J4">
            <v>20.990420687470362</v>
          </cell>
          <cell r="K4">
            <v>400</v>
          </cell>
          <cell r="L4">
            <v>428.78</v>
          </cell>
          <cell r="M4">
            <v>370.02494382022473</v>
          </cell>
          <cell r="P4">
            <v>18.090870548356925</v>
          </cell>
          <cell r="Q4">
            <v>386.99999999999983</v>
          </cell>
          <cell r="S4">
            <v>898.76100686699999</v>
          </cell>
          <cell r="U4">
            <v>633.12610312639993</v>
          </cell>
          <cell r="W4">
            <v>6302.7483017538952</v>
          </cell>
          <cell r="X4">
            <v>770.57058596701927</v>
          </cell>
          <cell r="Y4">
            <v>279.24177431834295</v>
          </cell>
          <cell r="Z4">
            <v>207.35617338119698</v>
          </cell>
          <cell r="AA4">
            <v>51.802517690772838</v>
          </cell>
          <cell r="AB4">
            <v>20.083083246373171</v>
          </cell>
          <cell r="AC4">
            <v>3.1598558328362856</v>
          </cell>
          <cell r="AD4">
            <v>95.22686159255683</v>
          </cell>
          <cell r="AE4">
            <v>73.337844711872208</v>
          </cell>
          <cell r="AF4">
            <v>11.632173479787257</v>
          </cell>
          <cell r="AJ4">
            <v>-3.9019085838982538E-2</v>
          </cell>
          <cell r="AK4">
            <v>11.784390442564918</v>
          </cell>
          <cell r="AL4">
            <v>5.7408690446149828</v>
          </cell>
          <cell r="AM4">
            <v>17.486240401340918</v>
          </cell>
        </row>
        <row r="5">
          <cell r="B5">
            <v>3080.0152662965088</v>
          </cell>
          <cell r="C5">
            <v>43.167263460733679</v>
          </cell>
          <cell r="D5">
            <v>1403.3553100282736</v>
          </cell>
          <cell r="E5">
            <v>37.153533078082383</v>
          </cell>
          <cell r="G5">
            <v>170.21912297961009</v>
          </cell>
          <cell r="H5">
            <v>689.47701713708705</v>
          </cell>
          <cell r="I5">
            <v>174.98311422277149</v>
          </cell>
          <cell r="J5">
            <v>27.415301422000567</v>
          </cell>
          <cell r="K5">
            <v>402</v>
          </cell>
          <cell r="L5">
            <v>429.63</v>
          </cell>
          <cell r="M5">
            <v>378.02548314606742</v>
          </cell>
          <cell r="P5">
            <v>26.303670734780994</v>
          </cell>
          <cell r="Q5">
            <v>478.99999999999977</v>
          </cell>
          <cell r="S5">
            <v>988.62530580919986</v>
          </cell>
          <cell r="U5">
            <v>571.97497777710009</v>
          </cell>
          <cell r="W5">
            <v>6407.9650852513605</v>
          </cell>
          <cell r="X5">
            <v>792.83104511803788</v>
          </cell>
          <cell r="Y5">
            <v>282.78957350208555</v>
          </cell>
          <cell r="Z5">
            <v>199.47180258973185</v>
          </cell>
          <cell r="AA5">
            <v>59.912665409683306</v>
          </cell>
          <cell r="AB5">
            <v>23.405105502670331</v>
          </cell>
          <cell r="AC5">
            <v>3.3083514405301111</v>
          </cell>
          <cell r="AD5">
            <v>116.21111960525486</v>
          </cell>
          <cell r="AE5">
            <v>89.498623611776594</v>
          </cell>
          <cell r="AF5">
            <v>12.1842705394082</v>
          </cell>
          <cell r="AJ5">
            <v>-0.20723755486375556</v>
          </cell>
          <cell r="AK5">
            <v>14.381206986065127</v>
          </cell>
          <cell r="AL5">
            <v>7.0059309739343796</v>
          </cell>
          <cell r="AM5">
            <v>21.179900405135751</v>
          </cell>
        </row>
        <row r="6">
          <cell r="B6">
            <v>3386.2189073332524</v>
          </cell>
          <cell r="C6">
            <v>43.167263460733679</v>
          </cell>
          <cell r="D6">
            <v>1387.6702712693389</v>
          </cell>
          <cell r="E6">
            <v>37.153533078082383</v>
          </cell>
          <cell r="G6">
            <v>168.40716998527935</v>
          </cell>
          <cell r="H6">
            <v>751.4739937098069</v>
          </cell>
          <cell r="I6">
            <v>179.28024381247977</v>
          </cell>
          <cell r="J6">
            <v>25.202903070527206</v>
          </cell>
          <cell r="K6">
            <v>404</v>
          </cell>
          <cell r="L6">
            <v>429.26</v>
          </cell>
          <cell r="M6">
            <v>398.0268314606742</v>
          </cell>
          <cell r="P6">
            <v>21.274489677666359</v>
          </cell>
          <cell r="Q6">
            <v>592.99999999999977</v>
          </cell>
          <cell r="S6">
            <v>964.94406831579988</v>
          </cell>
          <cell r="U6">
            <v>555.85779440420004</v>
          </cell>
          <cell r="W6">
            <v>6865.1415651994712</v>
          </cell>
          <cell r="X6">
            <v>778.53102590469507</v>
          </cell>
          <cell r="Y6">
            <v>274.77274547704712</v>
          </cell>
          <cell r="Z6">
            <v>207.88683005480064</v>
          </cell>
          <cell r="AA6">
            <v>47.63540387114422</v>
          </cell>
          <cell r="AB6">
            <v>19.250511551102338</v>
          </cell>
          <cell r="AC6">
            <v>3.8127470133564163</v>
          </cell>
          <cell r="AD6">
            <v>143.9892852721274</v>
          </cell>
          <cell r="AE6">
            <v>110.89165039002117</v>
          </cell>
          <cell r="AF6">
            <v>13.533882157389417</v>
          </cell>
          <cell r="AJ6">
            <v>-6.6717027439665497E-3</v>
          </cell>
          <cell r="AK6">
            <v>11.27144701244096</v>
          </cell>
          <cell r="AL6">
            <v>8.6805720229637728</v>
          </cell>
          <cell r="AM6">
            <v>19.945347332660766</v>
          </cell>
        </row>
        <row r="7">
          <cell r="B7">
            <v>3472.1159195690734</v>
          </cell>
          <cell r="C7">
            <v>50.019210041802509</v>
          </cell>
          <cell r="D7">
            <v>1545.5949765819025</v>
          </cell>
          <cell r="E7">
            <v>35.391897405142736</v>
          </cell>
          <cell r="G7">
            <v>155.66323451295776</v>
          </cell>
          <cell r="H7">
            <v>753.40564971332878</v>
          </cell>
          <cell r="I7">
            <v>190.17296765615887</v>
          </cell>
          <cell r="J7">
            <v>36.677801641948328</v>
          </cell>
          <cell r="K7">
            <v>408</v>
          </cell>
          <cell r="L7">
            <v>440.70999999999992</v>
          </cell>
          <cell r="M7">
            <v>574.03869662921352</v>
          </cell>
          <cell r="P7">
            <v>29.968349118918027</v>
          </cell>
          <cell r="Q7">
            <v>661.99999999999977</v>
          </cell>
          <cell r="S7">
            <v>871.848839709</v>
          </cell>
          <cell r="U7">
            <v>614.22366256819998</v>
          </cell>
          <cell r="W7">
            <v>6888.5100416221248</v>
          </cell>
          <cell r="X7">
            <v>1141.9970407457799</v>
          </cell>
          <cell r="Y7">
            <v>237.50517606544477</v>
          </cell>
          <cell r="Z7">
            <v>180.65593752816895</v>
          </cell>
          <cell r="AA7">
            <v>40.027031934648264</v>
          </cell>
          <cell r="AB7">
            <v>16.822206602627613</v>
          </cell>
          <cell r="AC7">
            <v>3.9493746805686807</v>
          </cell>
          <cell r="AD7">
            <v>149.44242739310744</v>
          </cell>
          <cell r="AE7">
            <v>115.09132350086391</v>
          </cell>
          <cell r="AF7">
            <v>14.951797765520189</v>
          </cell>
          <cell r="AJ7">
            <v>-0.14587901728039154</v>
          </cell>
          <cell r="AK7">
            <v>8.0344804894038582</v>
          </cell>
          <cell r="AL7">
            <v>6.1876604172908287</v>
          </cell>
          <cell r="AM7">
            <v>14.076261889414296</v>
          </cell>
        </row>
        <row r="8">
          <cell r="B8">
            <v>3917.2207507053272</v>
          </cell>
          <cell r="C8">
            <v>59.98849346153844</v>
          </cell>
          <cell r="D8">
            <v>1700.3978459337231</v>
          </cell>
          <cell r="E8">
            <v>39.795986587491839</v>
          </cell>
          <cell r="G8">
            <v>158.77428483277572</v>
          </cell>
          <cell r="H8">
            <v>827.14859455393969</v>
          </cell>
          <cell r="I8">
            <v>203.46408941037279</v>
          </cell>
          <cell r="J8">
            <v>42.394814076540783</v>
          </cell>
          <cell r="K8">
            <v>450</v>
          </cell>
          <cell r="L8">
            <v>504.94</v>
          </cell>
          <cell r="M8">
            <v>419.02824719101125</v>
          </cell>
          <cell r="P8">
            <v>35.330506906299092</v>
          </cell>
          <cell r="Q8">
            <v>458.99999999999989</v>
          </cell>
          <cell r="S8">
            <v>886.11262500429984</v>
          </cell>
          <cell r="U8">
            <v>725.01682541600007</v>
          </cell>
          <cell r="W8">
            <v>7666.7133384162953</v>
          </cell>
          <cell r="X8">
            <v>745.1163599494389</v>
          </cell>
          <cell r="Y8">
            <v>217.2406455335985</v>
          </cell>
          <cell r="Z8">
            <v>149.96592575920621</v>
          </cell>
          <cell r="AA8">
            <v>46.822319471663235</v>
          </cell>
          <cell r="AB8">
            <v>20.452400302729071</v>
          </cell>
          <cell r="AC8">
            <v>4.941830298036554</v>
          </cell>
          <cell r="AD8">
            <v>145.33212695462612</v>
          </cell>
          <cell r="AE8">
            <v>111.92582407942709</v>
          </cell>
          <cell r="AF8">
            <v>16.648274203299358</v>
          </cell>
          <cell r="AJ8">
            <v>0.156562181082427</v>
          </cell>
          <cell r="AK8">
            <v>-14.324560983468857</v>
          </cell>
          <cell r="AL8">
            <v>-11.031891516429889</v>
          </cell>
          <cell r="AM8">
            <v>-25.199890318816319</v>
          </cell>
        </row>
        <row r="9">
          <cell r="B9">
            <v>4175.4395099346666</v>
          </cell>
          <cell r="C9">
            <v>77.430799984322718</v>
          </cell>
          <cell r="D9">
            <v>1668.9719476752191</v>
          </cell>
          <cell r="E9">
            <v>38.93108714565701</v>
          </cell>
          <cell r="G9">
            <v>161.40891849101004</v>
          </cell>
          <cell r="H9">
            <v>879.09441296146417</v>
          </cell>
          <cell r="I9">
            <v>216.85514441085903</v>
          </cell>
          <cell r="J9">
            <v>40.502504405792543</v>
          </cell>
          <cell r="K9">
            <v>454</v>
          </cell>
          <cell r="L9">
            <v>526.80999999999995</v>
          </cell>
          <cell r="M9">
            <v>456.03074157303371</v>
          </cell>
          <cell r="P9">
            <v>33.911253938559092</v>
          </cell>
          <cell r="Q9">
            <v>591.99999999999989</v>
          </cell>
          <cell r="S9">
            <v>895.75465399130019</v>
          </cell>
          <cell r="U9">
            <v>778.48590572000001</v>
          </cell>
          <cell r="W9">
            <v>8048.2363702369421</v>
          </cell>
          <cell r="X9">
            <v>773.67803481016017</v>
          </cell>
          <cell r="Y9">
            <v>219.81882376736914</v>
          </cell>
          <cell r="Z9">
            <v>163.36301795034572</v>
          </cell>
          <cell r="AA9">
            <v>40.911315480235771</v>
          </cell>
          <cell r="AB9">
            <v>15.544490336787657</v>
          </cell>
          <cell r="AC9">
            <v>5.5674399992897534</v>
          </cell>
          <cell r="AD9">
            <v>172.56783445894922</v>
          </cell>
          <cell r="AE9">
            <v>132.90108309947382</v>
          </cell>
          <cell r="AF9">
            <v>18.062974542583362</v>
          </cell>
          <cell r="AJ9">
            <v>0.31531162872654789</v>
          </cell>
          <cell r="AK9">
            <v>8.686711033800341</v>
          </cell>
          <cell r="AL9">
            <v>6.6899680859570738</v>
          </cell>
          <cell r="AM9">
            <v>15.691990748483963</v>
          </cell>
        </row>
        <row r="10">
          <cell r="B10">
            <v>3914.5267516278795</v>
          </cell>
          <cell r="C10">
            <v>84.994566551212358</v>
          </cell>
          <cell r="D10">
            <v>1689.5279564622781</v>
          </cell>
          <cell r="E10">
            <v>38.93108714565701</v>
          </cell>
          <cell r="G10">
            <v>142.99012152141285</v>
          </cell>
          <cell r="H10">
            <v>853.6622014914534</v>
          </cell>
          <cell r="I10">
            <v>224.84980411264181</v>
          </cell>
          <cell r="J10">
            <v>39.382752106966052</v>
          </cell>
          <cell r="K10">
            <v>453</v>
          </cell>
          <cell r="L10">
            <v>535.13</v>
          </cell>
          <cell r="M10">
            <v>412.02777528089888</v>
          </cell>
          <cell r="P10">
            <v>31.792394775297101</v>
          </cell>
          <cell r="Q10">
            <v>559.99999999999989</v>
          </cell>
          <cell r="S10">
            <v>935.5618578079999</v>
          </cell>
          <cell r="U10">
            <v>795.89438842799996</v>
          </cell>
          <cell r="W10">
            <v>7780.3100206113686</v>
          </cell>
          <cell r="X10">
            <v>770.67608577342207</v>
          </cell>
          <cell r="Y10">
            <v>198.41138212422561</v>
          </cell>
          <cell r="Z10">
            <v>135.57223235916783</v>
          </cell>
          <cell r="AA10">
            <v>45.348914902237595</v>
          </cell>
          <cell r="AB10">
            <v>17.490234862820174</v>
          </cell>
          <cell r="AC10">
            <v>4.8985771754600353</v>
          </cell>
          <cell r="AD10">
            <v>161.60751320677122</v>
          </cell>
          <cell r="AE10">
            <v>124.46012091147611</v>
          </cell>
          <cell r="AF10">
            <v>16.53439110237996</v>
          </cell>
          <cell r="AJ10">
            <v>-0.19543421712754522</v>
          </cell>
          <cell r="AK10">
            <v>8.7492332665877104</v>
          </cell>
          <cell r="AL10">
            <v>6.738118841119709</v>
          </cell>
          <cell r="AM10">
            <v>15.291917890579874</v>
          </cell>
        </row>
        <row r="11">
          <cell r="B11">
            <v>4095.963444618184</v>
          </cell>
          <cell r="C11">
            <v>79.68036848913043</v>
          </cell>
          <cell r="D11">
            <v>1678.714056119825</v>
          </cell>
          <cell r="E11">
            <v>38.904556487932012</v>
          </cell>
          <cell r="G11">
            <v>148.62256427690394</v>
          </cell>
          <cell r="H11">
            <v>876.93938796683574</v>
          </cell>
          <cell r="I11">
            <v>234.54332900105348</v>
          </cell>
          <cell r="J11">
            <v>33.082229224813915</v>
          </cell>
          <cell r="K11">
            <v>454</v>
          </cell>
          <cell r="L11">
            <v>548.16000000000008</v>
          </cell>
          <cell r="M11">
            <v>432.02912359550561</v>
          </cell>
          <cell r="P11">
            <v>26.873544949543053</v>
          </cell>
          <cell r="Q11">
            <v>518.99999999999989</v>
          </cell>
          <cell r="S11">
            <v>895.14814013499972</v>
          </cell>
          <cell r="U11">
            <v>756.78849856699992</v>
          </cell>
          <cell r="W11">
            <v>7944.6726662189058</v>
          </cell>
          <cell r="X11">
            <v>820.05958606148567</v>
          </cell>
          <cell r="Y11">
            <v>214.86821027532488</v>
          </cell>
          <cell r="Z11">
            <v>158.21561042744923</v>
          </cell>
          <cell r="AA11">
            <v>39.915424193880774</v>
          </cell>
          <cell r="AB11">
            <v>16.737175653994882</v>
          </cell>
          <cell r="AC11">
            <v>5.1543390576271761</v>
          </cell>
          <cell r="AD11">
            <v>141.02217853472229</v>
          </cell>
          <cell r="AE11">
            <v>108.60656811898711</v>
          </cell>
          <cell r="AF11">
            <v>16.741608131587196</v>
          </cell>
          <cell r="AJ11">
            <v>-0.10596404711257681</v>
          </cell>
          <cell r="AK11">
            <v>-34.592719384474393</v>
          </cell>
          <cell r="AL11">
            <v>-25.677894812029777</v>
          </cell>
          <cell r="AM11">
            <v>-60.376578243616748</v>
          </cell>
        </row>
        <row r="12">
          <cell r="B12">
            <v>4286</v>
          </cell>
          <cell r="C12">
            <v>77.985041499999994</v>
          </cell>
          <cell r="D12">
            <v>1813.4612826899995</v>
          </cell>
          <cell r="E12">
            <v>48.699675319999997</v>
          </cell>
          <cell r="G12">
            <v>180.03719303567499</v>
          </cell>
          <cell r="H12">
            <v>913</v>
          </cell>
          <cell r="I12">
            <v>246.63525180000002</v>
          </cell>
          <cell r="J12">
            <v>38.634545900018672</v>
          </cell>
          <cell r="K12">
            <v>464</v>
          </cell>
          <cell r="L12">
            <v>586.03</v>
          </cell>
          <cell r="M12">
            <v>445.03</v>
          </cell>
          <cell r="P12">
            <v>31.38237321737563</v>
          </cell>
          <cell r="Q12">
            <v>564.99999999999989</v>
          </cell>
          <cell r="S12">
            <v>963.71028208099983</v>
          </cell>
          <cell r="U12">
            <v>1086.5608487100001</v>
          </cell>
          <cell r="W12">
            <v>8201.636541826625</v>
          </cell>
          <cell r="X12">
            <v>772.83403635893649</v>
          </cell>
          <cell r="Y12">
            <v>248.67743206935901</v>
          </cell>
          <cell r="Z12">
            <v>169.68018068643232</v>
          </cell>
          <cell r="AA12">
            <v>56.108721153731828</v>
          </cell>
          <cell r="AB12">
            <v>22.88853022919487</v>
          </cell>
          <cell r="AC12">
            <v>5.276983073561909</v>
          </cell>
          <cell r="AD12">
            <v>149.52537993630483</v>
          </cell>
          <cell r="AE12">
            <v>115.1552084239804</v>
          </cell>
          <cell r="AF12">
            <v>17.174468710551206</v>
          </cell>
          <cell r="AJ12">
            <v>-0.14633014414263346</v>
          </cell>
          <cell r="AK12">
            <v>-81.321317695281351</v>
          </cell>
          <cell r="AL12">
            <v>-58.280452921878975</v>
          </cell>
          <cell r="AM12">
            <v>-139.74810076130296</v>
          </cell>
        </row>
        <row r="13">
          <cell r="B13">
            <v>4542.8360976005906</v>
          </cell>
          <cell r="C13">
            <v>87.853543060261501</v>
          </cell>
          <cell r="D13">
            <v>1990.7967663222275</v>
          </cell>
          <cell r="E13">
            <v>45.046172815494074</v>
          </cell>
          <cell r="G13">
            <v>215.27128591532181</v>
          </cell>
          <cell r="H13">
            <v>965.55448274506216</v>
          </cell>
          <cell r="I13">
            <v>272.03905891324143</v>
          </cell>
          <cell r="J13">
            <v>50.849157745306371</v>
          </cell>
          <cell r="K13">
            <v>466</v>
          </cell>
          <cell r="L13">
            <v>657.06</v>
          </cell>
          <cell r="M13">
            <v>471.2047832148678</v>
          </cell>
          <cell r="P13">
            <v>41.861722473150408</v>
          </cell>
          <cell r="Q13">
            <v>585.60996057869556</v>
          </cell>
          <cell r="S13">
            <v>1187.1751853730673</v>
          </cell>
          <cell r="U13">
            <v>1163.5126078176777</v>
          </cell>
          <cell r="W13">
            <v>8686.4234588616982</v>
          </cell>
          <cell r="X13">
            <v>816.94843570900809</v>
          </cell>
          <cell r="Y13">
            <v>313.4227684720704</v>
          </cell>
          <cell r="Z13">
            <v>220.29545214203802</v>
          </cell>
          <cell r="AA13">
            <v>65.066991658771954</v>
          </cell>
          <cell r="AB13">
            <v>28.060324671260467</v>
          </cell>
          <cell r="AC13">
            <v>5.4339309233700224</v>
          </cell>
          <cell r="AD13">
            <v>281.35481537382373</v>
          </cell>
          <cell r="AE13">
            <v>210.91540113670351</v>
          </cell>
          <cell r="AF13">
            <v>17.423353516634791</v>
          </cell>
          <cell r="AJ13">
            <v>-0.25331411687333527</v>
          </cell>
          <cell r="AK13">
            <v>-16.573306208713095</v>
          </cell>
          <cell r="AL13">
            <v>-8.2591165542394851</v>
          </cell>
          <cell r="AM13">
            <v>-25.085736879825916</v>
          </cell>
        </row>
        <row r="14">
          <cell r="B14">
            <v>5316.397253573432</v>
          </cell>
          <cell r="C14">
            <v>106.75904181508463</v>
          </cell>
          <cell r="D14">
            <v>2145.5504863334254</v>
          </cell>
          <cell r="E14">
            <v>41.938033569800119</v>
          </cell>
          <cell r="G14">
            <v>250.02416181226184</v>
          </cell>
          <cell r="H14">
            <v>1070.8420131181895</v>
          </cell>
          <cell r="I14">
            <v>293.14895702768473</v>
          </cell>
          <cell r="J14">
            <v>59.307333075345205</v>
          </cell>
          <cell r="K14">
            <v>479</v>
          </cell>
          <cell r="L14">
            <v>699.93</v>
          </cell>
          <cell r="M14">
            <v>482.3867023394489</v>
          </cell>
          <cell r="P14">
            <v>47.787131960863299</v>
          </cell>
          <cell r="Q14">
            <v>594.26300761173547</v>
          </cell>
          <cell r="S14">
            <v>1279.1455702125015</v>
          </cell>
          <cell r="U14">
            <v>1128.6380827531195</v>
          </cell>
          <cell r="W14">
            <v>9607.1499367971028</v>
          </cell>
          <cell r="X14">
            <v>850.9259655825432</v>
          </cell>
          <cell r="Y14">
            <v>383.22312500491506</v>
          </cell>
          <cell r="Z14">
            <v>249.92697223699014</v>
          </cell>
          <cell r="AA14">
            <v>91.255090206008305</v>
          </cell>
          <cell r="AB14">
            <v>42.041062561916604</v>
          </cell>
          <cell r="AC14">
            <v>6.6831223674895401</v>
          </cell>
          <cell r="AD14">
            <v>448.51181644016208</v>
          </cell>
          <cell r="AE14">
            <v>327.03054945634682</v>
          </cell>
          <cell r="AF14">
            <v>18.742830126367107</v>
          </cell>
          <cell r="AJ14">
            <v>0.52510992122488498</v>
          </cell>
          <cell r="AK14">
            <v>70.833760392064349</v>
          </cell>
          <cell r="AL14">
            <v>54.64330982066928</v>
          </cell>
          <cell r="AM14">
            <v>126.00218013395852</v>
          </cell>
        </row>
        <row r="15">
          <cell r="B15">
            <v>5608.7501463542585</v>
          </cell>
          <cell r="C15">
            <v>116.39130759553834</v>
          </cell>
          <cell r="D15">
            <v>1946.5287973749582</v>
          </cell>
          <cell r="E15">
            <v>44.089149308315221</v>
          </cell>
          <cell r="G15">
            <v>264.89120449168809</v>
          </cell>
          <cell r="H15">
            <v>1137.0911707801909</v>
          </cell>
          <cell r="I15">
            <v>294.17089375551581</v>
          </cell>
          <cell r="J15">
            <v>55.773786977843677</v>
          </cell>
          <cell r="K15">
            <v>491</v>
          </cell>
          <cell r="L15">
            <v>724.04000000000008</v>
          </cell>
          <cell r="M15">
            <v>473.55337458496143</v>
          </cell>
          <cell r="P15">
            <v>46.13651353922036</v>
          </cell>
          <cell r="Q15">
            <v>593.88467473130515</v>
          </cell>
          <cell r="S15">
            <v>1292.7233941144289</v>
          </cell>
          <cell r="U15">
            <v>977.90885730935418</v>
          </cell>
          <cell r="W15">
            <v>9846.3095789181716</v>
          </cell>
          <cell r="X15">
            <v>824.31247954724574</v>
          </cell>
          <cell r="Y15">
            <v>419.35301782812257</v>
          </cell>
          <cell r="Z15">
            <v>250.24853268629627</v>
          </cell>
          <cell r="AA15">
            <v>109.31815992411194</v>
          </cell>
          <cell r="AB15">
            <v>59.786325217714442</v>
          </cell>
          <cell r="AC15">
            <v>7.4095413770946861</v>
          </cell>
          <cell r="AD15">
            <v>527.50256496346663</v>
          </cell>
          <cell r="AE15">
            <v>373.81455360930073</v>
          </cell>
          <cell r="AF15">
            <v>20.140792977030053</v>
          </cell>
          <cell r="AJ15">
            <v>0.97901770234677055</v>
          </cell>
          <cell r="AK15">
            <v>77.959348488897561</v>
          </cell>
          <cell r="AL15">
            <v>56.055004282035824</v>
          </cell>
          <cell r="AM15">
            <v>134.99337047328015</v>
          </cell>
        </row>
        <row r="16">
          <cell r="B16">
            <v>4343.0556754218633</v>
          </cell>
          <cell r="C16">
            <v>100.70065281154888</v>
          </cell>
          <cell r="D16">
            <v>1863.6702940743378</v>
          </cell>
          <cell r="E16">
            <v>41.167416255061376</v>
          </cell>
          <cell r="G16">
            <v>203.22532928771642</v>
          </cell>
          <cell r="H16">
            <v>978.2049610640903</v>
          </cell>
          <cell r="I16">
            <v>278.19914549351483</v>
          </cell>
          <cell r="J16">
            <v>51.142778549598027</v>
          </cell>
          <cell r="K16">
            <v>504</v>
          </cell>
          <cell r="L16">
            <v>641.83999999999992</v>
          </cell>
          <cell r="M16">
            <v>450.69196423125038</v>
          </cell>
          <cell r="P16">
            <v>41.182372595298553</v>
          </cell>
          <cell r="Q16">
            <v>646.07552571099325</v>
          </cell>
          <cell r="S16">
            <v>1206.5160534266042</v>
          </cell>
          <cell r="U16">
            <v>1023.571685605503</v>
          </cell>
          <cell r="W16">
            <v>8397.4710518380525</v>
          </cell>
          <cell r="X16">
            <v>822.42732840712119</v>
          </cell>
          <cell r="Y16">
            <v>308.95104876640244</v>
          </cell>
          <cell r="Z16">
            <v>198.01709947864569</v>
          </cell>
          <cell r="AA16">
            <v>74.205052872680767</v>
          </cell>
          <cell r="AB16">
            <v>36.72889641507593</v>
          </cell>
          <cell r="AC16">
            <v>4.7691414899746123</v>
          </cell>
          <cell r="AD16">
            <v>411.18463075848621</v>
          </cell>
          <cell r="AE16">
            <v>282.9581751191389</v>
          </cell>
          <cell r="AF16">
            <v>15.974361746600215</v>
          </cell>
          <cell r="AJ16">
            <v>-0.52160816110742236</v>
          </cell>
          <cell r="AK16">
            <v>13.178131705020476</v>
          </cell>
          <cell r="AL16">
            <v>8.1860699398068917</v>
          </cell>
          <cell r="AM16">
            <v>20.842593483719945</v>
          </cell>
        </row>
        <row r="17">
          <cell r="B17">
            <v>4129.0551763996937</v>
          </cell>
          <cell r="C17">
            <v>103.49470730009574</v>
          </cell>
          <cell r="D17">
            <v>1866.3778216885053</v>
          </cell>
          <cell r="E17">
            <v>41.290408609056499</v>
          </cell>
          <cell r="G17">
            <v>186.9987403959949</v>
          </cell>
          <cell r="H17">
            <v>968.22888348052061</v>
          </cell>
          <cell r="I17">
            <v>282.21923544515943</v>
          </cell>
          <cell r="J17">
            <v>49.096466550319626</v>
          </cell>
          <cell r="K17">
            <v>518</v>
          </cell>
          <cell r="L17">
            <v>686.11000000000013</v>
          </cell>
          <cell r="M17">
            <v>440.83846688446914</v>
          </cell>
          <cell r="P17">
            <v>39.628502152089531</v>
          </cell>
          <cell r="Q17">
            <v>672.18925778576556</v>
          </cell>
          <cell r="S17">
            <v>1307.3185468834524</v>
          </cell>
          <cell r="U17">
            <v>1200.8354741624137</v>
          </cell>
          <cell r="W17">
            <v>8249.0576131162452</v>
          </cell>
          <cell r="X17">
            <v>842.52647156517344</v>
          </cell>
          <cell r="Y17">
            <v>280.60770747688349</v>
          </cell>
          <cell r="Z17">
            <v>182.46253925050272</v>
          </cell>
          <cell r="AA17">
            <v>65.965807550869982</v>
          </cell>
          <cell r="AB17">
            <v>32.1793606755108</v>
          </cell>
          <cell r="AC17">
            <v>4.7774636947374614</v>
          </cell>
          <cell r="AD17">
            <v>370.13369246837965</v>
          </cell>
          <cell r="AE17">
            <v>247.12250646155098</v>
          </cell>
          <cell r="AF17">
            <v>16.528280325560484</v>
          </cell>
          <cell r="AJ17">
            <v>-0.6821195875385111</v>
          </cell>
          <cell r="AK17">
            <v>-6.2924598550786861</v>
          </cell>
          <cell r="AL17">
            <v>-5.7255010751938809</v>
          </cell>
          <cell r="AM17">
            <v>-12.700080517811077</v>
          </cell>
        </row>
        <row r="18">
          <cell r="B18">
            <v>4930.9263584387418</v>
          </cell>
          <cell r="C18">
            <v>100.84144686348431</v>
          </cell>
          <cell r="D18">
            <v>2108.201066857283</v>
          </cell>
          <cell r="E18">
            <v>42.885099498454416</v>
          </cell>
          <cell r="G18">
            <v>201.82946210897498</v>
          </cell>
          <cell r="H18">
            <v>1037.2379771275519</v>
          </cell>
          <cell r="I18">
            <v>288.1395388666075</v>
          </cell>
          <cell r="J18">
            <v>56.301620837919401</v>
          </cell>
          <cell r="K18">
            <v>532</v>
          </cell>
          <cell r="L18">
            <v>719.34</v>
          </cell>
          <cell r="M18">
            <v>456.03451073554407</v>
          </cell>
          <cell r="P18">
            <v>45.145612591599829</v>
          </cell>
          <cell r="Q18">
            <v>727.92505765458725</v>
          </cell>
          <cell r="S18">
            <v>1138.140540094025</v>
          </cell>
          <cell r="U18">
            <v>940.82459626044295</v>
          </cell>
          <cell r="W18">
            <v>9420.0311322933521</v>
          </cell>
          <cell r="X18">
            <v>929.79029940714292</v>
          </cell>
          <cell r="Y18">
            <v>304.86974978592673</v>
          </cell>
          <cell r="Z18">
            <v>202.37688669486735</v>
          </cell>
          <cell r="AA18">
            <v>71.663017451972635</v>
          </cell>
          <cell r="AB18">
            <v>30.829845639086738</v>
          </cell>
          <cell r="AC18">
            <v>7.0835427258913839</v>
          </cell>
          <cell r="AD18">
            <v>407.60520225145223</v>
          </cell>
          <cell r="AE18">
            <v>263.78629749027368</v>
          </cell>
          <cell r="AF18">
            <v>20.666246277093379</v>
          </cell>
          <cell r="AJ18">
            <v>0.41693036169828468</v>
          </cell>
          <cell r="AK18">
            <v>8.7767609518884697</v>
          </cell>
          <cell r="AL18">
            <v>4.004620873898614</v>
          </cell>
          <cell r="AM18">
            <v>13.198312187485367</v>
          </cell>
        </row>
        <row r="19">
          <cell r="B19">
            <v>4995.3192056448643</v>
          </cell>
          <cell r="C19">
            <v>100.07332517417866</v>
          </cell>
          <cell r="D19">
            <v>1984.1411277042203</v>
          </cell>
          <cell r="E19">
            <v>41.680296004052771</v>
          </cell>
          <cell r="G19">
            <v>201.73285885640294</v>
          </cell>
          <cell r="H19">
            <v>1048.3691268432822</v>
          </cell>
          <cell r="I19">
            <v>291.06114484245063</v>
          </cell>
          <cell r="J19">
            <v>54.56491834919251</v>
          </cell>
          <cell r="K19">
            <v>547</v>
          </cell>
          <cell r="L19">
            <v>703.06</v>
          </cell>
          <cell r="M19">
            <v>472.24430126078653</v>
          </cell>
          <cell r="P19">
            <v>43.447313814833244</v>
          </cell>
          <cell r="Q19">
            <v>705.46480090017928</v>
          </cell>
          <cell r="S19">
            <v>1085.5420916360993</v>
          </cell>
          <cell r="U19">
            <v>1081.5212607049195</v>
          </cell>
          <cell r="W19">
            <v>9262.2565473893446</v>
          </cell>
          <cell r="X19">
            <v>913.98297846737034</v>
          </cell>
          <cell r="Y19">
            <v>298.89418841065111</v>
          </cell>
          <cell r="Z19">
            <v>206.39107110278732</v>
          </cell>
          <cell r="AA19">
            <v>65.973603245771997</v>
          </cell>
          <cell r="AB19">
            <v>26.529514062091785</v>
          </cell>
          <cell r="AC19">
            <v>7.630456510595014</v>
          </cell>
          <cell r="AD19">
            <v>368.68510719861115</v>
          </cell>
          <cell r="AE19">
            <v>231.04209148384544</v>
          </cell>
          <cell r="AF19">
            <v>22.793253235536536</v>
          </cell>
          <cell r="AJ19">
            <v>0.29207969099381725</v>
          </cell>
          <cell r="AK19">
            <v>-30.676392755615634</v>
          </cell>
          <cell r="AL19">
            <v>-20.329674671060758</v>
          </cell>
          <cell r="AM19">
            <v>-50.713987735682579</v>
          </cell>
        </row>
        <row r="20">
          <cell r="B20">
            <v>4699.7134126569526</v>
          </cell>
          <cell r="C20">
            <v>113.06891818328789</v>
          </cell>
          <cell r="D20">
            <v>1769.4294285055344</v>
          </cell>
          <cell r="E20">
            <v>42.280504957209857</v>
          </cell>
          <cell r="G20">
            <v>199.08416449632378</v>
          </cell>
          <cell r="H20">
            <v>1053.7681569101385</v>
          </cell>
          <cell r="I20">
            <v>307.18244063521132</v>
          </cell>
          <cell r="J20">
            <v>56.366125625243356</v>
          </cell>
          <cell r="K20">
            <v>566</v>
          </cell>
          <cell r="L20">
            <v>705.18</v>
          </cell>
          <cell r="M20">
            <v>467.4027263761468</v>
          </cell>
          <cell r="P20">
            <v>44.74773646210862</v>
          </cell>
          <cell r="Q20">
            <v>719.67683216294643</v>
          </cell>
          <cell r="S20">
            <v>1298.1842862281267</v>
          </cell>
          <cell r="U20">
            <v>1182.0902365368095</v>
          </cell>
          <cell r="W20">
            <v>9037.114731030355</v>
          </cell>
          <cell r="X20">
            <v>918.89896887120051</v>
          </cell>
          <cell r="Y20">
            <v>307.56630574776551</v>
          </cell>
          <cell r="Z20">
            <v>216.60183759506762</v>
          </cell>
          <cell r="AA20">
            <v>65.607213701484355</v>
          </cell>
          <cell r="AB20">
            <v>25.357254451213571</v>
          </cell>
          <cell r="AC20">
            <v>6.5138881072886328</v>
          </cell>
          <cell r="AD20">
            <v>298.92197924716845</v>
          </cell>
          <cell r="AE20">
            <v>181.19722151081305</v>
          </cell>
          <cell r="AF20">
            <v>20.285929223613266</v>
          </cell>
          <cell r="AJ20">
            <v>-0.31128645759322088</v>
          </cell>
          <cell r="AK20">
            <v>-44.364888926084348</v>
          </cell>
          <cell r="AL20">
            <v>-26.769078392489238</v>
          </cell>
          <cell r="AM20">
            <v>-71.445253776166808</v>
          </cell>
        </row>
        <row r="21">
          <cell r="B21">
            <v>5142.1767914949714</v>
          </cell>
          <cell r="C21">
            <v>131.93641146364493</v>
          </cell>
          <cell r="D21">
            <v>1820.3559771118951</v>
          </cell>
          <cell r="E21">
            <v>41.985588117442823</v>
          </cell>
          <cell r="G21">
            <v>235.99698913091504</v>
          </cell>
          <cell r="H21">
            <v>1118.6147622113424</v>
          </cell>
          <cell r="I21">
            <v>328.00628580963615</v>
          </cell>
          <cell r="J21">
            <v>70.573577652610155</v>
          </cell>
          <cell r="K21">
            <v>586</v>
          </cell>
          <cell r="L21">
            <v>722.82</v>
          </cell>
          <cell r="M21">
            <v>464.56428790833104</v>
          </cell>
          <cell r="P21">
            <v>55.947735760724917</v>
          </cell>
          <cell r="Q21">
            <v>717.56047857312558</v>
          </cell>
          <cell r="S21">
            <v>1248.8663546234081</v>
          </cell>
          <cell r="U21">
            <v>1230.6776190859575</v>
          </cell>
          <cell r="W21">
            <v>9495.0147973349904</v>
          </cell>
          <cell r="X21">
            <v>871.13110368670584</v>
          </cell>
          <cell r="Y21">
            <v>356.72305596421808</v>
          </cell>
          <cell r="Z21">
            <v>254.90898163416711</v>
          </cell>
          <cell r="AA21">
            <v>74.643889464553141</v>
          </cell>
          <cell r="AB21">
            <v>27.170184865497831</v>
          </cell>
          <cell r="AC21">
            <v>8.3293698355270234</v>
          </cell>
          <cell r="AD21">
            <v>371.04542252173178</v>
          </cell>
          <cell r="AE21">
            <v>217.31120767074077</v>
          </cell>
          <cell r="AF21">
            <v>23.277192236723092</v>
          </cell>
          <cell r="AJ21">
            <v>0.32975115895469714</v>
          </cell>
          <cell r="AK21">
            <v>-38.814429054198861</v>
          </cell>
          <cell r="AL21">
            <v>-20.706417426352978</v>
          </cell>
          <cell r="AM21">
            <v>-59.191095321597139</v>
          </cell>
        </row>
        <row r="22">
          <cell r="B22">
            <v>4861.9799043422081</v>
          </cell>
          <cell r="C22">
            <v>138.72491768583308</v>
          </cell>
          <cell r="D22">
            <v>1845.4673899258196</v>
          </cell>
          <cell r="E22">
            <v>42.946186304349432</v>
          </cell>
          <cell r="G22">
            <v>243.06101266972234</v>
          </cell>
          <cell r="H22">
            <v>1114.5116972428173</v>
          </cell>
          <cell r="I22">
            <v>332.13171333280957</v>
          </cell>
          <cell r="J22">
            <v>65.967928109975418</v>
          </cell>
          <cell r="K22">
            <v>605</v>
          </cell>
          <cell r="L22">
            <v>700.84</v>
          </cell>
          <cell r="M22">
            <v>487.82112758392822</v>
          </cell>
          <cell r="P22">
            <v>52.294369334675672</v>
          </cell>
          <cell r="Q22">
            <v>767.85051611256972</v>
          </cell>
          <cell r="S22">
            <v>1361.650265358878</v>
          </cell>
          <cell r="U22">
            <v>1272.3558453775265</v>
          </cell>
          <cell r="W22">
            <v>9351.2817983737277</v>
          </cell>
          <cell r="X22">
            <v>889.46753483909049</v>
          </cell>
          <cell r="Y22">
            <v>369.44827092916785</v>
          </cell>
          <cell r="Z22">
            <v>254.05732672545022</v>
          </cell>
          <cell r="AA22">
            <v>84.10716845884194</v>
          </cell>
          <cell r="AB22">
            <v>31.283775744875719</v>
          </cell>
          <cell r="AC22">
            <v>7.0481453705315076</v>
          </cell>
          <cell r="AD22">
            <v>386.91024299600969</v>
          </cell>
          <cell r="AE22">
            <v>218.67262793855139</v>
          </cell>
          <cell r="AF22">
            <v>20.473823509630037</v>
          </cell>
          <cell r="AJ22">
            <v>-4.0144530393203176E-2</v>
          </cell>
          <cell r="AK22">
            <v>-18.895244038283682</v>
          </cell>
          <cell r="AL22">
            <v>-8.4027872170018796</v>
          </cell>
          <cell r="AM22">
            <v>-27.338175785678764</v>
          </cell>
        </row>
        <row r="23">
          <cell r="B23">
            <v>5008.2971770017621</v>
          </cell>
          <cell r="C23">
            <v>147.88071965005582</v>
          </cell>
          <cell r="D23">
            <v>1954.3464590175511</v>
          </cell>
          <cell r="E23">
            <v>41.247444100381337</v>
          </cell>
          <cell r="G23">
            <v>275.69459775426776</v>
          </cell>
          <cell r="H23">
            <v>1138.1814517982498</v>
          </cell>
          <cell r="I23">
            <v>339.55833574849828</v>
          </cell>
          <cell r="J23">
            <v>80.184234751702078</v>
          </cell>
          <cell r="K23">
            <v>626</v>
          </cell>
          <cell r="L23">
            <v>697.77</v>
          </cell>
          <cell r="M23">
            <v>485.99209366383212</v>
          </cell>
          <cell r="P23">
            <v>64.616418727916283</v>
          </cell>
          <cell r="Q23">
            <v>775.12104278805145</v>
          </cell>
          <cell r="S23">
            <v>1380.7188686054726</v>
          </cell>
          <cell r="U23">
            <v>1247.0292150440596</v>
          </cell>
          <cell r="W23">
            <v>9528.6192436001584</v>
          </cell>
          <cell r="X23">
            <v>935.55554716942584</v>
          </cell>
          <cell r="Y23">
            <v>433.26939693424202</v>
          </cell>
          <cell r="Z23">
            <v>295.56476928199334</v>
          </cell>
          <cell r="AA23">
            <v>100.73010892095773</v>
          </cell>
          <cell r="AB23">
            <v>36.97451873129102</v>
          </cell>
          <cell r="AC23">
            <v>6.7854813141692238</v>
          </cell>
          <cell r="AD23">
            <v>463.86042913848866</v>
          </cell>
          <cell r="AE23">
            <v>252.65571840390533</v>
          </cell>
          <cell r="AF23">
            <v>18.600974547458364</v>
          </cell>
          <cell r="AJ23">
            <v>0.31061627992860624</v>
          </cell>
          <cell r="AK23">
            <v>53.683050287245848</v>
          </cell>
          <cell r="AL23">
            <v>30.931492736407499</v>
          </cell>
          <cell r="AM23">
            <v>84.92515930358195</v>
          </cell>
        </row>
        <row r="24">
          <cell r="B24">
            <v>4595.4297246271026</v>
          </cell>
          <cell r="C24">
            <v>159.35565329475222</v>
          </cell>
          <cell r="D24">
            <v>1845.9964494700789</v>
          </cell>
          <cell r="E24">
            <v>41.988258549338603</v>
          </cell>
          <cell r="G24">
            <v>286.37701699574586</v>
          </cell>
          <cell r="H24">
            <v>1119.750752066125</v>
          </cell>
          <cell r="I24">
            <v>351.48720670685748</v>
          </cell>
          <cell r="J24">
            <v>72.200352310255198</v>
          </cell>
          <cell r="K24">
            <v>649</v>
          </cell>
          <cell r="L24">
            <v>687.14</v>
          </cell>
          <cell r="M24">
            <v>509.27376893318797</v>
          </cell>
          <cell r="P24">
            <v>57.823047247716012</v>
          </cell>
          <cell r="Q24">
            <v>780.35864521020505</v>
          </cell>
          <cell r="S24">
            <v>1388.5011740829393</v>
          </cell>
          <cell r="U24">
            <v>1240.911871980265</v>
          </cell>
          <cell r="W24">
            <v>9160.3429901548498</v>
          </cell>
          <cell r="X24">
            <v>968.48037572183011</v>
          </cell>
          <cell r="Y24">
            <v>452.04243435590433</v>
          </cell>
          <cell r="Z24">
            <v>321.95457818674373</v>
          </cell>
          <cell r="AA24">
            <v>94.049448465389176</v>
          </cell>
          <cell r="AB24">
            <v>36.038407703771455</v>
          </cell>
          <cell r="AC24">
            <v>5.6588462875191299</v>
          </cell>
          <cell r="AD24">
            <v>384.25101565706791</v>
          </cell>
          <cell r="AE24">
            <v>201.41835588310141</v>
          </cell>
          <cell r="AF24">
            <v>15.930064958335828</v>
          </cell>
          <cell r="AJ24">
            <v>-4.593254166620693E-2</v>
          </cell>
          <cell r="AK24">
            <v>-5.9340457454619875</v>
          </cell>
          <cell r="AL24">
            <v>-1.9637769555018325</v>
          </cell>
          <cell r="AM24">
            <v>-7.9437552426300266</v>
          </cell>
        </row>
        <row r="25">
          <cell r="B25">
            <v>4198.6942703231962</v>
          </cell>
          <cell r="C25">
            <v>144.02608716019319</v>
          </cell>
          <cell r="D25">
            <v>1798.6332619725376</v>
          </cell>
          <cell r="E25">
            <v>40.973620531455381</v>
          </cell>
          <cell r="G25">
            <v>290.77679307897472</v>
          </cell>
          <cell r="H25">
            <v>1117.6648686778269</v>
          </cell>
          <cell r="I25">
            <v>350.21361308368779</v>
          </cell>
          <cell r="J25">
            <v>72.067990769292607</v>
          </cell>
          <cell r="K25">
            <v>670</v>
          </cell>
          <cell r="L25">
            <v>682.34</v>
          </cell>
          <cell r="M25">
            <v>531.56762961953962</v>
          </cell>
          <cell r="P25">
            <v>56.82130523732048</v>
          </cell>
          <cell r="Q25">
            <v>849.87832776061396</v>
          </cell>
          <cell r="S25">
            <v>1354.6629380449497</v>
          </cell>
          <cell r="U25">
            <v>1140.7818861842966</v>
          </cell>
          <cell r="W25">
            <v>8804.5682341461106</v>
          </cell>
          <cell r="X25">
            <v>1009.2608639417891</v>
          </cell>
          <cell r="Y25">
            <v>459.63925133964824</v>
          </cell>
          <cell r="Z25">
            <v>326.42256501515044</v>
          </cell>
          <cell r="AA25">
            <v>96.647813124353718</v>
          </cell>
          <cell r="AB25">
            <v>36.568873200144068</v>
          </cell>
          <cell r="AC25">
            <v>5.1461150814570935</v>
          </cell>
          <cell r="AD25">
            <v>405.20357275413392</v>
          </cell>
          <cell r="AE25">
            <v>204.09624132816211</v>
          </cell>
          <cell r="AF25">
            <v>15.981931009351317</v>
          </cell>
          <cell r="AJ25">
            <v>-0.48793474681249754</v>
          </cell>
          <cell r="AK25">
            <v>-4.4368740472938404</v>
          </cell>
          <cell r="AL25">
            <v>-1.8189482943762372</v>
          </cell>
          <cell r="AM25">
            <v>-6.7437570884825746</v>
          </cell>
        </row>
        <row r="26">
          <cell r="B26">
            <v>4547.9490015345518</v>
          </cell>
          <cell r="C26">
            <v>131.24087379998909</v>
          </cell>
          <cell r="D26">
            <v>1994.903440716198</v>
          </cell>
          <cell r="E26">
            <v>44.405947225334039</v>
          </cell>
          <cell r="G26">
            <v>315.47665685286427</v>
          </cell>
          <cell r="H26">
            <v>1173.7954669462333</v>
          </cell>
          <cell r="I26">
            <v>376.75096714054291</v>
          </cell>
          <cell r="J26">
            <v>87.510886013360391</v>
          </cell>
          <cell r="K26">
            <v>696</v>
          </cell>
          <cell r="L26">
            <v>705.27</v>
          </cell>
          <cell r="M26">
            <v>549.85690911475535</v>
          </cell>
          <cell r="P26">
            <v>68.068617007531401</v>
          </cell>
          <cell r="Q26">
            <v>883.40008334884271</v>
          </cell>
          <cell r="S26">
            <v>1556.040532871878</v>
          </cell>
          <cell r="U26">
            <v>1153.3117991575073</v>
          </cell>
          <cell r="W26">
            <v>9658.2054905207569</v>
          </cell>
          <cell r="X26">
            <v>1041.1311666621359</v>
          </cell>
          <cell r="Y26">
            <v>487.68591809906087</v>
          </cell>
          <cell r="Z26">
            <v>335.01361953138445</v>
          </cell>
          <cell r="AA26">
            <v>112.02848970079177</v>
          </cell>
          <cell r="AB26">
            <v>40.643808866884619</v>
          </cell>
          <cell r="AC26">
            <v>5.6104744711598329</v>
          </cell>
          <cell r="AD26">
            <v>426.8371801278862</v>
          </cell>
          <cell r="AE26">
            <v>206.24431098567794</v>
          </cell>
          <cell r="AF26">
            <v>15.505808532831781</v>
          </cell>
          <cell r="AJ26">
            <v>7.7890878844548532E-3</v>
          </cell>
          <cell r="AK26">
            <v>28.421084947026344</v>
          </cell>
          <cell r="AL26">
            <v>14.46316532918557</v>
          </cell>
          <cell r="AM26">
            <v>42.89203936409637</v>
          </cell>
        </row>
        <row r="27">
          <cell r="B27">
            <v>4887.8715429429167</v>
          </cell>
          <cell r="C27">
            <v>118.07382726995596</v>
          </cell>
          <cell r="D27">
            <v>2148.0832705588277</v>
          </cell>
          <cell r="E27">
            <v>50.841442007912761</v>
          </cell>
          <cell r="G27">
            <v>316.02106246864059</v>
          </cell>
          <cell r="H27">
            <v>1238.3984814893574</v>
          </cell>
          <cell r="I27">
            <v>405.29332468731127</v>
          </cell>
          <cell r="J27">
            <v>102.99932373897134</v>
          </cell>
          <cell r="K27">
            <v>721</v>
          </cell>
          <cell r="L27">
            <v>711.88</v>
          </cell>
          <cell r="M27">
            <v>586.26021212211447</v>
          </cell>
          <cell r="P27">
            <v>82.305714697395118</v>
          </cell>
          <cell r="Q27">
            <v>874.37167207801372</v>
          </cell>
          <cell r="S27">
            <v>1514.7376631952197</v>
          </cell>
          <cell r="U27">
            <v>1111.6540935044416</v>
          </cell>
          <cell r="W27">
            <v>10252.422580552449</v>
          </cell>
          <cell r="X27">
            <v>1042.337368425724</v>
          </cell>
          <cell r="Y27">
            <v>497.16627100094746</v>
          </cell>
          <cell r="Z27">
            <v>342.17032044520488</v>
          </cell>
          <cell r="AA27">
            <v>114.50987353515751</v>
          </cell>
          <cell r="AB27">
            <v>40.486077020585142</v>
          </cell>
          <cell r="AC27">
            <v>7.9480071265346428</v>
          </cell>
          <cell r="AD27">
            <v>452.68758819610161</v>
          </cell>
          <cell r="AE27">
            <v>209.45666513321069</v>
          </cell>
          <cell r="AF27">
            <v>19.853533922437151</v>
          </cell>
          <cell r="AJ27">
            <v>0.58409067812954829</v>
          </cell>
          <cell r="AK27">
            <v>-42.482104625594381</v>
          </cell>
          <cell r="AL27">
            <v>-19.45917423040736</v>
          </cell>
          <cell r="AM27">
            <v>-61.357188177872189</v>
          </cell>
        </row>
        <row r="28">
          <cell r="B28">
            <v>4472.2021065961681</v>
          </cell>
          <cell r="C28">
            <v>105.38117915085706</v>
          </cell>
          <cell r="D28">
            <v>2002.2513737934823</v>
          </cell>
          <cell r="E28">
            <v>52.35535839142721</v>
          </cell>
          <cell r="G28">
            <v>293.29040957372217</v>
          </cell>
          <cell r="H28">
            <v>1265.9216564033668</v>
          </cell>
          <cell r="I28">
            <v>431.43870857114717</v>
          </cell>
          <cell r="J28">
            <v>119.50755404078835</v>
          </cell>
          <cell r="K28">
            <v>747</v>
          </cell>
          <cell r="L28">
            <v>709.95</v>
          </cell>
          <cell r="M28">
            <v>628.72595512659336</v>
          </cell>
          <cell r="P28">
            <v>90.200267540190509</v>
          </cell>
          <cell r="Q28">
            <v>917.53838483087407</v>
          </cell>
          <cell r="S28">
            <v>1682.5891651077061</v>
          </cell>
          <cell r="U28">
            <v>1155.26254790448</v>
          </cell>
          <cell r="W28">
            <v>9884.3432098272879</v>
          </cell>
          <cell r="X28">
            <v>1096.6886643056555</v>
          </cell>
          <cell r="Y28">
            <v>456.9583074186221</v>
          </cell>
          <cell r="Z28">
            <v>341.84849401225222</v>
          </cell>
          <cell r="AA28">
            <v>83.115297289148145</v>
          </cell>
          <cell r="AB28">
            <v>31.994516117221664</v>
          </cell>
          <cell r="AC28">
            <v>6.6621692170450943</v>
          </cell>
          <cell r="AD28">
            <v>499.34324699781428</v>
          </cell>
          <cell r="AE28">
            <v>220.80942651481959</v>
          </cell>
          <cell r="AF28">
            <v>17.884011860216777</v>
          </cell>
          <cell r="AJ28">
            <v>-0.14928574455020979</v>
          </cell>
          <cell r="AK28">
            <v>66.697630840498874</v>
          </cell>
          <cell r="AL28">
            <v>29.28462462229259</v>
          </cell>
          <cell r="AM28">
            <v>95.832969718241259</v>
          </cell>
        </row>
        <row r="29">
          <cell r="B29">
            <v>4342.2163895479353</v>
          </cell>
          <cell r="C29">
            <v>105.62419308352845</v>
          </cell>
          <cell r="D29">
            <v>1952.6245050130256</v>
          </cell>
          <cell r="E29">
            <v>53.956319528466139</v>
          </cell>
          <cell r="G29">
            <v>296.62039920052456</v>
          </cell>
          <cell r="H29">
            <v>1241.6502030758556</v>
          </cell>
          <cell r="I29">
            <v>432.97258428376824</v>
          </cell>
          <cell r="J29">
            <v>120.22014338110883</v>
          </cell>
          <cell r="K29">
            <v>740</v>
          </cell>
          <cell r="L29">
            <v>720.83</v>
          </cell>
          <cell r="M29">
            <v>683.29879077969622</v>
          </cell>
          <cell r="P29">
            <v>90.775001326853214</v>
          </cell>
          <cell r="Q29">
            <v>969.3197609516485</v>
          </cell>
          <cell r="S29">
            <v>1239.7939099042926</v>
          </cell>
          <cell r="U29">
            <v>1012.7336531649158</v>
          </cell>
          <cell r="W29">
            <v>9350.2478553721612</v>
          </cell>
          <cell r="X29">
            <v>1200.1829871961318</v>
          </cell>
          <cell r="Y29">
            <v>457.62100550453636</v>
          </cell>
          <cell r="Z29">
            <v>370.98031430865854</v>
          </cell>
          <cell r="AA29">
            <v>61.628976125449441</v>
          </cell>
          <cell r="AB29">
            <v>25.011715070428284</v>
          </cell>
          <cell r="AC29">
            <v>8.6683369645036734</v>
          </cell>
          <cell r="AD29">
            <v>530.64930588319464</v>
          </cell>
          <cell r="AE29">
            <v>223.77668398077518</v>
          </cell>
          <cell r="AF29">
            <v>24.472369356778643</v>
          </cell>
          <cell r="AJ29">
            <v>-0.60704166411795146</v>
          </cell>
          <cell r="AK29">
            <v>-41.037767389450494</v>
          </cell>
          <cell r="AL29">
            <v>-17.830859327054476</v>
          </cell>
          <cell r="AM29">
            <v>-59.47566838062292</v>
          </cell>
        </row>
        <row r="30">
          <cell r="B30">
            <v>4634.923866234346</v>
          </cell>
          <cell r="C30">
            <v>107.77085828389826</v>
          </cell>
          <cell r="D30">
            <v>2055.7297435799414</v>
          </cell>
          <cell r="E30">
            <v>55.75676464246267</v>
          </cell>
          <cell r="G30">
            <v>294.22813525852541</v>
          </cell>
          <cell r="H30">
            <v>1280.7655220936138</v>
          </cell>
          <cell r="I30">
            <v>448.21636845803528</v>
          </cell>
          <cell r="J30">
            <v>126.62597713497641</v>
          </cell>
          <cell r="K30">
            <v>734</v>
          </cell>
          <cell r="L30">
            <v>733.62</v>
          </cell>
          <cell r="M30">
            <v>704.69051142385956</v>
          </cell>
          <cell r="P30">
            <v>96.514311201879977</v>
          </cell>
          <cell r="Q30">
            <v>963.58554705317442</v>
          </cell>
          <cell r="S30">
            <v>1460.3084380629673</v>
          </cell>
          <cell r="U30">
            <v>992.65584253673978</v>
          </cell>
          <cell r="W30">
            <v>10009.638605753353</v>
          </cell>
          <cell r="X30">
            <v>1238.0734013698714</v>
          </cell>
          <cell r="Y30">
            <v>443.79227310492786</v>
          </cell>
          <cell r="Z30">
            <v>349.72348359208843</v>
          </cell>
          <cell r="AA30">
            <v>65.4752269596855</v>
          </cell>
          <cell r="AB30">
            <v>28.593562553153902</v>
          </cell>
          <cell r="AC30">
            <v>9.1914706921565639</v>
          </cell>
          <cell r="AD30">
            <v>560.78906126789275</v>
          </cell>
          <cell r="AE30">
            <v>224.99270404119861</v>
          </cell>
          <cell r="AF30">
            <v>24.574062257782121</v>
          </cell>
          <cell r="AJ30">
            <v>-0.23268187262886758</v>
          </cell>
          <cell r="AK30">
            <v>32.869802801482521</v>
          </cell>
          <cell r="AL30">
            <v>11.256153538578069</v>
          </cell>
          <cell r="AM30">
            <v>43.893274467431723</v>
          </cell>
        </row>
        <row r="31">
          <cell r="B31">
            <v>5149.6647615767279</v>
          </cell>
          <cell r="C31">
            <v>130.48371151032336</v>
          </cell>
          <cell r="D31">
            <v>2066.7607667418465</v>
          </cell>
          <cell r="E31">
            <v>51.771558053893592</v>
          </cell>
          <cell r="G31">
            <v>309.93010771687239</v>
          </cell>
          <cell r="H31">
            <v>1341.7663390776788</v>
          </cell>
          <cell r="I31">
            <v>459.65950282695229</v>
          </cell>
          <cell r="J31">
            <v>118.46884113492351</v>
          </cell>
          <cell r="K31">
            <v>726</v>
          </cell>
          <cell r="L31">
            <v>760.08999999999992</v>
          </cell>
          <cell r="M31">
            <v>693.87159894248555</v>
          </cell>
          <cell r="P31">
            <v>88.225584626908997</v>
          </cell>
          <cell r="Q31">
            <v>917.77179021286111</v>
          </cell>
          <cell r="S31">
            <v>1358.4089654012666</v>
          </cell>
          <cell r="U31">
            <v>948.36567199298293</v>
          </cell>
          <cell r="W31">
            <v>10564.499619360704</v>
          </cell>
          <cell r="X31">
            <v>1222.0623045471616</v>
          </cell>
          <cell r="Y31">
            <v>475.64029255118703</v>
          </cell>
          <cell r="Z31">
            <v>342.67439965158934</v>
          </cell>
          <cell r="AA31">
            <v>91.739461952927726</v>
          </cell>
          <cell r="AB31">
            <v>41.226430946669922</v>
          </cell>
          <cell r="AC31">
            <v>10.787019993007872</v>
          </cell>
          <cell r="AD31">
            <v>542.34126688727224</v>
          </cell>
          <cell r="AE31">
            <v>206.47540079852703</v>
          </cell>
          <cell r="AF31">
            <v>26.25078243807949</v>
          </cell>
          <cell r="AJ31">
            <v>0.63175894433639479</v>
          </cell>
          <cell r="AK31">
            <v>54.023988785043088</v>
          </cell>
          <cell r="AL31">
            <v>17.462159689702293</v>
          </cell>
          <cell r="AM31">
            <v>72.117907419081774</v>
          </cell>
        </row>
        <row r="32">
          <cell r="B32">
            <v>5232.8999999999987</v>
          </cell>
          <cell r="C32">
            <v>141.20000000000007</v>
          </cell>
          <cell r="D32">
            <v>2005.5999999999988</v>
          </cell>
          <cell r="E32">
            <v>57.100000000000037</v>
          </cell>
          <cell r="G32">
            <v>310.29999999999984</v>
          </cell>
          <cell r="H32">
            <v>1350.9999999999966</v>
          </cell>
          <cell r="I32">
            <v>465.99999999999926</v>
          </cell>
          <cell r="J32">
            <v>110</v>
          </cell>
          <cell r="K32">
            <v>725</v>
          </cell>
          <cell r="L32">
            <v>759</v>
          </cell>
          <cell r="M32">
            <v>676.99999999999989</v>
          </cell>
          <cell r="P32">
            <v>82.000000000000057</v>
          </cell>
          <cell r="Q32">
            <v>896.00000000000011</v>
          </cell>
          <cell r="S32">
            <v>1133</v>
          </cell>
          <cell r="U32">
            <v>926.9999999999992</v>
          </cell>
          <cell r="W32">
            <v>10628.935617289826</v>
          </cell>
          <cell r="X32">
            <v>1198.0000000000023</v>
          </cell>
          <cell r="Y32">
            <v>469.00000000000023</v>
          </cell>
          <cell r="Z32">
            <v>320.74977188484058</v>
          </cell>
          <cell r="AA32">
            <v>103.02494784251414</v>
          </cell>
          <cell r="AB32">
            <v>45.225280272645499</v>
          </cell>
          <cell r="AC32">
            <v>11.07204436868995</v>
          </cell>
          <cell r="AD32">
            <v>383.65651558624251</v>
          </cell>
          <cell r="AE32">
            <v>138.19885238859271</v>
          </cell>
          <cell r="AF32">
            <v>26.236970366639177</v>
          </cell>
          <cell r="AJ32">
            <v>0.75869717551138904</v>
          </cell>
          <cell r="AK32">
            <v>-57.168214944911369</v>
          </cell>
          <cell r="AL32">
            <v>-26.149317512736651</v>
          </cell>
          <cell r="AM32">
            <v>-82.558835282136641</v>
          </cell>
        </row>
        <row r="33">
          <cell r="B33">
            <v>4650.0621796191263</v>
          </cell>
          <cell r="C33">
            <v>128.49729550097805</v>
          </cell>
          <cell r="D33">
            <v>1917.326220768301</v>
          </cell>
          <cell r="E33">
            <v>66.725869975426988</v>
          </cell>
          <cell r="G33">
            <v>296.60124695260686</v>
          </cell>
          <cell r="H33">
            <v>1334.2752640345482</v>
          </cell>
          <cell r="I33">
            <v>467.88362021854886</v>
          </cell>
          <cell r="J33">
            <v>109.01653800354968</v>
          </cell>
          <cell r="K33">
            <v>719</v>
          </cell>
          <cell r="L33">
            <v>771.98198687649551</v>
          </cell>
          <cell r="M33">
            <v>665.88562983816325</v>
          </cell>
          <cell r="P33">
            <v>80.992066985109659</v>
          </cell>
          <cell r="Q33">
            <v>842.95916437461403</v>
          </cell>
          <cell r="S33">
            <v>1162.5725335720194</v>
          </cell>
          <cell r="U33">
            <v>987.28884004414192</v>
          </cell>
          <cell r="W33">
            <v>9976.4672072647427</v>
          </cell>
          <cell r="X33">
            <v>1183.1012376106339</v>
          </cell>
          <cell r="Y33">
            <v>420.48393981816918</v>
          </cell>
          <cell r="Z33">
            <v>289.59907648743973</v>
          </cell>
          <cell r="AA33">
            <v>89.08734842117218</v>
          </cell>
          <cell r="AB33">
            <v>41.797514909557265</v>
          </cell>
          <cell r="AC33">
            <v>9.6777973412927096</v>
          </cell>
          <cell r="AD33">
            <v>331.85050377613379</v>
          </cell>
          <cell r="AE33">
            <v>118.3689810506894</v>
          </cell>
          <cell r="AF33">
            <v>24.556975843464048</v>
          </cell>
          <cell r="AJ33">
            <v>-0.29425014957215617</v>
          </cell>
          <cell r="AK33">
            <v>-40.956646498983766</v>
          </cell>
          <cell r="AL33">
            <v>-16.138098810626214</v>
          </cell>
          <cell r="AM33">
            <v>-57.388995459182141</v>
          </cell>
        </row>
        <row r="34">
          <cell r="B34">
            <v>4542.407232823417</v>
          </cell>
          <cell r="C34">
            <v>109.2973237224593</v>
          </cell>
          <cell r="D34">
            <v>1958.2805189220612</v>
          </cell>
          <cell r="E34">
            <v>69.583802700475331</v>
          </cell>
          <cell r="G34">
            <v>281.67644569794692</v>
          </cell>
          <cell r="H34">
            <v>1325.4126660781737</v>
          </cell>
          <cell r="I34">
            <v>477.37303831228314</v>
          </cell>
          <cell r="J34">
            <v>117.58467776840219</v>
          </cell>
          <cell r="K34">
            <v>716</v>
          </cell>
          <cell r="L34">
            <v>767.52383512089057</v>
          </cell>
          <cell r="M34">
            <v>645.70626515647564</v>
          </cell>
          <cell r="P34">
            <v>87.561028468457636</v>
          </cell>
          <cell r="Q34">
            <v>850.09891773829656</v>
          </cell>
          <cell r="S34">
            <v>1181.1949633789386</v>
          </cell>
          <cell r="U34">
            <v>1035.1935036147083</v>
          </cell>
          <cell r="W34">
            <v>9824.1545740253332</v>
          </cell>
          <cell r="X34">
            <v>1201.7372195960893</v>
          </cell>
          <cell r="Y34">
            <v>385.65527567160848</v>
          </cell>
          <cell r="Z34">
            <v>242.8680828850037</v>
          </cell>
          <cell r="AA34">
            <v>97.328713221388682</v>
          </cell>
          <cell r="AB34">
            <v>45.458479565216066</v>
          </cell>
          <cell r="AC34">
            <v>10.385360017060968</v>
          </cell>
          <cell r="AD34">
            <v>349.05957889547983</v>
          </cell>
          <cell r="AE34">
            <v>123.27818416878287</v>
          </cell>
          <cell r="AF34">
            <v>25.114962962302364</v>
          </cell>
          <cell r="AJ34">
            <v>-0.34399497603402857</v>
          </cell>
          <cell r="AK34">
            <v>-28.363592086814659</v>
          </cell>
          <cell r="AL34">
            <v>-9.8642602048167802</v>
          </cell>
          <cell r="AM34">
            <v>-38.571847267665468</v>
          </cell>
        </row>
        <row r="35">
          <cell r="B35">
            <v>4397.7041884780074</v>
          </cell>
          <cell r="C35">
            <v>95.805269414038889</v>
          </cell>
          <cell r="D35">
            <v>1846.7164633984598</v>
          </cell>
          <cell r="E35">
            <v>74.546319334699589</v>
          </cell>
          <cell r="G35">
            <v>278.3477070406089</v>
          </cell>
          <cell r="H35">
            <v>1331.3533346764307</v>
          </cell>
          <cell r="I35">
            <v>478.65562820542942</v>
          </cell>
          <cell r="J35">
            <v>97.573018196630571</v>
          </cell>
          <cell r="K35">
            <v>713</v>
          </cell>
          <cell r="L35">
            <v>779.64631708703462</v>
          </cell>
          <cell r="M35">
            <v>626.53616296287942</v>
          </cell>
          <cell r="P35">
            <v>72.564370271515457</v>
          </cell>
          <cell r="Q35">
            <v>883.39087403485348</v>
          </cell>
          <cell r="S35">
            <v>1151.2039638538827</v>
          </cell>
          <cell r="U35">
            <v>1035.5045350674429</v>
          </cell>
          <cell r="W35">
            <v>9497.5167680275754</v>
          </cell>
          <cell r="X35">
            <v>1210.949376380293</v>
          </cell>
          <cell r="Y35">
            <v>375.69927849203793</v>
          </cell>
          <cell r="Z35">
            <v>238.1736960521749</v>
          </cell>
          <cell r="AA35">
            <v>91.715410639078613</v>
          </cell>
          <cell r="AB35">
            <v>45.810171800784381</v>
          </cell>
          <cell r="AC35">
            <v>10.926199471835863</v>
          </cell>
          <cell r="AD35">
            <v>389.16523548909589</v>
          </cell>
          <cell r="AE35">
            <v>136.07200031230767</v>
          </cell>
          <cell r="AF35">
            <v>26.081483170851602</v>
          </cell>
          <cell r="AJ35">
            <v>-0.61155905846813463</v>
          </cell>
          <cell r="AK35">
            <v>-37.230667281835927</v>
          </cell>
          <cell r="AL35">
            <v>-12.718776733190571</v>
          </cell>
          <cell r="AM35">
            <v>-50.561003073494632</v>
          </cell>
        </row>
        <row r="36">
          <cell r="B36">
            <v>4868.7995327970275</v>
          </cell>
          <cell r="C36">
            <v>83.492293703286848</v>
          </cell>
          <cell r="D36">
            <v>1942.5978644763161</v>
          </cell>
          <cell r="E36">
            <v>98.652876412674985</v>
          </cell>
          <cell r="G36">
            <v>239.78961825606694</v>
          </cell>
          <cell r="H36">
            <v>1436.7209505074029</v>
          </cell>
          <cell r="I36">
            <v>501.75348767265251</v>
          </cell>
          <cell r="J36">
            <v>88.809672111054709</v>
          </cell>
          <cell r="K36">
            <v>725</v>
          </cell>
          <cell r="L36">
            <v>782.66861011586718</v>
          </cell>
          <cell r="M36">
            <v>631.54177988358617</v>
          </cell>
          <cell r="P36">
            <v>66.207378982042258</v>
          </cell>
          <cell r="Q36">
            <v>893.50264126468915</v>
          </cell>
          <cell r="S36">
            <v>1149.2944713913012</v>
          </cell>
          <cell r="U36">
            <v>1039.6419829039908</v>
          </cell>
          <cell r="W36">
            <v>10099.872258069481</v>
          </cell>
          <cell r="X36">
            <v>1174.1760305904718</v>
          </cell>
          <cell r="Y36">
            <v>299.32906675661508</v>
          </cell>
          <cell r="Z36">
            <v>164.5419367616968</v>
          </cell>
          <cell r="AA36">
            <v>90.696223590072975</v>
          </cell>
          <cell r="AB36">
            <v>44.090906404845292</v>
          </cell>
          <cell r="AC36">
            <v>13.453830377257953</v>
          </cell>
          <cell r="AD36">
            <v>536.01760688299998</v>
          </cell>
          <cell r="AE36">
            <v>185.53156130657081</v>
          </cell>
          <cell r="AF36">
            <v>28.394082722496112</v>
          </cell>
          <cell r="AJ36">
            <v>0.43109863430309753</v>
          </cell>
          <cell r="AK36">
            <v>57.424127904898405</v>
          </cell>
          <cell r="AL36">
            <v>20.08801949809007</v>
          </cell>
          <cell r="AM36">
            <v>77.943246037291573</v>
          </cell>
        </row>
        <row r="37">
          <cell r="B37">
            <v>4854.2475828668776</v>
          </cell>
          <cell r="C37">
            <v>89.368962628875877</v>
          </cell>
          <cell r="D37">
            <v>2016.7054554277777</v>
          </cell>
          <cell r="E37">
            <v>91.077037507542414</v>
          </cell>
          <cell r="G37">
            <v>235.43422529363713</v>
          </cell>
          <cell r="H37">
            <v>1490.6242453079058</v>
          </cell>
          <cell r="I37">
            <v>536.75749920272312</v>
          </cell>
          <cell r="J37">
            <v>96.696352516488659</v>
          </cell>
          <cell r="K37">
            <v>737</v>
          </cell>
          <cell r="L37">
            <v>796.84186250803077</v>
          </cell>
          <cell r="M37">
            <v>658.70518472393348</v>
          </cell>
          <cell r="P37">
            <v>72.573114873156058</v>
          </cell>
          <cell r="Q37">
            <v>924.39531958664827</v>
          </cell>
          <cell r="S37">
            <v>1139.6934285416417</v>
          </cell>
          <cell r="U37">
            <v>1055.9483491309675</v>
          </cell>
          <cell r="W37">
            <v>10220.065097685439</v>
          </cell>
          <cell r="X37">
            <v>1182.8241479413139</v>
          </cell>
          <cell r="Y37">
            <v>280.39618164486382</v>
          </cell>
          <cell r="Z37">
            <v>142.98771635172761</v>
          </cell>
          <cell r="AA37">
            <v>94.192346252034056</v>
          </cell>
          <cell r="AB37">
            <v>43.216119041102182</v>
          </cell>
          <cell r="AC37">
            <v>15.68227389518391</v>
          </cell>
          <cell r="AD37">
            <v>601.85868014892787</v>
          </cell>
          <cell r="AE37">
            <v>206.20174308922878</v>
          </cell>
          <cell r="AF37">
            <v>31.997567702999547</v>
          </cell>
          <cell r="AJ37">
            <v>0.14060253958575247</v>
          </cell>
          <cell r="AK37">
            <v>53.263116363423023</v>
          </cell>
          <cell r="AL37">
            <v>18.326500901543408</v>
          </cell>
          <cell r="AM37">
            <v>71.730219804552178</v>
          </cell>
        </row>
        <row r="38">
          <cell r="B38">
            <v>4887.2206240977566</v>
          </cell>
          <cell r="C38">
            <v>108.86740691460159</v>
          </cell>
          <cell r="D38">
            <v>1970.159338163877</v>
          </cell>
          <cell r="E38">
            <v>91.185748115512951</v>
          </cell>
          <cell r="G38">
            <v>245.18101339040467</v>
          </cell>
          <cell r="H38">
            <v>1517.4199462610693</v>
          </cell>
          <cell r="I38">
            <v>549.14462315610081</v>
          </cell>
          <cell r="J38">
            <v>100.07665115304161</v>
          </cell>
          <cell r="K38">
            <v>751</v>
          </cell>
          <cell r="L38">
            <v>810.74552971020205</v>
          </cell>
          <cell r="M38">
            <v>650.61584987019637</v>
          </cell>
          <cell r="P38">
            <v>74.357044756598839</v>
          </cell>
          <cell r="Q38">
            <v>900.02879080011473</v>
          </cell>
          <cell r="S38">
            <v>1153.175435492039</v>
          </cell>
          <cell r="U38">
            <v>1104.2266786794628</v>
          </cell>
          <cell r="W38">
            <v>10380.845945708508</v>
          </cell>
          <cell r="X38">
            <v>1154.3218905008159</v>
          </cell>
          <cell r="Y38">
            <v>288.21422295813636</v>
          </cell>
          <cell r="Z38">
            <v>148.2324129364697</v>
          </cell>
          <cell r="AA38">
            <v>96.14876847400015</v>
          </cell>
          <cell r="AB38">
            <v>43.833041547666546</v>
          </cell>
          <cell r="AC38">
            <v>16.030048976069345</v>
          </cell>
          <cell r="AD38">
            <v>511.30231661910784</v>
          </cell>
          <cell r="AE38">
            <v>173.37590582548992</v>
          </cell>
          <cell r="AF38">
            <v>32.146903100730022</v>
          </cell>
          <cell r="AJ38">
            <v>-0.13772456156066912</v>
          </cell>
          <cell r="AK38">
            <v>-96.236501585545099</v>
          </cell>
          <cell r="AL38">
            <v>-32.334925073615906</v>
          </cell>
          <cell r="AM38">
            <v>-128.70915122072168</v>
          </cell>
        </row>
        <row r="39">
          <cell r="B39">
            <v>4966.5744032623479</v>
          </cell>
          <cell r="C39">
            <v>120.28845223572762</v>
          </cell>
          <cell r="D39">
            <v>2045.0486826097997</v>
          </cell>
          <cell r="E39">
            <v>105.59776422993649</v>
          </cell>
          <cell r="G39">
            <v>250.51082006909635</v>
          </cell>
          <cell r="H39">
            <v>1569.4478021957748</v>
          </cell>
          <cell r="I39">
            <v>572.23709960507904</v>
          </cell>
          <cell r="J39">
            <v>104.25633801093869</v>
          </cell>
          <cell r="K39">
            <v>755</v>
          </cell>
          <cell r="L39">
            <v>814.0284741237399</v>
          </cell>
          <cell r="M39">
            <v>657.6337449556097</v>
          </cell>
          <cell r="P39">
            <v>78.135816264191661</v>
          </cell>
          <cell r="Q39">
            <v>889.26293319342255</v>
          </cell>
          <cell r="S39">
            <v>1362.7733016510686</v>
          </cell>
          <cell r="U39">
            <v>1210.7234379502452</v>
          </cell>
          <cell r="W39">
            <v>10761.363635565061</v>
          </cell>
          <cell r="X39">
            <v>1153.5120356963657</v>
          </cell>
          <cell r="Y39">
            <v>286.34588633680801</v>
          </cell>
          <cell r="Z39">
            <v>144.99603500097416</v>
          </cell>
          <cell r="AA39">
            <v>96.8178445199908</v>
          </cell>
          <cell r="AB39">
            <v>44.532006815843076</v>
          </cell>
          <cell r="AC39">
            <v>15.540739724071591</v>
          </cell>
          <cell r="AD39">
            <v>507.08916695958726</v>
          </cell>
          <cell r="AE39">
            <v>170.16163715198854</v>
          </cell>
          <cell r="AF39">
            <v>29.787460494220188</v>
          </cell>
          <cell r="AJ39">
            <v>-0.13279473227372077</v>
          </cell>
          <cell r="AK39">
            <v>-167.60032271977553</v>
          </cell>
          <cell r="AL39">
            <v>-55.257434459640109</v>
          </cell>
          <cell r="AM39">
            <v>-222.99055191168935</v>
          </cell>
        </row>
        <row r="40">
          <cell r="B40">
            <v>5111.4537879895479</v>
          </cell>
          <cell r="C40">
            <v>147.48147278768778</v>
          </cell>
          <cell r="D40">
            <v>2252.7291380975084</v>
          </cell>
          <cell r="E40">
            <v>107.79412167564567</v>
          </cell>
          <cell r="G40">
            <v>255.99641354016885</v>
          </cell>
          <cell r="H40">
            <v>1605.1757306961069</v>
          </cell>
          <cell r="I40">
            <v>596.52845843359671</v>
          </cell>
          <cell r="J40">
            <v>111.26638672411498</v>
          </cell>
          <cell r="K40">
            <v>769</v>
          </cell>
          <cell r="L40">
            <v>808.04036870182063</v>
          </cell>
          <cell r="M40">
            <v>668.67914054336404</v>
          </cell>
          <cell r="P40">
            <v>83.285685801088832</v>
          </cell>
          <cell r="Q40">
            <v>907.4899211848475</v>
          </cell>
          <cell r="S40">
            <v>1459.625476397083</v>
          </cell>
          <cell r="U40">
            <v>1443.4376641422584</v>
          </cell>
          <cell r="W40">
            <v>10709.56039340869</v>
          </cell>
          <cell r="X40">
            <v>1163.5245694565222</v>
          </cell>
          <cell r="Y40">
            <v>298.80253157151759</v>
          </cell>
          <cell r="Z40">
            <v>153.80517751629802</v>
          </cell>
          <cell r="AA40">
            <v>100.03230680117525</v>
          </cell>
          <cell r="AB40">
            <v>44.965047254044336</v>
          </cell>
          <cell r="AC40">
            <v>16.686829473316585</v>
          </cell>
          <cell r="AD40">
            <v>792.52530316671846</v>
          </cell>
          <cell r="AE40">
            <v>263.15339192853315</v>
          </cell>
          <cell r="AF40">
            <v>30.284047822846482</v>
          </cell>
          <cell r="AJ40">
            <v>-1.8882272255519639E-2</v>
          </cell>
          <cell r="AK40">
            <v>7.7600443745231731</v>
          </cell>
          <cell r="AL40">
            <v>3.5966287214829258</v>
          </cell>
          <cell r="AM40">
            <v>11.337790823750579</v>
          </cell>
        </row>
        <row r="41">
          <cell r="B41">
            <v>5261.8816657582574</v>
          </cell>
          <cell r="C41">
            <v>136.43028947954451</v>
          </cell>
          <cell r="D41">
            <v>2162.6033794259756</v>
          </cell>
          <cell r="E41">
            <v>111.27841673813836</v>
          </cell>
          <cell r="G41">
            <v>277.33644976871147</v>
          </cell>
          <cell r="H41">
            <v>1755.8657846101514</v>
          </cell>
          <cell r="I41">
            <v>617.61630651022472</v>
          </cell>
          <cell r="J41">
            <v>119.5599855498797</v>
          </cell>
          <cell r="K41">
            <v>775</v>
          </cell>
          <cell r="L41">
            <v>805.49255788704079</v>
          </cell>
          <cell r="M41">
            <v>681.73745102291571</v>
          </cell>
          <cell r="P41">
            <v>88.309057102864699</v>
          </cell>
          <cell r="Q41">
            <v>973.02428775521309</v>
          </cell>
          <cell r="S41">
            <v>1650.3885976882104</v>
          </cell>
          <cell r="U41">
            <v>1353.7333193411723</v>
          </cell>
          <cell r="W41">
            <v>10710.321616442016</v>
          </cell>
          <cell r="X41">
            <v>1201.8786253571441</v>
          </cell>
          <cell r="Y41">
            <v>328.02280147308505</v>
          </cell>
          <cell r="Z41">
            <v>174.5511638063374</v>
          </cell>
          <cell r="AA41">
            <v>106.13119509350855</v>
          </cell>
          <cell r="AB41">
            <v>47.340442573239159</v>
          </cell>
          <cell r="AC41">
            <v>17.935325109964147</v>
          </cell>
          <cell r="AD41">
            <v>1201.6340569307545</v>
          </cell>
          <cell r="AE41">
            <v>394.76417156449168</v>
          </cell>
          <cell r="AF41">
            <v>31.616198872772099</v>
          </cell>
          <cell r="AJ41">
            <v>0.18412265727369614</v>
          </cell>
          <cell r="AK41">
            <v>328.98132372521434</v>
          </cell>
          <cell r="AL41">
            <v>108.47367610127449</v>
          </cell>
          <cell r="AM41">
            <v>437.63912248376255</v>
          </cell>
        </row>
        <row r="42">
          <cell r="B42">
            <v>5369.0775869881254</v>
          </cell>
          <cell r="C42">
            <v>142.03859245406642</v>
          </cell>
          <cell r="D42">
            <v>2266.6070997571937</v>
          </cell>
          <cell r="E42">
            <v>99.582374285555801</v>
          </cell>
          <cell r="G42">
            <v>304.71025449589285</v>
          </cell>
          <cell r="H42">
            <v>1774.8128264515763</v>
          </cell>
          <cell r="I42">
            <v>635.50101368870139</v>
          </cell>
          <cell r="J42">
            <v>114.35551369845618</v>
          </cell>
          <cell r="K42">
            <v>791</v>
          </cell>
          <cell r="L42">
            <v>806.98529511514334</v>
          </cell>
          <cell r="M42">
            <v>688.75279314549482</v>
          </cell>
          <cell r="P42">
            <v>84.678306568226034</v>
          </cell>
          <cell r="Q42">
            <v>980.62836997508873</v>
          </cell>
          <cell r="S42">
            <v>1676.0903523644138</v>
          </cell>
          <cell r="U42">
            <v>1396.6171429519663</v>
          </cell>
          <cell r="W42">
            <v>11225.818163637668</v>
          </cell>
          <cell r="X42">
            <v>1216.2109124408032</v>
          </cell>
          <cell r="Y42">
            <v>354.82646372151754</v>
          </cell>
          <cell r="Z42">
            <v>185.58664027579428</v>
          </cell>
          <cell r="AA42">
            <v>118.10429992765397</v>
          </cell>
          <cell r="AB42">
            <v>51.135523518069277</v>
          </cell>
          <cell r="AC42">
            <v>20.904314368901701</v>
          </cell>
          <cell r="AD42">
            <v>993.0500458442192</v>
          </cell>
          <cell r="AE42">
            <v>322.74268107410364</v>
          </cell>
          <cell r="AF42">
            <v>35.294041812303476</v>
          </cell>
          <cell r="AJ42">
            <v>0.20824836870984398</v>
          </cell>
          <cell r="AK42">
            <v>-23.56544998405483</v>
          </cell>
          <cell r="AL42">
            <v>-7.9174101637936269</v>
          </cell>
          <cell r="AM42">
            <v>-31.274611779138613</v>
          </cell>
        </row>
        <row r="43">
          <cell r="B43">
            <v>5274.1014569654944</v>
          </cell>
          <cell r="C43">
            <v>145.14400180828466</v>
          </cell>
          <cell r="D43">
            <v>2266.6422338551474</v>
          </cell>
          <cell r="E43">
            <v>104.08514116230234</v>
          </cell>
          <cell r="G43">
            <v>344.47064240632091</v>
          </cell>
          <cell r="H43">
            <v>1788.4280272733306</v>
          </cell>
          <cell r="I43">
            <v>671.09204911834354</v>
          </cell>
          <cell r="J43">
            <v>124.0454119496181</v>
          </cell>
          <cell r="K43">
            <v>808</v>
          </cell>
          <cell r="L43">
            <v>810.09835523055108</v>
          </cell>
          <cell r="M43">
            <v>699.79504573746169</v>
          </cell>
          <cell r="P43">
            <v>91.095156181138165</v>
          </cell>
          <cell r="Q43">
            <v>1019.9609659717999</v>
          </cell>
          <cell r="S43">
            <v>1760.6066250199813</v>
          </cell>
          <cell r="U43">
            <v>1495.8446239983584</v>
          </cell>
          <cell r="W43">
            <v>11382.295966212676</v>
          </cell>
          <cell r="X43">
            <v>1245.1546192324527</v>
          </cell>
          <cell r="Y43">
            <v>411.35732153606597</v>
          </cell>
          <cell r="Z43">
            <v>210.71568919500524</v>
          </cell>
          <cell r="AA43">
            <v>137.9392364987678</v>
          </cell>
          <cell r="AB43">
            <v>62.702395842292951</v>
          </cell>
          <cell r="AC43">
            <v>21.470412653328783</v>
          </cell>
          <cell r="AD43">
            <v>858.06697665316437</v>
          </cell>
          <cell r="AE43">
            <v>275.85142598573015</v>
          </cell>
          <cell r="AF43">
            <v>35.333454045724835</v>
          </cell>
          <cell r="AJ43">
            <v>-0.5410097620573534</v>
          </cell>
          <cell r="AK43">
            <v>-155.99603767497547</v>
          </cell>
          <cell r="AL43">
            <v>-50.36825391138818</v>
          </cell>
          <cell r="AM43">
            <v>-206.90530134842101</v>
          </cell>
        </row>
        <row r="44">
          <cell r="B44">
            <v>5573.2333750718044</v>
          </cell>
          <cell r="C44">
            <v>153.74423503162592</v>
          </cell>
          <cell r="D44">
            <v>2296.9955104802243</v>
          </cell>
          <cell r="E44">
            <v>107.67405578450033</v>
          </cell>
          <cell r="G44">
            <v>374.17808869063413</v>
          </cell>
          <cell r="H44">
            <v>1896.415158969214</v>
          </cell>
          <cell r="I44">
            <v>721.88637572502171</v>
          </cell>
          <cell r="J44">
            <v>128.40579305666708</v>
          </cell>
          <cell r="K44">
            <v>837</v>
          </cell>
          <cell r="L44">
            <v>834.9855686169326</v>
          </cell>
          <cell r="M44">
            <v>713.85676853155826</v>
          </cell>
          <cell r="P44">
            <v>94.472954418100997</v>
          </cell>
          <cell r="Q44">
            <v>1024.3127639591935</v>
          </cell>
          <cell r="S44">
            <v>1965.4710336548339</v>
          </cell>
          <cell r="U44">
            <v>1543.6159901416272</v>
          </cell>
          <cell r="W44">
            <v>11985.734046214726</v>
          </cell>
          <cell r="X44">
            <v>1258.339644161827</v>
          </cell>
          <cell r="Y44">
            <v>452.70702845125737</v>
          </cell>
          <cell r="Z44">
            <v>220.0568696389862</v>
          </cell>
          <cell r="AA44">
            <v>161.57908888442668</v>
          </cell>
          <cell r="AB44">
            <v>71.071069927844434</v>
          </cell>
          <cell r="AC44">
            <v>24.373052394411733</v>
          </cell>
          <cell r="AD44">
            <v>934.99408380901718</v>
          </cell>
          <cell r="AE44">
            <v>297.28950391029161</v>
          </cell>
          <cell r="AF44">
            <v>36.632424070951032</v>
          </cell>
          <cell r="AJ44">
            <v>0.32668801579324225</v>
          </cell>
          <cell r="AK44">
            <v>-91.350851860446753</v>
          </cell>
          <cell r="AL44">
            <v>-28.411161183513496</v>
          </cell>
          <cell r="AM44">
            <v>-119.43532502816701</v>
          </cell>
        </row>
        <row r="45">
          <cell r="B45">
            <v>5582.5866486311797</v>
          </cell>
          <cell r="C45">
            <v>156.39854246464319</v>
          </cell>
          <cell r="D45">
            <v>2281.7321689036098</v>
          </cell>
          <cell r="E45">
            <v>115.84780090922408</v>
          </cell>
          <cell r="G45">
            <v>390.60016738784503</v>
          </cell>
          <cell r="H45">
            <v>1924.0808869582117</v>
          </cell>
          <cell r="I45">
            <v>760.87256208954784</v>
          </cell>
          <cell r="J45">
            <v>136.50478867573011</v>
          </cell>
          <cell r="K45">
            <v>879</v>
          </cell>
          <cell r="L45">
            <v>850.88173980263809</v>
          </cell>
          <cell r="M45">
            <v>726.91031505423837</v>
          </cell>
          <cell r="P45">
            <v>100.42084002417351</v>
          </cell>
          <cell r="Q45">
            <v>1011.3021423308926</v>
          </cell>
          <cell r="S45">
            <v>1907.7271118977571</v>
          </cell>
          <cell r="U45">
            <v>1635.1949418974748</v>
          </cell>
          <cell r="W45">
            <v>11774.207589314537</v>
          </cell>
          <cell r="X45">
            <v>1285.6746683856431</v>
          </cell>
          <cell r="Y45">
            <v>485.52866481287765</v>
          </cell>
          <cell r="Z45">
            <v>226.16172507043518</v>
          </cell>
          <cell r="AA45">
            <v>179.85256069198101</v>
          </cell>
          <cell r="AB45">
            <v>79.514379050461429</v>
          </cell>
          <cell r="AC45">
            <v>24.170396221848229</v>
          </cell>
          <cell r="AD45">
            <v>1052.6634172171184</v>
          </cell>
          <cell r="AE45">
            <v>330.99668249101296</v>
          </cell>
          <cell r="AF45">
            <v>35.587674740835958</v>
          </cell>
          <cell r="AJ45">
            <v>-0.38130208409852601</v>
          </cell>
          <cell r="AK45">
            <v>-133.00891363593021</v>
          </cell>
          <cell r="AL45">
            <v>-40.120811146814873</v>
          </cell>
          <cell r="AM45">
            <v>-173.51102686684362</v>
          </cell>
        </row>
        <row r="46">
          <cell r="B46">
            <v>5712.7879003232492</v>
          </cell>
          <cell r="C46">
            <v>164.45959723778537</v>
          </cell>
          <cell r="D46">
            <v>2522.5097130144841</v>
          </cell>
          <cell r="E46">
            <v>130.12081916373444</v>
          </cell>
          <cell r="G46">
            <v>410.54485508938609</v>
          </cell>
          <cell r="H46">
            <v>1982.0215630156081</v>
          </cell>
          <cell r="I46">
            <v>807.25811263483251</v>
          </cell>
          <cell r="J46">
            <v>165.29761428038779</v>
          </cell>
          <cell r="K46">
            <v>952</v>
          </cell>
          <cell r="L46">
            <v>870.65924799408299</v>
          </cell>
          <cell r="M46">
            <v>743.98959200940044</v>
          </cell>
          <cell r="P46">
            <v>120.6183805951363</v>
          </cell>
          <cell r="Q46">
            <v>1102.0541375664418</v>
          </cell>
          <cell r="S46">
            <v>2183.8198335660131</v>
          </cell>
          <cell r="U46">
            <v>1787.86798377733</v>
          </cell>
          <cell r="W46">
            <v>12167.585395633136</v>
          </cell>
          <cell r="X46">
            <v>1322.508273858886</v>
          </cell>
          <cell r="Y46">
            <v>539.64523225348876</v>
          </cell>
          <cell r="Z46">
            <v>254.86213351140591</v>
          </cell>
          <cell r="AA46">
            <v>197.5485616727201</v>
          </cell>
          <cell r="AB46">
            <v>87.234537069362716</v>
          </cell>
          <cell r="AC46">
            <v>26.571587928030457</v>
          </cell>
          <cell r="AD46">
            <v>1330.4491595337115</v>
          </cell>
          <cell r="AE46">
            <v>413.65789764427655</v>
          </cell>
          <cell r="AF46">
            <v>38.619074671404825</v>
          </cell>
          <cell r="AJ46">
            <v>-1.1335241295885317</v>
          </cell>
          <cell r="AK46">
            <v>-310.70421678903841</v>
          </cell>
          <cell r="AL46">
            <v>-93.590730775043212</v>
          </cell>
          <cell r="AM46">
            <v>-405.42847169367013</v>
          </cell>
        </row>
        <row r="47">
          <cell r="B47">
            <v>6292.2105713666751</v>
          </cell>
          <cell r="C47">
            <v>182.9469275013756</v>
          </cell>
          <cell r="D47">
            <v>2865.4045008554381</v>
          </cell>
          <cell r="E47">
            <v>126.96012683752612</v>
          </cell>
          <cell r="G47">
            <v>420.29893298620317</v>
          </cell>
          <cell r="H47">
            <v>2176.312494445971</v>
          </cell>
          <cell r="I47">
            <v>874.44594254307583</v>
          </cell>
          <cell r="J47">
            <v>176.10489875035182</v>
          </cell>
          <cell r="K47">
            <v>1032</v>
          </cell>
          <cell r="L47">
            <v>903.0803145382522</v>
          </cell>
          <cell r="M47">
            <v>787.24146759427094</v>
          </cell>
          <cell r="P47">
            <v>128.47801045157442</v>
          </cell>
          <cell r="Q47">
            <v>1229.8123223139269</v>
          </cell>
          <cell r="S47">
            <v>2654.5871292856818</v>
          </cell>
          <cell r="U47">
            <v>1992.6831203509721</v>
          </cell>
          <cell r="W47">
            <v>12905.604927074108</v>
          </cell>
          <cell r="X47">
            <v>1339.2550104770285</v>
          </cell>
          <cell r="Y47">
            <v>607.32074412196903</v>
          </cell>
          <cell r="Z47">
            <v>318.13112232775819</v>
          </cell>
          <cell r="AA47">
            <v>198.83718800493091</v>
          </cell>
          <cell r="AB47">
            <v>90.3524337892799</v>
          </cell>
          <cell r="AC47">
            <v>29.910383493987027</v>
          </cell>
          <cell r="AD47">
            <v>2048.7396454502109</v>
          </cell>
          <cell r="AE47">
            <v>629.7715289086874</v>
          </cell>
          <cell r="AF47">
            <v>39.642258690215513</v>
          </cell>
          <cell r="AJ47">
            <v>0.56844837954128158</v>
          </cell>
          <cell r="AK47">
            <v>9.8171735780924436</v>
          </cell>
          <cell r="AL47">
            <v>6.4181344715762494</v>
          </cell>
          <cell r="AM47">
            <v>16.803756429209976</v>
          </cell>
        </row>
        <row r="48">
          <cell r="B48">
            <v>6790.7705417000134</v>
          </cell>
          <cell r="C48">
            <v>184.43112509198329</v>
          </cell>
          <cell r="D48">
            <v>3363.3245194171427</v>
          </cell>
          <cell r="E48">
            <v>130.16265245937871</v>
          </cell>
          <cell r="G48">
            <v>462.36700501220218</v>
          </cell>
          <cell r="H48">
            <v>2256.6709655425616</v>
          </cell>
          <cell r="I48">
            <v>879.41349449374354</v>
          </cell>
          <cell r="J48">
            <v>190.08166283432962</v>
          </cell>
          <cell r="K48">
            <v>1106</v>
          </cell>
          <cell r="L48">
            <v>963.98946417972536</v>
          </cell>
          <cell r="M48">
            <v>856.66210670275223</v>
          </cell>
          <cell r="P48">
            <v>138.4722390457915</v>
          </cell>
          <cell r="Q48">
            <v>1160.7115860973713</v>
          </cell>
          <cell r="S48">
            <v>3052.4560367683125</v>
          </cell>
          <cell r="U48">
            <v>2035.997125004503</v>
          </cell>
          <cell r="W48">
            <v>13877.04953793166</v>
          </cell>
          <cell r="X48">
            <v>1356.5272577108744</v>
          </cell>
          <cell r="Y48">
            <v>701.99609539421328</v>
          </cell>
          <cell r="Z48">
            <v>372.02094206859408</v>
          </cell>
          <cell r="AA48">
            <v>224.40107912945845</v>
          </cell>
          <cell r="AB48">
            <v>105.57407419616078</v>
          </cell>
          <cell r="AC48">
            <v>28.683503902220099</v>
          </cell>
          <cell r="AD48">
            <v>2470.5058661298735</v>
          </cell>
          <cell r="AE48">
            <v>750.72064539899839</v>
          </cell>
          <cell r="AF48">
            <v>37.088889781378747</v>
          </cell>
          <cell r="AJ48">
            <v>1.7744137165216884</v>
          </cell>
          <cell r="AK48">
            <v>394.54957090947892</v>
          </cell>
          <cell r="AL48">
            <v>121.36034026161667</v>
          </cell>
          <cell r="AM48">
            <v>517.68432488761732</v>
          </cell>
        </row>
        <row r="49">
          <cell r="B49">
            <v>6357.1642223666768</v>
          </cell>
          <cell r="C49">
            <v>180.15940380988437</v>
          </cell>
          <cell r="D49">
            <v>3331.9175667775794</v>
          </cell>
          <cell r="E49">
            <v>142.08999596772233</v>
          </cell>
          <cell r="G49">
            <v>473.80004581816314</v>
          </cell>
          <cell r="H49">
            <v>2343.5313343747757</v>
          </cell>
          <cell r="I49">
            <v>933.89077669732796</v>
          </cell>
          <cell r="J49">
            <v>197.97483963628258</v>
          </cell>
          <cell r="K49">
            <v>1174</v>
          </cell>
          <cell r="L49">
            <v>979.19844286841555</v>
          </cell>
          <cell r="M49">
            <v>906.95048077975287</v>
          </cell>
          <cell r="P49">
            <v>144.78891513023524</v>
          </cell>
          <cell r="Q49">
            <v>1231.1259555974934</v>
          </cell>
          <cell r="S49">
            <v>2941.2387228660714</v>
          </cell>
          <cell r="U49">
            <v>1821.0145143658024</v>
          </cell>
          <cell r="W49">
            <v>13901.098249007955</v>
          </cell>
          <cell r="X49">
            <v>1453.4235928348255</v>
          </cell>
          <cell r="Y49">
            <v>751.97745762757972</v>
          </cell>
          <cell r="Z49">
            <v>403.54566670200563</v>
          </cell>
          <cell r="AA49">
            <v>231.28807874568128</v>
          </cell>
          <cell r="AB49">
            <v>117.14371217989293</v>
          </cell>
          <cell r="AC49">
            <v>24.618096993818945</v>
          </cell>
          <cell r="AD49">
            <v>2355.311714738933</v>
          </cell>
          <cell r="AE49">
            <v>707.42231731608081</v>
          </cell>
          <cell r="AF49">
            <v>33.386929544910494</v>
          </cell>
          <cell r="AJ49">
            <v>-0.63406632120264239</v>
          </cell>
          <cell r="AK49">
            <v>501.02282987521249</v>
          </cell>
          <cell r="AL49">
            <v>149.82021499488093</v>
          </cell>
          <cell r="AM49">
            <v>650.20897854889085</v>
          </cell>
        </row>
        <row r="50">
          <cell r="B50">
            <v>6498.9125912211566</v>
          </cell>
          <cell r="C50">
            <v>180.50997402986982</v>
          </cell>
          <cell r="D50">
            <v>3504.661900161409</v>
          </cell>
          <cell r="E50">
            <v>156.11540634157839</v>
          </cell>
          <cell r="G50">
            <v>584.94444134281059</v>
          </cell>
          <cell r="H50">
            <v>2415.5103138315994</v>
          </cell>
          <cell r="I50">
            <v>976.56190666650821</v>
          </cell>
          <cell r="J50">
            <v>207.25754196279541</v>
          </cell>
          <cell r="K50">
            <v>1207</v>
          </cell>
          <cell r="L50">
            <v>980.37397177474281</v>
          </cell>
          <cell r="M50">
            <v>977.36504326903241</v>
          </cell>
          <cell r="P50">
            <v>151.93070027261086</v>
          </cell>
          <cell r="Q50">
            <v>1296.1167797149355</v>
          </cell>
          <cell r="S50">
            <v>3135.158694948077</v>
          </cell>
          <cell r="U50">
            <v>1997.9660568823076</v>
          </cell>
          <cell r="W50">
            <v>15246.113522950473</v>
          </cell>
          <cell r="X50">
            <v>1569.7223224487641</v>
          </cell>
          <cell r="Y50">
            <v>969.83215828582831</v>
          </cell>
          <cell r="Z50">
            <v>527.00566965863754</v>
          </cell>
          <cell r="AA50">
            <v>290.0579846413109</v>
          </cell>
          <cell r="AB50">
            <v>152.76850398587999</v>
          </cell>
          <cell r="AC50">
            <v>27.197666371029104</v>
          </cell>
          <cell r="AD50">
            <v>1636.0275369302785</v>
          </cell>
          <cell r="AE50">
            <v>485.62291097379915</v>
          </cell>
          <cell r="AF50">
            <v>36.075690149421966</v>
          </cell>
          <cell r="AJ50">
            <v>-1.0584707759730334</v>
          </cell>
          <cell r="AK50">
            <v>-173.074350421036</v>
          </cell>
          <cell r="AL50">
            <v>-53.1975217778295</v>
          </cell>
          <cell r="AM50">
            <v>-227.33034297483854</v>
          </cell>
        </row>
        <row r="51">
          <cell r="B51">
            <v>6656.6424533844092</v>
          </cell>
          <cell r="C51">
            <v>202.39919852360484</v>
          </cell>
          <cell r="D51">
            <v>3620.853416511583</v>
          </cell>
          <cell r="E51">
            <v>166.0270131928707</v>
          </cell>
          <cell r="G51">
            <v>694.19983193913868</v>
          </cell>
          <cell r="H51">
            <v>2488.2382048273057</v>
          </cell>
          <cell r="I51">
            <v>1026.5306793858178</v>
          </cell>
          <cell r="J51">
            <v>239.30290359311036</v>
          </cell>
          <cell r="K51">
            <v>1257</v>
          </cell>
          <cell r="L51">
            <v>1041.7272881518616</v>
          </cell>
          <cell r="M51">
            <v>1056.8312790071047</v>
          </cell>
          <cell r="P51">
            <v>174.51700713536169</v>
          </cell>
          <cell r="Q51">
            <v>1400.85122419253</v>
          </cell>
          <cell r="S51">
            <v>3301.5584137176556</v>
          </cell>
          <cell r="U51">
            <v>2245.5586548157471</v>
          </cell>
          <cell r="W51">
            <v>15729.672476021087</v>
          </cell>
          <cell r="X51">
            <v>1840.7823740506296</v>
          </cell>
          <cell r="Y51">
            <v>1123.2531655555053</v>
          </cell>
          <cell r="Z51">
            <v>611.08566488950112</v>
          </cell>
          <cell r="AA51">
            <v>336.32201683162799</v>
          </cell>
          <cell r="AB51">
            <v>175.84548383437621</v>
          </cell>
          <cell r="AC51">
            <v>30.682905799501466</v>
          </cell>
          <cell r="AD51">
            <v>1521.0665471607069</v>
          </cell>
          <cell r="AE51">
            <v>446.14275304094019</v>
          </cell>
          <cell r="AF51">
            <v>40.486022847515194</v>
          </cell>
          <cell r="AJ51">
            <v>-1.8731596986274406</v>
          </cell>
          <cell r="AK51">
            <v>-169.33564133071781</v>
          </cell>
          <cell r="AL51">
            <v>-50.428646942318125</v>
          </cell>
          <cell r="AM51">
            <v>-221.63744797166336</v>
          </cell>
        </row>
        <row r="52">
          <cell r="B52">
            <v>7818.6999999999935</v>
          </cell>
          <cell r="C52">
            <v>224.00000000000014</v>
          </cell>
          <cell r="D52">
            <v>3844.0000000000005</v>
          </cell>
          <cell r="E52">
            <v>183</v>
          </cell>
          <cell r="G52">
            <v>697.00000000000045</v>
          </cell>
          <cell r="H52">
            <v>2707.9999999999918</v>
          </cell>
          <cell r="I52">
            <v>1125.9999999999984</v>
          </cell>
          <cell r="J52">
            <v>288.00000000000023</v>
          </cell>
          <cell r="K52">
            <v>1267</v>
          </cell>
          <cell r="L52">
            <v>1095.0000000000023</v>
          </cell>
          <cell r="M52">
            <v>1246.9999999999995</v>
          </cell>
          <cell r="P52">
            <v>210.9999999999998</v>
          </cell>
          <cell r="Q52">
            <v>1567.9999999999993</v>
          </cell>
          <cell r="S52">
            <v>3442.0000000000073</v>
          </cell>
          <cell r="U52">
            <v>2379.0000000000014</v>
          </cell>
          <cell r="W52">
            <v>17593.207245524874</v>
          </cell>
          <cell r="X52">
            <v>2078.0000000000023</v>
          </cell>
          <cell r="Y52">
            <v>1202.0000000000005</v>
          </cell>
          <cell r="Z52">
            <v>646.5378850957535</v>
          </cell>
          <cell r="AA52">
            <v>342.83714729805547</v>
          </cell>
          <cell r="AB52">
            <v>212.62496760619106</v>
          </cell>
          <cell r="AC52">
            <v>42.532368963113726</v>
          </cell>
          <cell r="AD52">
            <v>1508</v>
          </cell>
          <cell r="AE52">
            <v>444.97230965935699</v>
          </cell>
          <cell r="AF52">
            <v>48.988075852646588</v>
          </cell>
          <cell r="AJ52">
            <v>1.8026381018453512</v>
          </cell>
          <cell r="AK52">
            <v>-87.960348999999908</v>
          </cell>
          <cell r="AL52">
            <v>-23.310291921246684</v>
          </cell>
          <cell r="AM52">
            <v>-109.46800281940125</v>
          </cell>
        </row>
        <row r="53">
          <cell r="B53">
            <v>7979.7500252997961</v>
          </cell>
          <cell r="C53">
            <v>263.35596642411724</v>
          </cell>
          <cell r="D53">
            <v>4308.3198661123024</v>
          </cell>
          <cell r="E53">
            <v>189.60070014365496</v>
          </cell>
          <cell r="G53">
            <v>813.22232785112567</v>
          </cell>
          <cell r="H53">
            <v>2863.9832604538756</v>
          </cell>
          <cell r="I53">
            <v>1207.8050328073175</v>
          </cell>
          <cell r="J53">
            <v>322.12584375168927</v>
          </cell>
          <cell r="K53">
            <v>1316</v>
          </cell>
          <cell r="L53">
            <v>1121.6974575485158</v>
          </cell>
          <cell r="M53">
            <v>1287.1191403800819</v>
          </cell>
          <cell r="P53">
            <v>237.53101788596572</v>
          </cell>
          <cell r="Q53">
            <v>1568.9999999999995</v>
          </cell>
          <cell r="S53">
            <v>3760.254499930194</v>
          </cell>
          <cell r="U53">
            <v>2598.731194424302</v>
          </cell>
          <cell r="W53">
            <v>18654.130592213598</v>
          </cell>
          <cell r="X53">
            <v>2257.6599737287102</v>
          </cell>
          <cell r="Y53">
            <v>1266.487923121907</v>
          </cell>
          <cell r="Z53">
            <v>683.47145447155128</v>
          </cell>
          <cell r="AA53">
            <v>362.11608369172046</v>
          </cell>
          <cell r="AB53">
            <v>220.90038495863541</v>
          </cell>
          <cell r="AC53">
            <v>40.811299252553923</v>
          </cell>
          <cell r="AD53">
            <v>1513.3687092523448</v>
          </cell>
          <cell r="AE53">
            <v>387.65049388179068</v>
          </cell>
          <cell r="AF53">
            <v>45.862916941501091</v>
          </cell>
          <cell r="AJ53">
            <v>1.9960533801580536</v>
          </cell>
          <cell r="AK53">
            <v>29.214596799999939</v>
          </cell>
          <cell r="AL53">
            <v>7.5293292644778367</v>
          </cell>
          <cell r="AM53">
            <v>38.739979444635829</v>
          </cell>
        </row>
        <row r="54">
          <cell r="B54">
            <v>8510.2981951224338</v>
          </cell>
          <cell r="C54">
            <v>281.17153063772469</v>
          </cell>
          <cell r="D54">
            <v>4340.7706928725747</v>
          </cell>
          <cell r="E54">
            <v>196.90113966069745</v>
          </cell>
          <cell r="G54">
            <v>863.80473311602975</v>
          </cell>
          <cell r="H54">
            <v>2961.4645730530997</v>
          </cell>
          <cell r="I54">
            <v>1300.1106569643607</v>
          </cell>
          <cell r="J54">
            <v>337.75846119431873</v>
          </cell>
          <cell r="K54">
            <v>1372</v>
          </cell>
          <cell r="L54">
            <v>1134.7904378958378</v>
          </cell>
          <cell r="M54">
            <v>1374.522839260871</v>
          </cell>
          <cell r="P54">
            <v>258.79911819978037</v>
          </cell>
          <cell r="Q54">
            <v>1620.9999999999993</v>
          </cell>
          <cell r="S54">
            <v>3712.0901146359806</v>
          </cell>
          <cell r="U54">
            <v>2774.1854141203548</v>
          </cell>
          <cell r="W54">
            <v>19483.682410698984</v>
          </cell>
          <cell r="X54">
            <v>2326.5459590729206</v>
          </cell>
          <cell r="Y54">
            <v>1249.4302804283061</v>
          </cell>
          <cell r="Z54">
            <v>680.00131430605279</v>
          </cell>
          <cell r="AA54">
            <v>357.2253979971494</v>
          </cell>
          <cell r="AB54">
            <v>212.20356812510374</v>
          </cell>
          <cell r="AC54">
            <v>44.15763927651583</v>
          </cell>
          <cell r="AD54">
            <v>1445.8867119916033</v>
          </cell>
          <cell r="AE54">
            <v>374.24159604066585</v>
          </cell>
          <cell r="AF54">
            <v>49.754244584801398</v>
          </cell>
          <cell r="AJ54">
            <v>0.93447441487001592</v>
          </cell>
          <cell r="AK54">
            <v>62.611607499999934</v>
          </cell>
          <cell r="AL54">
            <v>14.969075565896485</v>
          </cell>
          <cell r="AM54">
            <v>78.515157480766433</v>
          </cell>
        </row>
        <row r="55">
          <cell r="B55">
            <v>7833.4693938450391</v>
          </cell>
          <cell r="C55">
            <v>260.7230675850027</v>
          </cell>
          <cell r="D55">
            <v>4000.5893631914737</v>
          </cell>
          <cell r="E55">
            <v>229.46565425366816</v>
          </cell>
          <cell r="G55">
            <v>920.26640303152988</v>
          </cell>
          <cell r="H55">
            <v>2670.1703857739999</v>
          </cell>
          <cell r="I55">
            <v>1180.2982778510764</v>
          </cell>
          <cell r="J55">
            <v>334.85677630444462</v>
          </cell>
          <cell r="K55">
            <v>1461</v>
          </cell>
          <cell r="L55">
            <v>1187.6543620301879</v>
          </cell>
          <cell r="M55">
            <v>1408.5827122064072</v>
          </cell>
          <cell r="P55">
            <v>255.47304399861895</v>
          </cell>
          <cell r="Q55">
            <v>1487.9999999999993</v>
          </cell>
          <cell r="S55">
            <v>2992.6958402427003</v>
          </cell>
          <cell r="U55">
            <v>2399.1384943807248</v>
          </cell>
          <cell r="W55">
            <v>16833.055029823194</v>
          </cell>
          <cell r="X55">
            <v>3486.7515638215086</v>
          </cell>
          <cell r="Y55">
            <v>1299.8329071770006</v>
          </cell>
          <cell r="Z55">
            <v>729.84113820495202</v>
          </cell>
          <cell r="AA55">
            <v>358.6595494501795</v>
          </cell>
          <cell r="AB55">
            <v>211.33221952186912</v>
          </cell>
          <cell r="AC55">
            <v>34.545213381794582</v>
          </cell>
          <cell r="AD55">
            <v>1280.4365976518216</v>
          </cell>
          <cell r="AE55">
            <v>329.14598046824858</v>
          </cell>
          <cell r="AF55">
            <v>49.393405612620121</v>
          </cell>
          <cell r="AJ55">
            <v>-5.3865678227667964</v>
          </cell>
          <cell r="AK55">
            <v>-105.43411999999996</v>
          </cell>
          <cell r="AL55">
            <v>-27.164809048906168</v>
          </cell>
          <cell r="AM55">
            <v>-137.98549687167292</v>
          </cell>
        </row>
        <row r="56">
          <cell r="B56">
            <v>8771.1092351782136</v>
          </cell>
          <cell r="C56">
            <v>268.72144024749673</v>
          </cell>
          <cell r="D56">
            <v>4107.2577167870413</v>
          </cell>
          <cell r="E56">
            <v>236.76939676663977</v>
          </cell>
          <cell r="G56">
            <v>797.20530581925857</v>
          </cell>
          <cell r="H56">
            <v>3159.2951405582889</v>
          </cell>
          <cell r="I56">
            <v>1409.1147259407153</v>
          </cell>
          <cell r="J56">
            <v>359.20746750743285</v>
          </cell>
          <cell r="K56">
            <v>1611</v>
          </cell>
          <cell r="L56">
            <v>1197.0154377241752</v>
          </cell>
          <cell r="M56">
            <v>1949.6701743651884</v>
          </cell>
          <cell r="P56">
            <v>272.91993820737065</v>
          </cell>
          <cell r="Q56">
            <v>1658.9999999999993</v>
          </cell>
          <cell r="S56">
            <v>4773.2604502016165</v>
          </cell>
          <cell r="U56">
            <v>2719.6196432322595</v>
          </cell>
          <cell r="W56">
            <v>15152.556008126874</v>
          </cell>
          <cell r="X56">
            <v>9664.3490253824857</v>
          </cell>
          <cell r="Y56">
            <v>1099.0501650595731</v>
          </cell>
          <cell r="Z56">
            <v>672.82334861029926</v>
          </cell>
          <cell r="AA56">
            <v>217.64047172450071</v>
          </cell>
          <cell r="AB56">
            <v>208.58634472477331</v>
          </cell>
          <cell r="AC56">
            <v>27.942603814805182</v>
          </cell>
          <cell r="AD56">
            <v>1120.5382599994716</v>
          </cell>
          <cell r="AE56">
            <v>200.13500437231068</v>
          </cell>
          <cell r="AF56">
            <v>41.515842900914812</v>
          </cell>
          <cell r="AJ56">
            <v>-6.0370491407276994</v>
          </cell>
          <cell r="AK56">
            <v>-414.88046000000003</v>
          </cell>
          <cell r="AL56">
            <v>-72.056809063612576</v>
          </cell>
          <cell r="AM56">
            <v>-492.97431820434031</v>
          </cell>
        </row>
        <row r="57">
          <cell r="B57">
            <v>12728.245035985088</v>
          </cell>
          <cell r="C57">
            <v>420.8371303958117</v>
          </cell>
          <cell r="D57">
            <v>6048.080915111108</v>
          </cell>
          <cell r="E57">
            <v>451.39713233218839</v>
          </cell>
          <cell r="G57">
            <v>588.4158308613961</v>
          </cell>
          <cell r="H57">
            <v>4930.7963750052704</v>
          </cell>
          <cell r="I57">
            <v>2013.1601847331399</v>
          </cell>
          <cell r="J57">
            <v>436.27170528853469</v>
          </cell>
          <cell r="K57">
            <v>2021</v>
          </cell>
          <cell r="L57">
            <v>1504.3844752749972</v>
          </cell>
          <cell r="M57">
            <v>2413.18535088935</v>
          </cell>
          <cell r="P57">
            <v>327.985593450735</v>
          </cell>
          <cell r="Q57">
            <v>2763.9999999999986</v>
          </cell>
          <cell r="S57">
            <v>8532.5521402830309</v>
          </cell>
          <cell r="U57">
            <v>3343.4952918335216</v>
          </cell>
          <cell r="W57">
            <v>20929.122805720985</v>
          </cell>
          <cell r="X57">
            <v>17527.488868920838</v>
          </cell>
          <cell r="Y57">
            <v>791.67273132409161</v>
          </cell>
          <cell r="Z57">
            <v>514.90037448516648</v>
          </cell>
          <cell r="AA57">
            <v>81.917926838824457</v>
          </cell>
          <cell r="AB57">
            <v>194.85443000010071</v>
          </cell>
          <cell r="AC57">
            <v>23.421821254008499</v>
          </cell>
          <cell r="AD57">
            <v>1717.8000048079318</v>
          </cell>
          <cell r="AE57">
            <v>160.55708591076259</v>
          </cell>
          <cell r="AF57">
            <v>30.782072937045218</v>
          </cell>
          <cell r="AJ57">
            <v>-2.6573263857912655</v>
          </cell>
          <cell r="AK57">
            <v>-67.208367000000024</v>
          </cell>
          <cell r="AL57">
            <v>-4.426158951780895</v>
          </cell>
          <cell r="AM57">
            <v>-74.29185233757218</v>
          </cell>
        </row>
        <row r="58">
          <cell r="B58">
            <v>17788.126812597257</v>
          </cell>
          <cell r="C58">
            <v>596.27031599512657</v>
          </cell>
          <cell r="D58">
            <v>9822.8726915296993</v>
          </cell>
          <cell r="E58">
            <v>442.63572203094532</v>
          </cell>
          <cell r="G58">
            <v>614.61119502442648</v>
          </cell>
          <cell r="H58">
            <v>7484.2077858197508</v>
          </cell>
          <cell r="I58">
            <v>2572.6999516713231</v>
          </cell>
          <cell r="J58">
            <v>716.81275689693427</v>
          </cell>
          <cell r="K58">
            <v>2931</v>
          </cell>
          <cell r="L58">
            <v>1956.9742529009502</v>
          </cell>
          <cell r="M58">
            <v>3317.1425920114489</v>
          </cell>
          <cell r="P58">
            <v>527.18020445201739</v>
          </cell>
          <cell r="Q58">
            <v>3747.9999999999982</v>
          </cell>
          <cell r="S58">
            <v>14185.553171189315</v>
          </cell>
          <cell r="U58">
            <v>3600.2440164555824</v>
          </cell>
          <cell r="W58">
            <v>32781.554183419881</v>
          </cell>
          <cell r="X58">
            <v>25672.919884807892</v>
          </cell>
          <cell r="Y58">
            <v>807.0732198128552</v>
          </cell>
          <cell r="Z58">
            <v>455.59233825354272</v>
          </cell>
          <cell r="AA58">
            <v>103.29572651541567</v>
          </cell>
          <cell r="AB58">
            <v>248.18515504389686</v>
          </cell>
          <cell r="AC58">
            <v>43.116854883322347</v>
          </cell>
          <cell r="AD58">
            <v>2385.6574612908839</v>
          </cell>
          <cell r="AE58">
            <v>298.58751944253407</v>
          </cell>
          <cell r="AF58">
            <v>60.573903102213691</v>
          </cell>
          <cell r="AJ58">
            <v>-2.747591567929311</v>
          </cell>
          <cell r="AK58">
            <v>181.11909299999982</v>
          </cell>
          <cell r="AL58">
            <v>25.97579402520218</v>
          </cell>
          <cell r="AM58">
            <v>204.34729545727271</v>
          </cell>
        </row>
        <row r="59">
          <cell r="B59">
            <v>26062.871926156204</v>
          </cell>
          <cell r="C59">
            <v>844.78712608657315</v>
          </cell>
          <cell r="D59">
            <v>13724.679771103085</v>
          </cell>
          <cell r="E59">
            <v>459.74184066884698</v>
          </cell>
          <cell r="G59">
            <v>831.23978457429655</v>
          </cell>
          <cell r="H59">
            <v>10006.5935353068</v>
          </cell>
          <cell r="I59">
            <v>3082.7338941495441</v>
          </cell>
          <cell r="J59">
            <v>949.01571139609575</v>
          </cell>
          <cell r="K59">
            <v>4088</v>
          </cell>
          <cell r="L59">
            <v>2672.1590736343273</v>
          </cell>
          <cell r="M59">
            <v>4108.2664915010191</v>
          </cell>
          <cell r="P59">
            <v>685.98039413765844</v>
          </cell>
          <cell r="Q59">
            <v>4614.9999999999973</v>
          </cell>
          <cell r="S59">
            <v>16307.429674139838</v>
          </cell>
          <cell r="U59">
            <v>3640.1856006314983</v>
          </cell>
          <cell r="W59">
            <v>46509.201663707652</v>
          </cell>
          <cell r="X59">
            <v>33096.480237564501</v>
          </cell>
          <cell r="Y59">
            <v>1063.3449605236399</v>
          </cell>
          <cell r="Z59">
            <v>555.90864910032451</v>
          </cell>
          <cell r="AA59">
            <v>153.2257546344714</v>
          </cell>
          <cell r="AB59">
            <v>354.21055678884403</v>
          </cell>
          <cell r="AC59">
            <v>34.090527430103499</v>
          </cell>
          <cell r="AD59">
            <v>2486.9468902685376</v>
          </cell>
          <cell r="AE59">
            <v>186.99331137272065</v>
          </cell>
          <cell r="AF59">
            <v>49.29524308032763</v>
          </cell>
          <cell r="AJ59">
            <v>0.14603620945520468</v>
          </cell>
          <cell r="AK59">
            <v>-754.23097000000007</v>
          </cell>
          <cell r="AL59">
            <v>-52.161626222934558</v>
          </cell>
          <cell r="AM59">
            <v>-806.24656001347944</v>
          </cell>
        </row>
        <row r="60">
          <cell r="B60">
            <v>29293.820417503597</v>
          </cell>
          <cell r="C60">
            <v>898.51377639278098</v>
          </cell>
          <cell r="D60">
            <v>12850.347999081734</v>
          </cell>
          <cell r="E60">
            <v>392.74703202311764</v>
          </cell>
          <cell r="G60">
            <v>2023.2508054974096</v>
          </cell>
          <cell r="H60">
            <v>10787.544661304235</v>
          </cell>
          <cell r="I60">
            <v>3502.5592736768826</v>
          </cell>
          <cell r="J60">
            <v>1366.2221510233878</v>
          </cell>
          <cell r="K60">
            <v>4164</v>
          </cell>
          <cell r="L60">
            <v>3074.0870148340859</v>
          </cell>
          <cell r="M60">
            <v>4503.0181007725114</v>
          </cell>
          <cell r="P60">
            <v>1013.3582142636018</v>
          </cell>
          <cell r="Q60">
            <v>5787.9999999999973</v>
          </cell>
          <cell r="S60">
            <v>16940.167990500162</v>
          </cell>
          <cell r="U60">
            <v>6620.2634124827737</v>
          </cell>
          <cell r="W60">
            <v>54294.086744449807</v>
          </cell>
          <cell r="X60">
            <v>27497.366163845367</v>
          </cell>
          <cell r="Y60">
            <v>2523.1662765396227</v>
          </cell>
          <cell r="Z60">
            <v>1561.128515600413</v>
          </cell>
          <cell r="AA60">
            <v>437.39291488816758</v>
          </cell>
          <cell r="AB60">
            <v>524.64484605104201</v>
          </cell>
          <cell r="AC60">
            <v>36.596702006896415</v>
          </cell>
          <cell r="AD60">
            <v>3292.5579220647974</v>
          </cell>
          <cell r="AE60">
            <v>250.24665157517302</v>
          </cell>
          <cell r="AF60">
            <v>56.637135381879474</v>
          </cell>
          <cell r="AJ60">
            <v>-3.5439536484753815</v>
          </cell>
          <cell r="AK60">
            <v>-953.74968000000024</v>
          </cell>
          <cell r="AL60">
            <v>-67.010372595966871</v>
          </cell>
          <cell r="AM60">
            <v>-1024.3040062444425</v>
          </cell>
        </row>
        <row r="61">
          <cell r="B61">
            <v>43956.235482330892</v>
          </cell>
          <cell r="C61">
            <v>1024.0276544229778</v>
          </cell>
          <cell r="D61">
            <v>18599.317456483084</v>
          </cell>
          <cell r="E61">
            <v>424.63604359860852</v>
          </cell>
          <cell r="G61">
            <v>3221.9304991072595</v>
          </cell>
          <cell r="H61">
            <v>16240.905732813335</v>
          </cell>
          <cell r="I61">
            <v>4639.5348622094743</v>
          </cell>
          <cell r="J61">
            <v>2191.8403718424961</v>
          </cell>
          <cell r="K61">
            <v>5558</v>
          </cell>
          <cell r="L61">
            <v>4132.3239347516164</v>
          </cell>
          <cell r="M61">
            <v>5214.4099632362595</v>
          </cell>
          <cell r="P61">
            <v>1637.9882602437019</v>
          </cell>
          <cell r="Q61">
            <v>8175.9999999999955</v>
          </cell>
          <cell r="S61">
            <v>28014.441142751803</v>
          </cell>
          <cell r="U61">
            <v>12907.747403752895</v>
          </cell>
          <cell r="W61">
            <v>94408.804170721705</v>
          </cell>
          <cell r="X61">
            <v>20260.089612425276</v>
          </cell>
          <cell r="Y61">
            <v>3915.7846977259073</v>
          </cell>
          <cell r="Z61">
            <v>2472.403077140491</v>
          </cell>
          <cell r="AA61">
            <v>681.06871911767371</v>
          </cell>
          <cell r="AB61">
            <v>762.3129014677429</v>
          </cell>
          <cell r="AC61">
            <v>107.93801635417043</v>
          </cell>
          <cell r="AD61">
            <v>7104.6674742600526</v>
          </cell>
          <cell r="AE61">
            <v>913.22839743459747</v>
          </cell>
          <cell r="AF61">
            <v>137.35511062948683</v>
          </cell>
          <cell r="AJ61">
            <v>15.248083675930232</v>
          </cell>
          <cell r="AK61">
            <v>1977.05799</v>
          </cell>
          <cell r="AL61">
            <v>261.58415433192897</v>
          </cell>
          <cell r="AM61">
            <v>2253.8902280078592</v>
          </cell>
        </row>
        <row r="62">
          <cell r="B62">
            <v>43386.477496147651</v>
          </cell>
          <cell r="C62">
            <v>685.75179345604272</v>
          </cell>
          <cell r="D62">
            <v>17868.120983924822</v>
          </cell>
          <cell r="E62">
            <v>577.60398973285305</v>
          </cell>
          <cell r="G62">
            <v>4319.3466604375208</v>
          </cell>
          <cell r="H62">
            <v>14386.280539715035</v>
          </cell>
          <cell r="I62">
            <v>4461.413760348195</v>
          </cell>
          <cell r="J62">
            <v>2649.07915114752</v>
          </cell>
          <cell r="K62">
            <v>6605</v>
          </cell>
          <cell r="L62">
            <v>5188.5999946323564</v>
          </cell>
          <cell r="M62">
            <v>6199.1085038600768</v>
          </cell>
          <cell r="P62">
            <v>1972.9504458246404</v>
          </cell>
          <cell r="Q62">
            <v>8277.9999999999964</v>
          </cell>
          <cell r="S62">
            <v>21756.361609323358</v>
          </cell>
          <cell r="U62">
            <v>10171.750212666446</v>
          </cell>
          <cell r="W62">
            <v>87458.545590442794</v>
          </cell>
          <cell r="X62">
            <v>24444.351904726173</v>
          </cell>
          <cell r="Y62">
            <v>5121.366944568259</v>
          </cell>
          <cell r="Z62">
            <v>3318.5530237252892</v>
          </cell>
          <cell r="AA62">
            <v>928.21598202942607</v>
          </cell>
          <cell r="AB62">
            <v>874.59793881354346</v>
          </cell>
          <cell r="AC62">
            <v>108.20166831544131</v>
          </cell>
          <cell r="AD62">
            <v>6053.0034785492999</v>
          </cell>
          <cell r="AE62">
            <v>866.2763440521021</v>
          </cell>
          <cell r="AF62">
            <v>164.69789358028711</v>
          </cell>
          <cell r="AJ62">
            <v>5.7908197823572563</v>
          </cell>
          <cell r="AK62">
            <v>135.51071800000042</v>
          </cell>
          <cell r="AL62">
            <v>23.349391623924635</v>
          </cell>
          <cell r="AM62">
            <v>164.65092940628233</v>
          </cell>
        </row>
        <row r="63">
          <cell r="B63">
            <v>42923.919979347098</v>
          </cell>
          <cell r="C63">
            <v>689.5189804614098</v>
          </cell>
          <cell r="D63">
            <v>21175.571941825281</v>
          </cell>
          <cell r="E63">
            <v>582.53427818253078</v>
          </cell>
          <cell r="G63">
            <v>5582.130630109179</v>
          </cell>
          <cell r="H63">
            <v>14891.280206918815</v>
          </cell>
          <cell r="I63">
            <v>5196.8558770713435</v>
          </cell>
          <cell r="J63">
            <v>2458.1360719349527</v>
          </cell>
          <cell r="K63">
            <v>6770</v>
          </cell>
          <cell r="L63">
            <v>5173.6568317534147</v>
          </cell>
          <cell r="M63">
            <v>7300.2043826832478</v>
          </cell>
          <cell r="P63">
            <v>1843.7344836089881</v>
          </cell>
          <cell r="Q63">
            <v>9155.9999999999964</v>
          </cell>
          <cell r="S63">
            <v>17232.597225992933</v>
          </cell>
          <cell r="U63">
            <v>10317.575610315591</v>
          </cell>
          <cell r="W63">
            <v>93453.448182316875</v>
          </cell>
          <cell r="X63">
            <v>19534.416442830079</v>
          </cell>
          <cell r="Y63">
            <v>6456.7788380829406</v>
          </cell>
          <cell r="Z63">
            <v>3989.7350962672981</v>
          </cell>
          <cell r="AA63">
            <v>1416.3433706096239</v>
          </cell>
          <cell r="AB63">
            <v>1050.7003712060184</v>
          </cell>
          <cell r="AC63">
            <v>169.35450241308547</v>
          </cell>
          <cell r="AD63">
            <v>5931.3069315206885</v>
          </cell>
          <cell r="AE63">
            <v>1175.4907333858343</v>
          </cell>
          <cell r="AF63">
            <v>250.30068180610064</v>
          </cell>
          <cell r="AJ63">
            <v>-1.3228912087460483</v>
          </cell>
          <cell r="AK63">
            <v>-715.0188400000003</v>
          </cell>
          <cell r="AL63">
            <v>-138.27308508398147</v>
          </cell>
          <cell r="AM63">
            <v>-854.61481629272771</v>
          </cell>
        </row>
        <row r="64">
          <cell r="B64">
            <v>44382.459014995002</v>
          </cell>
          <cell r="C64">
            <v>844.15674923095469</v>
          </cell>
          <cell r="D64">
            <v>23971.54491004876</v>
          </cell>
          <cell r="E64">
            <v>722.84191366946823</v>
          </cell>
          <cell r="G64">
            <v>6065.8826038321295</v>
          </cell>
          <cell r="H64">
            <v>16058.609111311716</v>
          </cell>
          <cell r="I64">
            <v>6386.6255475202897</v>
          </cell>
          <cell r="J64">
            <v>2430.3984316790129</v>
          </cell>
          <cell r="K64">
            <v>6798</v>
          </cell>
          <cell r="L64">
            <v>5436.2779748819676</v>
          </cell>
          <cell r="M64">
            <v>8614.1544351199846</v>
          </cell>
          <cell r="P64">
            <v>1827.8151278918726</v>
          </cell>
          <cell r="Q64">
            <v>10005.999999999996</v>
          </cell>
          <cell r="S64">
            <v>18300.444844752834</v>
          </cell>
          <cell r="U64">
            <v>12380.640344926223</v>
          </cell>
          <cell r="W64">
            <v>105966.81688337907</v>
          </cell>
          <cell r="X64">
            <v>14429.863692809115</v>
          </cell>
          <cell r="Y64">
            <v>6842.6731500508531</v>
          </cell>
          <cell r="Z64">
            <v>3826.9630950802921</v>
          </cell>
          <cell r="AA64">
            <v>1825.8200976050953</v>
          </cell>
          <cell r="AB64">
            <v>1189.889957365466</v>
          </cell>
          <cell r="AC64">
            <v>233.01239835653831</v>
          </cell>
          <cell r="AD64">
            <v>6617.4560546378852</v>
          </cell>
          <cell r="AE64">
            <v>1412.7574883820478</v>
          </cell>
          <cell r="AF64">
            <v>306.3603966085364</v>
          </cell>
          <cell r="AJ64">
            <v>-0.82682499452569358</v>
          </cell>
          <cell r="AK64">
            <v>-907.37530999999956</v>
          </cell>
          <cell r="AL64">
            <v>-175.08153676441697</v>
          </cell>
          <cell r="AM64">
            <v>-1083.2836717589423</v>
          </cell>
        </row>
        <row r="65">
          <cell r="B65">
            <v>40636.425316491041</v>
          </cell>
          <cell r="C65">
            <v>912.98510919858904</v>
          </cell>
          <cell r="D65">
            <v>26168.372870993218</v>
          </cell>
          <cell r="E65">
            <v>860.36894866924035</v>
          </cell>
          <cell r="G65">
            <v>6439.5977359114431</v>
          </cell>
          <cell r="H65">
            <v>16543.652320635909</v>
          </cell>
          <cell r="I65">
            <v>7517.086977781516</v>
          </cell>
          <cell r="J65">
            <v>2465.1125227911643</v>
          </cell>
          <cell r="K65">
            <v>7292</v>
          </cell>
          <cell r="L65">
            <v>5942.7091388401777</v>
          </cell>
          <cell r="M65">
            <v>8402.1642308530263</v>
          </cell>
          <cell r="P65">
            <v>1847.5953783666259</v>
          </cell>
          <cell r="Q65">
            <v>10759.999999999996</v>
          </cell>
          <cell r="S65">
            <v>21212.394777883968</v>
          </cell>
          <cell r="U65">
            <v>16111.750628165755</v>
          </cell>
          <cell r="W65">
            <v>106492.6004360941</v>
          </cell>
          <cell r="X65">
            <v>13849.906441282394</v>
          </cell>
          <cell r="Y65">
            <v>7085.7072583776335</v>
          </cell>
          <cell r="Z65">
            <v>3202.1047128747077</v>
          </cell>
          <cell r="AA65">
            <v>2409.2036622719988</v>
          </cell>
          <cell r="AB65">
            <v>1474.3988832309267</v>
          </cell>
          <cell r="AC65">
            <v>162.13235326754784</v>
          </cell>
          <cell r="AD65">
            <v>8206.8653631438574</v>
          </cell>
          <cell r="AE65">
            <v>1171.8474057484441</v>
          </cell>
          <cell r="AF65">
            <v>224.46468560295781</v>
          </cell>
          <cell r="AJ65">
            <v>-28.602825700058826</v>
          </cell>
          <cell r="AK65">
            <v>-760.49797999999942</v>
          </cell>
          <cell r="AL65">
            <v>-90.252067286629568</v>
          </cell>
          <cell r="AM65">
            <v>-879.35287298668777</v>
          </cell>
        </row>
        <row r="66">
          <cell r="B66">
            <v>54248.090298495132</v>
          </cell>
          <cell r="C66">
            <v>1236.4669020369265</v>
          </cell>
          <cell r="D66">
            <v>32755.810700943122</v>
          </cell>
          <cell r="E66">
            <v>1167.1791205210975</v>
          </cell>
          <cell r="G66">
            <v>8243.4841217508729</v>
          </cell>
          <cell r="H66">
            <v>21242.162450623709</v>
          </cell>
          <cell r="I66">
            <v>9904.2233174513385</v>
          </cell>
          <cell r="J66">
            <v>2998.9781976060031</v>
          </cell>
          <cell r="K66">
            <v>8313</v>
          </cell>
          <cell r="L66">
            <v>6747.6728520891811</v>
          </cell>
          <cell r="M66">
            <v>8210.3184503598986</v>
          </cell>
          <cell r="P66">
            <v>2252.0978199146011</v>
          </cell>
          <cell r="Q66">
            <v>10851.999999999996</v>
          </cell>
          <cell r="S66">
            <v>27933.910089852918</v>
          </cell>
          <cell r="U66">
            <v>20762.781110212727</v>
          </cell>
          <cell r="W66">
            <v>134265.00803513001</v>
          </cell>
          <cell r="X66">
            <v>13791.026691147241</v>
          </cell>
          <cell r="Y66">
            <v>8847.7194787192002</v>
          </cell>
          <cell r="Z66">
            <v>3136.8845603679215</v>
          </cell>
          <cell r="AA66">
            <v>3554.8879518411541</v>
          </cell>
          <cell r="AB66">
            <v>2155.9469665101246</v>
          </cell>
          <cell r="AC66">
            <v>279.24393556325435</v>
          </cell>
          <cell r="AD66">
            <v>11732.27886707266</v>
          </cell>
          <cell r="AE66">
            <v>1648.8058003440453</v>
          </cell>
          <cell r="AF66">
            <v>274.33476362646996</v>
          </cell>
          <cell r="AJ66">
            <v>22.564984331559511</v>
          </cell>
          <cell r="AK66">
            <v>1719.3202299999989</v>
          </cell>
          <cell r="AL66">
            <v>252.67705829823149</v>
          </cell>
          <cell r="AM66">
            <v>1994.56227262979</v>
          </cell>
        </row>
        <row r="67">
          <cell r="B67">
            <v>59335.52468593415</v>
          </cell>
          <cell r="C67">
            <v>1375.0340967650618</v>
          </cell>
          <cell r="D67">
            <v>33253.816689636988</v>
          </cell>
          <cell r="E67">
            <v>1594.4388244983681</v>
          </cell>
          <cell r="G67">
            <v>8578.2228750076447</v>
          </cell>
          <cell r="H67">
            <v>22351.603762965347</v>
          </cell>
          <cell r="I67">
            <v>10354.432513349282</v>
          </cell>
          <cell r="J67">
            <v>3177.1619433633891</v>
          </cell>
          <cell r="K67">
            <v>9293</v>
          </cell>
          <cell r="L67">
            <v>7469.2772082285092</v>
          </cell>
          <cell r="M67">
            <v>9341.8703076977527</v>
          </cell>
          <cell r="P67">
            <v>2397.897741071311</v>
          </cell>
          <cell r="Q67">
            <v>11709.999999999996</v>
          </cell>
          <cell r="S67">
            <v>28149.977828026582</v>
          </cell>
          <cell r="U67">
            <v>21559.528611493395</v>
          </cell>
          <cell r="W67">
            <v>142306.90933731137</v>
          </cell>
          <cell r="X67">
            <v>15526.098284311092</v>
          </cell>
          <cell r="Y67">
            <v>8977.1913445628725</v>
          </cell>
          <cell r="Z67">
            <v>3584.344974136699</v>
          </cell>
          <cell r="AA67">
            <v>3294.9868311337777</v>
          </cell>
          <cell r="AB67">
            <v>2097.8595392923962</v>
          </cell>
          <cell r="AC67">
            <v>354.47713252987546</v>
          </cell>
          <cell r="AD67">
            <v>12617.326201601281</v>
          </cell>
          <cell r="AE67">
            <v>1911.7300913376916</v>
          </cell>
          <cell r="AF67">
            <v>333.20199125423545</v>
          </cell>
          <cell r="AJ67">
            <v>53.660366654497381</v>
          </cell>
          <cell r="AK67">
            <v>1896.2364999999988</v>
          </cell>
          <cell r="AL67">
            <v>288.74355326159542</v>
          </cell>
          <cell r="AM67">
            <v>2238.6404199160916</v>
          </cell>
        </row>
        <row r="68">
          <cell r="B68">
            <v>46362.888623986008</v>
          </cell>
          <cell r="C68">
            <v>1295.3863649755804</v>
          </cell>
          <cell r="D68">
            <v>29367.778040944697</v>
          </cell>
          <cell r="E68">
            <v>1607.0272179454503</v>
          </cell>
          <cell r="G68">
            <v>7470.2952226264415</v>
          </cell>
          <cell r="H68">
            <v>18912.548115656358</v>
          </cell>
          <cell r="I68">
            <v>9491.4622549138421</v>
          </cell>
          <cell r="J68">
            <v>2882.4659076587968</v>
          </cell>
          <cell r="K68">
            <v>8587</v>
          </cell>
          <cell r="L68">
            <v>7168.4881505406793</v>
          </cell>
          <cell r="M68">
            <v>9528.7428108435361</v>
          </cell>
          <cell r="P68">
            <v>2179.8302764391533</v>
          </cell>
          <cell r="Q68">
            <v>13593.999999999996</v>
          </cell>
          <cell r="S68">
            <v>22407.883350478613</v>
          </cell>
          <cell r="U68">
            <v>18150.287218685764</v>
          </cell>
          <cell r="W68">
            <v>124326.26862232073</v>
          </cell>
          <cell r="X68">
            <v>15142.753443112037</v>
          </cell>
          <cell r="Y68">
            <v>7626.6587279739151</v>
          </cell>
          <cell r="Z68">
            <v>3592.3490667480814</v>
          </cell>
          <cell r="AA68">
            <v>2381.2081503843515</v>
          </cell>
          <cell r="AB68">
            <v>1653.1015108414826</v>
          </cell>
          <cell r="AC68">
            <v>218.93075288176553</v>
          </cell>
          <cell r="AD68">
            <v>9547.6562496851984</v>
          </cell>
          <cell r="AE68">
            <v>1216.2933480580566</v>
          </cell>
          <cell r="AF68">
            <v>267.28742141337705</v>
          </cell>
          <cell r="AJ68">
            <v>-22.564146988485728</v>
          </cell>
          <cell r="AK68">
            <v>-1832.8139000000017</v>
          </cell>
          <cell r="AL68">
            <v>-233.10363106490729</v>
          </cell>
          <cell r="AM68">
            <v>-2088.4816780533947</v>
          </cell>
        </row>
        <row r="69">
          <cell r="B69">
            <v>48333.874042889503</v>
          </cell>
          <cell r="C69">
            <v>1175.312468604023</v>
          </cell>
          <cell r="D69">
            <v>30074.301419542626</v>
          </cell>
          <cell r="E69">
            <v>1656.194935670557</v>
          </cell>
          <cell r="G69">
            <v>7211.0874795870641</v>
          </cell>
          <cell r="H69">
            <v>19038.502600971693</v>
          </cell>
          <cell r="I69">
            <v>9816.9576777404236</v>
          </cell>
          <cell r="J69">
            <v>3050.5993700311697</v>
          </cell>
          <cell r="K69">
            <v>8133</v>
          </cell>
          <cell r="L69">
            <v>6860.8539007992249</v>
          </cell>
          <cell r="M69">
            <v>9543.7866491993263</v>
          </cell>
          <cell r="P69">
            <v>2294.689062338512</v>
          </cell>
          <cell r="Q69">
            <v>13113.999999999996</v>
          </cell>
          <cell r="S69">
            <v>23954.882400528033</v>
          </cell>
          <cell r="U69">
            <v>17176.305925381592</v>
          </cell>
          <cell r="W69">
            <v>128799.35471927645</v>
          </cell>
          <cell r="X69">
            <v>14467.958132070138</v>
          </cell>
          <cell r="Y69">
            <v>7181.1007204834023</v>
          </cell>
          <cell r="Z69">
            <v>3133.4154723454781</v>
          </cell>
          <cell r="AA69">
            <v>2384.3837385325405</v>
          </cell>
          <cell r="AB69">
            <v>1663.3015096053837</v>
          </cell>
          <cell r="AC69">
            <v>223.41600248056963</v>
          </cell>
          <cell r="AD69">
            <v>10462.041543556752</v>
          </cell>
          <cell r="AE69">
            <v>1123.0630968326761</v>
          </cell>
          <cell r="AF69">
            <v>235.42374314351736</v>
          </cell>
          <cell r="AJ69">
            <v>3.7340074662677467</v>
          </cell>
          <cell r="AK69">
            <v>-1021.3701</v>
          </cell>
          <cell r="AL69">
            <v>-106.35993860601911</v>
          </cell>
          <cell r="AM69">
            <v>-1123.9960311397513</v>
          </cell>
        </row>
        <row r="70">
          <cell r="B70">
            <v>47333.306419979075</v>
          </cell>
          <cell r="C70">
            <v>1206.3736049946867</v>
          </cell>
          <cell r="D70">
            <v>30692.994773780109</v>
          </cell>
          <cell r="E70">
            <v>1897.1638644229533</v>
          </cell>
          <cell r="G70">
            <v>9312.9097373302648</v>
          </cell>
          <cell r="H70">
            <v>18988.55851480586</v>
          </cell>
          <cell r="I70">
            <v>10295.334648245316</v>
          </cell>
          <cell r="J70">
            <v>3016.4270340837325</v>
          </cell>
          <cell r="K70">
            <v>8491</v>
          </cell>
          <cell r="L70">
            <v>7357.7355417409908</v>
          </cell>
          <cell r="M70">
            <v>9676.353687235387</v>
          </cell>
          <cell r="P70">
            <v>2234.1974992901291</v>
          </cell>
          <cell r="Q70">
            <v>12910.999999999996</v>
          </cell>
          <cell r="S70">
            <v>23426.046817520066</v>
          </cell>
          <cell r="U70">
            <v>17652.737075038505</v>
          </cell>
          <cell r="W70">
            <v>125333.26965343536</v>
          </cell>
          <cell r="X70">
            <v>14780.680720269887</v>
          </cell>
          <cell r="Y70">
            <v>9275.6646119843281</v>
          </cell>
          <cell r="Z70">
            <v>3459.9451726143616</v>
          </cell>
          <cell r="AA70">
            <v>3656.0752561170289</v>
          </cell>
          <cell r="AB70">
            <v>2159.6441832529367</v>
          </cell>
          <cell r="AC70">
            <v>253.32621005390496</v>
          </cell>
          <cell r="AD70">
            <v>13479.03643719442</v>
          </cell>
          <cell r="AE70">
            <v>1358.5187048707719</v>
          </cell>
          <cell r="AF70">
            <v>237.77373200110739</v>
          </cell>
          <cell r="AJ70">
            <v>27.013630545847636</v>
          </cell>
          <cell r="AK70">
            <v>2359.0098500000004</v>
          </cell>
          <cell r="AL70">
            <v>238.18153135253579</v>
          </cell>
          <cell r="AM70">
            <v>2624.2050118983839</v>
          </cell>
        </row>
        <row r="71">
          <cell r="B71">
            <v>35613.48354835232</v>
          </cell>
          <cell r="C71">
            <v>1086.11746920976</v>
          </cell>
          <cell r="D71">
            <v>27298.192429381863</v>
          </cell>
          <cell r="E71">
            <v>2471.9999633640991</v>
          </cell>
          <cell r="G71">
            <v>9094.5420866681543</v>
          </cell>
          <cell r="H71">
            <v>15655.681028299807</v>
          </cell>
          <cell r="I71">
            <v>9417.3598403557171</v>
          </cell>
          <cell r="J71">
            <v>2911.2965224812806</v>
          </cell>
          <cell r="K71">
            <v>8371</v>
          </cell>
          <cell r="L71">
            <v>7717.590180487512</v>
          </cell>
          <cell r="M71">
            <v>9136.9537305276899</v>
          </cell>
          <cell r="P71">
            <v>2155.4860420334053</v>
          </cell>
          <cell r="Q71">
            <v>13204.999999999996</v>
          </cell>
          <cell r="S71">
            <v>18976.534225417232</v>
          </cell>
          <cell r="U71">
            <v>14241.851511749555</v>
          </cell>
          <cell r="W71">
            <v>105717.26167729881</v>
          </cell>
          <cell r="X71">
            <v>15290.47964338756</v>
          </cell>
          <cell r="Y71">
            <v>10310.678729027253</v>
          </cell>
          <cell r="Z71">
            <v>4137.8249677997619</v>
          </cell>
          <cell r="AA71">
            <v>3938.6079303176944</v>
          </cell>
          <cell r="AB71">
            <v>2234.245830909797</v>
          </cell>
          <cell r="AC71">
            <v>166.3104994764318</v>
          </cell>
          <cell r="AD71">
            <v>11882.455588919724</v>
          </cell>
          <cell r="AE71">
            <v>999.09387184661057</v>
          </cell>
          <cell r="AF71">
            <v>192.13346080608301</v>
          </cell>
          <cell r="AJ71">
            <v>-14.814478692345171</v>
          </cell>
          <cell r="AK71">
            <v>1344.2229100000009</v>
          </cell>
          <cell r="AL71">
            <v>103.35870539215414</v>
          </cell>
          <cell r="AM71">
            <v>1432.76713669981</v>
          </cell>
        </row>
        <row r="72">
          <cell r="B72">
            <v>31286.11636305819</v>
          </cell>
          <cell r="C72">
            <v>793.85430988069402</v>
          </cell>
          <cell r="D72">
            <v>22568.48969461567</v>
          </cell>
          <cell r="E72">
            <v>2229.4530233968912</v>
          </cell>
          <cell r="G72">
            <v>6886.4475160346865</v>
          </cell>
          <cell r="H72">
            <v>13174.769463808547</v>
          </cell>
          <cell r="I72">
            <v>8478.8157628140088</v>
          </cell>
          <cell r="J72">
            <v>2706.4516718974396</v>
          </cell>
          <cell r="K72">
            <v>7768</v>
          </cell>
          <cell r="L72">
            <v>7451.5144158366757</v>
          </cell>
          <cell r="M72">
            <v>9585.8851363101039</v>
          </cell>
          <cell r="P72">
            <v>1968.1659874140785</v>
          </cell>
          <cell r="Q72">
            <v>13615.999999999996</v>
          </cell>
          <cell r="S72">
            <v>12850.46071631636</v>
          </cell>
          <cell r="U72">
            <v>12010.901440044619</v>
          </cell>
          <cell r="W72">
            <v>90018.962156237045</v>
          </cell>
          <cell r="X72">
            <v>16576.435277732959</v>
          </cell>
          <cell r="Y72">
            <v>8880.0970533019863</v>
          </cell>
          <cell r="Z72">
            <v>3548.2449466505809</v>
          </cell>
          <cell r="AA72">
            <v>3417.3356814935269</v>
          </cell>
          <cell r="AB72">
            <v>1914.5164251578788</v>
          </cell>
          <cell r="AC72">
            <v>163.71480554955738</v>
          </cell>
          <cell r="AD72">
            <v>8806.1471245170524</v>
          </cell>
          <cell r="AE72">
            <v>775.55672035559633</v>
          </cell>
          <cell r="AF72">
            <v>196.27750881638357</v>
          </cell>
          <cell r="AJ72">
            <v>-15.916124963362815</v>
          </cell>
          <cell r="AK72">
            <v>-598.82820000000072</v>
          </cell>
          <cell r="AL72">
            <v>-68.877461071893919</v>
          </cell>
          <cell r="AM72">
            <v>-683.6217860352574</v>
          </cell>
        </row>
        <row r="73">
          <cell r="B73">
            <v>32534.793146219188</v>
          </cell>
          <cell r="C73">
            <v>619.49886258632841</v>
          </cell>
          <cell r="D73">
            <v>18259.277482460508</v>
          </cell>
          <cell r="E73">
            <v>2195.4007276984066</v>
          </cell>
          <cell r="G73">
            <v>6177.4813457449663</v>
          </cell>
          <cell r="H73">
            <v>11916.82574687598</v>
          </cell>
          <cell r="I73">
            <v>7611.2400994557529</v>
          </cell>
          <cell r="J73">
            <v>3051.5602257089217</v>
          </cell>
          <cell r="K73">
            <v>7669</v>
          </cell>
          <cell r="L73">
            <v>6552.6856500378763</v>
          </cell>
          <cell r="M73">
            <v>9576.8156536500501</v>
          </cell>
          <cell r="P73">
            <v>2258.4223876416654</v>
          </cell>
          <cell r="Q73">
            <v>13002.999999999996</v>
          </cell>
          <cell r="S73">
            <v>8851.2220878408825</v>
          </cell>
          <cell r="U73">
            <v>8048.0644540816993</v>
          </cell>
          <cell r="W73">
            <v>85218.330513732799</v>
          </cell>
          <cell r="X73">
            <v>16877.438956436963</v>
          </cell>
          <cell r="Y73">
            <v>7598.908831183765</v>
          </cell>
          <cell r="Z73">
            <v>3410.5303261390918</v>
          </cell>
          <cell r="AA73">
            <v>2604.0602544260091</v>
          </cell>
          <cell r="AB73">
            <v>1584.3182506186647</v>
          </cell>
          <cell r="AC73">
            <v>234.733391815852</v>
          </cell>
          <cell r="AD73">
            <v>6763.4126234114237</v>
          </cell>
          <cell r="AE73">
            <v>767.04635834254395</v>
          </cell>
          <cell r="AF73">
            <v>252.44351163214264</v>
          </cell>
          <cell r="AJ73">
            <v>15.686616890140185</v>
          </cell>
          <cell r="AK73">
            <v>-1175.2488999999994</v>
          </cell>
          <cell r="AL73">
            <v>-147.52060251802033</v>
          </cell>
          <cell r="AM73">
            <v>-1307.0828856278795</v>
          </cell>
        </row>
        <row r="74">
          <cell r="B74">
            <v>26142.27776368042</v>
          </cell>
          <cell r="C74">
            <v>584.74467188251583</v>
          </cell>
          <cell r="D74">
            <v>18607.814242398006</v>
          </cell>
          <cell r="E74">
            <v>2330.2930363632099</v>
          </cell>
          <cell r="G74">
            <v>6978.9155998439419</v>
          </cell>
          <cell r="H74">
            <v>10484.876838470571</v>
          </cell>
          <cell r="I74">
            <v>6360.1728032080109</v>
          </cell>
          <cell r="J74">
            <v>3154.2338131677693</v>
          </cell>
          <cell r="K74">
            <v>7391</v>
          </cell>
          <cell r="L74">
            <v>6520.1691712598722</v>
          </cell>
          <cell r="M74">
            <v>8474.3197906332225</v>
          </cell>
          <cell r="P74">
            <v>2349.976688241683</v>
          </cell>
          <cell r="Q74">
            <v>12271.999999999996</v>
          </cell>
          <cell r="S74">
            <v>9304.9196119695498</v>
          </cell>
          <cell r="U74">
            <v>7184.2288207996271</v>
          </cell>
          <cell r="W74">
            <v>76309.877940984021</v>
          </cell>
          <cell r="X74">
            <v>17425.185316093568</v>
          </cell>
          <cell r="Y74">
            <v>7585.9544263797879</v>
          </cell>
          <cell r="Z74">
            <v>3841.7096600676</v>
          </cell>
          <cell r="AA74">
            <v>2268.4060854629388</v>
          </cell>
          <cell r="AB74">
            <v>1475.8386808492487</v>
          </cell>
          <cell r="AC74">
            <v>186.70136281608941</v>
          </cell>
          <cell r="AD74">
            <v>6513.3347836797248</v>
          </cell>
          <cell r="AE74">
            <v>788.73696875044925</v>
          </cell>
          <cell r="AF74">
            <v>261.74103513212015</v>
          </cell>
          <cell r="AJ74">
            <v>-20.228688064532502</v>
          </cell>
          <cell r="AK74">
            <v>-618.759420000001</v>
          </cell>
          <cell r="AL74">
            <v>-77.841522748916915</v>
          </cell>
          <cell r="AM74">
            <v>-716.82963081345042</v>
          </cell>
        </row>
        <row r="75">
          <cell r="B75">
            <v>25948.769007834948</v>
          </cell>
          <cell r="C75">
            <v>623.03334141360165</v>
          </cell>
          <cell r="D75">
            <v>18704.355089022261</v>
          </cell>
          <cell r="E75">
            <v>2359.1274482385261</v>
          </cell>
          <cell r="G75">
            <v>7004.0604887854424</v>
          </cell>
          <cell r="H75">
            <v>10533.906556455024</v>
          </cell>
          <cell r="I75">
            <v>6692.1839275302518</v>
          </cell>
          <cell r="J75">
            <v>3002.118749391147</v>
          </cell>
          <cell r="K75">
            <v>7134</v>
          </cell>
          <cell r="L75">
            <v>6353.9915082524485</v>
          </cell>
          <cell r="M75">
            <v>8580.8273344603513</v>
          </cell>
          <cell r="P75">
            <v>2220.2173266139621</v>
          </cell>
          <cell r="Q75">
            <v>12377.999999999996</v>
          </cell>
          <cell r="S75">
            <v>8253.5366831501869</v>
          </cell>
          <cell r="U75">
            <v>6439.7380427207818</v>
          </cell>
          <cell r="W75">
            <v>75582.499626594974</v>
          </cell>
          <cell r="X75">
            <v>17111.822010270105</v>
          </cell>
          <cell r="Y75">
            <v>8378.775323699756</v>
          </cell>
          <cell r="Z75">
            <v>3756.2363074066279</v>
          </cell>
          <cell r="AA75">
            <v>2912.3368540639926</v>
          </cell>
          <cell r="AB75">
            <v>1710.2021622291352</v>
          </cell>
          <cell r="AC75">
            <v>190.66554206097732</v>
          </cell>
          <cell r="AD75">
            <v>6651.2786408936745</v>
          </cell>
          <cell r="AE75">
            <v>737.73153852487417</v>
          </cell>
          <cell r="AF75">
            <v>255.18208315508596</v>
          </cell>
          <cell r="AJ75">
            <v>-21.281353340460551</v>
          </cell>
          <cell r="AK75">
            <v>-342.47983999999946</v>
          </cell>
          <cell r="AL75">
            <v>-34.392318072268736</v>
          </cell>
          <cell r="AM75">
            <v>-398.15351141272873</v>
          </cell>
        </row>
        <row r="76">
          <cell r="B76">
            <v>31650.46943530651</v>
          </cell>
          <cell r="C76">
            <v>699.93640112143817</v>
          </cell>
          <cell r="D76">
            <v>21251.780780588084</v>
          </cell>
          <cell r="E76">
            <v>2564.1332847013168</v>
          </cell>
          <cell r="G76">
            <v>6503.3252485001667</v>
          </cell>
          <cell r="H76">
            <v>11940.928415329006</v>
          </cell>
          <cell r="I76">
            <v>6920.1021296721437</v>
          </cell>
          <cell r="J76">
            <v>3055.9341369637682</v>
          </cell>
          <cell r="K76">
            <v>7488</v>
          </cell>
          <cell r="L76">
            <v>6621.2911747013532</v>
          </cell>
          <cell r="M76">
            <v>9516.4912692439648</v>
          </cell>
          <cell r="P76">
            <v>2263.9300452520956</v>
          </cell>
          <cell r="Q76">
            <v>12728.999999999996</v>
          </cell>
          <cell r="S76">
            <v>8348.0067857159393</v>
          </cell>
          <cell r="U76">
            <v>6225.1259036599076</v>
          </cell>
          <cell r="W76">
            <v>81756.972036576248</v>
          </cell>
          <cell r="X76">
            <v>20140.649883303126</v>
          </cell>
          <cell r="Y76">
            <v>9786.8710074259307</v>
          </cell>
          <cell r="Z76">
            <v>3250.3989152297377</v>
          </cell>
          <cell r="AA76">
            <v>4264.9473182717038</v>
          </cell>
          <cell r="AB76">
            <v>2271.5247739244896</v>
          </cell>
          <cell r="AC76">
            <v>256.15294928586707</v>
          </cell>
          <cell r="AD76">
            <v>7648.1082055610614</v>
          </cell>
          <cell r="AE76">
            <v>899.44691411840142</v>
          </cell>
          <cell r="AF76">
            <v>312.14211666106905</v>
          </cell>
          <cell r="AJ76">
            <v>8.0799782538851215</v>
          </cell>
          <cell r="AK76">
            <v>-54.562274000000116</v>
          </cell>
          <cell r="AL76">
            <v>6.2261256051813056</v>
          </cell>
          <cell r="AM76">
            <v>-40.256170140933691</v>
          </cell>
        </row>
        <row r="77">
          <cell r="B77">
            <v>30507.686176168816</v>
          </cell>
          <cell r="C77">
            <v>858.165750772406</v>
          </cell>
          <cell r="D77">
            <v>24457.575210819239</v>
          </cell>
          <cell r="E77">
            <v>2729.5687918217773</v>
          </cell>
          <cell r="G77">
            <v>4934.2335655989245</v>
          </cell>
          <cell r="H77">
            <v>12126.962175177152</v>
          </cell>
          <cell r="I77">
            <v>7300.8930424048003</v>
          </cell>
          <cell r="J77">
            <v>3105.6225143867309</v>
          </cell>
          <cell r="K77">
            <v>8236</v>
          </cell>
          <cell r="L77">
            <v>7315.7151709616537</v>
          </cell>
          <cell r="M77">
            <v>10404.777025491851</v>
          </cell>
          <cell r="P77">
            <v>2317.2750008412636</v>
          </cell>
          <cell r="Q77">
            <v>13408.999999999998</v>
          </cell>
          <cell r="S77">
            <v>6509.9143025596159</v>
          </cell>
          <cell r="U77">
            <v>6632.3618482553948</v>
          </cell>
          <cell r="W77">
            <v>76259.511957433089</v>
          </cell>
          <cell r="X77">
            <v>27780.814324460051</v>
          </cell>
          <cell r="Y77">
            <v>9499.0856462167212</v>
          </cell>
          <cell r="Z77">
            <v>2929.7710296784935</v>
          </cell>
          <cell r="AA77">
            <v>4257.0421457487764</v>
          </cell>
          <cell r="AB77">
            <v>2312.2724707894508</v>
          </cell>
          <cell r="AC77">
            <v>317.09832187748236</v>
          </cell>
          <cell r="AD77">
            <v>7519.0347565741413</v>
          </cell>
          <cell r="AE77">
            <v>1118.3077825909743</v>
          </cell>
          <cell r="AF77">
            <v>452.62408791380972</v>
          </cell>
          <cell r="AJ77">
            <v>-38.064737900625353</v>
          </cell>
          <cell r="AK77">
            <v>-1618.0198000000009</v>
          </cell>
          <cell r="AL77">
            <v>-206.5924056138592</v>
          </cell>
          <cell r="AM77">
            <v>-1862.6769435144856</v>
          </cell>
        </row>
        <row r="78">
          <cell r="B78">
            <v>40439.556014508482</v>
          </cell>
          <cell r="C78">
            <v>1156.9301253030017</v>
          </cell>
          <cell r="D78">
            <v>34081.263919886827</v>
          </cell>
          <cell r="E78">
            <v>3002.3178536356272</v>
          </cell>
          <cell r="G78">
            <v>4791.5904014993757</v>
          </cell>
          <cell r="H78">
            <v>16812.995910325153</v>
          </cell>
          <cell r="I78">
            <v>9196.3032213408587</v>
          </cell>
          <cell r="J78">
            <v>3535.4058511015537</v>
          </cell>
          <cell r="K78">
            <v>9162</v>
          </cell>
          <cell r="L78">
            <v>8240.5294351775883</v>
          </cell>
          <cell r="M78">
            <v>12104.809182586299</v>
          </cell>
          <cell r="P78">
            <v>2645.4811686632283</v>
          </cell>
          <cell r="Q78">
            <v>15101.999999999996</v>
          </cell>
          <cell r="S78">
            <v>14959.736629031013</v>
          </cell>
          <cell r="U78">
            <v>12551.393489723028</v>
          </cell>
          <cell r="W78">
            <v>106875.81551580344</v>
          </cell>
          <cell r="X78">
            <v>30151.046611330406</v>
          </cell>
          <cell r="Y78">
            <v>8011.6791354342949</v>
          </cell>
          <cell r="Z78">
            <v>2664.1938742119792</v>
          </cell>
          <cell r="AA78">
            <v>3244.5556992626762</v>
          </cell>
          <cell r="AB78">
            <v>2102.9295619596392</v>
          </cell>
          <cell r="AC78">
            <v>303.35137439644376</v>
          </cell>
          <cell r="AD78">
            <v>10737.199355822155</v>
          </cell>
          <cell r="AE78">
            <v>953.08956428480417</v>
          </cell>
          <cell r="AF78">
            <v>356.38232893797908</v>
          </cell>
          <cell r="AJ78">
            <v>15.175038098956723</v>
          </cell>
          <cell r="AK78">
            <v>-335.75872000000084</v>
          </cell>
          <cell r="AL78">
            <v>-27.459797174147226</v>
          </cell>
          <cell r="AM78">
            <v>-348.04347907519133</v>
          </cell>
        </row>
        <row r="79">
          <cell r="B79">
            <v>43245.200000000092</v>
          </cell>
          <cell r="C79">
            <v>1260.4000000000001</v>
          </cell>
          <cell r="D79">
            <v>38842</v>
          </cell>
          <cell r="E79">
            <v>2998.0000000000041</v>
          </cell>
          <cell r="G79">
            <v>4972</v>
          </cell>
          <cell r="H79">
            <v>17254.999999999887</v>
          </cell>
          <cell r="I79">
            <v>10280.999999999998</v>
          </cell>
          <cell r="J79">
            <v>3965.0000000000059</v>
          </cell>
          <cell r="K79">
            <v>10095</v>
          </cell>
          <cell r="L79">
            <v>8847.0000000000091</v>
          </cell>
          <cell r="M79">
            <v>13099.999999999987</v>
          </cell>
          <cell r="P79">
            <v>2961.9999999999959</v>
          </cell>
          <cell r="Q79">
            <v>16989.999999999996</v>
          </cell>
          <cell r="S79">
            <v>12146.000000000009</v>
          </cell>
          <cell r="U79">
            <v>12677.000000000029</v>
          </cell>
          <cell r="W79">
            <v>115534.0404084172</v>
          </cell>
          <cell r="X79">
            <v>29953.999999999985</v>
          </cell>
          <cell r="Y79">
            <v>6921</v>
          </cell>
          <cell r="Z79">
            <v>2384.4265717116427</v>
          </cell>
          <cell r="AA79">
            <v>2629.1564266443679</v>
          </cell>
          <cell r="AB79">
            <v>1907.4170016439894</v>
          </cell>
          <cell r="AC79">
            <v>331.91612466564521</v>
          </cell>
          <cell r="AD79">
            <v>14028</v>
          </cell>
          <cell r="AE79">
            <v>1189.1352853894193</v>
          </cell>
          <cell r="AF79">
            <v>399.50818152771046</v>
          </cell>
          <cell r="AJ79">
            <v>-2.496602151600182</v>
          </cell>
          <cell r="AK79">
            <v>689.67328800000007</v>
          </cell>
          <cell r="AL79">
            <v>-12.584286333170251</v>
          </cell>
          <cell r="AM79">
            <v>674.59239951522966</v>
          </cell>
        </row>
        <row r="80">
          <cell r="B80">
            <v>47374.552443716857</v>
          </cell>
          <cell r="C80">
            <v>1413.8654985766705</v>
          </cell>
          <cell r="D80">
            <v>42174.785048742902</v>
          </cell>
          <cell r="E80">
            <v>3460.9536331859554</v>
          </cell>
          <cell r="G80">
            <v>5821.768520601403</v>
          </cell>
          <cell r="H80">
            <v>18881.308717005701</v>
          </cell>
          <cell r="I80">
            <v>11034.506911388606</v>
          </cell>
          <cell r="J80">
            <v>4372.9962236493011</v>
          </cell>
          <cell r="K80">
            <v>10832.012663185227</v>
          </cell>
          <cell r="L80">
            <v>10004.981634921898</v>
          </cell>
          <cell r="M80">
            <v>15314.469130190761</v>
          </cell>
          <cell r="P80">
            <v>3527.328980223826</v>
          </cell>
          <cell r="Q80">
            <v>19350.434743878403</v>
          </cell>
          <cell r="S80">
            <v>11620.206987670515</v>
          </cell>
          <cell r="U80">
            <v>13844.985460216843</v>
          </cell>
          <cell r="W80">
            <v>122945.8645927435</v>
          </cell>
          <cell r="X80">
            <v>35079.02662200138</v>
          </cell>
          <cell r="Y80">
            <v>8162.6356292426144</v>
          </cell>
          <cell r="Z80">
            <v>3440.2276907231176</v>
          </cell>
          <cell r="AA80">
            <v>2625.2657815715834</v>
          </cell>
          <cell r="AB80">
            <v>2097.142156947913</v>
          </cell>
          <cell r="AC80">
            <v>309.73457796213233</v>
          </cell>
          <cell r="AD80">
            <v>15882.60987173021</v>
          </cell>
          <cell r="AE80">
            <v>1448.5657401135743</v>
          </cell>
          <cell r="AF80">
            <v>456.09068248010686</v>
          </cell>
          <cell r="AJ80">
            <v>-27.363981488339533</v>
          </cell>
          <cell r="AK80">
            <v>352.81632400000029</v>
          </cell>
          <cell r="AL80">
            <v>-0.17477675513032717</v>
          </cell>
          <cell r="AM80">
            <v>325.27756575653041</v>
          </cell>
        </row>
        <row r="81">
          <cell r="B81">
            <v>56093.991620812121</v>
          </cell>
          <cell r="C81">
            <v>1969.4539854154073</v>
          </cell>
          <cell r="D81">
            <v>50268.490358308845</v>
          </cell>
          <cell r="E81">
            <v>3687.812132537761</v>
          </cell>
          <cell r="G81">
            <v>6755.8108766627756</v>
          </cell>
          <cell r="H81">
            <v>22178.83702002238</v>
          </cell>
          <cell r="I81">
            <v>11836.612456259838</v>
          </cell>
          <cell r="J81">
            <v>5287.8735083539996</v>
          </cell>
          <cell r="K81">
            <v>12737.029780480894</v>
          </cell>
          <cell r="L81">
            <v>11637.395131912213</v>
          </cell>
          <cell r="M81">
            <v>23354.170689577157</v>
          </cell>
          <cell r="P81">
            <v>4096.5169065965356</v>
          </cell>
          <cell r="Q81">
            <v>19238.169640345201</v>
          </cell>
          <cell r="S81">
            <v>15582.042604143884</v>
          </cell>
          <cell r="U81">
            <v>15577.860896370292</v>
          </cell>
          <cell r="W81">
            <v>147664.86035296466</v>
          </cell>
          <cell r="X81">
            <v>43096.562129131475</v>
          </cell>
          <cell r="Y81">
            <v>9508.3842288482938</v>
          </cell>
          <cell r="Z81">
            <v>4867.7205033155278</v>
          </cell>
          <cell r="AA81">
            <v>2358.2536201163994</v>
          </cell>
          <cell r="AB81">
            <v>2282.4101054163671</v>
          </cell>
          <cell r="AC81">
            <v>284.51411708805801</v>
          </cell>
          <cell r="AD81">
            <v>18145.878609734402</v>
          </cell>
          <cell r="AE81">
            <v>1698.5153986464263</v>
          </cell>
          <cell r="AF81">
            <v>554.59716545231095</v>
          </cell>
          <cell r="AJ81">
            <v>-40.04696948125882</v>
          </cell>
          <cell r="AK81">
            <v>1202.9137300000004</v>
          </cell>
          <cell r="AL81">
            <v>106.2512350425787</v>
          </cell>
          <cell r="AM81">
            <v>1269.1179955613202</v>
          </cell>
        </row>
        <row r="82">
          <cell r="B82">
            <v>76982.538480044983</v>
          </cell>
          <cell r="C82">
            <v>2055.6621111699865</v>
          </cell>
          <cell r="D82">
            <v>51799.79999408708</v>
          </cell>
          <cell r="E82">
            <v>4112.1484476813603</v>
          </cell>
          <cell r="G82">
            <v>6259.910302059513</v>
          </cell>
          <cell r="H82">
            <v>25779.676838152987</v>
          </cell>
          <cell r="I82">
            <v>14007.759669353984</v>
          </cell>
          <cell r="J82">
            <v>6959.3979659385041</v>
          </cell>
          <cell r="K82">
            <v>14786.05185692642</v>
          </cell>
          <cell r="L82">
            <v>12578.489966583877</v>
          </cell>
          <cell r="M82">
            <v>29917.977376005314</v>
          </cell>
          <cell r="P82">
            <v>5131.8985119800391</v>
          </cell>
          <cell r="Q82">
            <v>23609.297641225618</v>
          </cell>
          <cell r="S82">
            <v>14074.223957486583</v>
          </cell>
          <cell r="U82">
            <v>20779.601997881495</v>
          </cell>
          <cell r="W82">
            <v>174643.6091462576</v>
          </cell>
          <cell r="X82">
            <v>52740.609439426655</v>
          </cell>
          <cell r="Y82">
            <v>8756.1654646254792</v>
          </cell>
          <cell r="Z82">
            <v>4862.4110081269491</v>
          </cell>
          <cell r="AA82">
            <v>1789.8483736522724</v>
          </cell>
          <cell r="AB82">
            <v>2103.906082846258</v>
          </cell>
          <cell r="AC82">
            <v>288.36730281159737</v>
          </cell>
          <cell r="AD82">
            <v>18176.588156751266</v>
          </cell>
          <cell r="AE82">
            <v>1750.8250456799408</v>
          </cell>
          <cell r="AF82">
            <v>655.26954130214267</v>
          </cell>
          <cell r="AJ82">
            <v>-57.891316187944419</v>
          </cell>
          <cell r="AK82">
            <v>297.68884500000155</v>
          </cell>
          <cell r="AL82">
            <v>25.043393003658387</v>
          </cell>
          <cell r="AM82">
            <v>264.84092181571549</v>
          </cell>
        </row>
        <row r="83">
          <cell r="B83">
            <v>117439.58813217461</v>
          </cell>
          <cell r="C83">
            <v>2209.2097814294043</v>
          </cell>
          <cell r="D83">
            <v>51097.075070073515</v>
          </cell>
          <cell r="E83">
            <v>4318.749383058941</v>
          </cell>
          <cell r="G83">
            <v>6338.6143891676811</v>
          </cell>
          <cell r="H83">
            <v>33387.442858819741</v>
          </cell>
          <cell r="I83">
            <v>16581.5104596001</v>
          </cell>
          <cell r="J83">
            <v>9071.0061968260561</v>
          </cell>
          <cell r="K83">
            <v>17240.080618056185</v>
          </cell>
          <cell r="L83">
            <v>15587.841167817984</v>
          </cell>
          <cell r="M83">
            <v>33761.479635411284</v>
          </cell>
          <cell r="P83">
            <v>6182.5740865026155</v>
          </cell>
          <cell r="Q83">
            <v>27614.275883987702</v>
          </cell>
          <cell r="S83">
            <v>18158.522050415988</v>
          </cell>
          <cell r="U83">
            <v>24378.699655307595</v>
          </cell>
          <cell r="W83">
            <v>218881.13395508425</v>
          </cell>
          <cell r="X83">
            <v>74390.33236849535</v>
          </cell>
          <cell r="Y83">
            <v>8989.5248791784634</v>
          </cell>
          <cell r="Z83">
            <v>4939.3742229832542</v>
          </cell>
          <cell r="AA83">
            <v>1895.5329182093637</v>
          </cell>
          <cell r="AB83">
            <v>2154.6177379858455</v>
          </cell>
          <cell r="AC83">
            <v>211.97865531101718</v>
          </cell>
          <cell r="AD83">
            <v>17705.340365533026</v>
          </cell>
          <cell r="AE83">
            <v>1428.2446362082371</v>
          </cell>
          <cell r="AF83">
            <v>637.56702521867805</v>
          </cell>
          <cell r="AJ83">
            <v>-89.207602793373596</v>
          </cell>
          <cell r="AK83">
            <v>-1228.7980999999997</v>
          </cell>
          <cell r="AL83">
            <v>-103.78876541217232</v>
          </cell>
          <cell r="AM83">
            <v>-1421.7944682055456</v>
          </cell>
        </row>
        <row r="84">
          <cell r="B84">
            <v>181722.2729744208</v>
          </cell>
          <cell r="C84">
            <v>2195.6555875349418</v>
          </cell>
          <cell r="D84">
            <v>67566.303289629897</v>
          </cell>
          <cell r="E84">
            <v>3470.6033683675605</v>
          </cell>
          <cell r="G84">
            <v>7648.7003274093031</v>
          </cell>
          <cell r="H84">
            <v>46365.707693687051</v>
          </cell>
          <cell r="I84">
            <v>21101.906772533192</v>
          </cell>
          <cell r="J84">
            <v>9912.2718547264667</v>
          </cell>
          <cell r="K84">
            <v>28172.164673231324</v>
          </cell>
          <cell r="L84">
            <v>23078.843097403049</v>
          </cell>
          <cell r="M84">
            <v>34910.881873061473</v>
          </cell>
          <cell r="P84">
            <v>6705.8232042218378</v>
          </cell>
          <cell r="Q84">
            <v>28332.644538999146</v>
          </cell>
          <cell r="S84">
            <v>11573.594671551011</v>
          </cell>
          <cell r="U84">
            <v>12993.322540884694</v>
          </cell>
          <cell r="W84">
            <v>292554.68420029595</v>
          </cell>
          <cell r="X84">
            <v>118845.00007416739</v>
          </cell>
          <cell r="Y84">
            <v>10917.600249063571</v>
          </cell>
          <cell r="Z84">
            <v>5838.4893769604441</v>
          </cell>
          <cell r="AA84">
            <v>2349.3806408724013</v>
          </cell>
          <cell r="AB84">
            <v>2729.7302312307247</v>
          </cell>
          <cell r="AC84">
            <v>384.75391503985156</v>
          </cell>
          <cell r="AD84">
            <v>19270.507377969778</v>
          </cell>
          <cell r="AE84">
            <v>2892.1424365035509</v>
          </cell>
          <cell r="AF84">
            <v>1487.7167244084987</v>
          </cell>
          <cell r="AJ84">
            <v>-241.83442643098209</v>
          </cell>
          <cell r="AK84">
            <v>-6784.4763000000039</v>
          </cell>
          <cell r="AL84">
            <v>-1098.4547310315711</v>
          </cell>
          <cell r="AM84">
            <v>-8124.7654574625567</v>
          </cell>
        </row>
        <row r="85">
          <cell r="B85">
            <v>434134.96512217366</v>
          </cell>
          <cell r="C85">
            <v>2156.3806031518088</v>
          </cell>
          <cell r="D85">
            <v>112222.73944372186</v>
          </cell>
          <cell r="E85">
            <v>2796.2923559169021</v>
          </cell>
          <cell r="G85">
            <v>11362.455317965276</v>
          </cell>
          <cell r="H85">
            <v>96934.801694298687</v>
          </cell>
          <cell r="I85">
            <v>27820.943484549272</v>
          </cell>
          <cell r="J85">
            <v>8378.0231198876572</v>
          </cell>
          <cell r="K85">
            <v>37729.264644042712</v>
          </cell>
          <cell r="L85">
            <v>74597.561486421546</v>
          </cell>
          <cell r="M85">
            <v>37915.281601615825</v>
          </cell>
          <cell r="P85">
            <v>6191.857117124081</v>
          </cell>
          <cell r="Q85">
            <v>31289.522941939955</v>
          </cell>
          <cell r="S85">
            <v>32698.208700171945</v>
          </cell>
          <cell r="U85">
            <v>11966.999113167501</v>
          </cell>
          <cell r="W85">
            <v>675082.30511241988</v>
          </cell>
          <cell r="X85">
            <v>172779.69492176687</v>
          </cell>
          <cell r="Y85">
            <v>16733.199151981193</v>
          </cell>
          <cell r="Z85">
            <v>6280.0923315978889</v>
          </cell>
          <cell r="AA85">
            <v>5677.6231461218131</v>
          </cell>
          <cell r="AB85">
            <v>4775.4836742614934</v>
          </cell>
          <cell r="AC85">
            <v>455.20991312511438</v>
          </cell>
          <cell r="AD85">
            <v>22269.039431954057</v>
          </cell>
          <cell r="AE85">
            <v>2613.4560371061548</v>
          </cell>
          <cell r="AF85">
            <v>1944.6797172123672</v>
          </cell>
          <cell r="AJ85">
            <v>-113.15974751599501</v>
          </cell>
          <cell r="AK85">
            <v>-7485.3268810697646</v>
          </cell>
          <cell r="AL85">
            <v>-6350.9460291790938</v>
          </cell>
          <cell r="AM85">
            <v>-13949.432657764854</v>
          </cell>
        </row>
        <row r="86">
          <cell r="B86">
            <v>737065.16812002077</v>
          </cell>
          <cell r="C86">
            <v>6805.0466930675902</v>
          </cell>
          <cell r="D86">
            <v>215852.78822666738</v>
          </cell>
          <cell r="E86">
            <v>9146.0190468071632</v>
          </cell>
          <cell r="G86">
            <v>32788.655350614172</v>
          </cell>
          <cell r="H86">
            <v>182851.18332481297</v>
          </cell>
          <cell r="I86">
            <v>48857.906469475813</v>
          </cell>
          <cell r="J86">
            <v>16089.478190467835</v>
          </cell>
          <cell r="K86">
            <v>51457.421093302502</v>
          </cell>
          <cell r="L86">
            <v>158830.5135832594</v>
          </cell>
          <cell r="M86">
            <v>83635.385689467395</v>
          </cell>
          <cell r="P86">
            <v>10583.877517351806</v>
          </cell>
          <cell r="Q86">
            <v>83333.923968406045</v>
          </cell>
          <cell r="S86">
            <v>94218.386570420713</v>
          </cell>
          <cell r="U86">
            <v>8590.8367101415788</v>
          </cell>
          <cell r="W86">
            <v>1290945.0060215066</v>
          </cell>
          <cell r="X86">
            <v>283713.79425786092</v>
          </cell>
          <cell r="Y86">
            <v>51568.149294406845</v>
          </cell>
          <cell r="Z86">
            <v>20427.519702783153</v>
          </cell>
          <cell r="AA86">
            <v>18452.255559068031</v>
          </cell>
          <cell r="AB86">
            <v>12688.374032555663</v>
          </cell>
          <cell r="AC86">
            <v>761.35913126564174</v>
          </cell>
          <cell r="AD86">
            <v>61964.16038792667</v>
          </cell>
          <cell r="AE86">
            <v>8571.8481228452129</v>
          </cell>
          <cell r="AF86">
            <v>4232.8448834845658</v>
          </cell>
          <cell r="AJ86">
            <v>-275.1388452078927</v>
          </cell>
          <cell r="AK86">
            <v>-19840.790739042339</v>
          </cell>
          <cell r="AL86">
            <v>-20480.305012023462</v>
          </cell>
          <cell r="AM86">
            <v>-40596.234596273694</v>
          </cell>
        </row>
        <row r="87">
          <cell r="B87">
            <v>1427380.4077123485</v>
          </cell>
          <cell r="C87">
            <v>26466.867022388891</v>
          </cell>
          <cell r="D87">
            <v>744690.52896340284</v>
          </cell>
          <cell r="E87">
            <v>26420.813349630098</v>
          </cell>
          <cell r="G87">
            <v>176540.47586928451</v>
          </cell>
          <cell r="H87">
            <v>414232.8551818094</v>
          </cell>
          <cell r="I87">
            <v>113399.06995718193</v>
          </cell>
          <cell r="J87">
            <v>38246.432939638602</v>
          </cell>
          <cell r="K87">
            <v>69922.653943028345</v>
          </cell>
          <cell r="L87">
            <v>223341.23638682492</v>
          </cell>
          <cell r="M87">
            <v>167936.17491144841</v>
          </cell>
          <cell r="P87">
            <v>29720.429076239674</v>
          </cell>
          <cell r="Q87">
            <v>220016.23344551644</v>
          </cell>
          <cell r="S87">
            <v>141910.40123042589</v>
          </cell>
          <cell r="U87">
            <v>120542.49451853402</v>
          </cell>
          <cell r="W87">
            <v>2399236.1577971829</v>
          </cell>
          <cell r="X87">
            <v>595424.45093680825</v>
          </cell>
          <cell r="Y87">
            <v>276965.26965098403</v>
          </cell>
          <cell r="Z87">
            <v>149034.05389417178</v>
          </cell>
          <cell r="AA87">
            <v>73313.385781878795</v>
          </cell>
          <cell r="AB87">
            <v>54617.829974933455</v>
          </cell>
          <cell r="AC87">
            <v>2665.0880250728692</v>
          </cell>
          <cell r="AD87">
            <v>300578.71021361189</v>
          </cell>
          <cell r="AE87">
            <v>55089.287898600182</v>
          </cell>
          <cell r="AF87">
            <v>10282.262795895809</v>
          </cell>
          <cell r="AJ87">
            <v>-145.97247185155791</v>
          </cell>
          <cell r="AK87">
            <v>-91455.321999999986</v>
          </cell>
          <cell r="AL87">
            <v>-19316.476254690773</v>
          </cell>
          <cell r="AM87">
            <v>-110917.77072654232</v>
          </cell>
        </row>
        <row r="88">
          <cell r="B88">
            <v>2382174.3586556027</v>
          </cell>
          <cell r="C88">
            <v>50429.8624283596</v>
          </cell>
          <cell r="D88">
            <v>1711701.1509819545</v>
          </cell>
          <cell r="E88">
            <v>71160.063731399481</v>
          </cell>
          <cell r="G88">
            <v>287797.00159080559</v>
          </cell>
          <cell r="H88">
            <v>871041.32776686223</v>
          </cell>
          <cell r="I88">
            <v>242020.39347545119</v>
          </cell>
          <cell r="J88">
            <v>81469.396275989071</v>
          </cell>
          <cell r="K88">
            <v>95905.009056698269</v>
          </cell>
          <cell r="L88">
            <v>411655.24831805978</v>
          </cell>
          <cell r="M88">
            <v>323963.78983274725</v>
          </cell>
          <cell r="P88">
            <v>65786.626802656217</v>
          </cell>
          <cell r="Q88">
            <v>500506.04958675959</v>
          </cell>
          <cell r="S88">
            <v>553594.32215427689</v>
          </cell>
          <cell r="U88">
            <v>399271.96012011392</v>
          </cell>
          <cell r="W88">
            <v>5006500.9052942451</v>
          </cell>
          <cell r="X88">
            <v>849787.78567750403</v>
          </cell>
          <cell r="Y88">
            <v>436584.8125826061</v>
          </cell>
          <cell r="Z88">
            <v>244809.98170309589</v>
          </cell>
          <cell r="AA88">
            <v>79050.057502171549</v>
          </cell>
          <cell r="AB88">
            <v>112724.77337733869</v>
          </cell>
          <cell r="AC88">
            <v>4638.8064071170475</v>
          </cell>
          <cell r="AD88">
            <v>712942.05787168012</v>
          </cell>
          <cell r="AE88">
            <v>93807.707101422697</v>
          </cell>
          <cell r="AF88">
            <v>14097.311997623508</v>
          </cell>
          <cell r="AJ88">
            <v>835.93635864465625</v>
          </cell>
          <cell r="AK88">
            <v>108124.11399999999</v>
          </cell>
          <cell r="AL88">
            <v>12478.479232110767</v>
          </cell>
          <cell r="AM88">
            <v>121438.52959075541</v>
          </cell>
        </row>
        <row r="89">
          <cell r="B89">
            <v>2508884.0869746921</v>
          </cell>
          <cell r="C89">
            <v>58387.326852878556</v>
          </cell>
          <cell r="D89">
            <v>1931967.1882969928</v>
          </cell>
          <cell r="E89">
            <v>121387.68754030863</v>
          </cell>
          <cell r="G89">
            <v>342301.02772798407</v>
          </cell>
          <cell r="H89">
            <v>961757.50235301093</v>
          </cell>
          <cell r="I89">
            <v>355109.80573946872</v>
          </cell>
          <cell r="J89">
            <v>96336.356189015321</v>
          </cell>
          <cell r="K89">
            <v>130312.52341304578</v>
          </cell>
          <cell r="L89">
            <v>487934.94112417509</v>
          </cell>
          <cell r="M89">
            <v>457220.74818649865</v>
          </cell>
          <cell r="P89">
            <v>73801.509286829518</v>
          </cell>
          <cell r="Q89">
            <v>820902.66582852707</v>
          </cell>
          <cell r="S89">
            <v>1427622.1080733803</v>
          </cell>
          <cell r="U89">
            <v>1234701.2111810218</v>
          </cell>
          <cell r="W89">
            <v>5758052.523672225</v>
          </cell>
          <cell r="X89">
            <v>1098646.4113205608</v>
          </cell>
          <cell r="Y89">
            <v>513680.44494105561</v>
          </cell>
          <cell r="Z89">
            <v>226299.67128107115</v>
          </cell>
          <cell r="AA89">
            <v>134680.18927254618</v>
          </cell>
          <cell r="AB89">
            <v>152700.58438743834</v>
          </cell>
          <cell r="AC89">
            <v>3863.1912253554956</v>
          </cell>
          <cell r="AD89">
            <v>919743.95792089775</v>
          </cell>
          <cell r="AE89">
            <v>85744.864838769106</v>
          </cell>
          <cell r="AF89">
            <v>11889.853913263696</v>
          </cell>
          <cell r="AJ89">
            <v>369.01179126561942</v>
          </cell>
          <cell r="AK89">
            <v>103731.52399999995</v>
          </cell>
          <cell r="AL89">
            <v>8789.6619593089963</v>
          </cell>
          <cell r="AM89">
            <v>112890.19775057456</v>
          </cell>
        </row>
        <row r="90">
          <cell r="B90">
            <v>2306061.299656495</v>
          </cell>
          <cell r="C90">
            <v>71394.322302041168</v>
          </cell>
          <cell r="D90">
            <v>2059607.9186373944</v>
          </cell>
          <cell r="E90">
            <v>129968.0927783926</v>
          </cell>
          <cell r="G90">
            <v>343696.62583682738</v>
          </cell>
          <cell r="H90">
            <v>997079.7761374613</v>
          </cell>
          <cell r="I90">
            <v>421844.29057769204</v>
          </cell>
          <cell r="J90">
            <v>135310.12165741494</v>
          </cell>
          <cell r="K90">
            <v>177087.27725312975</v>
          </cell>
          <cell r="L90">
            <v>532168.15871691238</v>
          </cell>
          <cell r="M90">
            <v>553950.47410356591</v>
          </cell>
          <cell r="P90">
            <v>101719.78239325565</v>
          </cell>
          <cell r="Q90">
            <v>1037198.5254319337</v>
          </cell>
          <cell r="S90">
            <v>1682859.3228052096</v>
          </cell>
          <cell r="U90">
            <v>1456493.2592372841</v>
          </cell>
          <cell r="W90">
            <v>6289057.9782820987</v>
          </cell>
          <cell r="X90">
            <v>988856.27999613713</v>
          </cell>
          <cell r="Y90">
            <v>540754.64438306063</v>
          </cell>
          <cell r="Z90">
            <v>209036.18312122588</v>
          </cell>
          <cell r="AA90">
            <v>161223.07031660149</v>
          </cell>
          <cell r="AB90">
            <v>170495.39094523329</v>
          </cell>
          <cell r="AC90">
            <v>3600.0795851795729</v>
          </cell>
          <cell r="AD90">
            <v>961145.87310800469</v>
          </cell>
          <cell r="AE90">
            <v>93040.56994587458</v>
          </cell>
          <cell r="AF90">
            <v>13557.738963572108</v>
          </cell>
          <cell r="AJ90">
            <v>-212.83020891150372</v>
          </cell>
          <cell r="AK90">
            <v>-40132.221999999958</v>
          </cell>
          <cell r="AL90">
            <v>-4551.660440429956</v>
          </cell>
          <cell r="AM90">
            <v>-44896.712649341418</v>
          </cell>
        </row>
        <row r="91">
          <cell r="B91">
            <v>2510891.1187031707</v>
          </cell>
          <cell r="C91">
            <v>86253.731026290407</v>
          </cell>
          <cell r="D91">
            <v>2270944.9595401282</v>
          </cell>
          <cell r="E91">
            <v>169310.04554267117</v>
          </cell>
          <cell r="G91">
            <v>422557.98579890054</v>
          </cell>
          <cell r="H91">
            <v>1102473.3998370233</v>
          </cell>
          <cell r="I91">
            <v>486671.77667576348</v>
          </cell>
          <cell r="J91">
            <v>205054.67082234364</v>
          </cell>
          <cell r="K91">
            <v>241273.38471160756</v>
          </cell>
          <cell r="L91">
            <v>593900.41397249105</v>
          </cell>
          <cell r="M91">
            <v>654429.69430468453</v>
          </cell>
          <cell r="P91">
            <v>156127.90253057412</v>
          </cell>
          <cell r="Q91">
            <v>1213321.41721329</v>
          </cell>
          <cell r="S91">
            <v>999886.8621239746</v>
          </cell>
          <cell r="U91">
            <v>880735.70068919542</v>
          </cell>
          <cell r="W91">
            <v>6839583.5056912573</v>
          </cell>
          <cell r="X91">
            <v>1107662.1252559014</v>
          </cell>
          <cell r="Y91">
            <v>683231.12544159719</v>
          </cell>
          <cell r="Z91">
            <v>181710.30173664089</v>
          </cell>
          <cell r="AA91">
            <v>258863.25330108701</v>
          </cell>
          <cell r="AB91">
            <v>242657.57040386929</v>
          </cell>
          <cell r="AC91">
            <v>5592.9389798160355</v>
          </cell>
          <cell r="AD91">
            <v>1107198.1866783206</v>
          </cell>
          <cell r="AE91">
            <v>154694.37647553542</v>
          </cell>
          <cell r="AF91">
            <v>22143.598530142659</v>
          </cell>
          <cell r="AJ91">
            <v>-28.906460289161938</v>
          </cell>
          <cell r="AK91">
            <v>-40969.055000000058</v>
          </cell>
          <cell r="AL91">
            <v>-9201.1379820154798</v>
          </cell>
          <cell r="AM91">
            <v>-50199.099442304694</v>
          </cell>
        </row>
        <row r="92">
          <cell r="B92">
            <v>2630289.0000000079</v>
          </cell>
          <cell r="C92">
            <v>102920.99999999996</v>
          </cell>
          <cell r="D92">
            <v>2887377.9999999986</v>
          </cell>
          <cell r="E92">
            <v>200875.99999999985</v>
          </cell>
          <cell r="G92">
            <v>543704.00000000081</v>
          </cell>
          <cell r="H92">
            <v>1320999.9999999912</v>
          </cell>
          <cell r="I92">
            <v>559532.00000000023</v>
          </cell>
          <cell r="J92">
            <v>274000.00000000035</v>
          </cell>
          <cell r="K92">
            <v>329000.00000000041</v>
          </cell>
          <cell r="L92">
            <v>687000.00000000047</v>
          </cell>
          <cell r="M92">
            <v>841999.99999999988</v>
          </cell>
          <cell r="P92">
            <v>200999.99999999983</v>
          </cell>
          <cell r="Q92">
            <v>1462353.9999999995</v>
          </cell>
          <cell r="S92">
            <v>1469468.9999999991</v>
          </cell>
          <cell r="U92">
            <v>1276129.000000003</v>
          </cell>
          <cell r="W92">
            <v>8104508.8806512505</v>
          </cell>
          <cell r="X92">
            <v>1310999.9999999991</v>
          </cell>
          <cell r="Y92">
            <v>890673.99999999907</v>
          </cell>
          <cell r="Z92">
            <v>212207.56375839171</v>
          </cell>
          <cell r="AA92">
            <v>352682.99328858865</v>
          </cell>
          <cell r="AB92">
            <v>325783.4429530187</v>
          </cell>
          <cell r="AC92">
            <v>5536.2875549146538</v>
          </cell>
          <cell r="AD92">
            <v>1318471</v>
          </cell>
          <cell r="AE92">
            <v>176948.29588860628</v>
          </cell>
          <cell r="AF92">
            <v>25255.535905225024</v>
          </cell>
          <cell r="AJ92">
            <v>34.119896717018257</v>
          </cell>
          <cell r="AK92">
            <v>32226.143399999888</v>
          </cell>
          <cell r="AL92">
            <v>-4861.2376453964898</v>
          </cell>
          <cell r="AM92">
            <v>27399.025651320415</v>
          </cell>
        </row>
        <row r="93">
          <cell r="B93">
            <v>2637106.8658424602</v>
          </cell>
          <cell r="C93">
            <v>112420.90656680975</v>
          </cell>
          <cell r="D93">
            <v>2955607.62570778</v>
          </cell>
          <cell r="E93">
            <v>230606.47867102272</v>
          </cell>
          <cell r="G93">
            <v>668215.49482141272</v>
          </cell>
          <cell r="H93">
            <v>1489237.2946090156</v>
          </cell>
          <cell r="I93">
            <v>621432.63946583169</v>
          </cell>
          <cell r="J93">
            <v>305144.63817814796</v>
          </cell>
          <cell r="K93">
            <v>415300.88105387334</v>
          </cell>
          <cell r="L93">
            <v>749175.2700754581</v>
          </cell>
          <cell r="M93">
            <v>970906.2597381837</v>
          </cell>
          <cell r="P93">
            <v>222411.14165561582</v>
          </cell>
          <cell r="Q93">
            <v>1637756.1172052352</v>
          </cell>
          <cell r="S93">
            <v>1590140.0873027351</v>
          </cell>
          <cell r="U93">
            <v>1171323.1428651311</v>
          </cell>
          <cell r="W93">
            <v>8761113.5252266657</v>
          </cell>
          <cell r="X93">
            <v>1460196.144033748</v>
          </cell>
          <cell r="Y93">
            <v>1085005.1493380531</v>
          </cell>
          <cell r="Z93">
            <v>282140.93755597185</v>
          </cell>
          <cell r="AA93">
            <v>443505.75447394873</v>
          </cell>
          <cell r="AB93">
            <v>359358.45730813261</v>
          </cell>
          <cell r="AC93">
            <v>5382.9357788737734</v>
          </cell>
          <cell r="AD93">
            <v>1435830.2863638136</v>
          </cell>
          <cell r="AE93">
            <v>214035.65877324395</v>
          </cell>
          <cell r="AF93">
            <v>27752.575202822485</v>
          </cell>
          <cell r="AJ93">
            <v>-188.38017373700848</v>
          </cell>
          <cell r="AK93">
            <v>40734.636634853297</v>
          </cell>
          <cell r="AL93">
            <v>1395.8155422729894</v>
          </cell>
          <cell r="AM93">
            <v>41942.072003389279</v>
          </cell>
        </row>
        <row r="94">
          <cell r="B94">
            <v>3011070.1551452596</v>
          </cell>
          <cell r="C94">
            <v>116393.26778453983</v>
          </cell>
          <cell r="D94">
            <v>3171073.2109067524</v>
          </cell>
          <cell r="E94">
            <v>253912.38153530969</v>
          </cell>
          <cell r="G94">
            <v>800346.28518110001</v>
          </cell>
          <cell r="H94">
            <v>1604822.2021268024</v>
          </cell>
          <cell r="I94">
            <v>701676.81575828383</v>
          </cell>
          <cell r="J94">
            <v>346560.50497121952</v>
          </cell>
          <cell r="K94">
            <v>504627.54590981343</v>
          </cell>
          <cell r="L94">
            <v>812343.07020404318</v>
          </cell>
          <cell r="M94">
            <v>1049229.428838748</v>
          </cell>
          <cell r="P94">
            <v>250924.10594887263</v>
          </cell>
          <cell r="Q94">
            <v>1820442.3450014864</v>
          </cell>
          <cell r="S94">
            <v>1677972.009762143</v>
          </cell>
          <cell r="U94">
            <v>1352245.9497334652</v>
          </cell>
          <cell r="W94">
            <v>9593545.92523285</v>
          </cell>
          <cell r="X94">
            <v>1541613.1733292593</v>
          </cell>
          <cell r="Y94">
            <v>1309560.2478190383</v>
          </cell>
          <cell r="Z94">
            <v>357060.57880116301</v>
          </cell>
          <cell r="AA94">
            <v>541677.12806767353</v>
          </cell>
          <cell r="AB94">
            <v>410822.54095020186</v>
          </cell>
          <cell r="AC94">
            <v>-504.19123957923927</v>
          </cell>
          <cell r="AD94">
            <v>1537866.2298258969</v>
          </cell>
          <cell r="AE94">
            <v>254431.07420788603</v>
          </cell>
          <cell r="AF94">
            <v>30786.708267810987</v>
          </cell>
          <cell r="AJ94">
            <v>-19.228319751105449</v>
          </cell>
          <cell r="AK94">
            <v>13486.327349128045</v>
          </cell>
          <cell r="AL94">
            <v>-156.03370069907004</v>
          </cell>
          <cell r="AM94">
            <v>13311.065328677869</v>
          </cell>
        </row>
        <row r="95">
          <cell r="B95">
            <v>2913040.4869970307</v>
          </cell>
          <cell r="C95">
            <v>126531.29083591096</v>
          </cell>
          <cell r="D95">
            <v>3403129.6573312813</v>
          </cell>
          <cell r="E95">
            <v>277990.93888595526</v>
          </cell>
          <cell r="G95">
            <v>927292.44628054951</v>
          </cell>
          <cell r="H95">
            <v>1721084.6361958662</v>
          </cell>
          <cell r="I95">
            <v>754884.91337040032</v>
          </cell>
          <cell r="J95">
            <v>391227.59476366238</v>
          </cell>
          <cell r="K95">
            <v>559857.65981003677</v>
          </cell>
          <cell r="L95">
            <v>883880.50016339531</v>
          </cell>
          <cell r="M95">
            <v>1142172.8999777748</v>
          </cell>
          <cell r="P95">
            <v>272196.54228772101</v>
          </cell>
          <cell r="Q95">
            <v>2063177.5525480362</v>
          </cell>
          <cell r="S95">
            <v>1659077.4890072381</v>
          </cell>
          <cell r="U95">
            <v>1454628.1968156837</v>
          </cell>
          <cell r="W95">
            <v>9953287.3760847505</v>
          </cell>
          <cell r="X95">
            <v>1708264.5681522831</v>
          </cell>
          <cell r="Y95">
            <v>1528852.0033477459</v>
          </cell>
          <cell r="Z95">
            <v>357074.1591711514</v>
          </cell>
          <cell r="AA95">
            <v>681313.91290127742</v>
          </cell>
          <cell r="AB95">
            <v>490463.9312753171</v>
          </cell>
          <cell r="AC95">
            <v>-17740.782477860837</v>
          </cell>
          <cell r="AD95">
            <v>1599695.7343804066</v>
          </cell>
          <cell r="AE95">
            <v>290858.14175903425</v>
          </cell>
          <cell r="AF95">
            <v>33306.285817374453</v>
          </cell>
          <cell r="AJ95">
            <v>136.05945707957309</v>
          </cell>
          <cell r="AK95">
            <v>-34211.731411162349</v>
          </cell>
          <cell r="AL95">
            <v>-8923.1670611552563</v>
          </cell>
          <cell r="AM95">
            <v>-42998.839015238031</v>
          </cell>
        </row>
        <row r="96">
          <cell r="B96">
            <v>3123565.3320003622</v>
          </cell>
          <cell r="C96">
            <v>141582.81000737881</v>
          </cell>
          <cell r="D96">
            <v>3725090.0904258192</v>
          </cell>
          <cell r="E96">
            <v>301819.16378297866</v>
          </cell>
          <cell r="G96">
            <v>1094356.6107103105</v>
          </cell>
          <cell r="H96">
            <v>1906338.5553856913</v>
          </cell>
          <cell r="I96">
            <v>873410.71937317261</v>
          </cell>
          <cell r="J96">
            <v>438043.53747428406</v>
          </cell>
          <cell r="K96">
            <v>640183.62507972377</v>
          </cell>
          <cell r="L96">
            <v>998115.79875421769</v>
          </cell>
          <cell r="M96">
            <v>1295197.9786138395</v>
          </cell>
          <cell r="P96">
            <v>309785.33050572418</v>
          </cell>
          <cell r="Q96">
            <v>2196014.6542810225</v>
          </cell>
          <cell r="S96">
            <v>1843389.797244516</v>
          </cell>
          <cell r="U96">
            <v>1628275.637083621</v>
          </cell>
          <cell r="W96">
            <v>10835260.290591436</v>
          </cell>
          <cell r="X96">
            <v>1863824.3854980427</v>
          </cell>
          <cell r="Y96">
            <v>1852007.5170608223</v>
          </cell>
          <cell r="Z96">
            <v>381388.88400396844</v>
          </cell>
          <cell r="AA96">
            <v>864199.74270151311</v>
          </cell>
          <cell r="AB96">
            <v>606418.89035534055</v>
          </cell>
          <cell r="AC96">
            <v>-33466.237352989097</v>
          </cell>
          <cell r="AD96">
            <v>1738770.0588497957</v>
          </cell>
          <cell r="AE96">
            <v>344620.07441844378</v>
          </cell>
          <cell r="AF96">
            <v>38031.616478417702</v>
          </cell>
          <cell r="AJ96">
            <v>-678.73349124594915</v>
          </cell>
          <cell r="AK96">
            <v>-49828.009297454191</v>
          </cell>
          <cell r="AL96">
            <v>-13548.420469570287</v>
          </cell>
          <cell r="AM96">
            <v>-64055.163258270426</v>
          </cell>
        </row>
        <row r="97">
          <cell r="B97">
            <v>3193598.0535077811</v>
          </cell>
          <cell r="C97">
            <v>163413.2754913372</v>
          </cell>
          <cell r="D97">
            <v>4022592.5260567269</v>
          </cell>
          <cell r="E97">
            <v>324394.65606444352</v>
          </cell>
          <cell r="G97">
            <v>1191331.7168519094</v>
          </cell>
          <cell r="H97">
            <v>2144060.0351971514</v>
          </cell>
          <cell r="I97">
            <v>1026110.9801565871</v>
          </cell>
          <cell r="J97">
            <v>474271.20716873079</v>
          </cell>
          <cell r="K97">
            <v>751633.55062270397</v>
          </cell>
          <cell r="L97">
            <v>1112700.4672724102</v>
          </cell>
          <cell r="M97">
            <v>1419861.7134309141</v>
          </cell>
          <cell r="P97">
            <v>340575.2166715677</v>
          </cell>
          <cell r="Q97">
            <v>2430734.3526879284</v>
          </cell>
          <cell r="S97">
            <v>2154748.4883533199</v>
          </cell>
          <cell r="U97">
            <v>1888591.4778960852</v>
          </cell>
          <cell r="W97">
            <v>11821556.627961574</v>
          </cell>
          <cell r="X97">
            <v>2024436.5099690957</v>
          </cell>
          <cell r="Y97">
            <v>1999933.3475070565</v>
          </cell>
          <cell r="Z97">
            <v>354809.69883849216</v>
          </cell>
          <cell r="AA97">
            <v>993040.95891133545</v>
          </cell>
          <cell r="AB97">
            <v>652082.68975722883</v>
          </cell>
          <cell r="AC97">
            <v>-39711.018210906972</v>
          </cell>
          <cell r="AD97">
            <v>1919643.394336042</v>
          </cell>
          <cell r="AE97">
            <v>411906.15740083822</v>
          </cell>
          <cell r="AF97">
            <v>42519.309330588076</v>
          </cell>
          <cell r="AJ97">
            <v>336.54524991273786</v>
          </cell>
          <cell r="AK97">
            <v>35490.896280277433</v>
          </cell>
          <cell r="AL97">
            <v>4589.0700076810535</v>
          </cell>
          <cell r="AM97">
            <v>40416.511537871222</v>
          </cell>
        </row>
        <row r="98">
          <cell r="B98">
            <v>3183868.5983828879</v>
          </cell>
          <cell r="C98">
            <v>172600.02529313712</v>
          </cell>
          <cell r="D98">
            <v>4394273.2290862957</v>
          </cell>
          <cell r="E98">
            <v>348732.27384964022</v>
          </cell>
          <cell r="G98">
            <v>1367853.3406428662</v>
          </cell>
          <cell r="H98">
            <v>2354096.1311597535</v>
          </cell>
          <cell r="I98">
            <v>1127975.1820996534</v>
          </cell>
          <cell r="J98">
            <v>517205.78252543823</v>
          </cell>
          <cell r="K98">
            <v>848050.092365116</v>
          </cell>
          <cell r="L98">
            <v>1220997.5642560264</v>
          </cell>
          <cell r="M98">
            <v>1562246.1486967921</v>
          </cell>
          <cell r="P98">
            <v>371929.92603265744</v>
          </cell>
          <cell r="Q98">
            <v>2539209.0911143175</v>
          </cell>
          <cell r="S98">
            <v>2509840.9647911722</v>
          </cell>
          <cell r="U98">
            <v>2282588.7042987603</v>
          </cell>
          <cell r="W98">
            <v>12440191.369111782</v>
          </cell>
          <cell r="X98">
            <v>2133325.7833255646</v>
          </cell>
          <cell r="Y98">
            <v>2313674.7728007934</v>
          </cell>
          <cell r="Z98">
            <v>400133.43351087644</v>
          </cell>
          <cell r="AA98">
            <v>1172433.9852872451</v>
          </cell>
          <cell r="AB98">
            <v>741107.35400267167</v>
          </cell>
          <cell r="AC98">
            <v>-35434.112422490107</v>
          </cell>
          <cell r="AD98">
            <v>2107484.6445712969</v>
          </cell>
          <cell r="AE98">
            <v>486725.70322281646</v>
          </cell>
          <cell r="AF98">
            <v>46461.633321913883</v>
          </cell>
          <cell r="AJ98">
            <v>1064.1280207718473</v>
          </cell>
          <cell r="AK98">
            <v>137230.55983693156</v>
          </cell>
          <cell r="AL98">
            <v>29691.992381619428</v>
          </cell>
          <cell r="AM98">
            <v>167986.68023932283</v>
          </cell>
        </row>
        <row r="99">
          <cell r="B99">
            <v>3522787.2773806327</v>
          </cell>
          <cell r="C99">
            <v>170576.12612783755</v>
          </cell>
          <cell r="D99">
            <v>4686657.6634531934</v>
          </cell>
          <cell r="E99">
            <v>375797.65012557403</v>
          </cell>
          <cell r="G99">
            <v>1517410.68103111</v>
          </cell>
          <cell r="H99">
            <v>2564711.7226612889</v>
          </cell>
          <cell r="I99">
            <v>1147888.9333718885</v>
          </cell>
          <cell r="J99">
            <v>561268.63347135601</v>
          </cell>
          <cell r="K99">
            <v>945488.29503671196</v>
          </cell>
          <cell r="L99">
            <v>1345145.4694062585</v>
          </cell>
          <cell r="M99">
            <v>1709001.7383318515</v>
          </cell>
          <cell r="P99">
            <v>418034.61201734858</v>
          </cell>
          <cell r="Q99">
            <v>2613910.8658314967</v>
          </cell>
          <cell r="S99">
            <v>2278925.2502677748</v>
          </cell>
          <cell r="U99">
            <v>2320394.8085559583</v>
          </cell>
          <cell r="W99">
            <v>13307784.031905001</v>
          </cell>
          <cell r="X99">
            <v>2351532.2598565263</v>
          </cell>
          <cell r="Y99">
            <v>2557875.4883125713</v>
          </cell>
          <cell r="Z99">
            <v>497760.5965254638</v>
          </cell>
          <cell r="AA99">
            <v>1233437.6015223505</v>
          </cell>
          <cell r="AB99">
            <v>826677.29026475758</v>
          </cell>
          <cell r="AC99">
            <v>-38707.538076459394</v>
          </cell>
          <cell r="AD99">
            <v>1981881.4153675714</v>
          </cell>
          <cell r="AE99">
            <v>490174.18379536038</v>
          </cell>
          <cell r="AF99">
            <v>50601.044763098304</v>
          </cell>
          <cell r="AJ99">
            <v>-1960.8277614275066</v>
          </cell>
          <cell r="AK99">
            <v>-144788.60314962495</v>
          </cell>
          <cell r="AL99">
            <v>-38993.936293429157</v>
          </cell>
          <cell r="AM99">
            <v>-185743.36720448162</v>
          </cell>
        </row>
        <row r="100">
          <cell r="B100">
            <v>3378919.159138707</v>
          </cell>
          <cell r="C100">
            <v>174490.90503516298</v>
          </cell>
          <cell r="D100">
            <v>5141240.0829271236</v>
          </cell>
          <cell r="E100">
            <v>413460.55926860642</v>
          </cell>
          <cell r="G100">
            <v>1642720.8822659876</v>
          </cell>
          <cell r="H100">
            <v>2777162.4502266417</v>
          </cell>
          <cell r="I100">
            <v>1250929.7293906461</v>
          </cell>
          <cell r="J100">
            <v>611517.39469291724</v>
          </cell>
          <cell r="K100">
            <v>1049971.2211334568</v>
          </cell>
          <cell r="L100">
            <v>1496835.817203792</v>
          </cell>
          <cell r="M100">
            <v>1857230.7773175982</v>
          </cell>
          <cell r="P100">
            <v>452649.08027894929</v>
          </cell>
          <cell r="Q100">
            <v>2715152.4474153658</v>
          </cell>
          <cell r="S100">
            <v>2380842.6295727072</v>
          </cell>
          <cell r="U100">
            <v>2556451.6002845308</v>
          </cell>
          <cell r="W100">
            <v>13871110.856510973</v>
          </cell>
          <cell r="X100">
            <v>2510245.767292738</v>
          </cell>
          <cell r="Y100">
            <v>2805667.3660481591</v>
          </cell>
          <cell r="Z100">
            <v>570907.76965508843</v>
          </cell>
          <cell r="AA100">
            <v>1343965.7612503057</v>
          </cell>
          <cell r="AB100">
            <v>890793.83514276473</v>
          </cell>
          <cell r="AC100">
            <v>-19610.511714949695</v>
          </cell>
          <cell r="AD100">
            <v>2103966.7600324485</v>
          </cell>
          <cell r="AE100">
            <v>554825.29978437861</v>
          </cell>
          <cell r="AF100">
            <v>55167.837071488349</v>
          </cell>
          <cell r="AJ100">
            <v>168.23024491159799</v>
          </cell>
          <cell r="AK100">
            <v>-239116.10392851784</v>
          </cell>
          <cell r="AL100">
            <v>-69747.177908760743</v>
          </cell>
          <cell r="AM100">
            <v>-308695.051592367</v>
          </cell>
        </row>
        <row r="101">
          <cell r="B101">
            <v>3198470.8965236396</v>
          </cell>
          <cell r="C101">
            <v>178290.4210862607</v>
          </cell>
          <cell r="D101">
            <v>5891877.1053173179</v>
          </cell>
          <cell r="E101">
            <v>463526.17000195541</v>
          </cell>
          <cell r="G101">
            <v>1812857.7122694566</v>
          </cell>
          <cell r="H101">
            <v>3101409.6863372065</v>
          </cell>
          <cell r="I101">
            <v>1429348.3080558605</v>
          </cell>
          <cell r="J101">
            <v>684501.68218520796</v>
          </cell>
          <cell r="K101">
            <v>1146442.4855967769</v>
          </cell>
          <cell r="L101">
            <v>1627702.8784715203</v>
          </cell>
          <cell r="M101">
            <v>2027990.8850709195</v>
          </cell>
          <cell r="P101">
            <v>478418.92964409263</v>
          </cell>
          <cell r="Q101">
            <v>2915249.269719596</v>
          </cell>
          <cell r="S101">
            <v>3243899.9938183394</v>
          </cell>
          <cell r="U101">
            <v>3093869.894699723</v>
          </cell>
          <cell r="W101">
            <v>14953278.857912503</v>
          </cell>
          <cell r="X101">
            <v>2726764.029600889</v>
          </cell>
          <cell r="Y101">
            <v>3094229.7470326945</v>
          </cell>
          <cell r="Z101">
            <v>650824.1607659742</v>
          </cell>
          <cell r="AA101">
            <v>1418751.6307355152</v>
          </cell>
          <cell r="AB101">
            <v>1024653.9555312051</v>
          </cell>
          <cell r="AC101">
            <v>-15319.114885219582</v>
          </cell>
          <cell r="AD101">
            <v>2600795.2528902898</v>
          </cell>
          <cell r="AE101">
            <v>728433.59906481288</v>
          </cell>
          <cell r="AF101">
            <v>61096.298494274328</v>
          </cell>
          <cell r="AJ101">
            <v>1356.0684805328049</v>
          </cell>
          <cell r="AK101">
            <v>-33559.46055088759</v>
          </cell>
          <cell r="AL101">
            <v>-19511.609960635396</v>
          </cell>
          <cell r="AM101">
            <v>-51715.002030990181</v>
          </cell>
        </row>
        <row r="102">
          <cell r="B102">
            <v>3673801.8866838026</v>
          </cell>
          <cell r="C102">
            <v>207973.53044586888</v>
          </cell>
          <cell r="D102">
            <v>6657529.3269076934</v>
          </cell>
          <cell r="E102">
            <v>523844.85088327754</v>
          </cell>
          <cell r="G102">
            <v>2035841.4121922625</v>
          </cell>
          <cell r="H102">
            <v>3492999.6334560891</v>
          </cell>
          <cell r="I102">
            <v>1586598.5530147171</v>
          </cell>
          <cell r="J102">
            <v>696867.17265115213</v>
          </cell>
          <cell r="K102">
            <v>1247951.6335983528</v>
          </cell>
          <cell r="L102">
            <v>1795674.056791733</v>
          </cell>
          <cell r="M102">
            <v>2237014.4212961476</v>
          </cell>
          <cell r="P102">
            <v>548486.97596393328</v>
          </cell>
          <cell r="Q102">
            <v>3350721.0871960227</v>
          </cell>
          <cell r="S102">
            <v>3620746.2284484198</v>
          </cell>
          <cell r="U102">
            <v>3511721.8666197299</v>
          </cell>
          <cell r="W102">
            <v>16470572.757068759</v>
          </cell>
          <cell r="X102">
            <v>3003228.3732730793</v>
          </cell>
          <cell r="Y102">
            <v>3508901.1907908847</v>
          </cell>
          <cell r="Z102">
            <v>723164.76048737427</v>
          </cell>
          <cell r="AA102">
            <v>1631432.1067274793</v>
          </cell>
          <cell r="AB102">
            <v>1154304.3235760315</v>
          </cell>
          <cell r="AC102">
            <v>-32105.828730019897</v>
          </cell>
          <cell r="AD102">
            <v>3123103.4646384288</v>
          </cell>
          <cell r="AE102">
            <v>925868.37988580612</v>
          </cell>
          <cell r="AF102">
            <v>67786.614054943362</v>
          </cell>
          <cell r="AJ102">
            <v>333.0021291474834</v>
          </cell>
          <cell r="AK102">
            <v>58938.139171601979</v>
          </cell>
          <cell r="AL102">
            <v>5771.9313943380603</v>
          </cell>
          <cell r="AM102">
            <v>65043.072695087525</v>
          </cell>
        </row>
        <row r="103">
          <cell r="B103">
            <v>4006991.5123814852</v>
          </cell>
          <cell r="C103">
            <v>181746.08833138482</v>
          </cell>
          <cell r="D103">
            <v>7548421.2701920886</v>
          </cell>
          <cell r="E103">
            <v>601076.30373493209</v>
          </cell>
          <cell r="G103">
            <v>2462192.3382472419</v>
          </cell>
          <cell r="H103">
            <v>3870107.4343678514</v>
          </cell>
          <cell r="I103">
            <v>1919647.1757966913</v>
          </cell>
          <cell r="J103">
            <v>792855.71393936791</v>
          </cell>
          <cell r="K103">
            <v>1413740.6222618781</v>
          </cell>
          <cell r="L103">
            <v>1959591.5529936375</v>
          </cell>
          <cell r="M103">
            <v>2603621.6642648005</v>
          </cell>
          <cell r="P103">
            <v>633081.37003032945</v>
          </cell>
          <cell r="Q103">
            <v>3541907.0321658966</v>
          </cell>
          <cell r="S103">
            <v>4192714.3810762656</v>
          </cell>
          <cell r="U103">
            <v>3909912.0575288106</v>
          </cell>
          <cell r="W103">
            <v>18397627.91066267</v>
          </cell>
          <cell r="X103">
            <v>3472021.7327497732</v>
          </cell>
          <cell r="Y103">
            <v>4177340.2423640913</v>
          </cell>
          <cell r="Z103">
            <v>688890.64418143965</v>
          </cell>
          <cell r="AA103">
            <v>2048147.1421125494</v>
          </cell>
          <cell r="AB103">
            <v>1440302.4560701028</v>
          </cell>
          <cell r="AC103">
            <v>-53736.587525753697</v>
          </cell>
          <cell r="AD103">
            <v>3414050.5132772145</v>
          </cell>
          <cell r="AE103">
            <v>1068032.7750832017</v>
          </cell>
          <cell r="AF103">
            <v>76283.075583178797</v>
          </cell>
          <cell r="AJ103">
            <v>-866.15096235302519</v>
          </cell>
          <cell r="AK103">
            <v>83494.06072309814</v>
          </cell>
          <cell r="AL103">
            <v>19568.097638523737</v>
          </cell>
          <cell r="AM103">
            <v>102196.00739926886</v>
          </cell>
        </row>
        <row r="104">
          <cell r="B104">
            <v>4233583.6386560947</v>
          </cell>
          <cell r="C104">
            <v>201243.96743049097</v>
          </cell>
          <cell r="D104">
            <v>8838615.6439260878</v>
          </cell>
          <cell r="E104">
            <v>672665.97281117423</v>
          </cell>
          <cell r="G104">
            <v>2914420.2972416733</v>
          </cell>
          <cell r="H104">
            <v>4707176.0637726495</v>
          </cell>
          <cell r="I104">
            <v>2083449.8972718415</v>
          </cell>
          <cell r="J104">
            <v>941114.94080943102</v>
          </cell>
          <cell r="K104">
            <v>1509268.54192321</v>
          </cell>
          <cell r="L104">
            <v>2352678.9946221947</v>
          </cell>
          <cell r="M104">
            <v>3229711.2112173815</v>
          </cell>
          <cell r="P104">
            <v>811809.33287305676</v>
          </cell>
          <cell r="Q104">
            <v>3915243.7536783703</v>
          </cell>
          <cell r="S104">
            <v>5189167.3974444121</v>
          </cell>
          <cell r="U104">
            <v>4278930.7913244646</v>
          </cell>
          <cell r="W104">
            <v>21353890.556407709</v>
          </cell>
          <cell r="X104">
            <v>4196473.23825764</v>
          </cell>
          <cell r="Y104">
            <v>4873924.6502066152</v>
          </cell>
          <cell r="Z104">
            <v>757103.1828588061</v>
          </cell>
          <cell r="AA104">
            <v>2522121.8510643141</v>
          </cell>
          <cell r="AB104">
            <v>1594699.6162834954</v>
          </cell>
          <cell r="AC104">
            <v>-60808.316495817067</v>
          </cell>
          <cell r="AD104">
            <v>3945845.6862911768</v>
          </cell>
          <cell r="AE104">
            <v>1299016.5728409619</v>
          </cell>
          <cell r="AF104">
            <v>89257.809099207923</v>
          </cell>
          <cell r="AJ104">
            <v>213.08549898296238</v>
          </cell>
          <cell r="AK104">
            <v>571864.66859056277</v>
          </cell>
          <cell r="AL104">
            <v>189581.0876972558</v>
          </cell>
          <cell r="AM104">
            <v>761658.84178680147</v>
          </cell>
        </row>
        <row r="105">
          <cell r="B105">
            <v>4471606.1175753754</v>
          </cell>
          <cell r="C105">
            <v>219330.22916024301</v>
          </cell>
          <cell r="D105">
            <v>9495318.1246404331</v>
          </cell>
          <cell r="E105">
            <v>741586.60079614632</v>
          </cell>
          <cell r="G105">
            <v>3374578.9117630208</v>
          </cell>
          <cell r="H105">
            <v>5234545.7466780916</v>
          </cell>
          <cell r="I105">
            <v>2354379.0107119507</v>
          </cell>
          <cell r="J105">
            <v>1046460.0226550577</v>
          </cell>
          <cell r="K105">
            <v>1657035.9883649838</v>
          </cell>
          <cell r="L105">
            <v>2760613.8446528702</v>
          </cell>
          <cell r="M105">
            <v>3671440.999645636</v>
          </cell>
          <cell r="P105">
            <v>936742.67483327002</v>
          </cell>
          <cell r="Q105">
            <v>4144768.5005131071</v>
          </cell>
          <cell r="S105">
            <v>5021184.7453717841</v>
          </cell>
          <cell r="U105">
            <v>4898909.3613671372</v>
          </cell>
          <cell r="W105">
            <v>23387832.528955605</v>
          </cell>
          <cell r="X105">
            <v>4771756.1828016089</v>
          </cell>
          <cell r="Y105">
            <v>5643399.8233886883</v>
          </cell>
          <cell r="Z105">
            <v>933188.86204010528</v>
          </cell>
          <cell r="AA105">
            <v>3047220.553354037</v>
          </cell>
          <cell r="AB105">
            <v>1662990.4079945474</v>
          </cell>
          <cell r="AC105">
            <v>-57866.793968111713</v>
          </cell>
          <cell r="AD105">
            <v>3352029.128461448</v>
          </cell>
          <cell r="AE105">
            <v>1158420.6823428988</v>
          </cell>
          <cell r="AF105">
            <v>101625.25434615472</v>
          </cell>
          <cell r="AJ105">
            <v>238.17579772265927</v>
          </cell>
          <cell r="AK105">
            <v>-16219.967901479054</v>
          </cell>
          <cell r="AL105">
            <v>-779.12337378107463</v>
          </cell>
          <cell r="AM105">
            <v>-16760.91547753747</v>
          </cell>
        </row>
        <row r="106">
          <cell r="B106">
            <v>4708847.2204693798</v>
          </cell>
          <cell r="C106">
            <v>214002.97092915681</v>
          </cell>
          <cell r="D106">
            <v>10089493.162819544</v>
          </cell>
          <cell r="E106">
            <v>808832.61413454358</v>
          </cell>
          <cell r="G106">
            <v>3504728.3965702374</v>
          </cell>
          <cell r="H106">
            <v>5876338.453129949</v>
          </cell>
          <cell r="I106">
            <v>2457921.258586674</v>
          </cell>
          <cell r="J106">
            <v>1176257.7945111359</v>
          </cell>
          <cell r="K106">
            <v>1768674.0732701495</v>
          </cell>
          <cell r="L106">
            <v>3084479.5159490034</v>
          </cell>
          <cell r="M106">
            <v>4208698.1090809945</v>
          </cell>
          <cell r="P106">
            <v>1013828.4680962808</v>
          </cell>
          <cell r="Q106">
            <v>4291112.7129255617</v>
          </cell>
          <cell r="S106">
            <v>5125658.6966113513</v>
          </cell>
          <cell r="U106">
            <v>5845179.9052245906</v>
          </cell>
          <cell r="W106">
            <v>25366327.486525908</v>
          </cell>
          <cell r="X106">
            <v>5445672.3028739076</v>
          </cell>
          <cell r="Y106">
            <v>5652439.1463077143</v>
          </cell>
          <cell r="Z106">
            <v>1037752.4995174318</v>
          </cell>
          <cell r="AA106">
            <v>2945205.379836116</v>
          </cell>
          <cell r="AB106">
            <v>1669481.2669541661</v>
          </cell>
          <cell r="AC106">
            <v>-64768.4487591898</v>
          </cell>
          <cell r="AD106">
            <v>2894449.4732678118</v>
          </cell>
          <cell r="AE106">
            <v>1047688.2178881373</v>
          </cell>
          <cell r="AF106">
            <v>114228.42756251238</v>
          </cell>
          <cell r="AJ106">
            <v>-1101.0261447922298</v>
          </cell>
          <cell r="AK106">
            <v>-510424.10954083153</v>
          </cell>
          <cell r="AL106">
            <v>-183345.13841934368</v>
          </cell>
          <cell r="AM106">
            <v>-694870.27410496748</v>
          </cell>
        </row>
        <row r="107">
          <cell r="B107">
            <v>4854317.1657252833</v>
          </cell>
          <cell r="C107">
            <v>227832.14297150649</v>
          </cell>
          <cell r="D107">
            <v>11221428.632741354</v>
          </cell>
          <cell r="E107">
            <v>869651.00425352715</v>
          </cell>
          <cell r="G107">
            <v>3656696.8041495895</v>
          </cell>
          <cell r="H107">
            <v>6550466.100633176</v>
          </cell>
          <cell r="I107">
            <v>2714278.8260819097</v>
          </cell>
          <cell r="J107">
            <v>1309326.0653584225</v>
          </cell>
          <cell r="K107">
            <v>1929551.0608555796</v>
          </cell>
          <cell r="L107">
            <v>3504303.6270771413</v>
          </cell>
          <cell r="M107">
            <v>4574450.9323445037</v>
          </cell>
          <cell r="P107">
            <v>1061949.0530783508</v>
          </cell>
          <cell r="Q107">
            <v>4537665.6975938771</v>
          </cell>
          <cell r="S107">
            <v>5922524.1730281338</v>
          </cell>
          <cell r="U107">
            <v>6496438.8320503496</v>
          </cell>
          <cell r="W107">
            <v>28055565.778030321</v>
          </cell>
          <cell r="X107">
            <v>5838393.6181685738</v>
          </cell>
          <cell r="Y107">
            <v>5875459.5364276441</v>
          </cell>
          <cell r="Z107">
            <v>1142658.3726895372</v>
          </cell>
          <cell r="AA107">
            <v>2978895.4082779652</v>
          </cell>
          <cell r="AB107">
            <v>1753905.7554601412</v>
          </cell>
          <cell r="AC107">
            <v>-62375.940491962065</v>
          </cell>
          <cell r="AD107">
            <v>3250220.8821734712</v>
          </cell>
          <cell r="AE107">
            <v>1229692.7552819466</v>
          </cell>
          <cell r="AF107">
            <v>127147.71809529467</v>
          </cell>
          <cell r="AJ107">
            <v>-298.33046137868411</v>
          </cell>
          <cell r="AK107">
            <v>-245911.46709685019</v>
          </cell>
          <cell r="AL107">
            <v>-100497.63240088733</v>
          </cell>
          <cell r="AM107">
            <v>-346707.42995911621</v>
          </cell>
        </row>
        <row r="108">
          <cell r="B108">
            <v>5281068.0862113032</v>
          </cell>
          <cell r="C108">
            <v>250278.11133842031</v>
          </cell>
          <cell r="D108">
            <v>12571144.059614131</v>
          </cell>
          <cell r="E108">
            <v>916535.90899910696</v>
          </cell>
          <cell r="G108">
            <v>4122100.2861482012</v>
          </cell>
          <cell r="H108">
            <v>7388231.264365552</v>
          </cell>
          <cell r="I108">
            <v>2987553.2301713517</v>
          </cell>
          <cell r="J108">
            <v>1428055.0244050284</v>
          </cell>
          <cell r="K108">
            <v>2089453.4628392472</v>
          </cell>
          <cell r="L108">
            <v>3972979.9204015932</v>
          </cell>
          <cell r="M108">
            <v>4832263.9897642098</v>
          </cell>
          <cell r="P108">
            <v>1156733.1145944975</v>
          </cell>
          <cell r="Q108">
            <v>5115514.511792602</v>
          </cell>
          <cell r="S108">
            <v>6704275.5314336913</v>
          </cell>
          <cell r="U108">
            <v>6941572.1294987779</v>
          </cell>
          <cell r="W108">
            <v>31166396.027175061</v>
          </cell>
          <cell r="X108">
            <v>6228696.1986845825</v>
          </cell>
          <cell r="Y108">
            <v>6676278.6267663827</v>
          </cell>
          <cell r="Z108">
            <v>1380204.4251226813</v>
          </cell>
          <cell r="AA108">
            <v>3303856.4067794075</v>
          </cell>
          <cell r="AB108">
            <v>1992217.7948642927</v>
          </cell>
          <cell r="AC108">
            <v>-61076.456457162167</v>
          </cell>
          <cell r="AD108">
            <v>3878948.2471537585</v>
          </cell>
          <cell r="AE108">
            <v>1531090.6395869714</v>
          </cell>
          <cell r="AF108">
            <v>140814.86048157248</v>
          </cell>
          <cell r="AJ108">
            <v>-1619.6473881795255</v>
          </cell>
          <cell r="AK108">
            <v>67379.944818659598</v>
          </cell>
          <cell r="AL108">
            <v>14672.226149162767</v>
          </cell>
          <cell r="AM108">
            <v>80432.523579642846</v>
          </cell>
        </row>
        <row r="109">
          <cell r="B109">
            <v>4976937.2674164437</v>
          </cell>
          <cell r="C109">
            <v>274825.95873960189</v>
          </cell>
          <cell r="D109">
            <v>13923801.318388177</v>
          </cell>
          <cell r="E109">
            <v>1011117.1923720638</v>
          </cell>
          <cell r="G109">
            <v>4671149.2896994874</v>
          </cell>
          <cell r="H109">
            <v>8111778.7260108301</v>
          </cell>
          <cell r="I109">
            <v>3400879.3036767263</v>
          </cell>
          <cell r="J109">
            <v>1579793.5324304637</v>
          </cell>
          <cell r="K109">
            <v>2326742.8070380921</v>
          </cell>
          <cell r="L109">
            <v>4603203.7595696691</v>
          </cell>
          <cell r="M109">
            <v>5280316.6904881923</v>
          </cell>
          <cell r="P109">
            <v>1302165.9997430264</v>
          </cell>
          <cell r="Q109">
            <v>5132791.6312814318</v>
          </cell>
          <cell r="S109">
            <v>7124550.7489014762</v>
          </cell>
          <cell r="U109">
            <v>7883070.8438639222</v>
          </cell>
          <cell r="W109">
            <v>32886225.059568115</v>
          </cell>
          <cell r="X109">
            <v>6706064.8267395142</v>
          </cell>
          <cell r="Y109">
            <v>7521726.6558226971</v>
          </cell>
          <cell r="Z109">
            <v>1437134.7765144403</v>
          </cell>
          <cell r="AA109">
            <v>3818781.5142102032</v>
          </cell>
          <cell r="AB109">
            <v>2265810.3650980541</v>
          </cell>
          <cell r="AC109">
            <v>-44349.280454051121</v>
          </cell>
          <cell r="AD109">
            <v>4257610.4949656846</v>
          </cell>
          <cell r="AE109">
            <v>1750281.0397323666</v>
          </cell>
          <cell r="AF109">
            <v>155092.58603138171</v>
          </cell>
          <cell r="AJ109">
            <v>2088.1364610105138</v>
          </cell>
          <cell r="AK109">
            <v>73957.563218491792</v>
          </cell>
          <cell r="AL109">
            <v>-30555.167535930075</v>
          </cell>
          <cell r="AM109">
            <v>45490.532143572229</v>
          </cell>
        </row>
        <row r="110">
          <cell r="B110">
            <v>5481652.8305815849</v>
          </cell>
          <cell r="C110">
            <v>292630.72062031692</v>
          </cell>
          <cell r="D110">
            <v>15608563.899520768</v>
          </cell>
          <cell r="E110">
            <v>1092494.8313387351</v>
          </cell>
          <cell r="G110">
            <v>5542224.6033979831</v>
          </cell>
          <cell r="H110">
            <v>8803170.4930204879</v>
          </cell>
          <cell r="I110">
            <v>3846194.5519271493</v>
          </cell>
          <cell r="J110">
            <v>1740222.7637511052</v>
          </cell>
          <cell r="K110">
            <v>2518863.4000199838</v>
          </cell>
          <cell r="L110">
            <v>5192412.0310016796</v>
          </cell>
          <cell r="M110">
            <v>5701179.8819251414</v>
          </cell>
          <cell r="P110">
            <v>1497798.3408969522</v>
          </cell>
          <cell r="Q110">
            <v>5347813.7138093263</v>
          </cell>
          <cell r="S110">
            <v>8603602.3365237135</v>
          </cell>
          <cell r="U110">
            <v>9042134.256006768</v>
          </cell>
          <cell r="W110">
            <v>36133603.851332292</v>
          </cell>
          <cell r="X110">
            <v>7281584.092503977</v>
          </cell>
          <cell r="Y110">
            <v>9086720.4293663763</v>
          </cell>
          <cell r="Z110">
            <v>1878521.3211717859</v>
          </cell>
          <cell r="AA110">
            <v>4617714.2056752201</v>
          </cell>
          <cell r="AB110">
            <v>2590484.9025193709</v>
          </cell>
          <cell r="AC110">
            <v>-51177.40520566429</v>
          </cell>
          <cell r="AD110">
            <v>4630068.319031545</v>
          </cell>
          <cell r="AE110">
            <v>1979221.7006750139</v>
          </cell>
          <cell r="AF110">
            <v>171072.4728307171</v>
          </cell>
          <cell r="AJ110">
            <v>-291.30674669280876</v>
          </cell>
          <cell r="AK110">
            <v>80427.406597107169</v>
          </cell>
          <cell r="AL110">
            <v>-34551.851549578285</v>
          </cell>
          <cell r="AM110">
            <v>45584.24830083608</v>
          </cell>
        </row>
        <row r="111">
          <cell r="B111">
            <v>5588881.9999999972</v>
          </cell>
          <cell r="C111">
            <v>323834.00000000006</v>
          </cell>
          <cell r="D111">
            <v>18462974.999999948</v>
          </cell>
          <cell r="E111">
            <v>1191730.9999999998</v>
          </cell>
          <cell r="G111">
            <v>6336077.9999999991</v>
          </cell>
          <cell r="H111">
            <v>10057890.000000022</v>
          </cell>
          <cell r="I111">
            <v>4093717.9999999995</v>
          </cell>
          <cell r="J111">
            <v>1976388</v>
          </cell>
          <cell r="K111">
            <v>2790400.9999999981</v>
          </cell>
          <cell r="L111">
            <v>6353014.0000000102</v>
          </cell>
          <cell r="M111">
            <v>6154229.0000000121</v>
          </cell>
          <cell r="P111">
            <v>1737336.0000000005</v>
          </cell>
          <cell r="Q111">
            <v>5830032.0000000009</v>
          </cell>
          <cell r="S111">
            <v>10467994.999999596</v>
          </cell>
          <cell r="U111">
            <v>10028000.000000488</v>
          </cell>
          <cell r="W111">
            <v>41464777.520607822</v>
          </cell>
          <cell r="X111">
            <v>7867624.1945932992</v>
          </cell>
          <cell r="Y111">
            <v>10150270.91125842</v>
          </cell>
          <cell r="Z111">
            <v>1939356.212355857</v>
          </cell>
          <cell r="AA111">
            <v>5162758.4847386722</v>
          </cell>
          <cell r="AB111">
            <v>3048156.2141638906</v>
          </cell>
          <cell r="AC111">
            <v>-63667.615847593057</v>
          </cell>
          <cell r="AD111">
            <v>5712455.2750078775</v>
          </cell>
          <cell r="AE111">
            <v>2535462.3016686272</v>
          </cell>
          <cell r="AF111">
            <v>194908.41271064649</v>
          </cell>
          <cell r="AJ111">
            <v>-22.452176065296094</v>
          </cell>
          <cell r="AK111">
            <v>99229.19737109782</v>
          </cell>
          <cell r="AL111">
            <v>-44262.306252467235</v>
          </cell>
          <cell r="AM111">
            <v>54944.438942565284</v>
          </cell>
        </row>
      </sheetData>
      <sheetData sheetId="2">
        <row r="2">
          <cell r="B2">
            <v>3891.3352481061129</v>
          </cell>
          <cell r="C2">
            <v>54.868686868686865</v>
          </cell>
          <cell r="D2">
            <v>1082.6666666666667</v>
          </cell>
          <cell r="E2">
            <v>8</v>
          </cell>
          <cell r="G2">
            <v>252.680412371134</v>
          </cell>
          <cell r="H2">
            <v>780.84546547922298</v>
          </cell>
          <cell r="I2">
            <v>153.61620486894412</v>
          </cell>
          <cell r="J2">
            <v>16.291401017327193</v>
          </cell>
          <cell r="K2">
            <v>816.58694830356296</v>
          </cell>
          <cell r="L2">
            <v>779.68766293957469</v>
          </cell>
          <cell r="M2">
            <v>551.9995381660691</v>
          </cell>
          <cell r="P2">
            <v>14.753697564492615</v>
          </cell>
          <cell r="Q2">
            <v>469.15223606512507</v>
          </cell>
          <cell r="S2">
            <v>565.93330725108717</v>
          </cell>
          <cell r="U2">
            <v>386.28063552817855</v>
          </cell>
          <cell r="W2">
            <v>7499.1825810796845</v>
          </cell>
          <cell r="X2">
            <v>1040.4774543116857</v>
          </cell>
          <cell r="Y2">
            <v>296.86535807930028</v>
          </cell>
          <cell r="Z2">
            <v>222.99331684054991</v>
          </cell>
          <cell r="AA2">
            <v>57.03806384976361</v>
          </cell>
          <cell r="AB2">
            <v>16.833977388986746</v>
          </cell>
          <cell r="AC2">
            <v>3.4890523393653408</v>
          </cell>
          <cell r="AD2">
            <v>83.607620064322958</v>
          </cell>
          <cell r="AE2">
            <v>81.036444357338368</v>
          </cell>
          <cell r="AF2">
            <v>17.970934779144461</v>
          </cell>
          <cell r="AJ2">
            <v>-4.3084127861681643E-2</v>
          </cell>
          <cell r="AK2">
            <v>10.34650121125715</v>
          </cell>
          <cell r="AL2">
            <v>6.3435135941675078</v>
          </cell>
          <cell r="AM2">
            <v>16.646930677562978</v>
          </cell>
        </row>
        <row r="3">
          <cell r="B3">
            <v>4007.9750530533865</v>
          </cell>
          <cell r="C3">
            <v>57.808080808080817</v>
          </cell>
          <cell r="D3">
            <v>1068.4444444444446</v>
          </cell>
          <cell r="E3">
            <v>8</v>
          </cell>
          <cell r="G3">
            <v>287.25773195876286</v>
          </cell>
          <cell r="H3">
            <v>792.33538189852038</v>
          </cell>
          <cell r="I3">
            <v>162.53920989157052</v>
          </cell>
          <cell r="J3">
            <v>19.484990910454417</v>
          </cell>
          <cell r="K3">
            <v>820.47859370569893</v>
          </cell>
          <cell r="L3">
            <v>785.12956954985225</v>
          </cell>
          <cell r="M3">
            <v>570.51290223283991</v>
          </cell>
          <cell r="P3">
            <v>17.659078291602089</v>
          </cell>
          <cell r="Q3">
            <v>454.80843909995696</v>
          </cell>
          <cell r="S3">
            <v>568.90357362251564</v>
          </cell>
          <cell r="U3">
            <v>454.69966074822838</v>
          </cell>
          <cell r="W3">
            <v>7426.5483271646044</v>
          </cell>
          <cell r="X3">
            <v>1146.6486231190004</v>
          </cell>
          <cell r="Y3">
            <v>363.25341920693273</v>
          </cell>
          <cell r="Z3">
            <v>245.75384700358751</v>
          </cell>
          <cell r="AA3">
            <v>86.411871628199933</v>
          </cell>
          <cell r="AB3">
            <v>31.087700575145277</v>
          </cell>
          <cell r="AC3">
            <v>3.7774118309024143</v>
          </cell>
          <cell r="AD3">
            <v>87.618337452996414</v>
          </cell>
          <cell r="AE3">
            <v>85.190696810585322</v>
          </cell>
          <cell r="AF3">
            <v>18.2824165512314</v>
          </cell>
          <cell r="AJ3">
            <v>-4.664489909556134E-2</v>
          </cell>
          <cell r="AK3">
            <v>10.842830281358593</v>
          </cell>
          <cell r="AL3">
            <v>6.6687074883439728</v>
          </cell>
          <cell r="AM3">
            <v>17.464892870607002</v>
          </cell>
        </row>
        <row r="4">
          <cell r="B4">
            <v>4130.9939133882926</v>
          </cell>
          <cell r="C4">
            <v>62.707070707070713</v>
          </cell>
          <cell r="D4">
            <v>1076.4444444444446</v>
          </cell>
          <cell r="E4">
            <v>9</v>
          </cell>
          <cell r="G4">
            <v>297.89690721649481</v>
          </cell>
          <cell r="H4">
            <v>834.09030823792239</v>
          </cell>
          <cell r="I4">
            <v>176.46762934178463</v>
          </cell>
          <cell r="J4">
            <v>24.478251068820949</v>
          </cell>
          <cell r="K4">
            <v>824.43011057555998</v>
          </cell>
          <cell r="L4">
            <v>791.43105845547768</v>
          </cell>
          <cell r="M4">
            <v>589.0262662996106</v>
          </cell>
          <cell r="P4">
            <v>21.096903103069099</v>
          </cell>
          <cell r="Q4">
            <v>499.89861023757663</v>
          </cell>
          <cell r="S4">
            <v>614.32741412645248</v>
          </cell>
          <cell r="U4">
            <v>513.48426855344678</v>
          </cell>
          <cell r="W4">
            <v>7687.0679811873561</v>
          </cell>
          <cell r="X4">
            <v>1141.9299045053417</v>
          </cell>
          <cell r="Y4">
            <v>369.61255799873197</v>
          </cell>
          <cell r="Z4">
            <v>270.46457397547431</v>
          </cell>
          <cell r="AA4">
            <v>72.952658049727432</v>
          </cell>
          <cell r="AB4">
            <v>26.19532597353022</v>
          </cell>
          <cell r="AC4">
            <v>4.0222821301469933</v>
          </cell>
          <cell r="AD4">
            <v>86.539479950758277</v>
          </cell>
          <cell r="AE4">
            <v>89.445583244541936</v>
          </cell>
          <cell r="AF4">
            <v>17.993023426116665</v>
          </cell>
          <cell r="AJ4">
            <v>-4.9668649459851021E-2</v>
          </cell>
          <cell r="AK4">
            <v>10.709320914089281</v>
          </cell>
          <cell r="AL4">
            <v>7.0017789866000362</v>
          </cell>
          <cell r="AM4">
            <v>17.661431251229466</v>
          </cell>
        </row>
        <row r="5">
          <cell r="B5">
            <v>4033.0675709667662</v>
          </cell>
          <cell r="C5">
            <v>63.686868686868692</v>
          </cell>
          <cell r="D5">
            <v>1086.2222222222224</v>
          </cell>
          <cell r="E5">
            <v>9</v>
          </cell>
          <cell r="G5">
            <v>293.46391752577318</v>
          </cell>
          <cell r="H5">
            <v>851.36284236170229</v>
          </cell>
          <cell r="I5">
            <v>185.88000627953602</v>
          </cell>
          <cell r="J5">
            <v>32.32397649064545</v>
          </cell>
          <cell r="K5">
            <v>828.56124184859652</v>
          </cell>
          <cell r="L5">
            <v>798.09202827182673</v>
          </cell>
          <cell r="M5">
            <v>607.53963036638129</v>
          </cell>
          <cell r="P5">
            <v>31.01330973390025</v>
          </cell>
          <cell r="Q5">
            <v>623.43779999609535</v>
          </cell>
          <cell r="S5">
            <v>678.53487015044607</v>
          </cell>
          <cell r="U5">
            <v>466.15727610195609</v>
          </cell>
          <cell r="W5">
            <v>7808.9669184849008</v>
          </cell>
          <cell r="X5">
            <v>1182.0390127214384</v>
          </cell>
          <cell r="Y5">
            <v>368.77838132466553</v>
          </cell>
          <cell r="Z5">
            <v>255.4212106331932</v>
          </cell>
          <cell r="AA5">
            <v>83.387218523418866</v>
          </cell>
          <cell r="AB5">
            <v>29.969952168053478</v>
          </cell>
          <cell r="AC5">
            <v>4.1581816678430625</v>
          </cell>
          <cell r="AD5">
            <v>102.6242804227043</v>
          </cell>
          <cell r="AE5">
            <v>109.06610472065022</v>
          </cell>
          <cell r="AF5">
            <v>18.369509988800729</v>
          </cell>
          <cell r="AJ5">
            <v>-0.2604715420998352</v>
          </cell>
          <cell r="AK5">
            <v>12.699826174707688</v>
          </cell>
          <cell r="AL5">
            <v>8.5376687420724675</v>
          </cell>
          <cell r="AM5">
            <v>20.977023374680321</v>
          </cell>
        </row>
        <row r="6">
          <cell r="B6">
            <v>4306.0263424521127</v>
          </cell>
          <cell r="C6">
            <v>63.686868686868692</v>
          </cell>
          <cell r="D6">
            <v>1117.3333333333335</v>
          </cell>
          <cell r="E6">
            <v>9</v>
          </cell>
          <cell r="G6">
            <v>296.12371134020617</v>
          </cell>
          <cell r="H6">
            <v>924.84521614234143</v>
          </cell>
          <cell r="I6">
            <v>197.12282332615942</v>
          </cell>
          <cell r="J6">
            <v>30.216273218697488</v>
          </cell>
          <cell r="K6">
            <v>832.87198752480867</v>
          </cell>
          <cell r="L6">
            <v>804.999348241701</v>
          </cell>
          <cell r="M6">
            <v>626.05299443315198</v>
          </cell>
          <cell r="P6">
            <v>25.506418482419651</v>
          </cell>
          <cell r="Q6">
            <v>839.20607345133044</v>
          </cell>
          <cell r="S6">
            <v>655.53265510584242</v>
          </cell>
          <cell r="U6">
            <v>451.54979236734374</v>
          </cell>
          <cell r="W6">
            <v>8398.3771884302278</v>
          </cell>
          <cell r="X6">
            <v>1174.9609348009508</v>
          </cell>
          <cell r="Y6">
            <v>366.82822219915568</v>
          </cell>
          <cell r="Z6">
            <v>272.85146444692583</v>
          </cell>
          <cell r="AA6">
            <v>68.710461341408035</v>
          </cell>
          <cell r="AB6">
            <v>25.26629641082182</v>
          </cell>
          <cell r="AC6">
            <v>4.5938080173131777</v>
          </cell>
          <cell r="AD6">
            <v>125.51521084530306</v>
          </cell>
          <cell r="AE6">
            <v>135.65778624928819</v>
          </cell>
          <cell r="AF6">
            <v>20.028265864551901</v>
          </cell>
          <cell r="AJ6">
            <v>-8.0384356599058817E-3</v>
          </cell>
          <cell r="AK6">
            <v>9.8253008591886193</v>
          </cell>
          <cell r="AL6">
            <v>10.61925924874447</v>
          </cell>
          <cell r="AM6">
            <v>20.436521672273184</v>
          </cell>
        </row>
        <row r="7">
          <cell r="B7">
            <v>4433.6535990175898</v>
          </cell>
          <cell r="C7">
            <v>63.686868686868692</v>
          </cell>
          <cell r="D7">
            <v>1130.6666666666667</v>
          </cell>
          <cell r="E7">
            <v>10</v>
          </cell>
          <cell r="G7">
            <v>254.45360824742266</v>
          </cell>
          <cell r="H7">
            <v>916.20903124941287</v>
          </cell>
          <cell r="I7">
            <v>201.59684424295455</v>
          </cell>
          <cell r="J7">
            <v>42.539835521084107</v>
          </cell>
          <cell r="K7">
            <v>837.0031187978451</v>
          </cell>
          <cell r="L7">
            <v>812.84131857945658</v>
          </cell>
          <cell r="M7">
            <v>644.56635849992267</v>
          </cell>
          <cell r="P7">
            <v>34.758043974455568</v>
          </cell>
          <cell r="Q7">
            <v>769.93621278356227</v>
          </cell>
          <cell r="S7">
            <v>617.89428753295533</v>
          </cell>
          <cell r="U7">
            <v>510.57661061363257</v>
          </cell>
          <cell r="W7">
            <v>7932.1963727795664</v>
          </cell>
          <cell r="X7">
            <v>1682.2231857692327</v>
          </cell>
          <cell r="Y7">
            <v>290.39270540242973</v>
          </cell>
          <cell r="Z7">
            <v>218.03302805123846</v>
          </cell>
          <cell r="AA7">
            <v>52.057014210088994</v>
          </cell>
          <cell r="AB7">
            <v>20.302663141102297</v>
          </cell>
          <cell r="AC7">
            <v>4.5448959405604512</v>
          </cell>
          <cell r="AD7">
            <v>128.46870765020159</v>
          </cell>
          <cell r="AE7">
            <v>132.52894650596662</v>
          </cell>
          <cell r="AF7">
            <v>19.358281189696068</v>
          </cell>
          <cell r="AJ7">
            <v>-0.16787593152724917</v>
          </cell>
          <cell r="AK7">
            <v>6.9068693751830672</v>
          </cell>
          <cell r="AL7">
            <v>7.1251601901516732</v>
          </cell>
          <cell r="AM7">
            <v>13.86415363380749</v>
          </cell>
        </row>
        <row r="8">
          <cell r="B8">
            <v>4504.408892518265</v>
          </cell>
          <cell r="C8">
            <v>69.696969696969703</v>
          </cell>
          <cell r="D8">
            <v>1221.5656565656566</v>
          </cell>
          <cell r="E8">
            <v>10</v>
          </cell>
          <cell r="G8">
            <v>248.49484536082477</v>
          </cell>
          <cell r="H8">
            <v>908.2968694823918</v>
          </cell>
          <cell r="I8">
            <v>194.60196969380408</v>
          </cell>
          <cell r="J8">
            <v>49.17057012763717</v>
          </cell>
          <cell r="K8">
            <v>927.52877799829878</v>
          </cell>
          <cell r="L8">
            <v>908.43575111523091</v>
          </cell>
          <cell r="M8">
            <v>663.07972256669336</v>
          </cell>
          <cell r="P8">
            <v>40.977209248865236</v>
          </cell>
          <cell r="Q8">
            <v>564.93793322608155</v>
          </cell>
          <cell r="S8">
            <v>640.71773319182921</v>
          </cell>
          <cell r="U8">
            <v>566.86225599374507</v>
          </cell>
          <cell r="W8">
            <v>8683.5077553726696</v>
          </cell>
          <cell r="X8">
            <v>1078.2272032209528</v>
          </cell>
          <cell r="Y8">
            <v>253.60218035877878</v>
          </cell>
          <cell r="Z8">
            <v>172.09204595318747</v>
          </cell>
          <cell r="AA8">
            <v>58.04016684508256</v>
          </cell>
          <cell r="AB8">
            <v>23.469967560508771</v>
          </cell>
          <cell r="AC8">
            <v>5.1609679695618258</v>
          </cell>
          <cell r="AD8">
            <v>133.27263395853009</v>
          </cell>
          <cell r="AE8">
            <v>126.76993628418985</v>
          </cell>
          <cell r="AF8">
            <v>22.555549136386944</v>
          </cell>
          <cell r="AJ8">
            <v>0.16350468411110286</v>
          </cell>
          <cell r="AK8">
            <v>-13.135925363306042</v>
          </cell>
          <cell r="AL8">
            <v>-12.494991179510734</v>
          </cell>
          <cell r="AM8">
            <v>-25.467411858705674</v>
          </cell>
        </row>
        <row r="9">
          <cell r="B9">
            <v>4578.9056857761479</v>
          </cell>
          <cell r="C9">
            <v>75.757575757575765</v>
          </cell>
          <cell r="D9">
            <v>1206.2121212121212</v>
          </cell>
          <cell r="E9">
            <v>11</v>
          </cell>
          <cell r="G9">
            <v>245.6494845360825</v>
          </cell>
          <cell r="H9">
            <v>926.75698143807801</v>
          </cell>
          <cell r="I9">
            <v>205.36984198810296</v>
          </cell>
          <cell r="J9">
            <v>44.554387729691733</v>
          </cell>
          <cell r="K9">
            <v>933.33631036764018</v>
          </cell>
          <cell r="L9">
            <v>912.8415068651874</v>
          </cell>
          <cell r="M9">
            <v>681.59308663346405</v>
          </cell>
          <cell r="P9">
            <v>37.303746485427553</v>
          </cell>
          <cell r="Q9">
            <v>709.41449138040878</v>
          </cell>
          <cell r="S9">
            <v>641.65806159835256</v>
          </cell>
          <cell r="U9">
            <v>607.7173346760344</v>
          </cell>
          <cell r="W9">
            <v>8835.9357727316637</v>
          </cell>
          <cell r="X9">
            <v>1106.5395149029036</v>
          </cell>
          <cell r="Y9">
            <v>246.66898855687828</v>
          </cell>
          <cell r="Z9">
            <v>180.55912510301374</v>
          </cell>
          <cell r="AA9">
            <v>48.929110976362388</v>
          </cell>
          <cell r="AB9">
            <v>17.180752477502146</v>
          </cell>
          <cell r="AC9">
            <v>5.5913646209748187</v>
          </cell>
          <cell r="AD9">
            <v>163.57227107066097</v>
          </cell>
          <cell r="AE9">
            <v>145.90841774181794</v>
          </cell>
          <cell r="AF9">
            <v>23.812124496494302</v>
          </cell>
          <cell r="AJ9">
            <v>0.31666659823338528</v>
          </cell>
          <cell r="AK9">
            <v>8.2338928131551583</v>
          </cell>
          <cell r="AL9">
            <v>7.3447306477904819</v>
          </cell>
          <cell r="AM9">
            <v>15.895290059179025</v>
          </cell>
        </row>
        <row r="10">
          <cell r="B10">
            <v>4713.050742589955</v>
          </cell>
          <cell r="C10">
            <v>79.797979797979806</v>
          </cell>
          <cell r="D10">
            <v>1235.9595959595958</v>
          </cell>
          <cell r="E10">
            <v>11</v>
          </cell>
          <cell r="G10">
            <v>239.95876288659795</v>
          </cell>
          <cell r="H10">
            <v>956.66794553096042</v>
          </cell>
          <cell r="I10">
            <v>219.40365368893285</v>
          </cell>
          <cell r="J10">
            <v>44.705251708252206</v>
          </cell>
          <cell r="K10">
            <v>928.96569322370283</v>
          </cell>
          <cell r="L10">
            <v>921.36120444933658</v>
          </cell>
          <cell r="M10">
            <v>700.10645070023486</v>
          </cell>
          <cell r="P10">
            <v>36.089072875797847</v>
          </cell>
          <cell r="Q10">
            <v>659.47140831878539</v>
          </cell>
          <cell r="S10">
            <v>672.09903578160925</v>
          </cell>
          <cell r="U10">
            <v>622.7655621502347</v>
          </cell>
          <cell r="W10">
            <v>8996.8450322238623</v>
          </cell>
          <cell r="X10">
            <v>1149.0079824258294</v>
          </cell>
          <cell r="Y10">
            <v>242.6533308671099</v>
          </cell>
          <cell r="Z10">
            <v>162.68667883100139</v>
          </cell>
          <cell r="AA10">
            <v>58.978370200724299</v>
          </cell>
          <cell r="AB10">
            <v>20.988281835384207</v>
          </cell>
          <cell r="AC10">
            <v>5.7233877018631167</v>
          </cell>
          <cell r="AD10">
            <v>161.51429781334306</v>
          </cell>
          <cell r="AE10">
            <v>143.92079718751447</v>
          </cell>
          <cell r="AF10">
            <v>24.028261390387897</v>
          </cell>
          <cell r="AJ10">
            <v>-0.22834095590746581</v>
          </cell>
          <cell r="AK10">
            <v>8.7441866991048229</v>
          </cell>
          <cell r="AL10">
            <v>7.791696071450156</v>
          </cell>
          <cell r="AM10">
            <v>16.307541814647514</v>
          </cell>
        </row>
        <row r="11">
          <cell r="B11">
            <v>5001.1076579780229</v>
          </cell>
          <cell r="C11">
            <v>78.787878787878796</v>
          </cell>
          <cell r="D11">
            <v>1266.6666666666665</v>
          </cell>
          <cell r="E11">
            <v>12</v>
          </cell>
          <cell r="G11">
            <v>252.28865979381445</v>
          </cell>
          <cell r="H11">
            <v>983.78944829664692</v>
          </cell>
          <cell r="I11">
            <v>232.49633359458434</v>
          </cell>
          <cell r="J11">
            <v>37.354531535807148</v>
          </cell>
          <cell r="K11">
            <v>923.75687553161333</v>
          </cell>
          <cell r="L11">
            <v>927.76948033138285</v>
          </cell>
          <cell r="M11">
            <v>718.61981476700555</v>
          </cell>
          <cell r="P11">
            <v>30.344045906787997</v>
          </cell>
          <cell r="Q11">
            <v>624.35379559719524</v>
          </cell>
          <cell r="S11">
            <v>644.91940931916406</v>
          </cell>
          <cell r="U11">
            <v>590.77946804605779</v>
          </cell>
          <cell r="W11">
            <v>9327.2838012135653</v>
          </cell>
          <cell r="X11">
            <v>1207.9919650965599</v>
          </cell>
          <cell r="Y11">
            <v>258.64567717430987</v>
          </cell>
          <cell r="Z11">
            <v>187.71343610036351</v>
          </cell>
          <cell r="AA11">
            <v>51.074575043782929</v>
          </cell>
          <cell r="AB11">
            <v>19.857666030163415</v>
          </cell>
          <cell r="AC11">
            <v>6.2904840371079116</v>
          </cell>
          <cell r="AD11">
            <v>130.25809711428138</v>
          </cell>
          <cell r="AE11">
            <v>127.50736576334535</v>
          </cell>
          <cell r="AF11">
            <v>24.809647847765358</v>
          </cell>
          <cell r="AJ11">
            <v>-0.12932116793571427</v>
          </cell>
          <cell r="AK11">
            <v>-31.952291815719558</v>
          </cell>
          <cell r="AL11">
            <v>-30.146618041029797</v>
          </cell>
          <cell r="AM11">
            <v>-62.228231024685073</v>
          </cell>
        </row>
        <row r="12">
          <cell r="B12">
            <v>5076.4162595881871</v>
          </cell>
          <cell r="C12">
            <v>78.787878787878796</v>
          </cell>
          <cell r="D12">
            <v>1343</v>
          </cell>
          <cell r="E12">
            <v>13</v>
          </cell>
          <cell r="G12">
            <v>274</v>
          </cell>
          <cell r="H12">
            <v>1016.7801339252103</v>
          </cell>
          <cell r="I12">
            <v>248.7694719303617</v>
          </cell>
          <cell r="J12">
            <v>42.281611613829341</v>
          </cell>
          <cell r="K12">
            <v>947.04687647670357</v>
          </cell>
          <cell r="L12">
            <v>959.84680783268641</v>
          </cell>
          <cell r="M12">
            <v>737.13317883377647</v>
          </cell>
          <cell r="P12">
            <v>34.344840478548889</v>
          </cell>
          <cell r="Q12">
            <v>676.98993899500442</v>
          </cell>
          <cell r="S12">
            <v>718.65047135048462</v>
          </cell>
          <cell r="U12">
            <v>836.45946782909937</v>
          </cell>
          <cell r="W12">
            <v>9537.3886878024769</v>
          </cell>
          <cell r="X12">
            <v>1118.3363114370493</v>
          </cell>
          <cell r="Y12">
            <v>275.63901694240042</v>
          </cell>
          <cell r="Z12">
            <v>184.62610333756882</v>
          </cell>
          <cell r="AA12">
            <v>66.108295220733538</v>
          </cell>
          <cell r="AB12">
            <v>24.904618384098043</v>
          </cell>
          <cell r="AC12">
            <v>6.378834115150398</v>
          </cell>
          <cell r="AD12">
            <v>164.52671546597844</v>
          </cell>
          <cell r="AE12">
            <v>133.90985769284089</v>
          </cell>
          <cell r="AF12">
            <v>25.718897570577546</v>
          </cell>
          <cell r="AJ12">
            <v>-0.17688434897742802</v>
          </cell>
          <cell r="AK12">
            <v>-89.479988637844869</v>
          </cell>
          <cell r="AL12">
            <v>-67.772246378201345</v>
          </cell>
          <cell r="AM12">
            <v>-157.42911936502364</v>
          </cell>
        </row>
        <row r="13">
          <cell r="B13">
            <v>4935.753558638331</v>
          </cell>
          <cell r="C13">
            <v>86.868686868686879</v>
          </cell>
          <cell r="D13">
            <v>1372</v>
          </cell>
          <cell r="E13">
            <v>13</v>
          </cell>
          <cell r="G13">
            <v>294</v>
          </cell>
          <cell r="H13">
            <v>1002.9808380802442</v>
          </cell>
          <cell r="I13">
            <v>258.7150094817415</v>
          </cell>
          <cell r="J13">
            <v>50.238925767398705</v>
          </cell>
          <cell r="K13">
            <v>952.61492297514417</v>
          </cell>
          <cell r="L13">
            <v>962.37903365969532</v>
          </cell>
          <cell r="M13">
            <v>761.8556902887409</v>
          </cell>
          <cell r="P13">
            <v>41.359347156899069</v>
          </cell>
          <cell r="Q13">
            <v>564.85002248321553</v>
          </cell>
          <cell r="S13">
            <v>811.46629212103016</v>
          </cell>
          <cell r="U13">
            <v>739.20750179013828</v>
          </cell>
          <cell r="W13">
            <v>9381.5650779468051</v>
          </cell>
          <cell r="X13">
            <v>1025.3536489000817</v>
          </cell>
          <cell r="Y13">
            <v>305.77358469801277</v>
          </cell>
          <cell r="Z13">
            <v>211.24221438277621</v>
          </cell>
          <cell r="AA13">
            <v>67.624209671562127</v>
          </cell>
          <cell r="AB13">
            <v>26.907160643674423</v>
          </cell>
          <cell r="AC13">
            <v>6.3247668021453824</v>
          </cell>
          <cell r="AD13">
            <v>313.52966299836254</v>
          </cell>
          <cell r="AE13">
            <v>227.79416304953409</v>
          </cell>
          <cell r="AF13">
            <v>25.815227022250962</v>
          </cell>
          <cell r="AJ13">
            <v>-0.29484230467943107</v>
          </cell>
          <cell r="AK13">
            <v>-18.46857713624874</v>
          </cell>
          <cell r="AL13">
            <v>-8.920062417737487</v>
          </cell>
          <cell r="AM13">
            <v>-27.683481858665658</v>
          </cell>
        </row>
        <row r="14">
          <cell r="B14">
            <v>4856.8857347525864</v>
          </cell>
          <cell r="C14">
            <v>94.949494949494962</v>
          </cell>
          <cell r="D14">
            <v>1407</v>
          </cell>
          <cell r="E14">
            <v>13</v>
          </cell>
          <cell r="G14">
            <v>325</v>
          </cell>
          <cell r="H14">
            <v>992.5877247017313</v>
          </cell>
          <cell r="I14">
            <v>269.40321513982525</v>
          </cell>
          <cell r="J14">
            <v>55.511617256644783</v>
          </cell>
          <cell r="K14">
            <v>958.06322653813447</v>
          </cell>
          <cell r="L14">
            <v>965.11848965876834</v>
          </cell>
          <cell r="M14">
            <v>786.57820174370534</v>
          </cell>
          <cell r="P14">
            <v>44.728718046284868</v>
          </cell>
          <cell r="Q14">
            <v>540.81552287418981</v>
          </cell>
          <cell r="S14">
            <v>833.31958971498477</v>
          </cell>
          <cell r="U14">
            <v>715.23325903239515</v>
          </cell>
          <cell r="W14">
            <v>9160.4069932360435</v>
          </cell>
          <cell r="X14">
            <v>1036.2761759074538</v>
          </cell>
          <cell r="Y14">
            <v>366.14008142835792</v>
          </cell>
          <cell r="Z14">
            <v>234.30653647217821</v>
          </cell>
          <cell r="AA14">
            <v>92.420048804382887</v>
          </cell>
          <cell r="AB14">
            <v>39.413496151796814</v>
          </cell>
          <cell r="AC14">
            <v>6.1218293321568362</v>
          </cell>
          <cell r="AD14">
            <v>432.97520206855268</v>
          </cell>
          <cell r="AE14">
            <v>311.82327245331652</v>
          </cell>
          <cell r="AF14">
            <v>24.527285825507963</v>
          </cell>
          <cell r="AJ14">
            <v>0.48100769993361903</v>
          </cell>
          <cell r="AK14">
            <v>68.38005286561102</v>
          </cell>
          <cell r="AL14">
            <v>52.102336354469465</v>
          </cell>
          <cell r="AM14">
            <v>120.96339692001411</v>
          </cell>
        </row>
        <row r="15">
          <cell r="B15">
            <v>5299.8959536836483</v>
          </cell>
          <cell r="C15">
            <v>92.929292929292941</v>
          </cell>
          <cell r="D15">
            <v>1428</v>
          </cell>
          <cell r="E15">
            <v>14</v>
          </cell>
          <cell r="G15">
            <v>336</v>
          </cell>
          <cell r="H15">
            <v>1065.9796440733535</v>
          </cell>
          <cell r="I15">
            <v>279.24815099479474</v>
          </cell>
          <cell r="J15">
            <v>51.526243985432011</v>
          </cell>
          <cell r="K15">
            <v>962.43384368207171</v>
          </cell>
          <cell r="L15">
            <v>968.07469150107181</v>
          </cell>
          <cell r="M15">
            <v>811.30071319866977</v>
          </cell>
          <cell r="P15">
            <v>42.622912699175735</v>
          </cell>
          <cell r="Q15">
            <v>595.55521818812099</v>
          </cell>
          <cell r="S15">
            <v>897.72457924613104</v>
          </cell>
          <cell r="U15">
            <v>678.6321008392465</v>
          </cell>
          <cell r="W15">
            <v>9771.5259999522768</v>
          </cell>
          <cell r="X15">
            <v>1008.8600495951365</v>
          </cell>
          <cell r="Y15">
            <v>389.36111901165697</v>
          </cell>
          <cell r="Z15">
            <v>227.49866607845109</v>
          </cell>
          <cell r="AA15">
            <v>107.5112481898291</v>
          </cell>
          <cell r="AB15">
            <v>54.351204743376762</v>
          </cell>
          <cell r="AC15">
            <v>7.4821214471410737</v>
          </cell>
          <cell r="AD15">
            <v>505.15558979653491</v>
          </cell>
          <cell r="AE15">
            <v>370.97539951157705</v>
          </cell>
          <cell r="AF15">
            <v>28.053038629841815</v>
          </cell>
          <cell r="AJ15">
            <v>0.98860765802643558</v>
          </cell>
          <cell r="AK15">
            <v>74.656699856597115</v>
          </cell>
          <cell r="AL15">
            <v>55.629261641551054</v>
          </cell>
          <cell r="AM15">
            <v>131.27456915617461</v>
          </cell>
        </row>
        <row r="16">
          <cell r="B16">
            <v>5198.0324466286093</v>
          </cell>
          <cell r="C16">
            <v>84.848484848484858</v>
          </cell>
          <cell r="D16">
            <v>1442</v>
          </cell>
          <cell r="E16">
            <v>14</v>
          </cell>
          <cell r="G16">
            <v>293</v>
          </cell>
          <cell r="H16">
            <v>1088.3287395649377</v>
          </cell>
          <cell r="I16">
            <v>290.53664511582241</v>
          </cell>
          <cell r="J16">
            <v>54.299845481937922</v>
          </cell>
          <cell r="K16">
            <v>967.64266137416121</v>
          </cell>
          <cell r="L16">
            <v>971.24869648340189</v>
          </cell>
          <cell r="M16">
            <v>836.02322465363432</v>
          </cell>
          <cell r="P16">
            <v>43.724579147291607</v>
          </cell>
          <cell r="Q16">
            <v>762.00707181749715</v>
          </cell>
          <cell r="S16">
            <v>916.80551172234368</v>
          </cell>
          <cell r="U16">
            <v>781.35243175992605</v>
          </cell>
          <cell r="W16">
            <v>10000.397005183102</v>
          </cell>
          <cell r="X16">
            <v>1026.9904710058468</v>
          </cell>
          <cell r="Y16">
            <v>316.14555785739077</v>
          </cell>
          <cell r="Z16">
            <v>198.96454971538566</v>
          </cell>
          <cell r="AA16">
            <v>80.276375380445558</v>
          </cell>
          <cell r="AB16">
            <v>36.904632761559547</v>
          </cell>
          <cell r="AC16">
            <v>6.2684624069800154</v>
          </cell>
          <cell r="AD16">
            <v>381.51217950246297</v>
          </cell>
          <cell r="AE16">
            <v>336.96979359448267</v>
          </cell>
          <cell r="AF16">
            <v>25.412847233345286</v>
          </cell>
          <cell r="AJ16">
            <v>-0.68559113961059226</v>
          </cell>
          <cell r="AK16">
            <v>12.227153868272612</v>
          </cell>
          <cell r="AL16">
            <v>9.7486432290047276</v>
          </cell>
          <cell r="AM16">
            <v>21.29020595766675</v>
          </cell>
        </row>
        <row r="17">
          <cell r="B17">
            <v>4938.9186567582219</v>
          </cell>
          <cell r="C17">
            <v>92.929292929292941</v>
          </cell>
          <cell r="D17">
            <v>1460</v>
          </cell>
          <cell r="E17">
            <v>15</v>
          </cell>
          <cell r="G17">
            <v>284</v>
          </cell>
          <cell r="H17">
            <v>1073.6319210056442</v>
          </cell>
          <cell r="I17">
            <v>303.51106923328905</v>
          </cell>
          <cell r="J17">
            <v>51.360637041905193</v>
          </cell>
          <cell r="K17">
            <v>973.09096493715151</v>
          </cell>
          <cell r="L17">
            <v>974.61195759226007</v>
          </cell>
          <cell r="M17">
            <v>860.74573610859863</v>
          </cell>
          <cell r="P17">
            <v>41.456040700236073</v>
          </cell>
          <cell r="Q17">
            <v>745.0769346113749</v>
          </cell>
          <cell r="S17">
            <v>962.67934232949358</v>
          </cell>
          <cell r="U17">
            <v>789.50392778593925</v>
          </cell>
          <cell r="W17">
            <v>9849.3341244844905</v>
          </cell>
          <cell r="X17">
            <v>1057.4566939032279</v>
          </cell>
          <cell r="Y17">
            <v>296.45027459515774</v>
          </cell>
          <cell r="Z17">
            <v>188.75435094879592</v>
          </cell>
          <cell r="AA17">
            <v>74.406929844109257</v>
          </cell>
          <cell r="AB17">
            <v>33.288993802252556</v>
          </cell>
          <cell r="AC17">
            <v>6.657706925029121</v>
          </cell>
          <cell r="AD17">
            <v>371.92149506257027</v>
          </cell>
          <cell r="AE17">
            <v>295.0630544693704</v>
          </cell>
          <cell r="AF17">
            <v>27.713194621213564</v>
          </cell>
          <cell r="AJ17">
            <v>-0.95057808741814331</v>
          </cell>
          <cell r="AK17">
            <v>-6.3228534028201171</v>
          </cell>
          <cell r="AL17">
            <v>-6.8362200586421169</v>
          </cell>
          <cell r="AM17">
            <v>-14.109651548880377</v>
          </cell>
        </row>
        <row r="18">
          <cell r="B18">
            <v>5010.5857190494507</v>
          </cell>
          <cell r="C18">
            <v>94.949494949494962</v>
          </cell>
          <cell r="D18">
            <v>1476</v>
          </cell>
          <cell r="E18">
            <v>16</v>
          </cell>
          <cell r="G18">
            <v>292</v>
          </cell>
          <cell r="H18">
            <v>1074.6373049177871</v>
          </cell>
          <cell r="I18">
            <v>309.49246525865635</v>
          </cell>
          <cell r="J18">
            <v>54.367449025721612</v>
          </cell>
          <cell r="K18">
            <v>979.97618372554575</v>
          </cell>
          <cell r="L18">
            <v>978.23637100979079</v>
          </cell>
          <cell r="M18">
            <v>885.46824756356318</v>
          </cell>
          <cell r="P18">
            <v>43.59469149875158</v>
          </cell>
          <cell r="Q18">
            <v>782.44311040519085</v>
          </cell>
          <cell r="S18">
            <v>920.08127735976154</v>
          </cell>
          <cell r="U18">
            <v>695.87618066600817</v>
          </cell>
          <cell r="W18">
            <v>10146.064808093312</v>
          </cell>
          <cell r="X18">
            <v>973.31239852832846</v>
          </cell>
          <cell r="Y18">
            <v>309.27704441298647</v>
          </cell>
          <cell r="Z18">
            <v>201.4177545304367</v>
          </cell>
          <cell r="AA18">
            <v>77.175557255970531</v>
          </cell>
          <cell r="AB18">
            <v>30.683732626579218</v>
          </cell>
          <cell r="AC18">
            <v>7.8703491840837483</v>
          </cell>
          <cell r="AD18">
            <v>382.8033557923149</v>
          </cell>
          <cell r="AE18">
            <v>284.11720006404244</v>
          </cell>
          <cell r="AF18">
            <v>31.321595025137579</v>
          </cell>
          <cell r="AJ18">
            <v>0.46324101639394172</v>
          </cell>
          <cell r="AK18">
            <v>8.2427150753027174</v>
          </cell>
          <cell r="AL18">
            <v>4.3132705558826281</v>
          </cell>
          <cell r="AM18">
            <v>13.019226647579288</v>
          </cell>
        </row>
        <row r="19">
          <cell r="B19">
            <v>5354.2165409738018</v>
          </cell>
          <cell r="C19">
            <v>97.979797979797979</v>
          </cell>
          <cell r="D19">
            <v>1503</v>
          </cell>
          <cell r="E19">
            <v>16</v>
          </cell>
          <cell r="G19">
            <v>297</v>
          </cell>
          <cell r="H19">
            <v>1079.2168841862892</v>
          </cell>
          <cell r="I19">
            <v>315.60814707682391</v>
          </cell>
          <cell r="J19">
            <v>54.669391269681697</v>
          </cell>
          <cell r="K19">
            <v>987.40024572346658</v>
          </cell>
          <cell r="L19">
            <v>982.09656161288456</v>
          </cell>
          <cell r="M19">
            <v>910.19075901852761</v>
          </cell>
          <cell r="P19">
            <v>43.530500373137933</v>
          </cell>
          <cell r="Q19">
            <v>741.78098194664869</v>
          </cell>
          <cell r="S19">
            <v>978.84769308935904</v>
          </cell>
          <cell r="U19">
            <v>877.14619684097295</v>
          </cell>
          <cell r="W19">
            <v>10459.567882737065</v>
          </cell>
          <cell r="X19">
            <v>944.70509539064335</v>
          </cell>
          <cell r="Y19">
            <v>311.97408706794806</v>
          </cell>
          <cell r="Z19">
            <v>211.42499966626994</v>
          </cell>
          <cell r="AA19">
            <v>73.372512020998769</v>
          </cell>
          <cell r="AB19">
            <v>27.176575380679392</v>
          </cell>
          <cell r="AC19">
            <v>9.0301714708448149</v>
          </cell>
          <cell r="AD19">
            <v>376.18808964041114</v>
          </cell>
          <cell r="AE19">
            <v>260.90838957877605</v>
          </cell>
          <cell r="AF19">
            <v>34.956589777482812</v>
          </cell>
          <cell r="AJ19">
            <v>0.34565817774641461</v>
          </cell>
          <cell r="AK19">
            <v>-31.300677359818955</v>
          </cell>
          <cell r="AL19">
            <v>-22.95764657003101</v>
          </cell>
          <cell r="AM19">
            <v>-53.91266575210355</v>
          </cell>
        </row>
        <row r="20">
          <cell r="B20">
            <v>5338.9280309013466</v>
          </cell>
          <cell r="C20">
            <v>109.09090909090909</v>
          </cell>
          <cell r="D20">
            <v>1495</v>
          </cell>
          <cell r="E20">
            <v>17</v>
          </cell>
          <cell r="G20">
            <v>305</v>
          </cell>
          <cell r="H20">
            <v>1111.7184156929093</v>
          </cell>
          <cell r="I20">
            <v>326.0012860353221</v>
          </cell>
          <cell r="J20">
            <v>58.393068256340413</v>
          </cell>
          <cell r="K20">
            <v>995.60263680181458</v>
          </cell>
          <cell r="L20">
            <v>986.20098777591102</v>
          </cell>
          <cell r="M20">
            <v>934.91327047349193</v>
          </cell>
          <cell r="P20">
            <v>46.356878365584137</v>
          </cell>
          <cell r="Q20">
            <v>768.80891131807232</v>
          </cell>
          <cell r="S20">
            <v>1147.8198817224816</v>
          </cell>
          <cell r="U20">
            <v>919.19925080622829</v>
          </cell>
          <cell r="W20">
            <v>10739.481972125379</v>
          </cell>
          <cell r="X20">
            <v>970.16801005285549</v>
          </cell>
          <cell r="Y20">
            <v>329.55215981666623</v>
          </cell>
          <cell r="Z20">
            <v>230.89535987291472</v>
          </cell>
          <cell r="AA20">
            <v>71.626224132813192</v>
          </cell>
          <cell r="AB20">
            <v>27.030575810938323</v>
          </cell>
          <cell r="AC20">
            <v>8.4912222774881982</v>
          </cell>
          <cell r="AD20">
            <v>333.35671559970632</v>
          </cell>
          <cell r="AE20">
            <v>215.33026322359402</v>
          </cell>
          <cell r="AF20">
            <v>32.540925801097444</v>
          </cell>
          <cell r="AJ20">
            <v>-0.4057795374836673</v>
          </cell>
          <cell r="AK20">
            <v>-49.475564485395232</v>
          </cell>
          <cell r="AL20">
            <v>-31.811705767043168</v>
          </cell>
          <cell r="AM20">
            <v>-81.693049789922071</v>
          </cell>
        </row>
        <row r="21">
          <cell r="B21">
            <v>5455.891594605604</v>
          </cell>
          <cell r="C21">
            <v>113.13131313131314</v>
          </cell>
          <cell r="D21">
            <v>1545</v>
          </cell>
          <cell r="E21">
            <v>18</v>
          </cell>
          <cell r="G21">
            <v>329</v>
          </cell>
          <cell r="H21">
            <v>1126.9535747764039</v>
          </cell>
          <cell r="I21">
            <v>347.39503830208179</v>
          </cell>
          <cell r="J21">
            <v>71.378926271008183</v>
          </cell>
          <cell r="K21">
            <v>1004.5234854928646</v>
          </cell>
          <cell r="L21">
            <v>990.54964949887039</v>
          </cell>
          <cell r="M21">
            <v>959.63578192845648</v>
          </cell>
          <cell r="P21">
            <v>56.586181949738993</v>
          </cell>
          <cell r="Q21">
            <v>767.94581709136776</v>
          </cell>
          <cell r="S21">
            <v>1060.158195775389</v>
          </cell>
          <cell r="U21">
            <v>993.2829855415315</v>
          </cell>
          <cell r="W21">
            <v>10729.18351985466</v>
          </cell>
          <cell r="X21">
            <v>923.69935994366233</v>
          </cell>
          <cell r="Y21">
            <v>369.383526417263</v>
          </cell>
          <cell r="Z21">
            <v>263.69894651810387</v>
          </cell>
          <cell r="AA21">
            <v>77.577492107264845</v>
          </cell>
          <cell r="AB21">
            <v>28.107087791894312</v>
          </cell>
          <cell r="AC21">
            <v>9.9963330658042011</v>
          </cell>
          <cell r="AD21">
            <v>425.87013677884812</v>
          </cell>
          <cell r="AE21">
            <v>245.55747176666205</v>
          </cell>
          <cell r="AF21">
            <v>36.003861555190021</v>
          </cell>
          <cell r="AJ21">
            <v>0.39574451355088974</v>
          </cell>
          <cell r="AK21">
            <v>-44.54954894191269</v>
          </cell>
          <cell r="AL21">
            <v>-23.397852172743654</v>
          </cell>
          <cell r="AM21">
            <v>-67.551656601105464</v>
          </cell>
        </row>
        <row r="22">
          <cell r="B22">
            <v>5560.75582666022</v>
          </cell>
          <cell r="C22">
            <v>116.16161616161617</v>
          </cell>
          <cell r="D22">
            <v>1636</v>
          </cell>
          <cell r="E22">
            <v>19</v>
          </cell>
          <cell r="G22">
            <v>340</v>
          </cell>
          <cell r="H22">
            <v>1175.7482256313394</v>
          </cell>
          <cell r="I22">
            <v>366.90680799965014</v>
          </cell>
          <cell r="J22">
            <v>71.462293446418656</v>
          </cell>
          <cell r="K22">
            <v>1014.1029203288914</v>
          </cell>
          <cell r="L22">
            <v>995.14148948496609</v>
          </cell>
          <cell r="M22">
            <v>984.35829338342091</v>
          </cell>
          <cell r="P22">
            <v>56.64988539218475</v>
          </cell>
          <cell r="Q22">
            <v>847.81297057766551</v>
          </cell>
          <cell r="S22">
            <v>1217.9340477270823</v>
          </cell>
          <cell r="U22">
            <v>1093.0892142418611</v>
          </cell>
          <cell r="W22">
            <v>11126.757836633004</v>
          </cell>
          <cell r="X22">
            <v>911.70422321006777</v>
          </cell>
          <cell r="Y22">
            <v>396.29956043761854</v>
          </cell>
          <cell r="Z22">
            <v>272.20427863441097</v>
          </cell>
          <cell r="AA22">
            <v>90.576950647983622</v>
          </cell>
          <cell r="AB22">
            <v>33.518331155223983</v>
          </cell>
          <cell r="AC22">
            <v>8.9810385649808477</v>
          </cell>
          <cell r="AD22">
            <v>459.92924932122577</v>
          </cell>
          <cell r="AE22">
            <v>260.19078764106439</v>
          </cell>
          <cell r="AF22">
            <v>31.7826959592614</v>
          </cell>
          <cell r="AJ22">
            <v>-5.115382227242779E-2</v>
          </cell>
          <cell r="AK22">
            <v>-22.461218237530112</v>
          </cell>
          <cell r="AL22">
            <v>-9.9981778468696181</v>
          </cell>
          <cell r="AM22">
            <v>-32.510549906672161</v>
          </cell>
        </row>
        <row r="23">
          <cell r="B23">
            <v>5660.9503998531018</v>
          </cell>
          <cell r="C23">
            <v>129.2929292929293</v>
          </cell>
          <cell r="D23">
            <v>1674</v>
          </cell>
          <cell r="E23">
            <v>20</v>
          </cell>
          <cell r="G23">
            <v>387</v>
          </cell>
          <cell r="H23">
            <v>1199.8080258075734</v>
          </cell>
          <cell r="I23">
            <v>383.48161867573447</v>
          </cell>
          <cell r="J23">
            <v>86.86265398619004</v>
          </cell>
          <cell r="K23">
            <v>1023.7422266326435</v>
          </cell>
          <cell r="L23">
            <v>999.08097734777823</v>
          </cell>
          <cell r="M23">
            <v>991.86377685016328</v>
          </cell>
          <cell r="P23">
            <v>69.998218966236621</v>
          </cell>
          <cell r="Q23">
            <v>851.65992618316363</v>
          </cell>
          <cell r="S23">
            <v>1282.0045205250442</v>
          </cell>
          <cell r="U23">
            <v>1093.8852763544382</v>
          </cell>
          <cell r="W23">
            <v>11202.809962314721</v>
          </cell>
          <cell r="X23">
            <v>954.96541329327283</v>
          </cell>
          <cell r="Y23">
            <v>474.19303024235444</v>
          </cell>
          <cell r="Z23">
            <v>323.27396640218024</v>
          </cell>
          <cell r="AA23">
            <v>110.47818397782461</v>
          </cell>
          <cell r="AB23">
            <v>40.440879862349554</v>
          </cell>
          <cell r="AC23">
            <v>8.2424015064138825</v>
          </cell>
          <cell r="AD23">
            <v>560.8012622586532</v>
          </cell>
          <cell r="AE23">
            <v>297.04765473466796</v>
          </cell>
          <cell r="AF23">
            <v>27.803835483566534</v>
          </cell>
          <cell r="AJ23">
            <v>0.37730913623681239</v>
          </cell>
          <cell r="AK23">
            <v>64.902113808017944</v>
          </cell>
          <cell r="AL23">
            <v>36.366195995230811</v>
          </cell>
          <cell r="AM23">
            <v>101.64561893948557</v>
          </cell>
        </row>
        <row r="24">
          <cell r="B24">
            <v>5699.1274367152982</v>
          </cell>
          <cell r="C24">
            <v>133.33333333333334</v>
          </cell>
          <cell r="D24">
            <v>1730</v>
          </cell>
          <cell r="E24">
            <v>21</v>
          </cell>
          <cell r="G24">
            <v>412</v>
          </cell>
          <cell r="H24">
            <v>1230.9898192903761</v>
          </cell>
          <cell r="I24">
            <v>405.91436655022824</v>
          </cell>
          <cell r="J24">
            <v>82.396362986638437</v>
          </cell>
          <cell r="K24">
            <v>1033.0821755977695</v>
          </cell>
          <cell r="L24">
            <v>1003.0627570824402</v>
          </cell>
          <cell r="M24">
            <v>999.36926031690564</v>
          </cell>
          <cell r="P24">
            <v>65.988719411548161</v>
          </cell>
          <cell r="Q24">
            <v>871.31401552330999</v>
          </cell>
          <cell r="S24">
            <v>1359.9423840185498</v>
          </cell>
          <cell r="U24">
            <v>1133.2528511235298</v>
          </cell>
          <cell r="W24">
            <v>11501.15952766703</v>
          </cell>
          <cell r="X24">
            <v>988.57332957498011</v>
          </cell>
          <cell r="Y24">
            <v>516.19322405136995</v>
          </cell>
          <cell r="Z24">
            <v>367.44815988704454</v>
          </cell>
          <cell r="AA24">
            <v>107.61427276328185</v>
          </cell>
          <cell r="AB24">
            <v>41.130791401043517</v>
          </cell>
          <cell r="AC24">
            <v>7.7960190389867874</v>
          </cell>
          <cell r="AD24">
            <v>490.85646800263834</v>
          </cell>
          <cell r="AE24">
            <v>252.88841752996419</v>
          </cell>
          <cell r="AF24">
            <v>24.823355014800914</v>
          </cell>
          <cell r="AJ24">
            <v>-6.3279854434037344E-2</v>
          </cell>
          <cell r="AK24">
            <v>-7.5803696461354484</v>
          </cell>
          <cell r="AL24">
            <v>-2.4655967649090242</v>
          </cell>
          <cell r="AM24">
            <v>-10.109246265478509</v>
          </cell>
        </row>
        <row r="25">
          <cell r="B25">
            <v>5366.7711012806813</v>
          </cell>
          <cell r="C25">
            <v>132.32323232323233</v>
          </cell>
          <cell r="D25">
            <v>1790</v>
          </cell>
          <cell r="E25">
            <v>22</v>
          </cell>
          <cell r="G25">
            <v>423</v>
          </cell>
          <cell r="H25">
            <v>1241.013772945812</v>
          </cell>
          <cell r="I25">
            <v>422.50350155157679</v>
          </cell>
          <cell r="J25">
            <v>84.504796101263963</v>
          </cell>
          <cell r="K25">
            <v>1043.1405821755977</v>
          </cell>
          <cell r="L25">
            <v>1007.0942297665257</v>
          </cell>
          <cell r="M25">
            <v>1006.874743783648</v>
          </cell>
          <cell r="P25">
            <v>66.626983242238381</v>
          </cell>
          <cell r="Q25">
            <v>974.02315997239123</v>
          </cell>
          <cell r="S25">
            <v>1399.445183930733</v>
          </cell>
          <cell r="U25">
            <v>1096.905659792593</v>
          </cell>
          <cell r="W25">
            <v>11351.24098069826</v>
          </cell>
          <cell r="X25">
            <v>1030.1998860152701</v>
          </cell>
          <cell r="Y25">
            <v>542.12050184372322</v>
          </cell>
          <cell r="Z25">
            <v>385.10527333248086</v>
          </cell>
          <cell r="AA25">
            <v>113.87217585938706</v>
          </cell>
          <cell r="AB25">
            <v>43.143052651855363</v>
          </cell>
          <cell r="AC25">
            <v>7.3565963708917952</v>
          </cell>
          <cell r="AD25">
            <v>530.02532546695409</v>
          </cell>
          <cell r="AE25">
            <v>263.12995219752531</v>
          </cell>
          <cell r="AF25">
            <v>25.08841820400631</v>
          </cell>
          <cell r="AJ25">
            <v>-0.69752404110956423</v>
          </cell>
          <cell r="AK25">
            <v>-5.8036398716546307</v>
          </cell>
          <cell r="AL25">
            <v>-2.345069045046384</v>
          </cell>
          <cell r="AM25">
            <v>-8.8462329578105781</v>
          </cell>
        </row>
        <row r="26">
          <cell r="B26">
            <v>5523.8390016676858</v>
          </cell>
          <cell r="C26">
            <v>135.35353535353536</v>
          </cell>
          <cell r="D26">
            <v>1860</v>
          </cell>
          <cell r="E26">
            <v>24</v>
          </cell>
          <cell r="G26">
            <v>434</v>
          </cell>
          <cell r="H26">
            <v>1272.1608937738588</v>
          </cell>
          <cell r="I26">
            <v>431.89332606423261</v>
          </cell>
          <cell r="J26">
            <v>99.337805946462808</v>
          </cell>
          <cell r="K26">
            <v>1054.9951327851809</v>
          </cell>
          <cell r="L26">
            <v>1011.1806818840161</v>
          </cell>
          <cell r="M26">
            <v>1014.3802272503904</v>
          </cell>
          <cell r="P26">
            <v>77.267953455595489</v>
          </cell>
          <cell r="Q26">
            <v>990.90719783730776</v>
          </cell>
          <cell r="S26">
            <v>1708.0576650624348</v>
          </cell>
          <cell r="U26">
            <v>1155.6230452480033</v>
          </cell>
          <cell r="W26">
            <v>11865.86319190969</v>
          </cell>
          <cell r="X26">
            <v>1067.1594458286893</v>
          </cell>
          <cell r="Y26">
            <v>569.61074634373642</v>
          </cell>
          <cell r="Z26">
            <v>390.8492227866152</v>
          </cell>
          <cell r="AA26">
            <v>131.34374654575586</v>
          </cell>
          <cell r="AB26">
            <v>47.417777011365395</v>
          </cell>
          <cell r="AC26">
            <v>7.424165974846531</v>
          </cell>
          <cell r="AD26">
            <v>540.77771016460406</v>
          </cell>
          <cell r="AE26">
            <v>253.38731720583615</v>
          </cell>
          <cell r="AF26">
            <v>22.991891494105293</v>
          </cell>
          <cell r="AJ26">
            <v>1.030705719170746E-2</v>
          </cell>
          <cell r="AK26">
            <v>36.007850191123687</v>
          </cell>
          <cell r="AL26">
            <v>17.769133332949419</v>
          </cell>
          <cell r="AM26">
            <v>53.787290581264813</v>
          </cell>
        </row>
        <row r="27">
          <cell r="B27">
            <v>5810.5066296238983</v>
          </cell>
          <cell r="C27">
            <v>132</v>
          </cell>
          <cell r="D27">
            <v>1947</v>
          </cell>
          <cell r="E27">
            <v>27</v>
          </cell>
          <cell r="G27">
            <v>444</v>
          </cell>
          <cell r="H27">
            <v>1327.8058854869666</v>
          </cell>
          <cell r="I27">
            <v>453.03501937431867</v>
          </cell>
          <cell r="J27">
            <v>120.77396300659051</v>
          </cell>
          <cell r="K27">
            <v>1067.5082695397411</v>
          </cell>
          <cell r="L27">
            <v>1015.3168269509299</v>
          </cell>
          <cell r="M27">
            <v>1021.8857107171328</v>
          </cell>
          <cell r="P27">
            <v>96.509248616873151</v>
          </cell>
          <cell r="Q27">
            <v>924.21581974241894</v>
          </cell>
          <cell r="S27">
            <v>1696.2347852130122</v>
          </cell>
          <cell r="U27">
            <v>1117.2402949793382</v>
          </cell>
          <cell r="W27">
            <v>12237.618807652107</v>
          </cell>
          <cell r="X27">
            <v>1068.3958026363671</v>
          </cell>
          <cell r="Y27">
            <v>586.36613257710053</v>
          </cell>
          <cell r="Z27">
            <v>403.68408591850016</v>
          </cell>
          <cell r="AA27">
            <v>134.91757376914597</v>
          </cell>
          <cell r="AB27">
            <v>47.764472889454382</v>
          </cell>
          <cell r="AC27">
            <v>9.9893497966403402</v>
          </cell>
          <cell r="AD27">
            <v>593.24037219373338</v>
          </cell>
          <cell r="AE27">
            <v>250.01416050528695</v>
          </cell>
          <cell r="AF27">
            <v>27.908740697561981</v>
          </cell>
          <cell r="AJ27">
            <v>0.73410680235975878</v>
          </cell>
          <cell r="AK27">
            <v>-55.672168216689286</v>
          </cell>
          <cell r="AL27">
            <v>-23.227091418873268</v>
          </cell>
          <cell r="AM27">
            <v>-78.165152833202797</v>
          </cell>
        </row>
        <row r="28">
          <cell r="B28">
            <v>5877.817389941175</v>
          </cell>
          <cell r="C28">
            <v>127</v>
          </cell>
          <cell r="D28">
            <v>2030</v>
          </cell>
          <cell r="E28">
            <v>29</v>
          </cell>
          <cell r="G28">
            <v>437</v>
          </cell>
          <cell r="H28">
            <v>1426.1232197790077</v>
          </cell>
          <cell r="I28">
            <v>473.78652522007036</v>
          </cell>
          <cell r="J28">
            <v>139.36528266807446</v>
          </cell>
          <cell r="K28">
            <v>1078.4647481334468</v>
          </cell>
          <cell r="L28">
            <v>1019.5121806384335</v>
          </cell>
          <cell r="M28">
            <v>1029.3911941838753</v>
          </cell>
          <cell r="P28">
            <v>105.18821076518843</v>
          </cell>
          <cell r="Q28">
            <v>1072.5151677867082</v>
          </cell>
          <cell r="S28">
            <v>1922.9590458373784</v>
          </cell>
          <cell r="U28">
            <v>1226.3933629559235</v>
          </cell>
          <cell r="W28">
            <v>12583.336111314915</v>
          </cell>
          <cell r="X28">
            <v>1157.8773022282887</v>
          </cell>
          <cell r="Y28">
            <v>554.72359170439222</v>
          </cell>
          <cell r="Z28">
            <v>414.96059966805188</v>
          </cell>
          <cell r="AA28">
            <v>100.92571813682274</v>
          </cell>
          <cell r="AB28">
            <v>38.837273899517633</v>
          </cell>
          <cell r="AC28">
            <v>9.8503394459695954</v>
          </cell>
          <cell r="AD28">
            <v>717.82343573180378</v>
          </cell>
          <cell r="AE28">
            <v>281.10307092738196</v>
          </cell>
          <cell r="AF28">
            <v>26.639329114305315</v>
          </cell>
          <cell r="AJ28">
            <v>-0.22072619448055644</v>
          </cell>
          <cell r="AK28">
            <v>95.880184247906712</v>
          </cell>
          <cell r="AL28">
            <v>37.281007619163312</v>
          </cell>
          <cell r="AM28">
            <v>132.94046567258945</v>
          </cell>
        </row>
        <row r="29">
          <cell r="B29">
            <v>5765.76802661278</v>
          </cell>
          <cell r="C29">
            <v>130</v>
          </cell>
          <cell r="D29">
            <v>2045</v>
          </cell>
          <cell r="E29">
            <v>31</v>
          </cell>
          <cell r="G29">
            <v>439</v>
          </cell>
          <cell r="H29">
            <v>1397.9998910597758</v>
          </cell>
          <cell r="I29">
            <v>486.7806938081149</v>
          </cell>
          <cell r="J29">
            <v>137.93504767100251</v>
          </cell>
          <cell r="K29">
            <v>1087.8046970985729</v>
          </cell>
          <cell r="L29">
            <v>1023.8016337408029</v>
          </cell>
          <cell r="M29">
            <v>1036.8966776506174</v>
          </cell>
          <cell r="P29">
            <v>104.15104975928976</v>
          </cell>
          <cell r="Q29">
            <v>1183.5964216411403</v>
          </cell>
          <cell r="S29">
            <v>1369.9380219936934</v>
          </cell>
          <cell r="U29">
            <v>1143.0402405924558</v>
          </cell>
          <cell r="W29">
            <v>11979.163929134475</v>
          </cell>
          <cell r="X29">
            <v>1235.3347901684035</v>
          </cell>
          <cell r="Y29">
            <v>545.10284760923957</v>
          </cell>
          <cell r="Z29">
            <v>442.64696593646755</v>
          </cell>
          <cell r="AA29">
            <v>72.612358009192903</v>
          </cell>
          <cell r="AB29">
            <v>29.843523663579202</v>
          </cell>
          <cell r="AC29">
            <v>13.195732456068622</v>
          </cell>
          <cell r="AD29">
            <v>792.01094915300098</v>
          </cell>
          <cell r="AE29">
            <v>286.69374570468324</v>
          </cell>
          <cell r="AF29">
            <v>36.827826698884458</v>
          </cell>
          <cell r="AJ29">
            <v>-0.92409413964744413</v>
          </cell>
          <cell r="AK29">
            <v>-61.250171706420936</v>
          </cell>
          <cell r="AL29">
            <v>-22.844184472970877</v>
          </cell>
          <cell r="AM29">
            <v>-85.01845031903926</v>
          </cell>
        </row>
        <row r="30">
          <cell r="B30">
            <v>5502.8779058792725</v>
          </cell>
          <cell r="C30">
            <v>133</v>
          </cell>
          <cell r="D30">
            <v>2016</v>
          </cell>
          <cell r="E30">
            <v>32</v>
          </cell>
          <cell r="G30">
            <v>423</v>
          </cell>
          <cell r="H30">
            <v>1382.4905139750942</v>
          </cell>
          <cell r="I30">
            <v>502.40177632260531</v>
          </cell>
          <cell r="J30">
            <v>140.74465568424404</v>
          </cell>
          <cell r="K30">
            <v>1096.3064455155468</v>
          </cell>
          <cell r="L30">
            <v>1028.119633856671</v>
          </cell>
          <cell r="M30">
            <v>1044.40216111736</v>
          </cell>
          <cell r="P30">
            <v>107.27556703654025</v>
          </cell>
          <cell r="Q30">
            <v>1096.0731999320058</v>
          </cell>
          <cell r="S30">
            <v>1580.4203875140338</v>
          </cell>
          <cell r="U30">
            <v>1050.429463001841</v>
          </cell>
          <cell r="W30">
            <v>11975.243257608019</v>
          </cell>
          <cell r="X30">
            <v>1263.7595715227733</v>
          </cell>
          <cell r="Y30">
            <v>517.75765195574911</v>
          </cell>
          <cell r="Z30">
            <v>408.0107308574365</v>
          </cell>
          <cell r="AA30">
            <v>76.387764786299755</v>
          </cell>
          <cell r="AB30">
            <v>33.359156312012878</v>
          </cell>
          <cell r="AC30">
            <v>11.880381048876096</v>
          </cell>
          <cell r="AD30">
            <v>747.81700888221712</v>
          </cell>
          <cell r="AE30">
            <v>269.17478924081257</v>
          </cell>
          <cell r="AF30">
            <v>34.498989500006864</v>
          </cell>
          <cell r="AJ30">
            <v>-0.30075157747670628</v>
          </cell>
          <cell r="AK30">
            <v>43.832163127394999</v>
          </cell>
          <cell r="AL30">
            <v>13.466537812062457</v>
          </cell>
          <cell r="AM30">
            <v>56.997949361980751</v>
          </cell>
        </row>
        <row r="31">
          <cell r="B31">
            <v>5728.2057650991965</v>
          </cell>
          <cell r="C31">
            <v>135</v>
          </cell>
          <cell r="D31">
            <v>2022</v>
          </cell>
          <cell r="E31">
            <v>34</v>
          </cell>
          <cell r="G31">
            <v>418</v>
          </cell>
          <cell r="H31">
            <v>1376.9157103749874</v>
          </cell>
          <cell r="I31">
            <v>506.56098033227715</v>
          </cell>
          <cell r="J31">
            <v>127.68776399057835</v>
          </cell>
          <cell r="K31">
            <v>1104.5088365938948</v>
          </cell>
          <cell r="L31">
            <v>1032.4989571867216</v>
          </cell>
          <cell r="M31">
            <v>1051.9076445841022</v>
          </cell>
          <cell r="P31">
            <v>95.091059554989101</v>
          </cell>
          <cell r="Q31">
            <v>988.4181328097485</v>
          </cell>
          <cell r="S31">
            <v>1452.8438132633869</v>
          </cell>
          <cell r="U31">
            <v>984.8033977081858</v>
          </cell>
          <cell r="W31">
            <v>12159.657719025792</v>
          </cell>
          <cell r="X31">
            <v>1242.2616814818255</v>
          </cell>
          <cell r="Y31">
            <v>525.86489525147613</v>
          </cell>
          <cell r="Z31">
            <v>378.74538908859881</v>
          </cell>
          <cell r="AA31">
            <v>101.55345090603163</v>
          </cell>
          <cell r="AB31">
            <v>45.566055256845715</v>
          </cell>
          <cell r="AC31">
            <v>13.01469009243444</v>
          </cell>
          <cell r="AD31">
            <v>684.09282209371406</v>
          </cell>
          <cell r="AE31">
            <v>237.65159653256563</v>
          </cell>
          <cell r="AF31">
            <v>36.109742493913927</v>
          </cell>
          <cell r="AJ31">
            <v>0.76222597890717736</v>
          </cell>
          <cell r="AK31">
            <v>68.144220632211329</v>
          </cell>
          <cell r="AL31">
            <v>20.098811350480091</v>
          </cell>
          <cell r="AM31">
            <v>89.005257961598602</v>
          </cell>
        </row>
        <row r="32">
          <cell r="B32">
            <v>6024.5494270099061</v>
          </cell>
          <cell r="C32">
            <v>136</v>
          </cell>
          <cell r="D32">
            <v>1997</v>
          </cell>
          <cell r="E32">
            <v>36</v>
          </cell>
          <cell r="G32">
            <v>410</v>
          </cell>
          <cell r="H32">
            <v>1394.7709277942874</v>
          </cell>
          <cell r="I32">
            <v>507.93608491309431</v>
          </cell>
          <cell r="J32">
            <v>120.38389915484888</v>
          </cell>
          <cell r="K32">
            <v>1112.471741801342</v>
          </cell>
          <cell r="L32">
            <v>1036.952291292509</v>
          </cell>
          <cell r="M32">
            <v>1059.4131280508448</v>
          </cell>
          <cell r="P32">
            <v>89.740724824523767</v>
          </cell>
          <cell r="Q32">
            <v>961.36757679334471</v>
          </cell>
          <cell r="S32">
            <v>1268.7569988801793</v>
          </cell>
          <cell r="U32">
            <v>1028.8568257491668</v>
          </cell>
          <cell r="W32">
            <v>12493.148636058424</v>
          </cell>
          <cell r="X32">
            <v>1217.8016528925643</v>
          </cell>
          <cell r="Y32">
            <v>518.54496319091754</v>
          </cell>
          <cell r="Z32">
            <v>354.51290576745532</v>
          </cell>
          <cell r="AA32">
            <v>114.04622133264355</v>
          </cell>
          <cell r="AB32">
            <v>49.985836090818722</v>
          </cell>
          <cell r="AC32">
            <v>14.073740707870135</v>
          </cell>
          <cell r="AD32">
            <v>503.92421542011238</v>
          </cell>
          <cell r="AE32">
            <v>162.43760112864629</v>
          </cell>
          <cell r="AF32">
            <v>37.073715718131453</v>
          </cell>
          <cell r="AJ32">
            <v>0.96438444142579971</v>
          </cell>
          <cell r="AK32">
            <v>-75.089166201341172</v>
          </cell>
          <cell r="AL32">
            <v>-30.735656154195762</v>
          </cell>
          <cell r="AM32">
            <v>-104.86043791411115</v>
          </cell>
        </row>
        <row r="33">
          <cell r="B33">
            <v>6028.0644420960261</v>
          </cell>
          <cell r="C33">
            <v>138</v>
          </cell>
          <cell r="D33">
            <v>1975</v>
          </cell>
          <cell r="E33">
            <v>37.92874484</v>
          </cell>
          <cell r="G33">
            <v>389</v>
          </cell>
          <cell r="H33">
            <v>1489.3902176589957</v>
          </cell>
          <cell r="I33">
            <v>522.97507386522102</v>
          </cell>
          <cell r="J33">
            <v>122.44727291195524</v>
          </cell>
          <cell r="K33">
            <v>1119.4767035251866</v>
          </cell>
          <cell r="L33">
            <v>1041.5113550779213</v>
          </cell>
          <cell r="M33">
            <v>1066.9186115175871</v>
          </cell>
          <cell r="P33">
            <v>90.970213432260778</v>
          </cell>
          <cell r="Q33">
            <v>976.21894801162262</v>
          </cell>
          <cell r="S33">
            <v>1339.3692783087783</v>
          </cell>
          <cell r="U33">
            <v>1105.5866069923202</v>
          </cell>
          <cell r="W33">
            <v>12680.505215036321</v>
          </cell>
          <cell r="X33">
            <v>1212.6787685508998</v>
          </cell>
          <cell r="Y33">
            <v>474.64459319954602</v>
          </cell>
          <cell r="Z33">
            <v>326.96669926001255</v>
          </cell>
          <cell r="AA33">
            <v>100.48715129971079</v>
          </cell>
          <cell r="AB33">
            <v>47.190742639822716</v>
          </cell>
          <cell r="AC33">
            <v>14.849779506844508</v>
          </cell>
          <cell r="AD33">
            <v>478.28528728853922</v>
          </cell>
          <cell r="AE33">
            <v>150.45190349734301</v>
          </cell>
          <cell r="AF33">
            <v>38.328280309221128</v>
          </cell>
          <cell r="AJ33">
            <v>-0.45150251518067791</v>
          </cell>
          <cell r="AK33">
            <v>-59.029476267892917</v>
          </cell>
          <cell r="AL33">
            <v>-20.512195537504631</v>
          </cell>
          <cell r="AM33">
            <v>-79.99317432057822</v>
          </cell>
        </row>
        <row r="34">
          <cell r="B34">
            <v>6236.5150593332364</v>
          </cell>
          <cell r="C34">
            <v>137</v>
          </cell>
          <cell r="D34">
            <v>2018</v>
          </cell>
          <cell r="E34">
            <v>40.846383029999998</v>
          </cell>
          <cell r="G34">
            <v>375</v>
          </cell>
          <cell r="H34">
            <v>1533.7608317073557</v>
          </cell>
          <cell r="I34">
            <v>542.4441074715844</v>
          </cell>
          <cell r="J34">
            <v>137.94249872320356</v>
          </cell>
          <cell r="K34">
            <v>1126.7810225876572</v>
          </cell>
          <cell r="L34">
            <v>1046.1105961415908</v>
          </cell>
          <cell r="M34">
            <v>1074.4240949843295</v>
          </cell>
          <cell r="P34">
            <v>102.72075653855607</v>
          </cell>
          <cell r="Q34">
            <v>977.25046526325559</v>
          </cell>
          <cell r="S34">
            <v>1373.4825155569054</v>
          </cell>
          <cell r="U34">
            <v>1176.356254107623</v>
          </cell>
          <cell r="W34">
            <v>12926.201752581785</v>
          </cell>
          <cell r="X34">
            <v>1242.131747985874</v>
          </cell>
          <cell r="Y34">
            <v>457.32730624245994</v>
          </cell>
          <cell r="Z34">
            <v>288.14857291441115</v>
          </cell>
          <cell r="AA34">
            <v>115.24494401338561</v>
          </cell>
          <cell r="AB34">
            <v>53.93378931466313</v>
          </cell>
          <cell r="AC34">
            <v>17.090543011372084</v>
          </cell>
          <cell r="AD34">
            <v>494.92124827372896</v>
          </cell>
          <cell r="AE34">
            <v>162.20415387913584</v>
          </cell>
          <cell r="AF34">
            <v>40.603812178590047</v>
          </cell>
          <cell r="AJ34">
            <v>-0.56609120184061124</v>
          </cell>
          <cell r="AK34">
            <v>-40.215897943704746</v>
          </cell>
          <cell r="AL34">
            <v>-12.978971023577936</v>
          </cell>
          <cell r="AM34">
            <v>-53.760960169123294</v>
          </cell>
        </row>
        <row r="35">
          <cell r="B35">
            <v>6261.0032624168061</v>
          </cell>
          <cell r="C35">
            <v>134</v>
          </cell>
          <cell r="D35">
            <v>2079</v>
          </cell>
          <cell r="E35">
            <v>40.769790520000001</v>
          </cell>
          <cell r="G35">
            <v>374</v>
          </cell>
          <cell r="H35">
            <v>1548.438688120257</v>
          </cell>
          <cell r="I35">
            <v>545.95848354375005</v>
          </cell>
          <cell r="J35">
            <v>116.39436561155432</v>
          </cell>
          <cell r="K35">
            <v>1133.6662413760514</v>
          </cell>
          <cell r="L35">
            <v>1050.7901917617751</v>
          </cell>
          <cell r="M35">
            <v>1081.9295784510718</v>
          </cell>
          <cell r="P35">
            <v>86.561674527012187</v>
          </cell>
          <cell r="Q35">
            <v>1055.7368145584605</v>
          </cell>
          <cell r="S35">
            <v>1421.2394615480032</v>
          </cell>
          <cell r="U35">
            <v>1255.1570122029611</v>
          </cell>
          <cell r="W35">
            <v>12873.416698019757</v>
          </cell>
          <cell r="X35">
            <v>1354.061575407055</v>
          </cell>
          <cell r="Y35">
            <v>454.10786377590108</v>
          </cell>
          <cell r="Z35">
            <v>287.45101247676291</v>
          </cell>
          <cell r="AA35">
            <v>111.36871291888116</v>
          </cell>
          <cell r="AB35">
            <v>55.288138380257017</v>
          </cell>
          <cell r="AC35">
            <v>19.123374564383933</v>
          </cell>
          <cell r="AD35">
            <v>572.45082984496037</v>
          </cell>
          <cell r="AE35">
            <v>184.43890163483258</v>
          </cell>
          <cell r="AF35">
            <v>43.608947930865043</v>
          </cell>
          <cell r="AJ35">
            <v>-1.0703697084676289</v>
          </cell>
          <cell r="AK35">
            <v>-54.765237070529018</v>
          </cell>
          <cell r="AL35">
            <v>-17.23967609371693</v>
          </cell>
          <cell r="AM35">
            <v>-73.075282872713586</v>
          </cell>
        </row>
        <row r="36">
          <cell r="B36">
            <v>6393.5096427988101</v>
          </cell>
          <cell r="C36">
            <v>125</v>
          </cell>
          <cell r="D36">
            <v>2145</v>
          </cell>
          <cell r="E36">
            <v>43.67090322</v>
          </cell>
          <cell r="G36">
            <v>321</v>
          </cell>
          <cell r="H36">
            <v>1612.3790417261903</v>
          </cell>
          <cell r="I36">
            <v>565.13298532983401</v>
          </cell>
          <cell r="J36">
            <v>103.51078328302646</v>
          </cell>
          <cell r="K36">
            <v>1141.2100463094225</v>
          </cell>
          <cell r="L36">
            <v>1055.5533138288629</v>
          </cell>
          <cell r="M36">
            <v>1089.435061917814</v>
          </cell>
          <cell r="P36">
            <v>77.167019026684571</v>
          </cell>
          <cell r="Q36">
            <v>1031.81504507662</v>
          </cell>
          <cell r="S36">
            <v>1451.1293830698246</v>
          </cell>
          <cell r="U36">
            <v>1225.9929043679135</v>
          </cell>
          <cell r="W36">
            <v>12964.564761379621</v>
          </cell>
          <cell r="X36">
            <v>1402.1713763361945</v>
          </cell>
          <cell r="Y36">
            <v>363.38486890505305</v>
          </cell>
          <cell r="Z36">
            <v>199.73298682055685</v>
          </cell>
          <cell r="AA36">
            <v>110.13112864508861</v>
          </cell>
          <cell r="AB36">
            <v>53.520753439407592</v>
          </cell>
          <cell r="AC36">
            <v>20.454396182229527</v>
          </cell>
          <cell r="AD36">
            <v>742.52985677924528</v>
          </cell>
          <cell r="AE36">
            <v>238.1550855672578</v>
          </cell>
          <cell r="AF36">
            <v>43.92593801620351</v>
          </cell>
          <cell r="AJ36">
            <v>0.65541648827081644</v>
          </cell>
          <cell r="AK36">
            <v>79.548001635335083</v>
          </cell>
          <cell r="AL36">
            <v>25.785715210681786</v>
          </cell>
          <cell r="AM36">
            <v>105.98913333428769</v>
          </cell>
        </row>
        <row r="37">
          <cell r="B37">
            <v>6478.3753774775996</v>
          </cell>
          <cell r="C37">
            <v>129</v>
          </cell>
          <cell r="D37">
            <v>2188</v>
          </cell>
          <cell r="E37">
            <v>46.560992599999999</v>
          </cell>
          <cell r="G37">
            <v>307</v>
          </cell>
          <cell r="H37">
            <v>1698.5328280103947</v>
          </cell>
          <cell r="I37">
            <v>589.21241857516077</v>
          </cell>
          <cell r="J37">
            <v>112.78285298713516</v>
          </cell>
          <cell r="K37">
            <v>1149.6519232586713</v>
          </cell>
          <cell r="L37">
            <v>1060.3978477492612</v>
          </cell>
          <cell r="M37">
            <v>1096.9405453845566</v>
          </cell>
          <cell r="P37">
            <v>84.646449763055188</v>
          </cell>
          <cell r="Q37">
            <v>1089.4297523277462</v>
          </cell>
          <cell r="S37">
            <v>1419.2944315587069</v>
          </cell>
          <cell r="U37">
            <v>1298.8294577256672</v>
          </cell>
          <cell r="W37">
            <v>13067.886925863184</v>
          </cell>
          <cell r="X37">
            <v>1426.3467666351141</v>
          </cell>
          <cell r="Y37">
            <v>338.52459633556811</v>
          </cell>
          <cell r="Z37">
            <v>172.5713818038092</v>
          </cell>
          <cell r="AA37">
            <v>113.79582948215283</v>
          </cell>
          <cell r="AB37">
            <v>52.157385049606084</v>
          </cell>
          <cell r="AC37">
            <v>24.02822456160877</v>
          </cell>
          <cell r="AD37">
            <v>812.6818977678945</v>
          </cell>
          <cell r="AE37">
            <v>263.65987269652408</v>
          </cell>
          <cell r="AF37">
            <v>48.574778580617554</v>
          </cell>
          <cell r="AJ37">
            <v>0.21542981698186486</v>
          </cell>
          <cell r="AK37">
            <v>71.920488837259697</v>
          </cell>
          <cell r="AL37">
            <v>23.433181612741041</v>
          </cell>
          <cell r="AM37">
            <v>95.569100266982602</v>
          </cell>
        </row>
        <row r="38">
          <cell r="B38">
            <v>6495.0846052784336</v>
          </cell>
          <cell r="C38">
            <v>141</v>
          </cell>
          <cell r="D38">
            <v>2239</v>
          </cell>
          <cell r="E38">
            <v>48.451288009999999</v>
          </cell>
          <cell r="G38">
            <v>311</v>
          </cell>
          <cell r="H38">
            <v>1704.2785304330871</v>
          </cell>
          <cell r="I38">
            <v>613.71175390004942</v>
          </cell>
          <cell r="J38">
            <v>118.06120912943226</v>
          </cell>
          <cell r="K38">
            <v>1158.4530290142709</v>
          </cell>
          <cell r="L38">
            <v>1065.337538381322</v>
          </cell>
          <cell r="M38">
            <v>1104.4460288512989</v>
          </cell>
          <cell r="P38">
            <v>87.719588036880083</v>
          </cell>
          <cell r="Q38">
            <v>1066.7756137870242</v>
          </cell>
          <cell r="S38">
            <v>1441.4692943650489</v>
          </cell>
          <cell r="U38">
            <v>1404.868547938248</v>
          </cell>
          <cell r="W38">
            <v>13306.513424849642</v>
          </cell>
          <cell r="X38">
            <v>1391.9763973686313</v>
          </cell>
          <cell r="Y38">
            <v>345.47053983730535</v>
          </cell>
          <cell r="Z38">
            <v>177.87889552376365</v>
          </cell>
          <cell r="AA38">
            <v>114.9919944563419</v>
          </cell>
          <cell r="AB38">
            <v>52.59964985719985</v>
          </cell>
          <cell r="AC38">
            <v>24.465552233943207</v>
          </cell>
          <cell r="AD38">
            <v>675.21885553125514</v>
          </cell>
          <cell r="AE38">
            <v>222.23899964203653</v>
          </cell>
          <cell r="AF38">
            <v>48.596985712028221</v>
          </cell>
          <cell r="AJ38">
            <v>-0.21019944853504113</v>
          </cell>
          <cell r="AK38">
            <v>-127.08860951500564</v>
          </cell>
          <cell r="AL38">
            <v>-41.447981872946599</v>
          </cell>
          <cell r="AM38">
            <v>-168.74679083648726</v>
          </cell>
        </row>
        <row r="39">
          <cell r="B39">
            <v>6500.2408030268998</v>
          </cell>
          <cell r="C39">
            <v>146</v>
          </cell>
          <cell r="D39">
            <v>2314</v>
          </cell>
          <cell r="E39">
            <v>54.282121220000001</v>
          </cell>
          <cell r="G39">
            <v>308</v>
          </cell>
          <cell r="H39">
            <v>1732.4135904532068</v>
          </cell>
          <cell r="I39">
            <v>629.57006127468026</v>
          </cell>
          <cell r="J39">
            <v>120.97957882177153</v>
          </cell>
          <cell r="K39">
            <v>1153.7231830639826</v>
          </cell>
          <cell r="L39">
            <v>1070.3681565378599</v>
          </cell>
          <cell r="M39">
            <v>1111.9515123180413</v>
          </cell>
          <cell r="P39">
            <v>90.669194054614024</v>
          </cell>
          <cell r="Q39">
            <v>983.29555995323187</v>
          </cell>
          <cell r="S39">
            <v>1630.1116048457757</v>
          </cell>
          <cell r="U39">
            <v>1540.3606080791924</v>
          </cell>
          <cell r="W39">
            <v>13491.467687676568</v>
          </cell>
          <cell r="X39">
            <v>1384.2144428356389</v>
          </cell>
          <cell r="Y39">
            <v>340.07701340552137</v>
          </cell>
          <cell r="Z39">
            <v>172.02919406895239</v>
          </cell>
          <cell r="AA39">
            <v>115.21323497878905</v>
          </cell>
          <cell r="AB39">
            <v>52.834584357779931</v>
          </cell>
          <cell r="AC39">
            <v>22.997569541780301</v>
          </cell>
          <cell r="AD39">
            <v>627.99086668711561</v>
          </cell>
          <cell r="AE39">
            <v>213.33079218056304</v>
          </cell>
          <cell r="AF39">
            <v>43.82799705445774</v>
          </cell>
          <cell r="AJ39">
            <v>-0.19651291666101403</v>
          </cell>
          <cell r="AK39">
            <v>-207.56008761319129</v>
          </cell>
          <cell r="AL39">
            <v>-69.275968804951106</v>
          </cell>
          <cell r="AM39">
            <v>-277.03256933480338</v>
          </cell>
        </row>
        <row r="40">
          <cell r="B40">
            <v>6501.249331742818</v>
          </cell>
          <cell r="C40">
            <v>157</v>
          </cell>
          <cell r="D40">
            <v>2423</v>
          </cell>
          <cell r="E40">
            <v>58.120722870000002</v>
          </cell>
          <cell r="G40">
            <v>312</v>
          </cell>
          <cell r="H40">
            <v>1767.6511500284432</v>
          </cell>
          <cell r="I40">
            <v>663.99117319613572</v>
          </cell>
          <cell r="J40">
            <v>128.14825137650129</v>
          </cell>
          <cell r="K40">
            <v>1163.901332577261</v>
          </cell>
          <cell r="L40">
            <v>1075.4981605932448</v>
          </cell>
          <cell r="M40">
            <v>1119.4569957847839</v>
          </cell>
          <cell r="P40">
            <v>95.922185615371248</v>
          </cell>
          <cell r="Q40">
            <v>1020.1453809189511</v>
          </cell>
          <cell r="S40">
            <v>1695.2676845494575</v>
          </cell>
          <cell r="U40">
            <v>1690.2080376373051</v>
          </cell>
          <cell r="W40">
            <v>13238.27682439343</v>
          </cell>
          <cell r="X40">
            <v>1403.0737455211006</v>
          </cell>
          <cell r="Y40">
            <v>352.36404438989075</v>
          </cell>
          <cell r="Z40">
            <v>181.45554650799204</v>
          </cell>
          <cell r="AA40">
            <v>117.85984662712728</v>
          </cell>
          <cell r="AB40">
            <v>53.048651254771407</v>
          </cell>
          <cell r="AC40">
            <v>23.291573377953867</v>
          </cell>
          <cell r="AD40">
            <v>913.85079636643979</v>
          </cell>
          <cell r="AE40">
            <v>325.2885572942937</v>
          </cell>
          <cell r="AF40">
            <v>43.154419041810421</v>
          </cell>
          <cell r="AJ40">
            <v>-2.6355985148958695E-2</v>
          </cell>
          <cell r="AK40">
            <v>8.9480079729455841</v>
          </cell>
          <cell r="AL40">
            <v>4.4458563097379047</v>
          </cell>
          <cell r="AM40">
            <v>13.367508297534531</v>
          </cell>
        </row>
        <row r="41">
          <cell r="B41">
            <v>6703.0735461652575</v>
          </cell>
          <cell r="C41">
            <v>159</v>
          </cell>
          <cell r="D41">
            <v>2464</v>
          </cell>
          <cell r="E41">
            <v>60.96148805</v>
          </cell>
          <cell r="G41">
            <v>322</v>
          </cell>
          <cell r="H41">
            <v>1917.044326941784</v>
          </cell>
          <cell r="I41">
            <v>692.98373866633403</v>
          </cell>
          <cell r="J41">
            <v>135.54862886887548</v>
          </cell>
          <cell r="K41">
            <v>1161.3867309328041</v>
          </cell>
          <cell r="L41">
            <v>1080.5626122472627</v>
          </cell>
          <cell r="M41">
            <v>1126.962479251526</v>
          </cell>
          <cell r="P41">
            <v>100.11854344029389</v>
          </cell>
          <cell r="Q41">
            <v>1118.1781188346877</v>
          </cell>
          <cell r="S41">
            <v>1712.0213668964836</v>
          </cell>
          <cell r="U41">
            <v>1603.9494304990192</v>
          </cell>
          <cell r="W41">
            <v>13232.571573332283</v>
          </cell>
          <cell r="X41">
            <v>1435.2531157177546</v>
          </cell>
          <cell r="Y41">
            <v>380.65902915722768</v>
          </cell>
          <cell r="Z41">
            <v>202.51792485818152</v>
          </cell>
          <cell r="AA41">
            <v>123.21572893782945</v>
          </cell>
          <cell r="AB41">
            <v>54.925375361216702</v>
          </cell>
          <cell r="AC41">
            <v>25.174081255336784</v>
          </cell>
          <cell r="AD41">
            <v>1343.4652567705425</v>
          </cell>
          <cell r="AE41">
            <v>487.72999933028126</v>
          </cell>
          <cell r="AF41">
            <v>44.802007352277791</v>
          </cell>
          <cell r="AJ41">
            <v>0.25843516673034644</v>
          </cell>
          <cell r="AK41">
            <v>367.81162784293264</v>
          </cell>
          <cell r="AL41">
            <v>134.01891504630797</v>
          </cell>
          <cell r="AM41">
            <v>502.08897805597098</v>
          </cell>
        </row>
        <row r="42">
          <cell r="B42">
            <v>6826.7785611126501</v>
          </cell>
          <cell r="C42">
            <v>164</v>
          </cell>
          <cell r="D42">
            <v>2519</v>
          </cell>
          <cell r="E42">
            <v>64.772801310000006</v>
          </cell>
          <cell r="G42">
            <v>339</v>
          </cell>
          <cell r="H42">
            <v>1975.1270263026222</v>
          </cell>
          <cell r="I42">
            <v>717.11956730151974</v>
          </cell>
          <cell r="J42">
            <v>128.83520540544671</v>
          </cell>
          <cell r="K42">
            <v>1174.0794820905396</v>
          </cell>
          <cell r="L42">
            <v>1084.8066015873935</v>
          </cell>
          <cell r="M42">
            <v>1134.4679627182684</v>
          </cell>
          <cell r="P42">
            <v>95.400271200478798</v>
          </cell>
          <cell r="Q42">
            <v>1154.0894492231512</v>
          </cell>
          <cell r="S42">
            <v>1872.7266506864958</v>
          </cell>
          <cell r="U42">
            <v>1699.0476191629759</v>
          </cell>
          <cell r="W42">
            <v>13854.830257432028</v>
          </cell>
          <cell r="X42">
            <v>1459.453094928964</v>
          </cell>
          <cell r="Y42">
            <v>418.4315482887647</v>
          </cell>
          <cell r="Z42">
            <v>218.95053066245393</v>
          </cell>
          <cell r="AA42">
            <v>139.15259100386953</v>
          </cell>
          <cell r="AB42">
            <v>60.328426622441285</v>
          </cell>
          <cell r="AC42">
            <v>29.287669771716573</v>
          </cell>
          <cell r="AD42">
            <v>1149.8015062500872</v>
          </cell>
          <cell r="AE42">
            <v>398.32687452521907</v>
          </cell>
          <cell r="AF42">
            <v>50.22446617785188</v>
          </cell>
          <cell r="AJ42">
            <v>0.29176319039412862</v>
          </cell>
          <cell r="AK42">
            <v>-27.28522092166325</v>
          </cell>
          <cell r="AL42">
            <v>-9.7716150661647561</v>
          </cell>
          <cell r="AM42">
            <v>-36.765072797433874</v>
          </cell>
        </row>
        <row r="43">
          <cell r="B43">
            <v>6938.399229524457</v>
          </cell>
          <cell r="C43">
            <v>171</v>
          </cell>
          <cell r="D43">
            <v>2595</v>
          </cell>
          <cell r="E43">
            <v>70.528738379999993</v>
          </cell>
          <cell r="G43">
            <v>368</v>
          </cell>
          <cell r="H43">
            <v>2023.887128543395</v>
          </cell>
          <cell r="I43">
            <v>751.89079798624755</v>
          </cell>
          <cell r="J43">
            <v>142.54294437184308</v>
          </cell>
          <cell r="K43">
            <v>1186.293261506474</v>
          </cell>
          <cell r="L43">
            <v>1081.8525143386826</v>
          </cell>
          <cell r="M43">
            <v>1145.7211664464417</v>
          </cell>
          <cell r="P43">
            <v>104.67917818150558</v>
          </cell>
          <cell r="Q43">
            <v>1230.5345045195063</v>
          </cell>
          <cell r="S43">
            <v>2044.8392857374931</v>
          </cell>
          <cell r="U43">
            <v>1808.7601257537585</v>
          </cell>
          <cell r="W43">
            <v>14402.026033589087</v>
          </cell>
          <cell r="X43">
            <v>1451.696854650158</v>
          </cell>
          <cell r="Y43">
            <v>479.91687512541034</v>
          </cell>
          <cell r="Z43">
            <v>245.83497072750612</v>
          </cell>
          <cell r="AA43">
            <v>160.92910924856244</v>
          </cell>
          <cell r="AB43">
            <v>73.152795149341756</v>
          </cell>
          <cell r="AC43">
            <v>31.693242837960071</v>
          </cell>
          <cell r="AD43">
            <v>1071.4591271370534</v>
          </cell>
          <cell r="AE43">
            <v>349.03497767428621</v>
          </cell>
          <cell r="AF43">
            <v>51.223156405324218</v>
          </cell>
          <cell r="AJ43">
            <v>-0.79860382953246689</v>
          </cell>
          <cell r="AK43">
            <v>-194.79059666880576</v>
          </cell>
          <cell r="AL43">
            <v>-63.730982417917922</v>
          </cell>
          <cell r="AM43">
            <v>-259.32018291625616</v>
          </cell>
        </row>
        <row r="44">
          <cell r="B44">
            <v>7082.8307440855097</v>
          </cell>
          <cell r="C44">
            <v>178</v>
          </cell>
          <cell r="D44">
            <v>2693</v>
          </cell>
          <cell r="E44">
            <v>78.218319359999995</v>
          </cell>
          <cell r="G44">
            <v>386</v>
          </cell>
          <cell r="H44">
            <v>2081.7458629522707</v>
          </cell>
          <cell r="I44">
            <v>778.80152612263464</v>
          </cell>
          <cell r="J44">
            <v>146.48501665491932</v>
          </cell>
          <cell r="K44">
            <v>1199.8242132123617</v>
          </cell>
          <cell r="L44">
            <v>1077.3801488905626</v>
          </cell>
          <cell r="M44">
            <v>1156.9743701746147</v>
          </cell>
          <cell r="P44">
            <v>107.77451680289604</v>
          </cell>
          <cell r="Q44">
            <v>1168.0043019575626</v>
          </cell>
          <cell r="S44">
            <v>2256.5683509240343</v>
          </cell>
          <cell r="U44">
            <v>1805.3988188790961</v>
          </cell>
          <cell r="W44">
            <v>14769.362695106414</v>
          </cell>
          <cell r="X44">
            <v>1419.9612498339884</v>
          </cell>
          <cell r="Y44">
            <v>525.36212880515814</v>
          </cell>
          <cell r="Z44">
            <v>255.31460013363042</v>
          </cell>
          <cell r="AA44">
            <v>187.58938124143197</v>
          </cell>
          <cell r="AB44">
            <v>82.45814743009575</v>
          </cell>
          <cell r="AC44">
            <v>34.848087967919163</v>
          </cell>
          <cell r="AD44">
            <v>1203.0653289212976</v>
          </cell>
          <cell r="AE44">
            <v>366.33355051675181</v>
          </cell>
          <cell r="AF44">
            <v>51.726477500951297</v>
          </cell>
          <cell r="AJ44">
            <v>0.46709179171329829</v>
          </cell>
          <cell r="AK44">
            <v>-117.54196581972981</v>
          </cell>
          <cell r="AL44">
            <v>-35.009515686772673</v>
          </cell>
          <cell r="AM44">
            <v>-152.08438971478918</v>
          </cell>
        </row>
        <row r="45">
          <cell r="B45">
            <v>7319.0987567436086</v>
          </cell>
          <cell r="C45">
            <v>181</v>
          </cell>
          <cell r="D45">
            <v>2796</v>
          </cell>
          <cell r="E45">
            <v>87.830605579999997</v>
          </cell>
          <cell r="G45">
            <v>405</v>
          </cell>
          <cell r="H45">
            <v>2114.9005940992324</v>
          </cell>
          <cell r="I45">
            <v>805.234240167748</v>
          </cell>
          <cell r="J45">
            <v>157.74093898641127</v>
          </cell>
          <cell r="K45">
            <v>1199.524855873736</v>
          </cell>
          <cell r="L45">
            <v>1077.8390157001331</v>
          </cell>
          <cell r="M45">
            <v>1168.227573902788</v>
          </cell>
          <cell r="P45">
            <v>116.04338392000808</v>
          </cell>
          <cell r="Q45">
            <v>1164.4630392087354</v>
          </cell>
          <cell r="S45">
            <v>2082.6715195390361</v>
          </cell>
          <cell r="U45">
            <v>1944.3459475594232</v>
          </cell>
          <cell r="W45">
            <v>14589.157060162115</v>
          </cell>
          <cell r="X45">
            <v>1457.4929420408673</v>
          </cell>
          <cell r="Y45">
            <v>569.47604670923852</v>
          </cell>
          <cell r="Z45">
            <v>265.32939812732621</v>
          </cell>
          <cell r="AA45">
            <v>210.86162288025361</v>
          </cell>
          <cell r="AB45">
            <v>93.285025701658668</v>
          </cell>
          <cell r="AC45">
            <v>36.289287278643904</v>
          </cell>
          <cell r="AD45">
            <v>1386.2315725419069</v>
          </cell>
          <cell r="AE45">
            <v>410.13057996670915</v>
          </cell>
          <cell r="AF45">
            <v>50.364319622514039</v>
          </cell>
          <cell r="AJ45">
            <v>-0.57248465200124732</v>
          </cell>
          <cell r="AK45">
            <v>-175.15679988107388</v>
          </cell>
          <cell r="AL45">
            <v>-49.712798994064734</v>
          </cell>
          <cell r="AM45">
            <v>-225.44208352713986</v>
          </cell>
        </row>
        <row r="46">
          <cell r="B46">
            <v>7451.0777772348983</v>
          </cell>
          <cell r="C46">
            <v>189</v>
          </cell>
          <cell r="D46">
            <v>2959</v>
          </cell>
          <cell r="E46">
            <v>95.458436719999995</v>
          </cell>
          <cell r="G46">
            <v>433</v>
          </cell>
          <cell r="H46">
            <v>2203.0466232875001</v>
          </cell>
          <cell r="I46">
            <v>802.79843413313449</v>
          </cell>
          <cell r="J46">
            <v>187.57768643665182</v>
          </cell>
          <cell r="K46">
            <v>1214.6723372082033</v>
          </cell>
          <cell r="L46">
            <v>1074.4651816233127</v>
          </cell>
          <cell r="M46">
            <v>1179.4807776309613</v>
          </cell>
          <cell r="P46">
            <v>136.87624514285352</v>
          </cell>
          <cell r="Q46">
            <v>1259.3232465381539</v>
          </cell>
          <cell r="S46">
            <v>2456.4902514803298</v>
          </cell>
          <cell r="U46">
            <v>2078.9162602061979</v>
          </cell>
          <cell r="W46">
            <v>14920.405275036373</v>
          </cell>
          <cell r="X46">
            <v>1492.3717218774586</v>
          </cell>
          <cell r="Y46">
            <v>632.95112120536623</v>
          </cell>
          <cell r="Z46">
            <v>299.00026836533658</v>
          </cell>
          <cell r="AA46">
            <v>231.60865851284427</v>
          </cell>
          <cell r="AB46">
            <v>102.34219432718534</v>
          </cell>
          <cell r="AC46">
            <v>39.318149066209081</v>
          </cell>
          <cell r="AD46">
            <v>1644.4324845318081</v>
          </cell>
          <cell r="AE46">
            <v>507.24472254677482</v>
          </cell>
          <cell r="AF46">
            <v>52.87477268010857</v>
          </cell>
          <cell r="AJ46">
            <v>-1.6772829240774048</v>
          </cell>
          <cell r="AK46">
            <v>-384.02978686384131</v>
          </cell>
          <cell r="AL46">
            <v>-114.7648927659572</v>
          </cell>
          <cell r="AM46">
            <v>-500.47196255387593</v>
          </cell>
        </row>
        <row r="47">
          <cell r="B47">
            <v>7607.3633619905549</v>
          </cell>
          <cell r="C47">
            <v>194</v>
          </cell>
          <cell r="D47">
            <v>3185</v>
          </cell>
          <cell r="E47">
            <v>104.02959180000001</v>
          </cell>
          <cell r="G47">
            <v>460</v>
          </cell>
          <cell r="H47">
            <v>2352.5161334897039</v>
          </cell>
          <cell r="I47">
            <v>881.45393455289025</v>
          </cell>
          <cell r="J47">
            <v>194.81929955002153</v>
          </cell>
          <cell r="K47">
            <v>1230.2389188167469</v>
          </cell>
          <cell r="L47">
            <v>1072.9564190950698</v>
          </cell>
          <cell r="M47">
            <v>1190.7339813591343</v>
          </cell>
          <cell r="P47">
            <v>142.13117398419939</v>
          </cell>
          <cell r="Q47">
            <v>1374.4875373439704</v>
          </cell>
          <cell r="S47">
            <v>2765.1949263392521</v>
          </cell>
          <cell r="U47">
            <v>2192.1706494510145</v>
          </cell>
          <cell r="W47">
            <v>14931.596922751834</v>
          </cell>
          <cell r="X47">
            <v>1511.2694154924268</v>
          </cell>
          <cell r="Y47">
            <v>693.71968719440224</v>
          </cell>
          <cell r="Z47">
            <v>363.08443309146321</v>
          </cell>
          <cell r="AA47">
            <v>227.51562858256517</v>
          </cell>
          <cell r="AB47">
            <v>103.11962552037382</v>
          </cell>
          <cell r="AC47">
            <v>39.428610536435237</v>
          </cell>
          <cell r="AD47">
            <v>2323.5474883299653</v>
          </cell>
          <cell r="AE47">
            <v>728.63648594747303</v>
          </cell>
          <cell r="AF47">
            <v>50.293670649597175</v>
          </cell>
          <cell r="AJ47">
            <v>0.7493427749432463</v>
          </cell>
          <cell r="AK47">
            <v>11.134000877336147</v>
          </cell>
          <cell r="AL47">
            <v>7.4256880996373518</v>
          </cell>
          <cell r="AM47">
            <v>19.309031751916745</v>
          </cell>
        </row>
        <row r="48">
          <cell r="B48">
            <v>7887.7303757635382</v>
          </cell>
          <cell r="C48">
            <v>195</v>
          </cell>
          <cell r="D48">
            <v>3388</v>
          </cell>
          <cell r="E48">
            <v>118.3907636</v>
          </cell>
          <cell r="G48">
            <v>483</v>
          </cell>
          <cell r="H48">
            <v>2449.1030518485218</v>
          </cell>
          <cell r="I48">
            <v>914.19004856600623</v>
          </cell>
          <cell r="J48">
            <v>197.55639701819428</v>
          </cell>
          <cell r="K48">
            <v>1231.2567337680748</v>
          </cell>
          <cell r="L48">
            <v>1074.2716963095997</v>
          </cell>
          <cell r="M48">
            <v>1201.9871850873074</v>
          </cell>
          <cell r="P48">
            <v>143.91749432859052</v>
          </cell>
          <cell r="Q48">
            <v>1232.7241492506153</v>
          </cell>
          <cell r="S48">
            <v>3049.4066301381745</v>
          </cell>
          <cell r="U48">
            <v>2107.657479300728</v>
          </cell>
          <cell r="W48">
            <v>15368.049217939575</v>
          </cell>
          <cell r="X48">
            <v>1516.8441154403415</v>
          </cell>
          <cell r="Y48">
            <v>748.60676077808967</v>
          </cell>
          <cell r="Z48">
            <v>396.57054738276526</v>
          </cell>
          <cell r="AA48">
            <v>239.49532212022919</v>
          </cell>
          <cell r="AB48">
            <v>112.54089127509525</v>
          </cell>
          <cell r="AC48">
            <v>36.412846041707496</v>
          </cell>
          <cell r="AD48">
            <v>2623.9270799292453</v>
          </cell>
          <cell r="AE48">
            <v>831.38074818278335</v>
          </cell>
          <cell r="AF48">
            <v>45.821289408974849</v>
          </cell>
          <cell r="AJ48">
            <v>2.2525648782050411</v>
          </cell>
          <cell r="AK48">
            <v>419.05154635622387</v>
          </cell>
          <cell r="AL48">
            <v>134.39972792115603</v>
          </cell>
          <cell r="AM48">
            <v>555.70383915558489</v>
          </cell>
        </row>
        <row r="49">
          <cell r="B49">
            <v>7865.2198157700295</v>
          </cell>
          <cell r="C49">
            <v>196</v>
          </cell>
          <cell r="D49">
            <v>3597</v>
          </cell>
          <cell r="E49">
            <v>133.6663078</v>
          </cell>
          <cell r="G49">
            <v>513</v>
          </cell>
          <cell r="H49">
            <v>2587.6938710289751</v>
          </cell>
          <cell r="I49">
            <v>957.54221895105911</v>
          </cell>
          <cell r="J49">
            <v>208.55585266456058</v>
          </cell>
          <cell r="K49">
            <v>1245.4462716189396</v>
          </cell>
          <cell r="L49">
            <v>1079.0432767510572</v>
          </cell>
          <cell r="M49">
            <v>1213.2403888154806</v>
          </cell>
          <cell r="P49">
            <v>152.52733987227751</v>
          </cell>
          <cell r="Q49">
            <v>1386.7229668528223</v>
          </cell>
          <cell r="S49">
            <v>3051.0775133465468</v>
          </cell>
          <cell r="U49">
            <v>2046.0837240065196</v>
          </cell>
          <cell r="W49">
            <v>16026.442407450897</v>
          </cell>
          <cell r="X49">
            <v>1589.0764614994093</v>
          </cell>
          <cell r="Y49">
            <v>809.82187744508599</v>
          </cell>
          <cell r="Z49">
            <v>434.58764106369836</v>
          </cell>
          <cell r="AA49">
            <v>249.07946941842599</v>
          </cell>
          <cell r="AB49">
            <v>126.15476696296165</v>
          </cell>
          <cell r="AC49">
            <v>34.296574772099206</v>
          </cell>
          <cell r="AD49">
            <v>2518.4370115012471</v>
          </cell>
          <cell r="AE49">
            <v>815.58038243638168</v>
          </cell>
          <cell r="AF49">
            <v>41.942704615552486</v>
          </cell>
          <cell r="AJ49">
            <v>-0.88334622294551479</v>
          </cell>
          <cell r="AK49">
            <v>535.72290685298412</v>
          </cell>
          <cell r="AL49">
            <v>172.72628421705625</v>
          </cell>
          <cell r="AM49">
            <v>707.56584484709481</v>
          </cell>
        </row>
        <row r="50">
          <cell r="B50">
            <v>7864.1099820347172</v>
          </cell>
          <cell r="C50">
            <v>201</v>
          </cell>
          <cell r="D50">
            <v>3726</v>
          </cell>
          <cell r="E50">
            <v>148.88414829999999</v>
          </cell>
          <cell r="G50">
            <v>586</v>
          </cell>
          <cell r="H50">
            <v>2645.5987380729671</v>
          </cell>
          <cell r="I50">
            <v>1000.0500790919228</v>
          </cell>
          <cell r="J50">
            <v>211.93723972126637</v>
          </cell>
          <cell r="K50">
            <v>1243.2908987808335</v>
          </cell>
          <cell r="L50">
            <v>1082.2923498059208</v>
          </cell>
          <cell r="M50">
            <v>1224.4935925436537</v>
          </cell>
          <cell r="P50">
            <v>155.3611653392876</v>
          </cell>
          <cell r="Q50">
            <v>1402.3344946940865</v>
          </cell>
          <cell r="S50">
            <v>3225.4719083827949</v>
          </cell>
          <cell r="U50">
            <v>2219.9622854247864</v>
          </cell>
          <cell r="W50">
            <v>17291.60410636161</v>
          </cell>
          <cell r="X50">
            <v>1629.3320308961856</v>
          </cell>
          <cell r="Y50">
            <v>978.82656693093509</v>
          </cell>
          <cell r="Z50">
            <v>532.07303186689364</v>
          </cell>
          <cell r="AA50">
            <v>292.51610315522032</v>
          </cell>
          <cell r="AB50">
            <v>154.23743190882115</v>
          </cell>
          <cell r="AC50">
            <v>35.439433310973925</v>
          </cell>
          <cell r="AD50">
            <v>1657.6151565510947</v>
          </cell>
          <cell r="AE50">
            <v>550.77637385404773</v>
          </cell>
          <cell r="AF50">
            <v>42.54631275923964</v>
          </cell>
          <cell r="AJ50">
            <v>-1.3792214363166253</v>
          </cell>
          <cell r="AK50">
            <v>-175.3580914698081</v>
          </cell>
          <cell r="AL50">
            <v>-60.33475250181408</v>
          </cell>
          <cell r="AM50">
            <v>-237.07206540793879</v>
          </cell>
        </row>
        <row r="51">
          <cell r="B51">
            <v>7693.5987579570365</v>
          </cell>
          <cell r="C51">
            <v>215</v>
          </cell>
          <cell r="D51">
            <v>3826</v>
          </cell>
          <cell r="E51">
            <v>163.07948039999999</v>
          </cell>
          <cell r="G51">
            <v>661</v>
          </cell>
          <cell r="H51">
            <v>2648.6229981363635</v>
          </cell>
          <cell r="I51">
            <v>1050.6853633204935</v>
          </cell>
          <cell r="J51">
            <v>252.52405848775734</v>
          </cell>
          <cell r="K51">
            <v>1257.0613363576222</v>
          </cell>
          <cell r="L51">
            <v>1088.6245003186373</v>
          </cell>
          <cell r="M51">
            <v>1235.746796271827</v>
          </cell>
          <cell r="P51">
            <v>184.15883073400047</v>
          </cell>
          <cell r="Q51">
            <v>1475.2486698290847</v>
          </cell>
          <cell r="S51">
            <v>3311.4928923948396</v>
          </cell>
          <cell r="U51">
            <v>2312.6247732396982</v>
          </cell>
          <cell r="W51">
            <v>17180.221117307898</v>
          </cell>
          <cell r="X51">
            <v>1848.2957714957345</v>
          </cell>
          <cell r="Y51">
            <v>1145.7505926972035</v>
          </cell>
          <cell r="Z51">
            <v>622.95140595531655</v>
          </cell>
          <cell r="AA51">
            <v>343.53922749325091</v>
          </cell>
          <cell r="AB51">
            <v>179.25995924863594</v>
          </cell>
          <cell r="AC51">
            <v>37.793757052415039</v>
          </cell>
          <cell r="AD51">
            <v>1636.8345762053718</v>
          </cell>
          <cell r="AE51">
            <v>487.28485343940906</v>
          </cell>
          <cell r="AF51">
            <v>45.720581301928227</v>
          </cell>
          <cell r="AJ51">
            <v>-2.3072698209519227</v>
          </cell>
          <cell r="AK51">
            <v>-182.22373848890237</v>
          </cell>
          <cell r="AL51">
            <v>-55.079042900379129</v>
          </cell>
          <cell r="AM51">
            <v>-239.61005121023342</v>
          </cell>
        </row>
        <row r="52">
          <cell r="B52">
            <v>7818.6999999999935</v>
          </cell>
          <cell r="C52">
            <v>224</v>
          </cell>
          <cell r="D52">
            <v>3843.9999999999995</v>
          </cell>
          <cell r="E52">
            <v>183</v>
          </cell>
          <cell r="G52">
            <v>697</v>
          </cell>
          <cell r="H52">
            <v>2708</v>
          </cell>
          <cell r="I52">
            <v>1126</v>
          </cell>
          <cell r="J52">
            <v>288.00000000000023</v>
          </cell>
          <cell r="K52">
            <v>1267</v>
          </cell>
          <cell r="L52">
            <v>1095</v>
          </cell>
          <cell r="M52">
            <v>1247</v>
          </cell>
          <cell r="P52">
            <v>210.9999999999998</v>
          </cell>
          <cell r="Q52">
            <v>1567.9999999999993</v>
          </cell>
          <cell r="S52">
            <v>3442.0000000000073</v>
          </cell>
          <cell r="U52">
            <v>2379.0000000000014</v>
          </cell>
          <cell r="W52">
            <v>17593.207245524882</v>
          </cell>
          <cell r="X52">
            <v>2078.0000000000023</v>
          </cell>
          <cell r="Y52">
            <v>1202.0000000000005</v>
          </cell>
          <cell r="Z52">
            <v>646.53788509575372</v>
          </cell>
          <cell r="AA52">
            <v>342.83714729805558</v>
          </cell>
          <cell r="AB52">
            <v>212.62496760619112</v>
          </cell>
          <cell r="AC52">
            <v>42.532368963113747</v>
          </cell>
          <cell r="AD52">
            <v>1508</v>
          </cell>
          <cell r="AE52">
            <v>444.97230965935717</v>
          </cell>
          <cell r="AF52">
            <v>48.98807585264661</v>
          </cell>
          <cell r="AJ52">
            <v>1.8026381018453523</v>
          </cell>
          <cell r="AK52">
            <v>-87.960348999999908</v>
          </cell>
          <cell r="AL52">
            <v>-23.310291921246694</v>
          </cell>
          <cell r="AM52">
            <v>-109.46800281940125</v>
          </cell>
        </row>
        <row r="56">
          <cell r="B56">
            <v>34415.852448853067</v>
          </cell>
          <cell r="C56">
            <v>676.00715563506265</v>
          </cell>
          <cell r="D56">
            <v>22336.245663093574</v>
          </cell>
          <cell r="E56">
            <v>351.52373158756137</v>
          </cell>
          <cell r="G56">
            <v>2909.5174343521307</v>
          </cell>
          <cell r="H56">
            <v>12819.392117347681</v>
          </cell>
          <cell r="I56">
            <v>7358.8184335766064</v>
          </cell>
          <cell r="J56">
            <v>1349.5287958115193</v>
          </cell>
          <cell r="K56">
            <v>6181.7926384628745</v>
          </cell>
          <cell r="L56">
            <v>6649.6387380142996</v>
          </cell>
          <cell r="M56">
            <v>5995.509536464082</v>
          </cell>
          <cell r="P56">
            <v>988.71727748691012</v>
          </cell>
          <cell r="Q56">
            <v>7869.1449814126518</v>
          </cell>
          <cell r="S56">
            <v>14480.49400000003</v>
          </cell>
          <cell r="U56">
            <v>9860.9550000000054</v>
          </cell>
          <cell r="W56">
            <v>88596.412035286936</v>
          </cell>
          <cell r="X56">
            <v>8447.1544715447235</v>
          </cell>
          <cell r="Y56">
            <v>5531.7438950711175</v>
          </cell>
          <cell r="Z56">
            <v>3078.7518337893025</v>
          </cell>
          <cell r="AA56">
            <v>1440.4922155380482</v>
          </cell>
          <cell r="AB56">
            <v>1012.499845743767</v>
          </cell>
          <cell r="AC56">
            <v>214.49704868546252</v>
          </cell>
          <cell r="AD56">
            <v>7285.0241545893723</v>
          </cell>
          <cell r="AE56">
            <v>2240.8051892244698</v>
          </cell>
          <cell r="AF56">
            <v>228.15660272212887</v>
          </cell>
          <cell r="AJ56">
            <v>9.0909714676162086</v>
          </cell>
          <cell r="AK56">
            <v>-424.92922222222182</v>
          </cell>
          <cell r="AL56">
            <v>-117.38668219479491</v>
          </cell>
          <cell r="AM56">
            <v>-533.22493294940057</v>
          </cell>
        </row>
        <row r="57">
          <cell r="B57">
            <v>33382.781542600678</v>
          </cell>
          <cell r="C57">
            <v>727.45950101633309</v>
          </cell>
          <cell r="D57">
            <v>23500.287084112442</v>
          </cell>
          <cell r="E57">
            <v>382.49619918396115</v>
          </cell>
          <cell r="G57">
            <v>3270.1614709378491</v>
          </cell>
          <cell r="H57">
            <v>12937.485815927674</v>
          </cell>
          <cell r="I57">
            <v>7555.819025054303</v>
          </cell>
          <cell r="J57">
            <v>1456.6414123138404</v>
          </cell>
          <cell r="K57">
            <v>6235.8343943515256</v>
          </cell>
          <cell r="L57">
            <v>6657.240820035242</v>
          </cell>
          <cell r="M57">
            <v>6169.0852107333358</v>
          </cell>
          <cell r="P57">
            <v>1074.1066700269769</v>
          </cell>
          <cell r="Q57">
            <v>7674.9845201238531</v>
          </cell>
          <cell r="S57">
            <v>15494.016338106099</v>
          </cell>
          <cell r="U57">
            <v>10718.150050635553</v>
          </cell>
          <cell r="W57">
            <v>89509.747412071942</v>
          </cell>
          <cell r="X57">
            <v>9103.4676360028643</v>
          </cell>
          <cell r="Y57">
            <v>5614.551695280079</v>
          </cell>
          <cell r="Z57">
            <v>3135.1901581263814</v>
          </cell>
          <cell r="AA57">
            <v>1466.0570189948196</v>
          </cell>
          <cell r="AB57">
            <v>1013.3045181588781</v>
          </cell>
          <cell r="AC57">
            <v>188.08314343033805</v>
          </cell>
          <cell r="AD57">
            <v>7172.3635509589794</v>
          </cell>
          <cell r="AE57">
            <v>1860.0972915889997</v>
          </cell>
          <cell r="AF57">
            <v>203.72588450138585</v>
          </cell>
          <cell r="AJ57">
            <v>9.1990208856530025</v>
          </cell>
          <cell r="AK57">
            <v>138.45780473933618</v>
          </cell>
          <cell r="AL57">
            <v>36.128639569353318</v>
          </cell>
          <cell r="AM57">
            <v>183.78546519434249</v>
          </cell>
        </row>
        <row r="58">
          <cell r="B58">
            <v>37519.569539919794</v>
          </cell>
          <cell r="C58">
            <v>750.95937484539445</v>
          </cell>
          <cell r="D58">
            <v>23363.002142320311</v>
          </cell>
          <cell r="E58">
            <v>414.27121118267428</v>
          </cell>
          <cell r="G58">
            <v>3436.0023841757193</v>
          </cell>
          <cell r="H58">
            <v>13585.506166069537</v>
          </cell>
          <cell r="I58">
            <v>7769.2239265657445</v>
          </cell>
          <cell r="J58">
            <v>1546.2599630123543</v>
          </cell>
          <cell r="K58">
            <v>6292.2130910353608</v>
          </cell>
          <cell r="L58">
            <v>6638.6979037544306</v>
          </cell>
          <cell r="M58">
            <v>6342.6608850025896</v>
          </cell>
          <cell r="P58">
            <v>1184.7836868992504</v>
          </cell>
          <cell r="Q58">
            <v>8066.1270983213262</v>
          </cell>
          <cell r="S58">
            <v>15265.653091176509</v>
          </cell>
          <cell r="U58">
            <v>11262.486328627689</v>
          </cell>
          <cell r="W58">
            <v>94647.676450103027</v>
          </cell>
          <cell r="X58">
            <v>9381.2337059391957</v>
          </cell>
          <cell r="Y58">
            <v>5466.0277568354604</v>
          </cell>
          <cell r="Z58">
            <v>3076.9290240092887</v>
          </cell>
          <cell r="AA58">
            <v>1428.9015919885976</v>
          </cell>
          <cell r="AB58">
            <v>960.19714083757356</v>
          </cell>
          <cell r="AC58">
            <v>217.55456041099407</v>
          </cell>
          <cell r="AD58">
            <v>6788.2005257821756</v>
          </cell>
          <cell r="AE58">
            <v>1817.9878294863026</v>
          </cell>
          <cell r="AF58">
            <v>224.19593329767747</v>
          </cell>
          <cell r="AJ58">
            <v>4.6039411044894099</v>
          </cell>
          <cell r="AK58">
            <v>293.95120892018753</v>
          </cell>
          <cell r="AL58">
            <v>72.716655458319266</v>
          </cell>
          <cell r="AM58">
            <v>371.27180548299623</v>
          </cell>
        </row>
        <row r="59">
          <cell r="B59">
            <v>34527.688788297695</v>
          </cell>
          <cell r="C59">
            <v>711.15396844161319</v>
          </cell>
          <cell r="D59">
            <v>21954.585813938207</v>
          </cell>
          <cell r="E59">
            <v>490.68504134139476</v>
          </cell>
          <cell r="G59">
            <v>3796.9660312021074</v>
          </cell>
          <cell r="H59">
            <v>12292.437227743405</v>
          </cell>
          <cell r="I59">
            <v>7247.5783776854851</v>
          </cell>
          <cell r="J59">
            <v>1564.1336261589188</v>
          </cell>
          <cell r="K59">
            <v>6352.0971989119735</v>
          </cell>
          <cell r="L59">
            <v>6787.2787990640772</v>
          </cell>
          <cell r="M59">
            <v>6516.2365592718434</v>
          </cell>
          <cell r="P59">
            <v>1193.3280344672332</v>
          </cell>
          <cell r="Q59">
            <v>7284.5953002611013</v>
          </cell>
          <cell r="S59">
            <v>12188.065246758026</v>
          </cell>
          <cell r="U59">
            <v>9711.3565031329144</v>
          </cell>
          <cell r="W59">
            <v>82764.040362945016</v>
          </cell>
          <cell r="X59">
            <v>14173.786844802878</v>
          </cell>
          <cell r="Y59">
            <v>5784.91382486363</v>
          </cell>
          <cell r="Z59">
            <v>3302.4485891626787</v>
          </cell>
          <cell r="AA59">
            <v>1526.2108487241683</v>
          </cell>
          <cell r="AB59">
            <v>956.25438697678339</v>
          </cell>
          <cell r="AC59">
            <v>172.22267784587308</v>
          </cell>
          <cell r="AD59">
            <v>6068.4198940844617</v>
          </cell>
          <cell r="AE59">
            <v>1618.3307881137112</v>
          </cell>
          <cell r="AF59">
            <v>227.10304882011189</v>
          </cell>
          <cell r="AJ59">
            <v>-26.854346637910957</v>
          </cell>
          <cell r="AK59">
            <v>-499.6877725118481</v>
          </cell>
          <cell r="AL59">
            <v>-133.56276377592161</v>
          </cell>
          <cell r="AM59">
            <v>-660.10488292568061</v>
          </cell>
        </row>
        <row r="60">
          <cell r="B60">
            <v>31610.262316068336</v>
          </cell>
          <cell r="C60">
            <v>589.4244039718667</v>
          </cell>
          <cell r="D60">
            <v>21259.957145208595</v>
          </cell>
          <cell r="E60">
            <v>536.85039098163452</v>
          </cell>
          <cell r="G60">
            <v>2878.4455323930929</v>
          </cell>
          <cell r="H60">
            <v>12585.750129614231</v>
          </cell>
          <cell r="I60">
            <v>7743.4784236071946</v>
          </cell>
          <cell r="J60">
            <v>1407.2045118847884</v>
          </cell>
          <cell r="K60">
            <v>6546.647520111117</v>
          </cell>
          <cell r="L60">
            <v>6307.9495497470052</v>
          </cell>
          <cell r="M60">
            <v>6689.8122335410962</v>
          </cell>
          <cell r="P60">
            <v>1069.1708919464004</v>
          </cell>
          <cell r="Q60">
            <v>7289.1036906854069</v>
          </cell>
          <cell r="S60">
            <v>14023.119213685897</v>
          </cell>
          <cell r="U60">
            <v>9496.9026294841733</v>
          </cell>
          <cell r="W60">
            <v>62578.009614737442</v>
          </cell>
          <cell r="X60">
            <v>37028.157185373508</v>
          </cell>
          <cell r="Y60">
            <v>4259.6099729911348</v>
          </cell>
          <cell r="Z60">
            <v>2638.5229357266639</v>
          </cell>
          <cell r="AA60">
            <v>803.10137167712435</v>
          </cell>
          <cell r="AB60">
            <v>817.98566558734626</v>
          </cell>
          <cell r="AC60">
            <v>102.36946613598865</v>
          </cell>
          <cell r="AD60">
            <v>3945.5572535192664</v>
          </cell>
          <cell r="AE60">
            <v>826.5305352535155</v>
          </cell>
          <cell r="AF60">
            <v>161.69751205885103</v>
          </cell>
          <cell r="AJ60">
            <v>-22.117104822048681</v>
          </cell>
          <cell r="AK60">
            <v>-1460.8466901408453</v>
          </cell>
          <cell r="AL60">
            <v>-297.58488851462499</v>
          </cell>
          <cell r="AM60">
            <v>-1780.548683477519</v>
          </cell>
        </row>
        <row r="61">
          <cell r="B61">
            <v>34106.753688659075</v>
          </cell>
          <cell r="C61">
            <v>590.59413563638782</v>
          </cell>
          <cell r="D61">
            <v>23382.4627771714</v>
          </cell>
          <cell r="E61">
            <v>722.83461146468574</v>
          </cell>
          <cell r="G61">
            <v>1646.8956720586575</v>
          </cell>
          <cell r="H61">
            <v>14402.258490651124</v>
          </cell>
          <cell r="I61">
            <v>9654.2313949483269</v>
          </cell>
          <cell r="J61">
            <v>1263.4785332035929</v>
          </cell>
          <cell r="K61">
            <v>6559.5006944846346</v>
          </cell>
          <cell r="L61">
            <v>6297.3618527431763</v>
          </cell>
          <cell r="M61">
            <v>6863.38790781035</v>
          </cell>
          <cell r="P61">
            <v>949.87309857964146</v>
          </cell>
          <cell r="Q61">
            <v>9520.9841827767868</v>
          </cell>
          <cell r="S61">
            <v>15607.150806161178</v>
          </cell>
          <cell r="U61">
            <v>8303.647684032323</v>
          </cell>
          <cell r="W61">
            <v>53082.813602344053</v>
          </cell>
          <cell r="X61">
            <v>61716.510101833941</v>
          </cell>
          <cell r="Y61">
            <v>2369.2222491514726</v>
          </cell>
          <cell r="Z61">
            <v>1550.9047424252001</v>
          </cell>
          <cell r="AA61">
            <v>231.40657299102955</v>
          </cell>
          <cell r="AB61">
            <v>586.91093373524302</v>
          </cell>
          <cell r="AC61">
            <v>49.032762758492829</v>
          </cell>
          <cell r="AD61">
            <v>3654.8936272509191</v>
          </cell>
          <cell r="AE61">
            <v>407.22308063512503</v>
          </cell>
          <cell r="AF61">
            <v>84.678541183394472</v>
          </cell>
          <cell r="AJ61">
            <v>-5.563019751253842</v>
          </cell>
          <cell r="AK61">
            <v>-142.99652553191495</v>
          </cell>
          <cell r="AL61">
            <v>-11.226126044207993</v>
          </cell>
          <cell r="AM61">
            <v>-159.7856713273768</v>
          </cell>
        </row>
        <row r="62">
          <cell r="B62">
            <v>34141.134985959143</v>
          </cell>
          <cell r="C62">
            <v>534.98085791836866</v>
          </cell>
          <cell r="D62">
            <v>23163.86369395267</v>
          </cell>
          <cell r="E62">
            <v>772.01582384909909</v>
          </cell>
          <cell r="G62">
            <v>1112.9507520796219</v>
          </cell>
          <cell r="H62">
            <v>14353.134637399027</v>
          </cell>
          <cell r="I62">
            <v>10072.210425859001</v>
          </cell>
          <cell r="J62">
            <v>1428.462396697372</v>
          </cell>
          <cell r="K62">
            <v>6726.2998437409569</v>
          </cell>
          <cell r="L62">
            <v>6257.123467586719</v>
          </cell>
          <cell r="M62">
            <v>7036.963582079602</v>
          </cell>
          <cell r="P62">
            <v>1050.5631925454368</v>
          </cell>
          <cell r="Q62">
            <v>9719.9170124481298</v>
          </cell>
          <cell r="S62">
            <v>14345.822642113808</v>
          </cell>
          <cell r="U62">
            <v>5722.0135921044439</v>
          </cell>
          <cell r="W62">
            <v>38288.405334252595</v>
          </cell>
          <cell r="X62">
            <v>79237.407051876202</v>
          </cell>
          <cell r="Y62">
            <v>1562.4684730930153</v>
          </cell>
          <cell r="Z62">
            <v>888.09422661509325</v>
          </cell>
          <cell r="AA62">
            <v>190.58252124615436</v>
          </cell>
          <cell r="AB62">
            <v>483.79172523176783</v>
          </cell>
          <cell r="AC62">
            <v>42.113650201594353</v>
          </cell>
          <cell r="AD62">
            <v>3318.0215038816186</v>
          </cell>
          <cell r="AE62">
            <v>348.74612436609323</v>
          </cell>
          <cell r="AF62">
            <v>95.141199362533442</v>
          </cell>
          <cell r="AJ62">
            <v>-2.6836630478208274</v>
          </cell>
          <cell r="AK62">
            <v>251.90416272600808</v>
          </cell>
          <cell r="AL62">
            <v>30.339370883734009</v>
          </cell>
          <cell r="AM62">
            <v>279.55987056192129</v>
          </cell>
        </row>
        <row r="63">
          <cell r="B63">
            <v>35071.989135281692</v>
          </cell>
          <cell r="C63">
            <v>477.070396950739</v>
          </cell>
          <cell r="D63">
            <v>22262.08815473898</v>
          </cell>
          <cell r="E63">
            <v>829.19330028954334</v>
          </cell>
          <cell r="G63">
            <v>1002.4218821675754</v>
          </cell>
          <cell r="H63">
            <v>13908.642249519153</v>
          </cell>
          <cell r="I63">
            <v>7679.8550526382523</v>
          </cell>
          <cell r="J63">
            <v>1301.1355083408339</v>
          </cell>
          <cell r="K63">
            <v>6728.344666936744</v>
          </cell>
          <cell r="L63">
            <v>6167.0670466190386</v>
          </cell>
          <cell r="M63">
            <v>7210.5392563488558</v>
          </cell>
          <cell r="P63">
            <v>940.50439641838352</v>
          </cell>
          <cell r="Q63">
            <v>8940.4085070541096</v>
          </cell>
          <cell r="S63">
            <v>14289.805590315827</v>
          </cell>
          <cell r="U63">
            <v>4308.5577711643527</v>
          </cell>
          <cell r="W63">
            <v>33019.627805189797</v>
          </cell>
          <cell r="X63">
            <v>83576.970296880056</v>
          </cell>
          <cell r="Y63">
            <v>1371.2866807533817</v>
          </cell>
          <cell r="Z63">
            <v>722.89811326440122</v>
          </cell>
          <cell r="AA63">
            <v>187.77666009126398</v>
          </cell>
          <cell r="AB63">
            <v>460.61190739771655</v>
          </cell>
          <cell r="AC63">
            <v>19.787179716886147</v>
          </cell>
          <cell r="AD63">
            <v>2445.3755066553954</v>
          </cell>
          <cell r="AE63">
            <v>132.75759038464179</v>
          </cell>
          <cell r="AF63">
            <v>53.693520038418228</v>
          </cell>
          <cell r="AJ63">
            <v>8.4763860799386581E-2</v>
          </cell>
          <cell r="AK63">
            <v>-741.62337266470001</v>
          </cell>
          <cell r="AL63">
            <v>-37.032617675283127</v>
          </cell>
          <cell r="AM63">
            <v>-778.57122647918379</v>
          </cell>
        </row>
        <row r="64">
          <cell r="B64">
            <v>32908.785485756613</v>
          </cell>
          <cell r="C64">
            <v>509.88879409250433</v>
          </cell>
          <cell r="D64">
            <v>19247.238529596212</v>
          </cell>
          <cell r="E64">
            <v>757.62620495812496</v>
          </cell>
          <cell r="G64">
            <v>2272.3815470935701</v>
          </cell>
          <cell r="H64">
            <v>13233.558700554677</v>
          </cell>
          <cell r="I64">
            <v>6425.9563529685329</v>
          </cell>
          <cell r="J64">
            <v>1768.6553174599203</v>
          </cell>
          <cell r="K64">
            <v>6751.4219572891943</v>
          </cell>
          <cell r="L64">
            <v>6738.1862997970811</v>
          </cell>
          <cell r="M64">
            <v>7384.1149306181096</v>
          </cell>
          <cell r="P64">
            <v>1311.8520972643248</v>
          </cell>
          <cell r="Q64">
            <v>8837.3992108423081</v>
          </cell>
          <cell r="S64">
            <v>14591.991551194551</v>
          </cell>
          <cell r="U64">
            <v>6730.682326402035</v>
          </cell>
          <cell r="W64">
            <v>50524.350900866608</v>
          </cell>
          <cell r="X64">
            <v>56002.78241109036</v>
          </cell>
          <cell r="Y64">
            <v>3005.86624487156</v>
          </cell>
          <cell r="Z64">
            <v>1878.6143388693301</v>
          </cell>
          <cell r="AA64">
            <v>495.91033434032607</v>
          </cell>
          <cell r="AB64">
            <v>631.3415716619038</v>
          </cell>
          <cell r="AC64">
            <v>23.595716727793629</v>
          </cell>
          <cell r="AD64">
            <v>3529.0009882795257</v>
          </cell>
          <cell r="AE64">
            <v>232.87157762614777</v>
          </cell>
          <cell r="AF64">
            <v>66.202619093036446</v>
          </cell>
          <cell r="AJ64">
            <v>-2.284963447528626</v>
          </cell>
          <cell r="AK64">
            <v>-1022.2397427652737</v>
          </cell>
          <cell r="AL64">
            <v>-62.357722213322667</v>
          </cell>
          <cell r="AM64">
            <v>-1086.882428426125</v>
          </cell>
        </row>
        <row r="65">
          <cell r="B65">
            <v>35146.511362748293</v>
          </cell>
          <cell r="C65">
            <v>607.78799866505085</v>
          </cell>
          <cell r="D65">
            <v>20966.832014630359</v>
          </cell>
          <cell r="E65">
            <v>750.38013632386435</v>
          </cell>
          <cell r="G65">
            <v>2577.1555414146023</v>
          </cell>
          <cell r="H65">
            <v>14533.39143698605</v>
          </cell>
          <cell r="I65">
            <v>5699.3161941030676</v>
          </cell>
          <cell r="J65">
            <v>2160.1320120328396</v>
          </cell>
          <cell r="K65">
            <v>6857.7527634701073</v>
          </cell>
          <cell r="L65">
            <v>6820.1911913270415</v>
          </cell>
          <cell r="M65">
            <v>7557.6906048873634</v>
          </cell>
          <cell r="P65">
            <v>1614.2922275457822</v>
          </cell>
          <cell r="Q65">
            <v>8722.689492618787</v>
          </cell>
          <cell r="S65">
            <v>14116.271875381104</v>
          </cell>
          <cell r="U65">
            <v>8228.6393399808894</v>
          </cell>
          <cell r="W65">
            <v>76784.885160869686</v>
          </cell>
          <cell r="X65">
            <v>29319.956023770301</v>
          </cell>
          <cell r="Y65">
            <v>3311.1599069506174</v>
          </cell>
          <cell r="Z65">
            <v>2111.3604416229641</v>
          </cell>
          <cell r="AA65">
            <v>548.80638123906022</v>
          </cell>
          <cell r="AB65">
            <v>650.99308408859338</v>
          </cell>
          <cell r="AC65">
            <v>56.88822850203114</v>
          </cell>
          <cell r="AD65">
            <v>6326.5071008549003</v>
          </cell>
          <cell r="AE65">
            <v>742.74998225649688</v>
          </cell>
          <cell r="AF65">
            <v>131.02465385781511</v>
          </cell>
          <cell r="AJ65">
            <v>8.036431441616859</v>
          </cell>
          <cell r="AK65">
            <v>1760.5146838824578</v>
          </cell>
          <cell r="AL65">
            <v>212.75250149296363</v>
          </cell>
          <cell r="AM65">
            <v>1981.3036168170383</v>
          </cell>
        </row>
        <row r="66">
          <cell r="B66">
            <v>34578.529593555875</v>
          </cell>
          <cell r="C66">
            <v>512.63676193531012</v>
          </cell>
          <cell r="D66">
            <v>19905.782633090959</v>
          </cell>
          <cell r="E66">
            <v>735.94060746487867</v>
          </cell>
          <cell r="G66">
            <v>3151.3448582274441</v>
          </cell>
          <cell r="H66">
            <v>12733.316961362538</v>
          </cell>
          <cell r="I66">
            <v>5074.074770266564</v>
          </cell>
          <cell r="J66">
            <v>2548.5861211665624</v>
          </cell>
          <cell r="K66">
            <v>6888.4251114069102</v>
          </cell>
          <cell r="L66">
            <v>7247.0249823643653</v>
          </cell>
          <cell r="M66">
            <v>7731.2662791566163</v>
          </cell>
          <cell r="P66">
            <v>1898.1064124867485</v>
          </cell>
          <cell r="Q66">
            <v>8316.5400637098701</v>
          </cell>
          <cell r="S66">
            <v>13139.393237212656</v>
          </cell>
          <cell r="U66">
            <v>7358.0985395292173</v>
          </cell>
          <cell r="W66">
            <v>71599.570538727668</v>
          </cell>
          <cell r="X66">
            <v>31581.850006106164</v>
          </cell>
          <cell r="Y66">
            <v>3940.6267648530234</v>
          </cell>
          <cell r="Z66">
            <v>2580.5233465982033</v>
          </cell>
          <cell r="AA66">
            <v>680.01170844646595</v>
          </cell>
          <cell r="AB66">
            <v>680.09170980835415</v>
          </cell>
          <cell r="AC66">
            <v>67.69121720198865</v>
          </cell>
          <cell r="AD66">
            <v>5240.6956524236357</v>
          </cell>
          <cell r="AE66">
            <v>709.19329590094992</v>
          </cell>
          <cell r="AF66">
            <v>167.02955369115122</v>
          </cell>
          <cell r="AJ66">
            <v>3.6227504230558862</v>
          </cell>
          <cell r="AK66">
            <v>117.32529696969731</v>
          </cell>
          <cell r="AL66">
            <v>19.115415209880407</v>
          </cell>
          <cell r="AM66">
            <v>140.06346260263359</v>
          </cell>
        </row>
        <row r="67">
          <cell r="B67">
            <v>36738.147110494661</v>
          </cell>
          <cell r="C67">
            <v>566.37271271528903</v>
          </cell>
          <cell r="D67">
            <v>22276.831085521066</v>
          </cell>
          <cell r="E67">
            <v>772.54974673049401</v>
          </cell>
          <cell r="G67">
            <v>4633.8625252966967</v>
          </cell>
          <cell r="H67">
            <v>13509.880012360547</v>
          </cell>
          <cell r="I67">
            <v>5917.2441486496491</v>
          </cell>
          <cell r="J67">
            <v>2365.449087290116</v>
          </cell>
          <cell r="K67">
            <v>7103.1315469645233</v>
          </cell>
          <cell r="L67">
            <v>7286.7818167171299</v>
          </cell>
          <cell r="M67">
            <v>8098.9622333921488</v>
          </cell>
          <cell r="P67">
            <v>1774.2142517054288</v>
          </cell>
          <cell r="Q67">
            <v>9127.6030128489256</v>
          </cell>
          <cell r="S67">
            <v>14616.438816482312</v>
          </cell>
          <cell r="U67">
            <v>7454.4798509252414</v>
          </cell>
          <cell r="W67">
            <v>87554.47597372497</v>
          </cell>
          <cell r="X67">
            <v>24448.581280137769</v>
          </cell>
          <cell r="Y67">
            <v>5640.8485027705428</v>
          </cell>
          <cell r="Z67">
            <v>3530.7390232453968</v>
          </cell>
          <cell r="AA67">
            <v>1180.2861421746866</v>
          </cell>
          <cell r="AB67">
            <v>929.82333735045881</v>
          </cell>
          <cell r="AC67">
            <v>129.42641904204413</v>
          </cell>
          <cell r="AD67">
            <v>4630.2161838569</v>
          </cell>
          <cell r="AE67">
            <v>1101.291361371518</v>
          </cell>
          <cell r="AF67">
            <v>279.7200319291382</v>
          </cell>
          <cell r="AJ67">
            <v>-1.0109980513690373</v>
          </cell>
          <cell r="AK67">
            <v>-558.1723965651837</v>
          </cell>
          <cell r="AL67">
            <v>-129.54500600320324</v>
          </cell>
          <cell r="AM67">
            <v>-688.72840061975603</v>
          </cell>
        </row>
        <row r="68">
          <cell r="B68">
            <v>40336.605990918491</v>
          </cell>
          <cell r="C68">
            <v>730.72819172636832</v>
          </cell>
          <cell r="D68">
            <v>24648.03153184901</v>
          </cell>
          <cell r="E68">
            <v>914.96700005321202</v>
          </cell>
          <cell r="G68">
            <v>5525.9438444828993</v>
          </cell>
          <cell r="H68">
            <v>14795.750211611805</v>
          </cell>
          <cell r="I68">
            <v>7035.0519786642308</v>
          </cell>
          <cell r="J68">
            <v>2334.8805893859512</v>
          </cell>
          <cell r="K68">
            <v>7174.4082412176631</v>
          </cell>
          <cell r="L68">
            <v>7317.2928756390193</v>
          </cell>
          <cell r="M68">
            <v>8466.6581876276814</v>
          </cell>
          <cell r="P68">
            <v>1755.9795988480871</v>
          </cell>
          <cell r="Q68">
            <v>9939.0634502331141</v>
          </cell>
          <cell r="S68">
            <v>14996.098843372647</v>
          </cell>
          <cell r="U68">
            <v>9397.1349990329963</v>
          </cell>
          <cell r="W68">
            <v>102926.95016655173</v>
          </cell>
          <cell r="X68">
            <v>16624.266927199442</v>
          </cell>
          <cell r="Y68">
            <v>6552.2036758391469</v>
          </cell>
          <cell r="Z68">
            <v>3722.7267461870547</v>
          </cell>
          <cell r="AA68">
            <v>1671.9964263782922</v>
          </cell>
          <cell r="AB68">
            <v>1157.4805032737997</v>
          </cell>
          <cell r="AC68">
            <v>194.90742754082169</v>
          </cell>
          <cell r="AD68">
            <v>5066.9648197839851</v>
          </cell>
          <cell r="AE68">
            <v>1372.2297590966853</v>
          </cell>
          <cell r="AF68">
            <v>324.84356288918019</v>
          </cell>
          <cell r="AJ68">
            <v>-0.69161269462953856</v>
          </cell>
          <cell r="AK68">
            <v>-694.77435681470104</v>
          </cell>
          <cell r="AL68">
            <v>-170.05897826927153</v>
          </cell>
          <cell r="AM68">
            <v>-865.52494777860204</v>
          </cell>
        </row>
        <row r="69">
          <cell r="B69">
            <v>38658.613908356398</v>
          </cell>
          <cell r="C69">
            <v>766.82740531372724</v>
          </cell>
          <cell r="D69">
            <v>26773.618476714528</v>
          </cell>
          <cell r="E69">
            <v>1049.0086624176465</v>
          </cell>
          <cell r="G69">
            <v>5650.5320243257602</v>
          </cell>
          <cell r="H69">
            <v>15409.166174162396</v>
          </cell>
          <cell r="I69">
            <v>7862.2285475743984</v>
          </cell>
          <cell r="J69">
            <v>2341.2192104853261</v>
          </cell>
          <cell r="K69">
            <v>7433.8086694831873</v>
          </cell>
          <cell r="L69">
            <v>7357.1588615072878</v>
          </cell>
          <cell r="M69">
            <v>8834.354141863214</v>
          </cell>
          <cell r="P69">
            <v>1754.7376653371132</v>
          </cell>
          <cell r="Q69">
            <v>10548.025261570361</v>
          </cell>
          <cell r="S69">
            <v>16096.779370591245</v>
          </cell>
          <cell r="U69">
            <v>11747.265849383826</v>
          </cell>
          <cell r="W69">
            <v>106248.50858246659</v>
          </cell>
          <cell r="X69">
            <v>14989.076235154105</v>
          </cell>
          <cell r="Y69">
            <v>6541.2013646749047</v>
          </cell>
          <cell r="Z69">
            <v>3015.1645130646962</v>
          </cell>
          <cell r="AA69">
            <v>2137.7139860443644</v>
          </cell>
          <cell r="AB69">
            <v>1388.3228655658443</v>
          </cell>
          <cell r="AC69">
            <v>150.9494148460729</v>
          </cell>
          <cell r="AD69">
            <v>5942.6975837392165</v>
          </cell>
          <cell r="AE69">
            <v>1169.1614125032197</v>
          </cell>
          <cell r="AF69">
            <v>237.74260626039981</v>
          </cell>
          <cell r="AJ69">
            <v>-26.629970609526055</v>
          </cell>
          <cell r="AK69">
            <v>-550.68644460535802</v>
          </cell>
          <cell r="AL69">
            <v>-90.045200384070199</v>
          </cell>
          <cell r="AM69">
            <v>-667.36161559895424</v>
          </cell>
        </row>
        <row r="70">
          <cell r="B70">
            <v>41267.706867814741</v>
          </cell>
          <cell r="C70">
            <v>901.92412462376183</v>
          </cell>
          <cell r="D70">
            <v>31141.34608054526</v>
          </cell>
          <cell r="E70">
            <v>1263.5031229337624</v>
          </cell>
          <cell r="G70">
            <v>5648.2103883759446</v>
          </cell>
          <cell r="H70">
            <v>16773.351498195152</v>
          </cell>
          <cell r="I70">
            <v>9180.6954696748526</v>
          </cell>
          <cell r="J70">
            <v>2531.3540198865103</v>
          </cell>
          <cell r="K70">
            <v>7544.2291220556745</v>
          </cell>
          <cell r="L70">
            <v>7416.7170649078453</v>
          </cell>
          <cell r="M70">
            <v>9202.0500960987447</v>
          </cell>
          <cell r="P70">
            <v>1900.9330825310101</v>
          </cell>
          <cell r="Q70">
            <v>9026.429906542051</v>
          </cell>
          <cell r="S70">
            <v>18457.351931523674</v>
          </cell>
          <cell r="U70">
            <v>13057.461341500797</v>
          </cell>
          <cell r="W70">
            <v>114906.98438593136</v>
          </cell>
          <cell r="X70">
            <v>14015.271027588658</v>
          </cell>
          <cell r="Y70">
            <v>6378.2543971975192</v>
          </cell>
          <cell r="Z70">
            <v>2315.043955991086</v>
          </cell>
          <cell r="AA70">
            <v>2472.1056688742374</v>
          </cell>
          <cell r="AB70">
            <v>1591.1047723321951</v>
          </cell>
          <cell r="AC70">
            <v>200.32681726850805</v>
          </cell>
          <cell r="AD70">
            <v>8221.6390098617103</v>
          </cell>
          <cell r="AE70">
            <v>1411.0847280923326</v>
          </cell>
          <cell r="AF70">
            <v>262.91490320609267</v>
          </cell>
          <cell r="AJ70">
            <v>16.18789494474488</v>
          </cell>
          <cell r="AK70">
            <v>1204.8494954449889</v>
          </cell>
          <cell r="AL70">
            <v>216.24665441468719</v>
          </cell>
          <cell r="AM70">
            <v>1437.2840448044208</v>
          </cell>
        </row>
        <row r="71">
          <cell r="B71">
            <v>41532.194416156824</v>
          </cell>
          <cell r="C71">
            <v>965.43669384137888</v>
          </cell>
          <cell r="D71">
            <v>30829.942256308292</v>
          </cell>
          <cell r="E71">
            <v>1465.3328479847125</v>
          </cell>
          <cell r="G71">
            <v>5912.3419431436469</v>
          </cell>
          <cell r="H71">
            <v>16602.623325554454</v>
          </cell>
          <cell r="I71">
            <v>8997.7181461062228</v>
          </cell>
          <cell r="J71">
            <v>2559.942584939291</v>
          </cell>
          <cell r="K71">
            <v>7818.2354302911044</v>
          </cell>
          <cell r="L71">
            <v>7474.5481060924949</v>
          </cell>
          <cell r="M71">
            <v>9569.7460503342772</v>
          </cell>
          <cell r="P71">
            <v>1932.0641034746548</v>
          </cell>
          <cell r="Q71">
            <v>9330.677290836622</v>
          </cell>
          <cell r="S71">
            <v>18504.211987891849</v>
          </cell>
          <cell r="U71">
            <v>12549.395603797235</v>
          </cell>
          <cell r="W71">
            <v>115048.17107614837</v>
          </cell>
          <cell r="X71">
            <v>15266.566651240009</v>
          </cell>
          <cell r="Y71">
            <v>6480.1917290573128</v>
          </cell>
          <cell r="Z71">
            <v>2643.3222523131999</v>
          </cell>
          <cell r="AA71">
            <v>2289.7754212187474</v>
          </cell>
          <cell r="AB71">
            <v>1547.0940555253655</v>
          </cell>
          <cell r="AC71">
            <v>238.42998363480504</v>
          </cell>
          <cell r="AD71">
            <v>8187.7522398450892</v>
          </cell>
          <cell r="AE71">
            <v>1545.540210407572</v>
          </cell>
          <cell r="AF71">
            <v>314.83948187612276</v>
          </cell>
          <cell r="AJ71">
            <v>36.093274203495049</v>
          </cell>
          <cell r="AK71">
            <v>1230.5233614536007</v>
          </cell>
          <cell r="AL71">
            <v>233.43503043857626</v>
          </cell>
          <cell r="AM71">
            <v>1500.0516660956719</v>
          </cell>
        </row>
        <row r="72">
          <cell r="B72">
            <v>37876.321984290596</v>
          </cell>
          <cell r="C72">
            <v>983.20045303315749</v>
          </cell>
          <cell r="D72">
            <v>29465.052099974357</v>
          </cell>
          <cell r="E72">
            <v>1518.4863240271823</v>
          </cell>
          <cell r="G72">
            <v>5777.1282223813041</v>
          </cell>
          <cell r="H72">
            <v>16016.031223506476</v>
          </cell>
          <cell r="I72">
            <v>8619.6597054931663</v>
          </cell>
          <cell r="J72">
            <v>2654.9028096857342</v>
          </cell>
          <cell r="K72">
            <v>7901.4889461195671</v>
          </cell>
          <cell r="L72">
            <v>7544.9379922374173</v>
          </cell>
          <cell r="M72">
            <v>9768.5044743857998</v>
          </cell>
          <cell r="P72">
            <v>2007.7384125097467</v>
          </cell>
          <cell r="Q72">
            <v>12373.856599268809</v>
          </cell>
          <cell r="S72">
            <v>17987.018747464896</v>
          </cell>
          <cell r="U72">
            <v>13196.446328969039</v>
          </cell>
          <cell r="W72">
            <v>112115.72028633016</v>
          </cell>
          <cell r="X72">
            <v>15740.907945022906</v>
          </cell>
          <cell r="Y72">
            <v>6181.6517340084083</v>
          </cell>
          <cell r="Z72">
            <v>2988.6431503727799</v>
          </cell>
          <cell r="AA72">
            <v>1817.7161453315659</v>
          </cell>
          <cell r="AB72">
            <v>1375.2924383040622</v>
          </cell>
          <cell r="AC72">
            <v>175.27821602693697</v>
          </cell>
          <cell r="AD72">
            <v>7699.7227820041926</v>
          </cell>
          <cell r="AE72">
            <v>1096.8366243762491</v>
          </cell>
          <cell r="AF72">
            <v>272.28725262083049</v>
          </cell>
          <cell r="AJ72">
            <v>-18.06508851886732</v>
          </cell>
          <cell r="AK72">
            <v>-1478.075725806453</v>
          </cell>
          <cell r="AL72">
            <v>-210.20965068607396</v>
          </cell>
          <cell r="AM72">
            <v>-1706.3504650113941</v>
          </cell>
        </row>
        <row r="73">
          <cell r="B73">
            <v>41236.617082679571</v>
          </cell>
          <cell r="C73">
            <v>988.25132547016301</v>
          </cell>
          <cell r="D73">
            <v>32023.457204827024</v>
          </cell>
          <cell r="E73">
            <v>1682.1791671015455</v>
          </cell>
          <cell r="G73">
            <v>5892.519999999985</v>
          </cell>
          <cell r="H73">
            <v>17154.936090165913</v>
          </cell>
          <cell r="I73">
            <v>9304.858984375076</v>
          </cell>
          <cell r="J73">
            <v>2970.9652499299546</v>
          </cell>
          <cell r="K73">
            <v>8075.2989177614445</v>
          </cell>
          <cell r="L73">
            <v>7623.360145787914</v>
          </cell>
          <cell r="M73">
            <v>9850.1976353096015</v>
          </cell>
          <cell r="P73">
            <v>2234.7875406308804</v>
          </cell>
          <cell r="Q73">
            <v>12677.88089713847</v>
          </cell>
          <cell r="S73">
            <v>20960.522100462029</v>
          </cell>
          <cell r="U73">
            <v>13712.594002447358</v>
          </cell>
          <cell r="W73">
            <v>120939.38224515604</v>
          </cell>
          <cell r="X73">
            <v>15881.402998979296</v>
          </cell>
          <cell r="Y73">
            <v>6220.3642546208284</v>
          </cell>
          <cell r="Z73">
            <v>2840.8118516278132</v>
          </cell>
          <cell r="AA73">
            <v>1871.5727931966567</v>
          </cell>
          <cell r="AB73">
            <v>1507.9796097963588</v>
          </cell>
          <cell r="AC73">
            <v>180.25440080055589</v>
          </cell>
          <cell r="AD73">
            <v>9973.3475153067211</v>
          </cell>
          <cell r="AE73">
            <v>1054.5282423914825</v>
          </cell>
          <cell r="AF73">
            <v>244.38360067557664</v>
          </cell>
          <cell r="AJ73">
            <v>3.0126368341740926</v>
          </cell>
          <cell r="AK73">
            <v>-973.66072449952321</v>
          </cell>
          <cell r="AL73">
            <v>-99.869330080731743</v>
          </cell>
          <cell r="AM73">
            <v>-1070.5174177460808</v>
          </cell>
        </row>
        <row r="74">
          <cell r="B74">
            <v>42958.413289349446</v>
          </cell>
          <cell r="C74">
            <v>1040.1394455541545</v>
          </cell>
          <cell r="D74">
            <v>34053.235754529371</v>
          </cell>
          <cell r="E74">
            <v>1816.7078054797187</v>
          </cell>
          <cell r="G74">
            <v>7761.4299999999994</v>
          </cell>
          <cell r="H74">
            <v>17980.285191389466</v>
          </cell>
          <cell r="I74">
            <v>9677.7131283750459</v>
          </cell>
          <cell r="J74">
            <v>2980.6208742309577</v>
          </cell>
          <cell r="K74">
            <v>8298.476763701603</v>
          </cell>
          <cell r="L74">
            <v>7691.8109873633057</v>
          </cell>
          <cell r="M74">
            <v>9690.2034170297666</v>
          </cell>
          <cell r="P74">
            <v>2207.6767076719916</v>
          </cell>
          <cell r="Q74">
            <v>12879.561699787922</v>
          </cell>
          <cell r="S74">
            <v>21244.530925049992</v>
          </cell>
          <cell r="U74">
            <v>15049.48481613217</v>
          </cell>
          <cell r="W74">
            <v>121516.51715376452</v>
          </cell>
          <cell r="X74">
            <v>15910.312938934216</v>
          </cell>
          <cell r="Y74">
            <v>8137.8505927922242</v>
          </cell>
          <cell r="Z74">
            <v>3171.3521288857578</v>
          </cell>
          <cell r="AA74">
            <v>2986.9895883309059</v>
          </cell>
          <cell r="AB74">
            <v>1979.5088755755608</v>
          </cell>
          <cell r="AC74">
            <v>228.08965972875316</v>
          </cell>
          <cell r="AD74">
            <v>13452.132172848722</v>
          </cell>
          <cell r="AE74">
            <v>1317.1479684573458</v>
          </cell>
          <cell r="AF74">
            <v>253.91727151076253</v>
          </cell>
          <cell r="AJ74">
            <v>24.32251206035702</v>
          </cell>
          <cell r="AK74">
            <v>2354.3012475049904</v>
          </cell>
          <cell r="AL74">
            <v>230.92823015263122</v>
          </cell>
          <cell r="AM74">
            <v>2609.5519897179788</v>
          </cell>
        </row>
        <row r="75">
          <cell r="B75">
            <v>38427.68493122315</v>
          </cell>
          <cell r="C75">
            <v>1034.1783771135781</v>
          </cell>
          <cell r="D75">
            <v>31588.486802123898</v>
          </cell>
          <cell r="E75">
            <v>2074.5928853139758</v>
          </cell>
          <cell r="G75">
            <v>7908.4400000000005</v>
          </cell>
          <cell r="H75">
            <v>16285.228230469511</v>
          </cell>
          <cell r="I75">
            <v>8969.2586715528832</v>
          </cell>
          <cell r="J75">
            <v>3085.8799444128972</v>
          </cell>
          <cell r="K75">
            <v>8449.2094449910292</v>
          </cell>
          <cell r="L75">
            <v>7774.0084992147422</v>
          </cell>
          <cell r="M75">
            <v>9945.8172658810854</v>
          </cell>
          <cell r="P75">
            <v>2284.7453346674993</v>
          </cell>
          <cell r="Q75">
            <v>14097.503840245778</v>
          </cell>
          <cell r="S75">
            <v>19658.773574570376</v>
          </cell>
          <cell r="U75">
            <v>13715.723632946538</v>
          </cell>
          <cell r="W75">
            <v>113949.56517744665</v>
          </cell>
          <cell r="X75">
            <v>15714.778667407565</v>
          </cell>
          <cell r="Y75">
            <v>9308.9274352497287</v>
          </cell>
          <cell r="Z75">
            <v>3841.9916135559538</v>
          </cell>
          <cell r="AA75">
            <v>3392.4271578963776</v>
          </cell>
          <cell r="AB75">
            <v>2074.5086637973968</v>
          </cell>
          <cell r="AC75">
            <v>191.64673781892407</v>
          </cell>
          <cell r="AD75">
            <v>12845.897933967268</v>
          </cell>
          <cell r="AE75">
            <v>1076.8942598597373</v>
          </cell>
          <cell r="AF75">
            <v>210.88328774897826</v>
          </cell>
          <cell r="AJ75">
            <v>-17.071360634559657</v>
          </cell>
          <cell r="AK75">
            <v>1453.2139567567576</v>
          </cell>
          <cell r="AL75">
            <v>111.40734587593704</v>
          </cell>
          <cell r="AM75">
            <v>1547.5499419981352</v>
          </cell>
        </row>
        <row r="76">
          <cell r="B76">
            <v>40045.893481732441</v>
          </cell>
          <cell r="C76">
            <v>877.61279435947142</v>
          </cell>
          <cell r="D76">
            <v>28246.067392566376</v>
          </cell>
          <cell r="E76">
            <v>1994.0530112869703</v>
          </cell>
          <cell r="G76">
            <v>6459.96</v>
          </cell>
          <cell r="H76">
            <v>15562.920521240136</v>
          </cell>
          <cell r="I76">
            <v>8743.9052564037029</v>
          </cell>
          <cell r="J76">
            <v>3230.3085948128582</v>
          </cell>
          <cell r="K76">
            <v>8678.521760518548</v>
          </cell>
          <cell r="L76">
            <v>7945.9863429064098</v>
          </cell>
          <cell r="M76">
            <v>10246.734542381957</v>
          </cell>
          <cell r="P76">
            <v>2349.1213869356543</v>
          </cell>
          <cell r="Q76">
            <v>16125.011172352142</v>
          </cell>
          <cell r="S76">
            <v>16836.464725488295</v>
          </cell>
          <cell r="U76">
            <v>13383.114642200255</v>
          </cell>
          <cell r="W76">
            <v>110704.57365887784</v>
          </cell>
          <cell r="X76">
            <v>18667.156844293873</v>
          </cell>
          <cell r="Y76">
            <v>8709.6151346139523</v>
          </cell>
          <cell r="Z76">
            <v>3642.9619575467973</v>
          </cell>
          <cell r="AA76">
            <v>3101.0305639687176</v>
          </cell>
          <cell r="AB76">
            <v>1965.622613098438</v>
          </cell>
          <cell r="AC76">
            <v>230.67335965383489</v>
          </cell>
          <cell r="AD76">
            <v>9752.1009130864368</v>
          </cell>
          <cell r="AE76">
            <v>953.77322753653982</v>
          </cell>
          <cell r="AF76">
            <v>243.31042885097381</v>
          </cell>
          <cell r="AJ76">
            <v>-22.425742165743277</v>
          </cell>
          <cell r="AK76">
            <v>-663.15415282392098</v>
          </cell>
          <cell r="AL76">
            <v>-84.704930828195117</v>
          </cell>
          <cell r="AM76">
            <v>-770.28482581785931</v>
          </cell>
        </row>
        <row r="77">
          <cell r="B77">
            <v>43886.293400962029</v>
          </cell>
          <cell r="C77">
            <v>779.40181564931538</v>
          </cell>
          <cell r="D77">
            <v>26431.139162928401</v>
          </cell>
          <cell r="E77">
            <v>2012.4673276579697</v>
          </cell>
          <cell r="G77">
            <v>6461.12</v>
          </cell>
          <cell r="H77">
            <v>15362.018020259728</v>
          </cell>
          <cell r="I77">
            <v>8115.7668787264984</v>
          </cell>
          <cell r="J77">
            <v>3844.1116373627165</v>
          </cell>
          <cell r="K77">
            <v>8798.5820938711731</v>
          </cell>
          <cell r="L77">
            <v>8090.8432453341775</v>
          </cell>
          <cell r="M77">
            <v>11726.323627548687</v>
          </cell>
          <cell r="P77">
            <v>2844.9799906527978</v>
          </cell>
          <cell r="Q77">
            <v>16227.127369159974</v>
          </cell>
          <cell r="S77">
            <v>14574.204040527042</v>
          </cell>
          <cell r="U77">
            <v>10726.439601983486</v>
          </cell>
          <cell r="W77">
            <v>115047.45786969092</v>
          </cell>
          <cell r="X77">
            <v>19377.082613590082</v>
          </cell>
          <cell r="Y77">
            <v>8183.3204526059017</v>
          </cell>
          <cell r="Z77">
            <v>3760.2318921048418</v>
          </cell>
          <cell r="AA77">
            <v>2676.3209192456416</v>
          </cell>
          <cell r="AB77">
            <v>1746.7676412554183</v>
          </cell>
          <cell r="AC77">
            <v>372.5930044739078</v>
          </cell>
          <cell r="AD77">
            <v>8380.9326188493469</v>
          </cell>
          <cell r="AE77">
            <v>1035.5369914374567</v>
          </cell>
          <cell r="AF77">
            <v>341.05547670381554</v>
          </cell>
          <cell r="AJ77">
            <v>24.899413210514407</v>
          </cell>
          <cell r="AK77">
            <v>-1456.3183395291189</v>
          </cell>
          <cell r="AL77">
            <v>-199.15750755488426</v>
          </cell>
          <cell r="AM77">
            <v>-1630.5764338734887</v>
          </cell>
        </row>
        <row r="78">
          <cell r="B78">
            <v>39832.02811666944</v>
          </cell>
          <cell r="C78">
            <v>797.87029664462375</v>
          </cell>
          <cell r="D78">
            <v>28394.660697795662</v>
          </cell>
          <cell r="E78">
            <v>2173.4406222038842</v>
          </cell>
          <cell r="G78">
            <v>8009.01</v>
          </cell>
          <cell r="H78">
            <v>14819.110343831637</v>
          </cell>
          <cell r="I78">
            <v>6948.8657670506454</v>
          </cell>
          <cell r="J78">
            <v>4246.6964835648187</v>
          </cell>
          <cell r="K78">
            <v>9012.1200590311928</v>
          </cell>
          <cell r="L78">
            <v>8278.2178733892069</v>
          </cell>
          <cell r="M78">
            <v>11373.950446606152</v>
          </cell>
          <cell r="P78">
            <v>3163.8864870302023</v>
          </cell>
          <cell r="Q78">
            <v>16430.280991735548</v>
          </cell>
          <cell r="S78">
            <v>16938.89952728511</v>
          </cell>
          <cell r="U78">
            <v>10935.963445543319</v>
          </cell>
          <cell r="W78">
            <v>113767.8697131485</v>
          </cell>
          <cell r="X78">
            <v>20428.1187761941</v>
          </cell>
          <cell r="Y78">
            <v>8826.1210548372237</v>
          </cell>
          <cell r="Z78">
            <v>4477.5170863258736</v>
          </cell>
          <cell r="AA78">
            <v>2628.5122658898481</v>
          </cell>
          <cell r="AB78">
            <v>1720.091702621502</v>
          </cell>
          <cell r="AC78">
            <v>347.81254668355501</v>
          </cell>
          <cell r="AD78">
            <v>8234.3044041463017</v>
          </cell>
          <cell r="AE78">
            <v>1175.9018245074612</v>
          </cell>
          <cell r="AF78">
            <v>375.17297371727102</v>
          </cell>
          <cell r="AJ78">
            <v>-37.684735695919386</v>
          </cell>
          <cell r="AK78">
            <v>-782.24958280657518</v>
          </cell>
          <cell r="AL78">
            <v>-116.05134823070675</v>
          </cell>
          <cell r="AM78">
            <v>-935.98566673320124</v>
          </cell>
        </row>
        <row r="79">
          <cell r="B79">
            <v>37866.704283016181</v>
          </cell>
          <cell r="C79">
            <v>867.8643332939746</v>
          </cell>
          <cell r="D79">
            <v>28852.580066548679</v>
          </cell>
          <cell r="E79">
            <v>2322.2364015631006</v>
          </cell>
          <cell r="G79">
            <v>8359.59</v>
          </cell>
          <cell r="H79">
            <v>14595.864637597384</v>
          </cell>
          <cell r="I79">
            <v>7448.5875748959043</v>
          </cell>
          <cell r="J79">
            <v>4203.9088296026739</v>
          </cell>
          <cell r="K79">
            <v>9172.4926211007587</v>
          </cell>
          <cell r="L79">
            <v>8505.6382662792148</v>
          </cell>
          <cell r="M79">
            <v>11161.613323444275</v>
          </cell>
          <cell r="P79">
            <v>3109.0013427624085</v>
          </cell>
          <cell r="Q79">
            <v>16531.044653830417</v>
          </cell>
          <cell r="S79">
            <v>15262.693989456193</v>
          </cell>
          <cell r="U79">
            <v>10894.985382480669</v>
          </cell>
          <cell r="W79">
            <v>110071.81536058513</v>
          </cell>
          <cell r="X79">
            <v>20691.441366711129</v>
          </cell>
          <cell r="Y79">
            <v>10017.725823382545</v>
          </cell>
          <cell r="Z79">
            <v>4419.1015381254447</v>
          </cell>
          <cell r="AA79">
            <v>3586.6217414581188</v>
          </cell>
          <cell r="AB79">
            <v>2012.0025437989825</v>
          </cell>
          <cell r="AC79">
            <v>315.1543962111229</v>
          </cell>
          <cell r="AD79">
            <v>8626.8205459061937</v>
          </cell>
          <cell r="AE79">
            <v>1074.3684066465769</v>
          </cell>
          <cell r="AF79">
            <v>349.50635594295647</v>
          </cell>
          <cell r="AJ79">
            <v>-35.176319696106653</v>
          </cell>
          <cell r="AK79">
            <v>-444.20212710765168</v>
          </cell>
          <cell r="AL79">
            <v>-50.085997464699396</v>
          </cell>
          <cell r="AM79">
            <v>-529.46444426845767</v>
          </cell>
        </row>
        <row r="80">
          <cell r="B80">
            <v>41422.577163591268</v>
          </cell>
          <cell r="C80">
            <v>953.45824795416024</v>
          </cell>
          <cell r="D80">
            <v>31993.748543330654</v>
          </cell>
          <cell r="E80">
            <v>2605.5257505777245</v>
          </cell>
          <cell r="G80">
            <v>7615.2100000000009</v>
          </cell>
          <cell r="H80">
            <v>15650.966803444318</v>
          </cell>
          <cell r="I80">
            <v>7801.6412276321935</v>
          </cell>
          <cell r="J80">
            <v>4058.5956316078068</v>
          </cell>
          <cell r="K80">
            <v>9492.6535100410911</v>
          </cell>
          <cell r="L80">
            <v>8771.0433865644045</v>
          </cell>
          <cell r="M80">
            <v>11196.314005153225</v>
          </cell>
          <cell r="P80">
            <v>3006.732534181825</v>
          </cell>
          <cell r="Q80">
            <v>16228.207171314762</v>
          </cell>
          <cell r="S80">
            <v>15034.274206980717</v>
          </cell>
          <cell r="U80">
            <v>9863.5882533143395</v>
          </cell>
          <cell r="W80">
            <v>112004.12881855604</v>
          </cell>
          <cell r="X80">
            <v>24353.869266388301</v>
          </cell>
          <cell r="Y80">
            <v>11569.793119531056</v>
          </cell>
          <cell r="Z80">
            <v>3860.3312532419682</v>
          </cell>
          <cell r="AA80">
            <v>5011.6889756424252</v>
          </cell>
          <cell r="AB80">
            <v>2697.7728906466618</v>
          </cell>
          <cell r="AC80">
            <v>362.27919936409489</v>
          </cell>
          <cell r="AD80">
            <v>10023.732903749753</v>
          </cell>
          <cell r="AE80">
            <v>1232.2101164571077</v>
          </cell>
          <cell r="AF80">
            <v>407.88143664984625</v>
          </cell>
          <cell r="AJ80">
            <v>11.427578955688816</v>
          </cell>
          <cell r="AK80">
            <v>-71.510188728702644</v>
          </cell>
          <cell r="AL80">
            <v>8.5295694905537509</v>
          </cell>
          <cell r="AM80">
            <v>-51.553040282460074</v>
          </cell>
        </row>
        <row r="81">
          <cell r="B81">
            <v>37736.397856148258</v>
          </cell>
          <cell r="C81">
            <v>1014.2322664176559</v>
          </cell>
          <cell r="D81">
            <v>32741.1948676428</v>
          </cell>
          <cell r="E81">
            <v>2669.5760713890486</v>
          </cell>
          <cell r="G81">
            <v>5573.630000000001</v>
          </cell>
          <cell r="H81">
            <v>14535.200851312347</v>
          </cell>
          <cell r="I81">
            <v>8342.0653836747824</v>
          </cell>
          <cell r="J81">
            <v>3768.1681017412329</v>
          </cell>
          <cell r="K81">
            <v>9707.652063198102</v>
          </cell>
          <cell r="L81">
            <v>9061.136011385508</v>
          </cell>
          <cell r="M81">
            <v>11275.306881585117</v>
          </cell>
          <cell r="P81">
            <v>2811.6365400760005</v>
          </cell>
          <cell r="Q81">
            <v>15720.406928371542</v>
          </cell>
          <cell r="S81">
            <v>9586.002614934654</v>
          </cell>
          <cell r="U81">
            <v>9052.0710770558489</v>
          </cell>
          <cell r="W81">
            <v>95518.587090512083</v>
          </cell>
          <cell r="X81">
            <v>32228.322882204237</v>
          </cell>
          <cell r="Y81">
            <v>10814.848844044256</v>
          </cell>
          <cell r="Z81">
            <v>3355.9805609146547</v>
          </cell>
          <cell r="AA81">
            <v>4810.2171138404256</v>
          </cell>
          <cell r="AB81">
            <v>2648.6511692891763</v>
          </cell>
          <cell r="AC81">
            <v>416.81204035726057</v>
          </cell>
          <cell r="AD81">
            <v>8929.9700196842532</v>
          </cell>
          <cell r="AE81">
            <v>1400.732532684425</v>
          </cell>
          <cell r="AF81">
            <v>557.98887118269215</v>
          </cell>
          <cell r="AJ81">
            <v>-50.0344529611043</v>
          </cell>
          <cell r="AK81">
            <v>-1921.6387173396683</v>
          </cell>
          <cell r="AL81">
            <v>-258.76660079965762</v>
          </cell>
          <cell r="AM81">
            <v>-2230.4397711004303</v>
          </cell>
        </row>
        <row r="82">
          <cell r="B82">
            <v>42713.684068295363</v>
          </cell>
          <cell r="C82">
            <v>1199.3458947045126</v>
          </cell>
          <cell r="D82">
            <v>37622.384948930012</v>
          </cell>
          <cell r="E82">
            <v>2973.219618984238</v>
          </cell>
          <cell r="G82">
            <v>5013.95</v>
          </cell>
          <cell r="H82">
            <v>17336.091186823745</v>
          </cell>
          <cell r="I82">
            <v>9596.3871649296307</v>
          </cell>
          <cell r="J82">
            <v>3794.4204457618735</v>
          </cell>
          <cell r="K82">
            <v>9865.979802071879</v>
          </cell>
          <cell r="L82">
            <v>8942.7258790964752</v>
          </cell>
          <cell r="M82">
            <v>11964.036939685246</v>
          </cell>
          <cell r="P82">
            <v>2839.2971720986802</v>
          </cell>
          <cell r="Q82">
            <v>16023.88019609159</v>
          </cell>
          <cell r="S82">
            <v>14168.305267522166</v>
          </cell>
          <cell r="U82">
            <v>12515.161418066382</v>
          </cell>
          <cell r="W82">
            <v>112533.20521086048</v>
          </cell>
          <cell r="X82">
            <v>31604.870661771911</v>
          </cell>
          <cell r="Y82">
            <v>8406.7986730685152</v>
          </cell>
          <cell r="Z82">
            <v>2795.586436738698</v>
          </cell>
          <cell r="AA82">
            <v>3404.5705133921051</v>
          </cell>
          <cell r="AB82">
            <v>2206.6417229377116</v>
          </cell>
          <cell r="AC82">
            <v>313.31196152342756</v>
          </cell>
          <cell r="AD82">
            <v>11632.935380089009</v>
          </cell>
          <cell r="AE82">
            <v>1003.540632690022</v>
          </cell>
          <cell r="AF82">
            <v>365.29030272830909</v>
          </cell>
          <cell r="AJ82">
            <v>15.673312713471637</v>
          </cell>
          <cell r="AK82">
            <v>-363.76892741061852</v>
          </cell>
          <cell r="AL82">
            <v>-28.91336057211171</v>
          </cell>
          <cell r="AM82">
            <v>-377.00897526925854</v>
          </cell>
        </row>
        <row r="83">
          <cell r="B83">
            <v>43245.200000000092</v>
          </cell>
          <cell r="C83">
            <v>1260.4000000000001</v>
          </cell>
          <cell r="D83">
            <v>38842</v>
          </cell>
          <cell r="E83">
            <v>2998.0000000000041</v>
          </cell>
          <cell r="G83">
            <v>4972</v>
          </cell>
          <cell r="H83">
            <v>17255</v>
          </cell>
          <cell r="I83">
            <v>10281</v>
          </cell>
          <cell r="J83">
            <v>3965.0000000000059</v>
          </cell>
          <cell r="K83">
            <v>10095</v>
          </cell>
          <cell r="L83">
            <v>8847</v>
          </cell>
          <cell r="M83">
            <v>13100</v>
          </cell>
          <cell r="P83">
            <v>2961.9999999999959</v>
          </cell>
          <cell r="Q83">
            <v>16989.999999999975</v>
          </cell>
          <cell r="S83">
            <v>12146.000000000009</v>
          </cell>
          <cell r="U83">
            <v>12677.000000000029</v>
          </cell>
          <cell r="W83">
            <v>115534.04040841726</v>
          </cell>
          <cell r="X83">
            <v>29953.999999999985</v>
          </cell>
          <cell r="Y83">
            <v>6921</v>
          </cell>
          <cell r="Z83">
            <v>2384.4265717116427</v>
          </cell>
          <cell r="AA83">
            <v>2629.1564266443679</v>
          </cell>
          <cell r="AB83">
            <v>1907.4170016439894</v>
          </cell>
          <cell r="AC83">
            <v>331.91612466564538</v>
          </cell>
          <cell r="AD83">
            <v>14028</v>
          </cell>
          <cell r="AE83">
            <v>1189.13528538942</v>
          </cell>
          <cell r="AF83">
            <v>399.50818152771063</v>
          </cell>
          <cell r="AJ83">
            <v>-2.4966021516001833</v>
          </cell>
          <cell r="AK83">
            <v>689.67328800000007</v>
          </cell>
          <cell r="AL83">
            <v>-12.584286333170258</v>
          </cell>
          <cell r="AM83">
            <v>674.59239951522966</v>
          </cell>
        </row>
        <row r="84">
          <cell r="B84">
            <v>45519.186093675358</v>
          </cell>
          <cell r="C84">
            <v>1328.9888967663805</v>
          </cell>
          <cell r="D84">
            <v>41987.487921251042</v>
          </cell>
          <cell r="E84">
            <v>3619.0530522381828</v>
          </cell>
          <cell r="G84">
            <v>5414.1173331632299</v>
          </cell>
          <cell r="H84">
            <v>18023.037694029023</v>
          </cell>
          <cell r="I84">
            <v>11015.651199894446</v>
          </cell>
          <cell r="J84">
            <v>4186.9112779620964</v>
          </cell>
          <cell r="K84">
            <v>10211.847039759245</v>
          </cell>
          <cell r="L84">
            <v>8774.8829516391706</v>
          </cell>
          <cell r="M84">
            <v>14051.527788372823</v>
          </cell>
          <cell r="P84">
            <v>3377.2298746823863</v>
          </cell>
          <cell r="Q84">
            <v>18714.949109288351</v>
          </cell>
          <cell r="S84">
            <v>12005.454517959199</v>
          </cell>
          <cell r="U84">
            <v>13945.920955674075</v>
          </cell>
          <cell r="W84">
            <v>118303.69567208488</v>
          </cell>
          <cell r="X84">
            <v>33472.353646947879</v>
          </cell>
          <cell r="Y84">
            <v>7693.3417806245197</v>
          </cell>
          <cell r="Z84">
            <v>3242.4389167984145</v>
          </cell>
          <cell r="AA84">
            <v>2474.3315566178921</v>
          </cell>
          <cell r="AB84">
            <v>1976.5713072082121</v>
          </cell>
          <cell r="AC84">
            <v>299.01569761116309</v>
          </cell>
          <cell r="AD84">
            <v>15930.401074955076</v>
          </cell>
          <cell r="AE84">
            <v>1393.8710427314311</v>
          </cell>
          <cell r="AF84">
            <v>437.26513068712688</v>
          </cell>
          <cell r="AJ84">
            <v>-26.417005385672983</v>
          </cell>
          <cell r="AK84">
            <v>353.8779578736212</v>
          </cell>
          <cell r="AL84">
            <v>-0.16817756431242428</v>
          </cell>
          <cell r="AM84">
            <v>327.29277492363576</v>
          </cell>
        </row>
        <row r="85">
          <cell r="B85">
            <v>43075.77599416305</v>
          </cell>
          <cell r="C85">
            <v>1329.9632990987557</v>
          </cell>
          <cell r="D85">
            <v>42032.386961669159</v>
          </cell>
          <cell r="E85">
            <v>3965.879549206245</v>
          </cell>
          <cell r="G85">
            <v>5431.6462329020414</v>
          </cell>
          <cell r="H85">
            <v>17419.934152402508</v>
          </cell>
          <cell r="I85">
            <v>10646.598144306674</v>
          </cell>
          <cell r="J85">
            <v>4337.421566931881</v>
          </cell>
          <cell r="K85">
            <v>10289.842438798541</v>
          </cell>
          <cell r="L85">
            <v>8670.7588265263166</v>
          </cell>
          <cell r="M85">
            <v>16645.919370324536</v>
          </cell>
          <cell r="P85">
            <v>3360.2015539709419</v>
          </cell>
          <cell r="Q85">
            <v>15951.874891463349</v>
          </cell>
          <cell r="S85">
            <v>13325.666718874334</v>
          </cell>
          <cell r="U85">
            <v>12857.56743595172</v>
          </cell>
          <cell r="W85">
            <v>115795.53384366866</v>
          </cell>
          <cell r="X85">
            <v>36709.167060588989</v>
          </cell>
          <cell r="Y85">
            <v>7412.489275333156</v>
          </cell>
          <cell r="Z85">
            <v>3794.0144219138942</v>
          </cell>
          <cell r="AA85">
            <v>1839.5114041469576</v>
          </cell>
          <cell r="AB85">
            <v>1778.9634492723046</v>
          </cell>
          <cell r="AC85">
            <v>208.77359407550117</v>
          </cell>
          <cell r="AD85">
            <v>14996.593892342482</v>
          </cell>
          <cell r="AE85">
            <v>1331.9383965679272</v>
          </cell>
          <cell r="AF85">
            <v>451.40309416799425</v>
          </cell>
          <cell r="AJ85">
            <v>-29.386062934257261</v>
          </cell>
          <cell r="AK85">
            <v>994.1435785123972</v>
          </cell>
          <cell r="AL85">
            <v>83.31988026058157</v>
          </cell>
          <cell r="AM85">
            <v>1048.0773958387215</v>
          </cell>
        </row>
        <row r="86">
          <cell r="B86">
            <v>41703.411934734402</v>
          </cell>
          <cell r="C86">
            <v>1374.8408983212857</v>
          </cell>
          <cell r="D86">
            <v>38938.092816298347</v>
          </cell>
          <cell r="E86">
            <v>4252.3528346199146</v>
          </cell>
          <cell r="G86">
            <v>5011.1717184880554</v>
          </cell>
          <cell r="H86">
            <v>16314.419243225251</v>
          </cell>
          <cell r="I86">
            <v>10469.157410022917</v>
          </cell>
          <cell r="J86">
            <v>5025.0399072572354</v>
          </cell>
          <cell r="K86">
            <v>10323.728080328721</v>
          </cell>
          <cell r="L86">
            <v>7924.3871841915034</v>
          </cell>
          <cell r="M86">
            <v>19249.879030916116</v>
          </cell>
          <cell r="P86">
            <v>3705.4921918402038</v>
          </cell>
          <cell r="Q86">
            <v>16702.198564133811</v>
          </cell>
          <cell r="S86">
            <v>10316.733868348803</v>
          </cell>
          <cell r="U86">
            <v>15050.108152246836</v>
          </cell>
          <cell r="W86">
            <v>106323.7348222283</v>
          </cell>
          <cell r="X86">
            <v>40476.292739391138</v>
          </cell>
          <cell r="Y86">
            <v>6446.869242443262</v>
          </cell>
          <cell r="Z86">
            <v>3580.5677526708018</v>
          </cell>
          <cell r="AA86">
            <v>1317.0333875292658</v>
          </cell>
          <cell r="AB86">
            <v>1549.2681022431943</v>
          </cell>
          <cell r="AC86">
            <v>134.0920043536334</v>
          </cell>
          <cell r="AD86">
            <v>13971.243779209275</v>
          </cell>
          <cell r="AE86">
            <v>1065.9093612815368</v>
          </cell>
          <cell r="AF86">
            <v>431.67119789213814</v>
          </cell>
          <cell r="AJ86">
            <v>-26.919704649674358</v>
          </cell>
          <cell r="AK86">
            <v>228.81540737894048</v>
          </cell>
          <cell r="AL86">
            <v>15.246518837914666</v>
          </cell>
          <cell r="AM86">
            <v>217.1422215671808</v>
          </cell>
        </row>
        <row r="87">
          <cell r="B87">
            <v>37261.248607197464</v>
          </cell>
          <cell r="C87">
            <v>1429.8739197986756</v>
          </cell>
          <cell r="D87">
            <v>33387.606691785171</v>
          </cell>
          <cell r="E87">
            <v>4249.2307187268289</v>
          </cell>
          <cell r="G87">
            <v>4435.2297946409544</v>
          </cell>
          <cell r="H87">
            <v>14698.369565415498</v>
          </cell>
          <cell r="I87">
            <v>11394.003494725479</v>
          </cell>
          <cell r="J87">
            <v>5747.3703284122766</v>
          </cell>
          <cell r="K87">
            <v>10413.992418542741</v>
          </cell>
          <cell r="L87">
            <v>7802.4456793420677</v>
          </cell>
          <cell r="M87">
            <v>21956.799551841643</v>
          </cell>
          <cell r="P87">
            <v>3917.2658563951763</v>
          </cell>
          <cell r="Q87">
            <v>15219.791862778493</v>
          </cell>
          <cell r="S87">
            <v>10836.636775138748</v>
          </cell>
          <cell r="U87">
            <v>14237.796276149529</v>
          </cell>
          <cell r="W87">
            <v>87471.903476901265</v>
          </cell>
          <cell r="X87">
            <v>53556.75476493546</v>
          </cell>
          <cell r="Y87">
            <v>6025.1507233099619</v>
          </cell>
          <cell r="Z87">
            <v>3310.5725355115646</v>
          </cell>
          <cell r="AA87">
            <v>1270.4644223923349</v>
          </cell>
          <cell r="AB87">
            <v>1444.1137654060626</v>
          </cell>
          <cell r="AC87">
            <v>43.801015236272264</v>
          </cell>
          <cell r="AD87">
            <v>12710.222803684872</v>
          </cell>
          <cell r="AE87">
            <v>570.7722483996522</v>
          </cell>
          <cell r="AF87">
            <v>298.9322433338121</v>
          </cell>
          <cell r="AJ87">
            <v>-18.43291044285062</v>
          </cell>
          <cell r="AK87">
            <v>-882.12354630294294</v>
          </cell>
          <cell r="AL87">
            <v>-41.477311022992382</v>
          </cell>
          <cell r="AM87">
            <v>-942.03376776878588</v>
          </cell>
        </row>
        <row r="88">
          <cell r="B88">
            <v>32458.238474793965</v>
          </cell>
          <cell r="C88">
            <v>1104.8686232292257</v>
          </cell>
          <cell r="D88">
            <v>25644.124113633308</v>
          </cell>
          <cell r="E88">
            <v>3548.2206960946314</v>
          </cell>
          <cell r="G88">
            <v>3418.8749034198345</v>
          </cell>
          <cell r="H88">
            <v>11142.017954189569</v>
          </cell>
          <cell r="I88">
            <v>7846.253883276604</v>
          </cell>
          <cell r="J88">
            <v>3950.7436107372423</v>
          </cell>
          <cell r="K88">
            <v>10147.58116789166</v>
          </cell>
          <cell r="L88">
            <v>7680.1253545270602</v>
          </cell>
          <cell r="M88">
            <v>24395.149545002776</v>
          </cell>
          <cell r="P88">
            <v>2672.7463256751098</v>
          </cell>
          <cell r="Q88">
            <v>10432.394429824797</v>
          </cell>
          <cell r="S88">
            <v>4782.9187409838014</v>
          </cell>
          <cell r="U88">
            <v>5125.7003339545699</v>
          </cell>
          <cell r="W88">
            <v>50773.54584215158</v>
          </cell>
          <cell r="X88">
            <v>72158.469990387006</v>
          </cell>
          <cell r="Y88">
            <v>4624.142418070127</v>
          </cell>
          <cell r="Z88">
            <v>2472.8883426346647</v>
          </cell>
          <cell r="AA88">
            <v>995.07862806963215</v>
          </cell>
          <cell r="AB88">
            <v>1156.17544736583</v>
          </cell>
          <cell r="AC88">
            <v>32.59545685342605</v>
          </cell>
          <cell r="AD88">
            <v>10233.939127971204</v>
          </cell>
          <cell r="AE88">
            <v>501.93804615792391</v>
          </cell>
          <cell r="AF88">
            <v>428.43395638356503</v>
          </cell>
          <cell r="AJ88">
            <v>-20.487650168777744</v>
          </cell>
          <cell r="AK88">
            <v>-3603.0144981412654</v>
          </cell>
          <cell r="AL88">
            <v>-190.63937326457389</v>
          </cell>
          <cell r="AM88">
            <v>-3814.1415215746169</v>
          </cell>
        </row>
        <row r="89">
          <cell r="B89">
            <v>31472.37227288877</v>
          </cell>
          <cell r="C89">
            <v>611.65531564974037</v>
          </cell>
          <cell r="D89">
            <v>15470.164274883071</v>
          </cell>
          <cell r="E89">
            <v>2561.7956965465009</v>
          </cell>
          <cell r="G89">
            <v>2016.8066502476138</v>
          </cell>
          <cell r="H89">
            <v>8488.4513635546373</v>
          </cell>
          <cell r="I89">
            <v>5827.497532841945</v>
          </cell>
          <cell r="J89">
            <v>809.7837927592941</v>
          </cell>
          <cell r="K89">
            <v>9957.1204930840904</v>
          </cell>
          <cell r="L89">
            <v>7689.9939356640434</v>
          </cell>
          <cell r="M89">
            <v>22348.123205702508</v>
          </cell>
          <cell r="P89">
            <v>598.47836044114445</v>
          </cell>
          <cell r="Q89">
            <v>5068.3782496275353</v>
          </cell>
          <cell r="S89">
            <v>3767.7002478457771</v>
          </cell>
          <cell r="U89">
            <v>1093.8304650834018</v>
          </cell>
          <cell r="W89">
            <v>48740.814860084742</v>
          </cell>
          <cell r="X89">
            <v>54868.115249846582</v>
          </cell>
          <cell r="Y89">
            <v>2889.665518616192</v>
          </cell>
          <cell r="Z89">
            <v>1270.7592738967803</v>
          </cell>
          <cell r="AA89">
            <v>652.60036162319693</v>
          </cell>
          <cell r="AB89">
            <v>966.30588309621476</v>
          </cell>
          <cell r="AC89">
            <v>28.93659423375912</v>
          </cell>
          <cell r="AD89">
            <v>7139.8010362148316</v>
          </cell>
          <cell r="AE89">
            <v>188.69103201919836</v>
          </cell>
          <cell r="AF89">
            <v>541.50991475566286</v>
          </cell>
          <cell r="AJ89">
            <v>-7.1932917167491359</v>
          </cell>
          <cell r="AK89">
            <v>-2399.9124338152501</v>
          </cell>
          <cell r="AL89">
            <v>-458.53710318041868</v>
          </cell>
          <cell r="AM89">
            <v>-2865.6428287124181</v>
          </cell>
        </row>
        <row r="90">
          <cell r="B90">
            <v>29816.552108415075</v>
          </cell>
          <cell r="C90">
            <v>574.99924244606234</v>
          </cell>
          <cell r="D90">
            <v>10647.530181203299</v>
          </cell>
          <cell r="E90">
            <v>2532.4180231098894</v>
          </cell>
          <cell r="G90">
            <v>1900.7428587797679</v>
          </cell>
          <cell r="H90">
            <v>7678.7669443391105</v>
          </cell>
          <cell r="I90">
            <v>3007.623276720185</v>
          </cell>
          <cell r="J90">
            <v>724.3162450690802</v>
          </cell>
          <cell r="K90">
            <v>9965.5919034666367</v>
          </cell>
          <cell r="L90">
            <v>7597.234409518308</v>
          </cell>
          <cell r="M90">
            <v>20301.096866402237</v>
          </cell>
          <cell r="P90">
            <v>476.46507431055545</v>
          </cell>
          <cell r="Q90">
            <v>5920.903506033259</v>
          </cell>
          <cell r="S90">
            <v>4893.0280244845417</v>
          </cell>
          <cell r="U90">
            <v>375.87594403291217</v>
          </cell>
          <cell r="W90">
            <v>59358.768949488302</v>
          </cell>
          <cell r="X90">
            <v>34785.899246917717</v>
          </cell>
          <cell r="Y90">
            <v>3237.5742152054395</v>
          </cell>
          <cell r="Z90">
            <v>1581.077376376405</v>
          </cell>
          <cell r="AA90">
            <v>674.42454528757423</v>
          </cell>
          <cell r="AB90">
            <v>982.07229354146</v>
          </cell>
          <cell r="AC90">
            <v>33.874930347851709</v>
          </cell>
          <cell r="AD90">
            <v>6327.3930754545772</v>
          </cell>
          <cell r="AE90">
            <v>394.1409973474868</v>
          </cell>
          <cell r="AF90">
            <v>570.81115688258467</v>
          </cell>
          <cell r="AJ90">
            <v>-12.241672601879939</v>
          </cell>
          <cell r="AK90">
            <v>-2026.0176390322003</v>
          </cell>
          <cell r="AL90">
            <v>-941.70215427712424</v>
          </cell>
          <cell r="AM90">
            <v>-2979.9614659112044</v>
          </cell>
        </row>
        <row r="91">
          <cell r="B91">
            <v>36681.903334843744</v>
          </cell>
          <cell r="C91">
            <v>790.82998662898012</v>
          </cell>
          <cell r="D91">
            <v>25759.126229423298</v>
          </cell>
          <cell r="E91">
            <v>3616.3488272306195</v>
          </cell>
          <cell r="G91">
            <v>4905.7882236753103</v>
          </cell>
          <cell r="H91">
            <v>11696.203721032924</v>
          </cell>
          <cell r="I91">
            <v>5980.3878272858428</v>
          </cell>
          <cell r="J91">
            <v>1338.6251528873511</v>
          </cell>
          <cell r="K91">
            <v>9915.0555587707622</v>
          </cell>
          <cell r="L91">
            <v>8038.7009243104685</v>
          </cell>
          <cell r="M91">
            <v>18254.070527101972</v>
          </cell>
          <cell r="P91">
            <v>1040.2150176683886</v>
          </cell>
          <cell r="Q91">
            <v>8846.0135096650956</v>
          </cell>
          <cell r="S91">
            <v>5826.4382969066837</v>
          </cell>
          <cell r="U91">
            <v>5296.2522353323984</v>
          </cell>
          <cell r="W91">
            <v>77042.781157995356</v>
          </cell>
          <cell r="X91">
            <v>33282.529398368264</v>
          </cell>
          <cell r="Y91">
            <v>8885.452153425771</v>
          </cell>
          <cell r="Z91">
            <v>5258.7880696602606</v>
          </cell>
          <cell r="AA91">
            <v>1699.4294339795733</v>
          </cell>
          <cell r="AB91">
            <v>1927.2346497859369</v>
          </cell>
          <cell r="AC91">
            <v>62.086073299600081</v>
          </cell>
          <cell r="AD91">
            <v>13750.169726148761</v>
          </cell>
          <cell r="AE91">
            <v>1768.992993010919</v>
          </cell>
          <cell r="AF91">
            <v>521.01336451362704</v>
          </cell>
          <cell r="AJ91">
            <v>-3.4005847093368846</v>
          </cell>
          <cell r="AK91">
            <v>-4183.6835315645012</v>
          </cell>
          <cell r="AL91">
            <v>-620.27868661337436</v>
          </cell>
          <cell r="AM91">
            <v>-4807.3628028872126</v>
          </cell>
        </row>
        <row r="92">
          <cell r="B92">
            <v>39035.630246877525</v>
          </cell>
          <cell r="C92">
            <v>1011.7491149689645</v>
          </cell>
          <cell r="D92">
            <v>32640.403327754604</v>
          </cell>
          <cell r="E92">
            <v>4252.8602794765802</v>
          </cell>
          <cell r="G92">
            <v>5773.0708057203265</v>
          </cell>
          <cell r="H92">
            <v>16159.293030207435</v>
          </cell>
          <cell r="I92">
            <v>12187.33984149575</v>
          </cell>
          <cell r="J92">
            <v>1675.9418662489181</v>
          </cell>
          <cell r="K92">
            <v>9954.4914346895075</v>
          </cell>
          <cell r="L92">
            <v>7967.418564009371</v>
          </cell>
          <cell r="M92">
            <v>18566.416339862069</v>
          </cell>
          <cell r="P92">
            <v>1353.3248942260709</v>
          </cell>
          <cell r="Q92">
            <v>12003.08625705801</v>
          </cell>
          <cell r="S92">
            <v>12781.093298075746</v>
          </cell>
          <cell r="U92">
            <v>10284.714312225751</v>
          </cell>
          <cell r="W92">
            <v>106608.2491065986</v>
          </cell>
          <cell r="X92">
            <v>25023.197458112601</v>
          </cell>
          <cell r="Y92">
            <v>8900.4116004027164</v>
          </cell>
          <cell r="Z92">
            <v>5241.0614794068915</v>
          </cell>
          <cell r="AA92">
            <v>1246.0601750027042</v>
          </cell>
          <cell r="AB92">
            <v>2413.2899459931209</v>
          </cell>
          <cell r="AC92">
            <v>74.052711034192242</v>
          </cell>
          <cell r="AD92">
            <v>19362.902169247151</v>
          </cell>
          <cell r="AE92">
            <v>1997.5379203890393</v>
          </cell>
          <cell r="AF92">
            <v>404.40423420874043</v>
          </cell>
          <cell r="AJ92">
            <v>13.344672783652484</v>
          </cell>
          <cell r="AK92">
            <v>2936.5593155893525</v>
          </cell>
          <cell r="AL92">
            <v>265.71628520862038</v>
          </cell>
          <cell r="AM92">
            <v>3215.6202735816255</v>
          </cell>
        </row>
        <row r="93">
          <cell r="B93">
            <v>40624.279700124018</v>
          </cell>
          <cell r="C93">
            <v>1053.0571450251311</v>
          </cell>
          <cell r="D93">
            <v>34546.999475458542</v>
          </cell>
          <cell r="E93">
            <v>4566.8934193486748</v>
          </cell>
          <cell r="G93">
            <v>5497.5619604797439</v>
          </cell>
          <cell r="H93">
            <v>17287.333128648919</v>
          </cell>
          <cell r="I93">
            <v>13282.643855273036</v>
          </cell>
          <cell r="J93">
            <v>1876.3551728318016</v>
          </cell>
          <cell r="K93">
            <v>9902.4945019966435</v>
          </cell>
          <cell r="L93">
            <v>7901.3176903559934</v>
          </cell>
          <cell r="M93">
            <v>18878.762152622163</v>
          </cell>
          <cell r="P93">
            <v>1437.4411612728886</v>
          </cell>
          <cell r="Q93">
            <v>18255.038303039972</v>
          </cell>
          <cell r="S93">
            <v>31347.268639277856</v>
          </cell>
          <cell r="U93">
            <v>26943.433747639036</v>
          </cell>
          <cell r="W93">
            <v>119428.7205205538</v>
          </cell>
          <cell r="X93">
            <v>26403.422526329268</v>
          </cell>
          <cell r="Y93">
            <v>8762.1022039357304</v>
          </cell>
          <cell r="Z93">
            <v>4165.280163465326</v>
          </cell>
          <cell r="AA93">
            <v>1786.2094067976946</v>
          </cell>
          <cell r="AB93">
            <v>2810.6126336727102</v>
          </cell>
          <cell r="AC93">
            <v>62.847677710395601</v>
          </cell>
          <cell r="AD93">
            <v>19916.499738434337</v>
          </cell>
          <cell r="AE93">
            <v>1778.4484349182621</v>
          </cell>
          <cell r="AF93">
            <v>287.08913368878058</v>
          </cell>
          <cell r="AJ93">
            <v>6.0032063586661595</v>
          </cell>
          <cell r="AK93">
            <v>2246.24348202685</v>
          </cell>
          <cell r="AL93">
            <v>182.30783364563379</v>
          </cell>
          <cell r="AM93">
            <v>2434.5545220311501</v>
          </cell>
        </row>
        <row r="94">
          <cell r="B94">
            <v>43007.651241772415</v>
          </cell>
          <cell r="C94">
            <v>1231.2933846294056</v>
          </cell>
          <cell r="D94">
            <v>37739.036530231686</v>
          </cell>
          <cell r="E94">
            <v>4208.9004879890053</v>
          </cell>
          <cell r="G94">
            <v>5565.4428244643623</v>
          </cell>
          <cell r="H94">
            <v>19429.519345936023</v>
          </cell>
          <cell r="I94">
            <v>14639.247205292349</v>
          </cell>
          <cell r="J94">
            <v>2686.5922705892535</v>
          </cell>
          <cell r="K94">
            <v>9858.0926268881303</v>
          </cell>
          <cell r="L94">
            <v>7823.25509473892</v>
          </cell>
          <cell r="M94">
            <v>19228.769951773105</v>
          </cell>
          <cell r="P94">
            <v>2019.6536504168155</v>
          </cell>
          <cell r="Q94">
            <v>23630.897941939704</v>
          </cell>
          <cell r="S94">
            <v>36688.764465385881</v>
          </cell>
          <cell r="U94">
            <v>31783.341004910646</v>
          </cell>
          <cell r="W94">
            <v>136771.76558394346</v>
          </cell>
          <cell r="X94">
            <v>22221.489438115441</v>
          </cell>
          <cell r="Y94">
            <v>9175.8151199869899</v>
          </cell>
          <cell r="Z94">
            <v>3836.2301912502467</v>
          </cell>
          <cell r="AA94">
            <v>2210.6550159961807</v>
          </cell>
          <cell r="AB94">
            <v>3128.9299127405629</v>
          </cell>
          <cell r="AC94">
            <v>71.766415418163533</v>
          </cell>
          <cell r="AD94">
            <v>21344.567468532194</v>
          </cell>
          <cell r="AE94">
            <v>2023.406854631934</v>
          </cell>
          <cell r="AF94">
            <v>325.65783567456975</v>
          </cell>
          <cell r="AJ94">
            <v>-4.2427009805994693</v>
          </cell>
          <cell r="AK94">
            <v>-891.2330002220732</v>
          </cell>
          <cell r="AL94">
            <v>-98.987580799222584</v>
          </cell>
          <cell r="AM94">
            <v>-994.46328200189521</v>
          </cell>
        </row>
        <row r="95">
          <cell r="B95">
            <v>44732.97516758558</v>
          </cell>
          <cell r="C95">
            <v>1427.2938824588532</v>
          </cell>
          <cell r="D95">
            <v>43024.49264367624</v>
          </cell>
          <cell r="E95">
            <v>5026.9374346689992</v>
          </cell>
          <cell r="G95">
            <v>6338.3697869835078</v>
          </cell>
          <cell r="H95">
            <v>21355.014439818271</v>
          </cell>
          <cell r="I95">
            <v>17069.032188267029</v>
          </cell>
          <cell r="J95">
            <v>4207.2970308170115</v>
          </cell>
          <cell r="K95">
            <v>9842.0261589212332</v>
          </cell>
          <cell r="L95">
            <v>7760.0948913267512</v>
          </cell>
          <cell r="M95">
            <v>18265.966698079126</v>
          </cell>
          <cell r="P95">
            <v>3203.4211076990314</v>
          </cell>
          <cell r="Q95">
            <v>26910.241549088507</v>
          </cell>
          <cell r="S95">
            <v>22228.269782268424</v>
          </cell>
          <cell r="U95">
            <v>17985.477564183981</v>
          </cell>
          <cell r="W95">
            <v>143344.90884950245</v>
          </cell>
          <cell r="X95">
            <v>24237.683265993463</v>
          </cell>
          <cell r="Y95">
            <v>11150.057682332284</v>
          </cell>
          <cell r="Z95">
            <v>3274.6495176904104</v>
          </cell>
          <cell r="AA95">
            <v>3502.4117616166559</v>
          </cell>
          <cell r="AB95">
            <v>4372.9964030252168</v>
          </cell>
          <cell r="AC95">
            <v>101.26158553817669</v>
          </cell>
          <cell r="AD95">
            <v>24430.674904640789</v>
          </cell>
          <cell r="AE95">
            <v>3242.1054991089122</v>
          </cell>
          <cell r="AF95">
            <v>492.42119496046547</v>
          </cell>
          <cell r="AJ95">
            <v>-0.5233588300784856</v>
          </cell>
          <cell r="AK95">
            <v>-903.99503530450249</v>
          </cell>
          <cell r="AL95">
            <v>-192.83868443834473</v>
          </cell>
          <cell r="AM95">
            <v>-1097.3570785729257</v>
          </cell>
        </row>
        <row r="96">
          <cell r="B96">
            <v>47823.436363636509</v>
          </cell>
          <cell r="C96">
            <v>1701.76306930693</v>
          </cell>
          <cell r="D96">
            <v>48586.579062299264</v>
          </cell>
          <cell r="E96">
            <v>6070.5258149779693</v>
          </cell>
          <cell r="G96">
            <v>6982.8650980392267</v>
          </cell>
          <cell r="H96">
            <v>24377.122178696907</v>
          </cell>
          <cell r="I96">
            <v>18127.16029962547</v>
          </cell>
          <cell r="J96">
            <v>5025.0566037735916</v>
          </cell>
          <cell r="K96">
            <v>9834.1389837374845</v>
          </cell>
          <cell r="L96">
            <v>7719.9078715893547</v>
          </cell>
          <cell r="M96">
            <v>19548.668757528321</v>
          </cell>
          <cell r="P96">
            <v>3686.2641509433934</v>
          </cell>
          <cell r="Q96">
            <v>30276.232569558091</v>
          </cell>
          <cell r="S96">
            <v>27588.896252925268</v>
          </cell>
          <cell r="U96">
            <v>25132.938639330991</v>
          </cell>
          <cell r="W96">
            <v>154973.90471825725</v>
          </cell>
          <cell r="X96">
            <v>26809.815950920227</v>
          </cell>
          <cell r="Y96">
            <v>12815.02681333524</v>
          </cell>
          <cell r="Z96">
            <v>3457.2753952165476</v>
          </cell>
          <cell r="AA96">
            <v>4050.1032761666129</v>
          </cell>
          <cell r="AB96">
            <v>5307.6481419520806</v>
          </cell>
          <cell r="AC96">
            <v>102.39970466833354</v>
          </cell>
          <cell r="AD96">
            <v>26233.008356545961</v>
          </cell>
          <cell r="AE96">
            <v>3383.5940895280123</v>
          </cell>
          <cell r="AF96">
            <v>525.40050216494353</v>
          </cell>
          <cell r="AJ96">
            <v>0.63108487636902977</v>
          </cell>
          <cell r="AK96">
            <v>641.18868682848961</v>
          </cell>
          <cell r="AL96">
            <v>-92.95627788983839</v>
          </cell>
          <cell r="AM96">
            <v>548.86349381502032</v>
          </cell>
        </row>
        <row r="100">
          <cell r="B100">
            <v>3423400.4446444642</v>
          </cell>
          <cell r="C100">
            <v>105087.75789473685</v>
          </cell>
          <cell r="D100">
            <v>3046297.3037884203</v>
          </cell>
          <cell r="E100">
            <v>313160.53333333333</v>
          </cell>
          <cell r="G100">
            <v>905792.5882352941</v>
          </cell>
          <cell r="H100">
            <v>1800150.5968778695</v>
          </cell>
          <cell r="I100">
            <v>780637.38709677418</v>
          </cell>
          <cell r="J100">
            <v>495345.19572953734</v>
          </cell>
          <cell r="K100">
            <v>1062228.6585365855</v>
          </cell>
          <cell r="L100">
            <v>1333383.445945946</v>
          </cell>
          <cell r="M100">
            <v>2008202.4202420241</v>
          </cell>
          <cell r="P100">
            <v>390175.7597076511</v>
          </cell>
          <cell r="Q100">
            <v>2299471.3407159327</v>
          </cell>
          <cell r="S100">
            <v>1168407.0585365852</v>
          </cell>
          <cell r="U100">
            <v>1004232.1524105754</v>
          </cell>
          <cell r="W100">
            <v>11551055.016086373</v>
          </cell>
          <cell r="X100">
            <v>2760887.9198396616</v>
          </cell>
          <cell r="Y100">
            <v>1259293.1546291891</v>
          </cell>
          <cell r="Z100">
            <v>297486.65105366689</v>
          </cell>
          <cell r="AA100">
            <v>514571.50452525291</v>
          </cell>
          <cell r="AB100">
            <v>447234.99905026919</v>
          </cell>
          <cell r="AC100">
            <v>7268.8790266994902</v>
          </cell>
          <cell r="AD100">
            <v>1460385.2487193919</v>
          </cell>
          <cell r="AE100">
            <v>255079.94030490506</v>
          </cell>
          <cell r="AF100">
            <v>53186.660853059599</v>
          </cell>
          <cell r="AJ100">
            <v>44.797781758883026</v>
          </cell>
          <cell r="AK100">
            <v>35694.819563324207</v>
          </cell>
          <cell r="AL100">
            <v>-7007.7205444030369</v>
          </cell>
          <cell r="AM100">
            <v>28731.896800680053</v>
          </cell>
        </row>
        <row r="101">
          <cell r="B101">
            <v>3347866.5922899595</v>
          </cell>
          <cell r="C101">
            <v>116703.60776935489</v>
          </cell>
          <cell r="D101">
            <v>3198348.7525283345</v>
          </cell>
          <cell r="E101">
            <v>326948.74087136111</v>
          </cell>
          <cell r="G101">
            <v>1072844.2546613687</v>
          </cell>
          <cell r="H101">
            <v>1968404.6292681613</v>
          </cell>
          <cell r="I101">
            <v>833763.08476196264</v>
          </cell>
          <cell r="J101">
            <v>527765.8836414509</v>
          </cell>
          <cell r="K101">
            <v>1078377.8916253957</v>
          </cell>
          <cell r="L101">
            <v>1397750.3854014471</v>
          </cell>
          <cell r="M101">
            <v>2081047.3921433445</v>
          </cell>
          <cell r="P101">
            <v>395534.91387676779</v>
          </cell>
          <cell r="Q101">
            <v>2397707.1026271773</v>
          </cell>
          <cell r="S101">
            <v>1290843.553585063</v>
          </cell>
          <cell r="U101">
            <v>983320.85690946726</v>
          </cell>
          <cell r="W101">
            <v>12087210.654073909</v>
          </cell>
          <cell r="X101">
            <v>2820839.465313701</v>
          </cell>
          <cell r="Y101">
            <v>1496940.0964788001</v>
          </cell>
          <cell r="Z101">
            <v>380476.43546259019</v>
          </cell>
          <cell r="AA101">
            <v>632130.14080792549</v>
          </cell>
          <cell r="AB101">
            <v>484333.5202082842</v>
          </cell>
          <cell r="AC101">
            <v>6754.8497209000479</v>
          </cell>
          <cell r="AD101">
            <v>1505883.845081473</v>
          </cell>
          <cell r="AE101">
            <v>289352.64204060443</v>
          </cell>
          <cell r="AF101">
            <v>52534.547678757212</v>
          </cell>
          <cell r="AJ101">
            <v>-236.39140726601133</v>
          </cell>
          <cell r="AK101">
            <v>42722.062507146933</v>
          </cell>
          <cell r="AL101">
            <v>1886.9889123751789</v>
          </cell>
          <cell r="AM101">
            <v>44372.660012256099</v>
          </cell>
        </row>
        <row r="102">
          <cell r="B102">
            <v>3695404.281314637</v>
          </cell>
          <cell r="C102">
            <v>130148.83579544</v>
          </cell>
          <cell r="D102">
            <v>3490809.9459368195</v>
          </cell>
          <cell r="E102">
            <v>326313.10076826951</v>
          </cell>
          <cell r="G102">
            <v>1247323.3040980301</v>
          </cell>
          <cell r="H102">
            <v>2100153.1390264235</v>
          </cell>
          <cell r="I102">
            <v>924431.3604434533</v>
          </cell>
          <cell r="J102">
            <v>556196.55974945042</v>
          </cell>
          <cell r="K102">
            <v>1098543.0671396535</v>
          </cell>
          <cell r="L102">
            <v>1470184.0408744791</v>
          </cell>
          <cell r="M102">
            <v>2152192.9793700464</v>
          </cell>
          <cell r="P102">
            <v>400752.7790355371</v>
          </cell>
          <cell r="Q102">
            <v>2438166.7669720803</v>
          </cell>
          <cell r="S102">
            <v>1462406.2449374527</v>
          </cell>
          <cell r="U102">
            <v>1197982.5128685643</v>
          </cell>
          <cell r="W102">
            <v>12820111.306589728</v>
          </cell>
          <cell r="X102">
            <v>2875137.655137354</v>
          </cell>
          <cell r="Y102">
            <v>1778546.105694554</v>
          </cell>
          <cell r="Z102">
            <v>461367.43334721884</v>
          </cell>
          <cell r="AA102">
            <v>765565.74104868202</v>
          </cell>
          <cell r="AB102">
            <v>551612.93129865301</v>
          </cell>
          <cell r="AC102">
            <v>-609.66765023875189</v>
          </cell>
          <cell r="AD102">
            <v>1628637.131607906</v>
          </cell>
          <cell r="AE102">
            <v>335122.25004542369</v>
          </cell>
          <cell r="AF102">
            <v>56593.553097402968</v>
          </cell>
          <cell r="AJ102">
            <v>-23.25086911561354</v>
          </cell>
          <cell r="AK102">
            <v>14282.343329884912</v>
          </cell>
          <cell r="AL102">
            <v>-205.51878352115932</v>
          </cell>
          <cell r="AM102">
            <v>14053.57367724814</v>
          </cell>
        </row>
        <row r="103">
          <cell r="B103">
            <v>3473553.6665309905</v>
          </cell>
          <cell r="C103">
            <v>133851.28286774052</v>
          </cell>
          <cell r="D103">
            <v>3893690.0010713912</v>
          </cell>
          <cell r="E103">
            <v>329733.77787567687</v>
          </cell>
          <cell r="G103">
            <v>1397452.2178940591</v>
          </cell>
          <cell r="H103">
            <v>2238045.1136362478</v>
          </cell>
          <cell r="I103">
            <v>965725.58742896596</v>
          </cell>
          <cell r="J103">
            <v>584518.18790105381</v>
          </cell>
          <cell r="K103">
            <v>1122725.3070384071</v>
          </cell>
          <cell r="L103">
            <v>1509244.4194990566</v>
          </cell>
          <cell r="M103">
            <v>2203509.2499987544</v>
          </cell>
          <cell r="P103">
            <v>405861.48086782818</v>
          </cell>
          <cell r="Q103">
            <v>2491291.1289465139</v>
          </cell>
          <cell r="S103">
            <v>1503130.2417081951</v>
          </cell>
          <cell r="U103">
            <v>1294832.1565529753</v>
          </cell>
          <cell r="W103">
            <v>12968694.332352856</v>
          </cell>
          <cell r="X103">
            <v>2983631.6376993717</v>
          </cell>
          <cell r="Y103">
            <v>2036882.5296949968</v>
          </cell>
          <cell r="Z103">
            <v>457760.93050460721</v>
          </cell>
          <cell r="AA103">
            <v>924738.52403950854</v>
          </cell>
          <cell r="AB103">
            <v>654383.07515088131</v>
          </cell>
          <cell r="AC103">
            <v>-20721.979621000191</v>
          </cell>
          <cell r="AD103">
            <v>1748240.8340710104</v>
          </cell>
          <cell r="AE103">
            <v>371954.5648125296</v>
          </cell>
          <cell r="AF103">
            <v>57094.625966483189</v>
          </cell>
          <cell r="AJ103">
            <v>158.92316476827838</v>
          </cell>
          <cell r="AK103">
            <v>-37388.576197228882</v>
          </cell>
          <cell r="AL103">
            <v>-11411.104743050953</v>
          </cell>
          <cell r="AM103">
            <v>-48640.757775511564</v>
          </cell>
        </row>
        <row r="104">
          <cell r="B104">
            <v>3631057.9969700733</v>
          </cell>
          <cell r="C104">
            <v>140549.35883944173</v>
          </cell>
          <cell r="D104">
            <v>4283585.6118968558</v>
          </cell>
          <cell r="E104">
            <v>348252.8812880523</v>
          </cell>
          <cell r="G104">
            <v>1578606.4143543034</v>
          </cell>
          <cell r="H104">
            <v>2395176.3852173402</v>
          </cell>
          <cell r="I104">
            <v>1099638.4138993386</v>
          </cell>
          <cell r="J104">
            <v>617284.73443662166</v>
          </cell>
          <cell r="K104">
            <v>1152932.5787094084</v>
          </cell>
          <cell r="L104">
            <v>1593218.8032944682</v>
          </cell>
          <cell r="M104">
            <v>2312168.2433032244</v>
          </cell>
          <cell r="P104">
            <v>436205.55958736752</v>
          </cell>
          <cell r="Q104">
            <v>2582567.9787380472</v>
          </cell>
          <cell r="S104">
            <v>1641347.0739437062</v>
          </cell>
          <cell r="U104">
            <v>1430384.9106887972</v>
          </cell>
          <cell r="W104">
            <v>13658971.074531367</v>
          </cell>
          <cell r="X104">
            <v>3061976.9451186378</v>
          </cell>
          <cell r="Y104">
            <v>2401387.0723728049</v>
          </cell>
          <cell r="Z104">
            <v>481957.44041063281</v>
          </cell>
          <cell r="AA104">
            <v>1145567.6851590425</v>
          </cell>
          <cell r="AB104">
            <v>773861.94680312963</v>
          </cell>
          <cell r="AC104">
            <v>-38414.933604951424</v>
          </cell>
          <cell r="AD104">
            <v>1932187.6621706197</v>
          </cell>
          <cell r="AE104">
            <v>431613.12441480282</v>
          </cell>
          <cell r="AF104">
            <v>62075.059611434153</v>
          </cell>
          <cell r="AJ104">
            <v>-779.09869958360332</v>
          </cell>
          <cell r="AK104">
            <v>-55370.785978884196</v>
          </cell>
          <cell r="AL104">
            <v>-16968.472018424411</v>
          </cell>
          <cell r="AM104">
            <v>-73118.35669689221</v>
          </cell>
        </row>
        <row r="105">
          <cell r="B105">
            <v>3615350.6571916086</v>
          </cell>
          <cell r="C105">
            <v>150135.94685766604</v>
          </cell>
          <cell r="D105">
            <v>4658934.8465628754</v>
          </cell>
          <cell r="E105">
            <v>378627.81837862293</v>
          </cell>
          <cell r="G105">
            <v>1646269.9997637894</v>
          </cell>
          <cell r="H105">
            <v>2574967.641537935</v>
          </cell>
          <cell r="I105">
            <v>1205196.3870707084</v>
          </cell>
          <cell r="J105">
            <v>643460.93572228181</v>
          </cell>
          <cell r="K105">
            <v>1188163.0493154626</v>
          </cell>
          <cell r="L105">
            <v>1653045.2281342712</v>
          </cell>
          <cell r="M105">
            <v>2386761.4078531931</v>
          </cell>
          <cell r="P105">
            <v>461873.15831324458</v>
          </cell>
          <cell r="Q105">
            <v>2689324.8775047068</v>
          </cell>
          <cell r="S105">
            <v>1864399.3611732696</v>
          </cell>
          <cell r="U105">
            <v>1667525.2705944243</v>
          </cell>
          <cell r="W105">
            <v>14245009.058561973</v>
          </cell>
          <cell r="X105">
            <v>3147449.0331909689</v>
          </cell>
          <cell r="Y105">
            <v>2529468.9870563387</v>
          </cell>
          <cell r="Z105">
            <v>437833.48350975191</v>
          </cell>
          <cell r="AA105">
            <v>1281696.5655285476</v>
          </cell>
          <cell r="AB105">
            <v>809938.93801803968</v>
          </cell>
          <cell r="AC105">
            <v>-44108.680244849143</v>
          </cell>
          <cell r="AD105">
            <v>2092767.1939880091</v>
          </cell>
          <cell r="AE105">
            <v>489464.89143458894</v>
          </cell>
          <cell r="AF105">
            <v>65189.244171683487</v>
          </cell>
          <cell r="AJ105">
            <v>373.81481223885135</v>
          </cell>
          <cell r="AK105">
            <v>38691.656814876973</v>
          </cell>
          <cell r="AL105">
            <v>5453.1562899398505</v>
          </cell>
          <cell r="AM105">
            <v>44518.627917055674</v>
          </cell>
        </row>
        <row r="106">
          <cell r="B106">
            <v>3648825.3689397001</v>
          </cell>
          <cell r="C106">
            <v>163515.81343560357</v>
          </cell>
          <cell r="D106">
            <v>5018124.5502718436</v>
          </cell>
          <cell r="E106">
            <v>404689.31492580025</v>
          </cell>
          <cell r="G106">
            <v>1822167.286816888</v>
          </cell>
          <cell r="H106">
            <v>2775705.438265766</v>
          </cell>
          <cell r="I106">
            <v>1293882.7589271916</v>
          </cell>
          <cell r="J106">
            <v>678389.77639466722</v>
          </cell>
          <cell r="K106">
            <v>1224403.68365141</v>
          </cell>
          <cell r="L106">
            <v>1740737.7039072549</v>
          </cell>
          <cell r="M106">
            <v>2492759.011014319</v>
          </cell>
          <cell r="P106">
            <v>487798.38651805284</v>
          </cell>
          <cell r="Q106">
            <v>2800304.5394053753</v>
          </cell>
          <cell r="S106">
            <v>2064020.454700263</v>
          </cell>
          <cell r="U106">
            <v>2024556.9377258569</v>
          </cell>
          <cell r="W106">
            <v>14731138.006331332</v>
          </cell>
          <cell r="X106">
            <v>3216684.7386081177</v>
          </cell>
          <cell r="Y106">
            <v>2879675.8650385896</v>
          </cell>
          <cell r="Z106">
            <v>484097.44703732594</v>
          </cell>
          <cell r="AA106">
            <v>1477201.1582973434</v>
          </cell>
          <cell r="AB106">
            <v>918377.25970392034</v>
          </cell>
          <cell r="AC106">
            <v>-40005.267299002619</v>
          </cell>
          <cell r="AD106">
            <v>2195197.9431525865</v>
          </cell>
          <cell r="AE106">
            <v>563933.4095442004</v>
          </cell>
          <cell r="AF106">
            <v>68545.681036351321</v>
          </cell>
          <cell r="AJ106">
            <v>1201.405171484319</v>
          </cell>
          <cell r="AK106">
            <v>142942.08191158128</v>
          </cell>
          <cell r="AL106">
            <v>34401.936016643347</v>
          </cell>
          <cell r="AM106">
            <v>178545.42309970892</v>
          </cell>
        </row>
        <row r="107">
          <cell r="B107">
            <v>4034965.5694820723</v>
          </cell>
          <cell r="C107">
            <v>183543.90179837489</v>
          </cell>
          <cell r="D107">
            <v>5174184.7727133278</v>
          </cell>
          <cell r="E107">
            <v>433459.72342526529</v>
          </cell>
          <cell r="G107">
            <v>1985931.4236590611</v>
          </cell>
          <cell r="H107">
            <v>2933414.355776893</v>
          </cell>
          <cell r="I107">
            <v>1338042.2605826696</v>
          </cell>
          <cell r="J107">
            <v>698971.18640376953</v>
          </cell>
          <cell r="K107">
            <v>1266673.2784886735</v>
          </cell>
          <cell r="L107">
            <v>1816612.297297165</v>
          </cell>
          <cell r="M107">
            <v>2606350.7778824666</v>
          </cell>
          <cell r="P107">
            <v>520312.12693254795</v>
          </cell>
          <cell r="Q107">
            <v>2921074.7008953341</v>
          </cell>
          <cell r="S107">
            <v>2132500.1263825232</v>
          </cell>
          <cell r="U107">
            <v>2266955.4129649727</v>
          </cell>
          <cell r="W107">
            <v>15530096.290192997</v>
          </cell>
          <cell r="X107">
            <v>3390297.7017472303</v>
          </cell>
          <cell r="Y107">
            <v>3151625.9914255035</v>
          </cell>
          <cell r="Z107">
            <v>587089.10355593427</v>
          </cell>
          <cell r="AA107">
            <v>1545086.8370219739</v>
          </cell>
          <cell r="AB107">
            <v>1019450.0508475951</v>
          </cell>
          <cell r="AC107">
            <v>-43611.533595239962</v>
          </cell>
          <cell r="AD107">
            <v>2076156.0796219197</v>
          </cell>
          <cell r="AE107">
            <v>562193.28928940301</v>
          </cell>
          <cell r="AF107">
            <v>71699.016208260189</v>
          </cell>
          <cell r="AJ107">
            <v>-2209.2519969380851</v>
          </cell>
          <cell r="AK107">
            <v>-151675.94607738301</v>
          </cell>
          <cell r="AL107">
            <v>-44723.141348252837</v>
          </cell>
          <cell r="AM107">
            <v>-198608.33942257392</v>
          </cell>
        </row>
        <row r="108">
          <cell r="B108">
            <v>4148856.6354275807</v>
          </cell>
          <cell r="C108">
            <v>202093.98605767466</v>
          </cell>
          <cell r="D108">
            <v>5797118.4474157691</v>
          </cell>
          <cell r="E108">
            <v>474787.24509313656</v>
          </cell>
          <cell r="G108">
            <v>2148366.9731319346</v>
          </cell>
          <cell r="H108">
            <v>3181736.7330991649</v>
          </cell>
          <cell r="I108">
            <v>1449826.5467352443</v>
          </cell>
          <cell r="J108">
            <v>747028.96322234347</v>
          </cell>
          <cell r="K108">
            <v>1309954.5349705173</v>
          </cell>
          <cell r="L108">
            <v>1911114.3328545692</v>
          </cell>
          <cell r="M108">
            <v>2743613.7914253017</v>
          </cell>
          <cell r="P108">
            <v>552143.50445085752</v>
          </cell>
          <cell r="Q108">
            <v>3058113.1861870312</v>
          </cell>
          <cell r="S108">
            <v>2370096.1097018416</v>
          </cell>
          <cell r="U108">
            <v>2663396.6472225888</v>
          </cell>
          <cell r="W108">
            <v>16356656.569664625</v>
          </cell>
          <cell r="X108">
            <v>3544523.6614966076</v>
          </cell>
          <cell r="Y108">
            <v>3456647.8112562252</v>
          </cell>
          <cell r="Z108">
            <v>663881.68098691199</v>
          </cell>
          <cell r="AA108">
            <v>1690387.8095717176</v>
          </cell>
          <cell r="AB108">
            <v>1102378.3206975956</v>
          </cell>
          <cell r="AC108">
            <v>-23710.986796515386</v>
          </cell>
          <cell r="AD108">
            <v>2275364.2837201622</v>
          </cell>
          <cell r="AE108">
            <v>641325.84222727886</v>
          </cell>
          <cell r="AF108">
            <v>76360.152080280051</v>
          </cell>
          <cell r="AJ108">
            <v>203.40647780407406</v>
          </cell>
          <cell r="AK108">
            <v>-258595.45544002648</v>
          </cell>
          <cell r="AL108">
            <v>-80621.175048606281</v>
          </cell>
          <cell r="AM108">
            <v>-339013.22401082871</v>
          </cell>
        </row>
        <row r="109">
          <cell r="B109">
            <v>3926824.4445390226</v>
          </cell>
          <cell r="C109">
            <v>208492.62356535404</v>
          </cell>
          <cell r="D109">
            <v>6606861.6195286922</v>
          </cell>
          <cell r="E109">
            <v>558002.8415947106</v>
          </cell>
          <cell r="G109">
            <v>2283895.1796428408</v>
          </cell>
          <cell r="H109">
            <v>3491348.9374258537</v>
          </cell>
          <cell r="I109">
            <v>1623887.1178915435</v>
          </cell>
          <cell r="J109">
            <v>801820.7127940167</v>
          </cell>
          <cell r="K109">
            <v>1354247.7347373485</v>
          </cell>
          <cell r="L109">
            <v>2016966.2902591773</v>
          </cell>
          <cell r="M109">
            <v>2860038.55418059</v>
          </cell>
          <cell r="P109">
            <v>559971.8663427654</v>
          </cell>
          <cell r="Q109">
            <v>3345544.6816591085</v>
          </cell>
          <cell r="S109">
            <v>3234187.7183877453</v>
          </cell>
          <cell r="U109">
            <v>3139991.9861532073</v>
          </cell>
          <cell r="W109">
            <v>17472772.048395682</v>
          </cell>
          <cell r="X109">
            <v>3706000.1301218485</v>
          </cell>
          <cell r="Y109">
            <v>3726680.8300141105</v>
          </cell>
          <cell r="Z109">
            <v>746472.34918270423</v>
          </cell>
          <cell r="AA109">
            <v>1738360.2652199969</v>
          </cell>
          <cell r="AB109">
            <v>1241848.2156114089</v>
          </cell>
          <cell r="AC109">
            <v>-18599.539957716486</v>
          </cell>
          <cell r="AD109">
            <v>2809714.8850546004</v>
          </cell>
          <cell r="AE109">
            <v>834204.00001729035</v>
          </cell>
          <cell r="AF109">
            <v>81382.250064222811</v>
          </cell>
          <cell r="AJ109">
            <v>1646.4560830081048</v>
          </cell>
          <cell r="AK109">
            <v>-36255.262977523242</v>
          </cell>
          <cell r="AL109">
            <v>-22344.745076058782</v>
          </cell>
          <cell r="AM109">
            <v>-56953.551970573921</v>
          </cell>
        </row>
        <row r="110">
          <cell r="B110">
            <v>4232737.4303305028</v>
          </cell>
          <cell r="C110">
            <v>242635.78552018036</v>
          </cell>
          <cell r="D110">
            <v>7356649.3516903631</v>
          </cell>
          <cell r="E110">
            <v>594343.59717037284</v>
          </cell>
          <cell r="G110">
            <v>2472645.3607575642</v>
          </cell>
          <cell r="H110">
            <v>3849370.4462621356</v>
          </cell>
          <cell r="I110">
            <v>1808805.4184238461</v>
          </cell>
          <cell r="J110">
            <v>856340.94756059337</v>
          </cell>
          <cell r="K110">
            <v>1401561.1267122289</v>
          </cell>
          <cell r="L110">
            <v>2138985.4618274458</v>
          </cell>
          <cell r="M110">
            <v>2996507.1113474164</v>
          </cell>
          <cell r="P110">
            <v>673103.4276261715</v>
          </cell>
          <cell r="Q110">
            <v>3507422.700457132</v>
          </cell>
          <cell r="S110">
            <v>3686402.4267242844</v>
          </cell>
          <cell r="U110">
            <v>3620605.3742090338</v>
          </cell>
          <cell r="W110">
            <v>18580364.587811243</v>
          </cell>
          <cell r="X110">
            <v>3852995.1032449459</v>
          </cell>
          <cell r="Y110">
            <v>4047485.1160504301</v>
          </cell>
          <cell r="Z110">
            <v>797370.58391383523</v>
          </cell>
          <cell r="AA110">
            <v>1911630.1947202571</v>
          </cell>
          <cell r="AB110">
            <v>1338484.3374163378</v>
          </cell>
          <cell r="AC110">
            <v>-36260.154400896863</v>
          </cell>
          <cell r="AD110">
            <v>3291489.1924737897</v>
          </cell>
          <cell r="AE110">
            <v>1028949.6611074851</v>
          </cell>
          <cell r="AF110">
            <v>85674.85666186703</v>
          </cell>
          <cell r="AJ110">
            <v>376.09085628196027</v>
          </cell>
          <cell r="AK110">
            <v>62115.856968671811</v>
          </cell>
          <cell r="AL110">
            <v>6414.5476626735044</v>
          </cell>
          <cell r="AM110">
            <v>68906.495487627282</v>
          </cell>
        </row>
        <row r="111">
          <cell r="B111">
            <v>4167803.51606134</v>
          </cell>
          <cell r="C111">
            <v>209341.04415133331</v>
          </cell>
          <cell r="D111">
            <v>8220996.1465738062</v>
          </cell>
          <cell r="E111">
            <v>609844.02939719206</v>
          </cell>
          <cell r="G111">
            <v>2723017.7978073312</v>
          </cell>
          <cell r="H111">
            <v>4207575.0585149555</v>
          </cell>
          <cell r="I111">
            <v>2034425.8604713152</v>
          </cell>
          <cell r="J111">
            <v>895845.21904901776</v>
          </cell>
          <cell r="K111">
            <v>1453903.7081215905</v>
          </cell>
          <cell r="L111">
            <v>2217508.3823950063</v>
          </cell>
          <cell r="M111">
            <v>3100472.663675834</v>
          </cell>
          <cell r="P111">
            <v>715338.24771383952</v>
          </cell>
          <cell r="Q111">
            <v>3699920.4374712249</v>
          </cell>
          <cell r="S111">
            <v>4264704.6692128768</v>
          </cell>
          <cell r="U111">
            <v>4034252.3434808645</v>
          </cell>
          <cell r="W111">
            <v>19768840.113105409</v>
          </cell>
          <cell r="X111">
            <v>4051634.2252338878</v>
          </cell>
          <cell r="Y111">
            <v>4563034.3303626748</v>
          </cell>
          <cell r="Z111">
            <v>736347.3442897835</v>
          </cell>
          <cell r="AA111">
            <v>2236872.4836771535</v>
          </cell>
          <cell r="AB111">
            <v>1589814.5023957377</v>
          </cell>
          <cell r="AC111">
            <v>-54636.775236929534</v>
          </cell>
          <cell r="AD111">
            <v>3519920.846445818</v>
          </cell>
          <cell r="AE111">
            <v>1120093.869338952</v>
          </cell>
          <cell r="AF111">
            <v>86881.332458305886</v>
          </cell>
          <cell r="AJ111">
            <v>-880.66060072482617</v>
          </cell>
          <cell r="AK111">
            <v>86083.226873972919</v>
          </cell>
          <cell r="AL111">
            <v>20521.941564788591</v>
          </cell>
          <cell r="AM111">
            <v>105724.50783803669</v>
          </cell>
        </row>
        <row r="112">
          <cell r="B112">
            <v>4233583.6386560947</v>
          </cell>
          <cell r="C112">
            <v>201243.96743049097</v>
          </cell>
          <cell r="D112">
            <v>8838615.6439260878</v>
          </cell>
          <cell r="E112">
            <v>672665.97281117423</v>
          </cell>
          <cell r="G112">
            <v>2914420.2972416733</v>
          </cell>
          <cell r="H112">
            <v>4707176.0637726495</v>
          </cell>
          <cell r="I112">
            <v>2083449.8972718415</v>
          </cell>
          <cell r="J112">
            <v>941114.94080943102</v>
          </cell>
          <cell r="K112">
            <v>1509268.54192321</v>
          </cell>
          <cell r="L112">
            <v>2352678.9946221947</v>
          </cell>
          <cell r="M112">
            <v>3229711.2112173815</v>
          </cell>
          <cell r="P112">
            <v>811809.33287305676</v>
          </cell>
          <cell r="Q112">
            <v>3915243.7536783703</v>
          </cell>
          <cell r="S112">
            <v>5189167.3974444121</v>
          </cell>
          <cell r="U112">
            <v>4278930.7913244646</v>
          </cell>
          <cell r="W112">
            <v>21353890.556407709</v>
          </cell>
          <cell r="X112">
            <v>4196473.23825764</v>
          </cell>
          <cell r="Y112">
            <v>4873924.6502066161</v>
          </cell>
          <cell r="Z112">
            <v>757103.1828588061</v>
          </cell>
          <cell r="AA112">
            <v>2522121.8510643141</v>
          </cell>
          <cell r="AB112">
            <v>1594699.6162834954</v>
          </cell>
          <cell r="AC112">
            <v>-60808.316495817067</v>
          </cell>
          <cell r="AD112">
            <v>3945845.6862911768</v>
          </cell>
          <cell r="AE112">
            <v>1299016.5728409619</v>
          </cell>
          <cell r="AF112">
            <v>89257.809099207923</v>
          </cell>
          <cell r="AJ112">
            <v>213.08549898296238</v>
          </cell>
          <cell r="AK112">
            <v>571864.66859056277</v>
          </cell>
          <cell r="AL112">
            <v>189581.0876972558</v>
          </cell>
          <cell r="AM112">
            <v>761658.84178680147</v>
          </cell>
        </row>
        <row r="113">
          <cell r="B113">
            <v>4382831.5843588049</v>
          </cell>
          <cell r="C113">
            <v>210965.94076006423</v>
          </cell>
          <cell r="D113">
            <v>9038711.3866334949</v>
          </cell>
          <cell r="E113">
            <v>727121.32249713165</v>
          </cell>
          <cell r="G113">
            <v>2961774.1280200384</v>
          </cell>
          <cell r="H113">
            <v>4953198.1676487168</v>
          </cell>
          <cell r="I113">
            <v>2137784.80549466</v>
          </cell>
          <cell r="J113">
            <v>990258.31190732017</v>
          </cell>
          <cell r="K113">
            <v>1571673.528358303</v>
          </cell>
          <cell r="L113">
            <v>2480356.0873509776</v>
          </cell>
          <cell r="M113">
            <v>3376562.8198098443</v>
          </cell>
          <cell r="P113">
            <v>884638.97380489751</v>
          </cell>
          <cell r="Q113">
            <v>4113827.0107160136</v>
          </cell>
          <cell r="S113">
            <v>4896912.0830548173</v>
          </cell>
          <cell r="U113">
            <v>4738172.269670804</v>
          </cell>
          <cell r="W113">
            <v>22344224.445048917</v>
          </cell>
          <cell r="X113">
            <v>4411411.1477349671</v>
          </cell>
          <cell r="Y113">
            <v>5107639.555392947</v>
          </cell>
          <cell r="Z113">
            <v>853677.9859531523</v>
          </cell>
          <cell r="AA113">
            <v>2755816.8222600361</v>
          </cell>
          <cell r="AB113">
            <v>1498144.7471797583</v>
          </cell>
          <cell r="AC113">
            <v>-55657.979879499253</v>
          </cell>
          <cell r="AD113">
            <v>3239154.9344207044</v>
          </cell>
          <cell r="AE113">
            <v>1080656.3254350633</v>
          </cell>
          <cell r="AF113">
            <v>91737.504981383579</v>
          </cell>
          <cell r="AJ113">
            <v>229.08446880151274</v>
          </cell>
          <cell r="AK113">
            <v>-15673.786548608025</v>
          </cell>
          <cell r="AL113">
            <v>-726.82110653269524</v>
          </cell>
          <cell r="AM113">
            <v>-16171.523186339207</v>
          </cell>
        </row>
        <row r="114">
          <cell r="B114">
            <v>4483319.3688642988</v>
          </cell>
          <cell r="C114">
            <v>205736.76175163573</v>
          </cell>
          <cell r="D114">
            <v>9596690.1548669189</v>
          </cell>
          <cell r="E114">
            <v>793481.10544397088</v>
          </cell>
          <cell r="G114">
            <v>2847591.8222133177</v>
          </cell>
          <cell r="H114">
            <v>5283892.8670160286</v>
          </cell>
          <cell r="I114">
            <v>2228383.4824273288</v>
          </cell>
          <cell r="J114">
            <v>1038378.5695916186</v>
          </cell>
          <cell r="K114">
            <v>1631077.0556449306</v>
          </cell>
          <cell r="L114">
            <v>2601478.7592394468</v>
          </cell>
          <cell r="M114">
            <v>3516326.4191600042</v>
          </cell>
          <cell r="P114">
            <v>893770.06265541958</v>
          </cell>
          <cell r="Q114">
            <v>4294227.6446643574</v>
          </cell>
          <cell r="S114">
            <v>4959676.0046879658</v>
          </cell>
          <cell r="U114">
            <v>5643224.9092568364</v>
          </cell>
          <cell r="W114">
            <v>23425346.787448287</v>
          </cell>
          <cell r="X114">
            <v>4675517.6755120242</v>
          </cell>
          <cell r="Y114">
            <v>5039551.7307966948</v>
          </cell>
          <cell r="Z114">
            <v>896554.10958809301</v>
          </cell>
          <cell r="AA114">
            <v>2664861.3852072093</v>
          </cell>
          <cell r="AB114">
            <v>1478136.2360013926</v>
          </cell>
          <cell r="AC114">
            <v>-61612.253433808808</v>
          </cell>
          <cell r="AD114">
            <v>2811297.4577078931</v>
          </cell>
          <cell r="AE114">
            <v>956234.10932832991</v>
          </cell>
          <cell r="AF114">
            <v>96929.536300133856</v>
          </cell>
          <cell r="AJ114">
            <v>-1047.3726508783059</v>
          </cell>
          <cell r="AK114">
            <v>-495760.59791601839</v>
          </cell>
          <cell r="AL114">
            <v>-167340.69558355925</v>
          </cell>
          <cell r="AM114">
            <v>-664148.66615045595</v>
          </cell>
        </row>
        <row r="115">
          <cell r="B115">
            <v>4601961.9895508094</v>
          </cell>
          <cell r="C115">
            <v>216939.76960235083</v>
          </cell>
          <cell r="D115">
            <v>10577517.634617355</v>
          </cell>
          <cell r="E115">
            <v>847694.94157753256</v>
          </cell>
          <cell r="G115">
            <v>2897165.8437068416</v>
          </cell>
          <cell r="H115">
            <v>5648059.2322242698</v>
          </cell>
          <cell r="I115">
            <v>2372348.7482784027</v>
          </cell>
          <cell r="J115">
            <v>1104648.044602744</v>
          </cell>
          <cell r="K115">
            <v>1691496.0887458592</v>
          </cell>
          <cell r="L115">
            <v>2824643.3150639595</v>
          </cell>
          <cell r="M115">
            <v>3687880.2850271002</v>
          </cell>
          <cell r="P115">
            <v>894567.92449240841</v>
          </cell>
          <cell r="Q115">
            <v>4520212.7964670146</v>
          </cell>
          <cell r="S115">
            <v>5608443.8187516695</v>
          </cell>
          <cell r="U115">
            <v>6335653.2888713926</v>
          </cell>
          <cell r="W115">
            <v>25129187.667477764</v>
          </cell>
          <cell r="X115">
            <v>4839427.1969604967</v>
          </cell>
          <cell r="Y115">
            <v>5146036.5318659646</v>
          </cell>
          <cell r="Z115">
            <v>936558.50775642775</v>
          </cell>
          <cell r="AA115">
            <v>2671205.851423576</v>
          </cell>
          <cell r="AB115">
            <v>1538272.1726859608</v>
          </cell>
          <cell r="AC115">
            <v>-59235.618520079646</v>
          </cell>
          <cell r="AD115">
            <v>3115387.553204169</v>
          </cell>
          <cell r="AE115">
            <v>1093366.9181935114</v>
          </cell>
          <cell r="AF115">
            <v>104621.04567027387</v>
          </cell>
          <cell r="AJ115">
            <v>-283.31098920142648</v>
          </cell>
          <cell r="AK115">
            <v>-235709.98758441143</v>
          </cell>
          <cell r="AL115">
            <v>-89356.293392741718</v>
          </cell>
          <cell r="AM115">
            <v>-325349.59196635458</v>
          </cell>
        </row>
        <row r="116">
          <cell r="B116">
            <v>4916076.8362162709</v>
          </cell>
          <cell r="C116">
            <v>220675.32397581148</v>
          </cell>
          <cell r="D116">
            <v>11739636.538179129</v>
          </cell>
          <cell r="E116">
            <v>890891.8991100128</v>
          </cell>
          <cell r="G116">
            <v>3098500.7863284699</v>
          </cell>
          <cell r="H116">
            <v>6228441.7605365003</v>
          </cell>
          <cell r="I116">
            <v>2500734.5374666816</v>
          </cell>
          <cell r="J116">
            <v>1173826.5282484016</v>
          </cell>
          <cell r="K116">
            <v>1727817.2865786084</v>
          </cell>
          <cell r="L116">
            <v>3011134.0413127723</v>
          </cell>
          <cell r="M116">
            <v>3805687.7219188684</v>
          </cell>
          <cell r="P116">
            <v>949728.59370602423</v>
          </cell>
          <cell r="Q116">
            <v>4806880.2258039182</v>
          </cell>
          <cell r="S116">
            <v>6306287.8139413819</v>
          </cell>
          <cell r="U116">
            <v>6707136.1090549389</v>
          </cell>
          <cell r="W116">
            <v>27010211.556679513</v>
          </cell>
          <cell r="X116">
            <v>5054938.1441326234</v>
          </cell>
          <cell r="Y116">
            <v>5635972.9873823263</v>
          </cell>
          <cell r="Z116">
            <v>1086837.3016683345</v>
          </cell>
          <cell r="AA116">
            <v>2862047.46538042</v>
          </cell>
          <cell r="AB116">
            <v>1687088.2203335718</v>
          </cell>
          <cell r="AC116">
            <v>-57008.459086671144</v>
          </cell>
          <cell r="AD116">
            <v>3688901.9588169334</v>
          </cell>
          <cell r="AE116">
            <v>1322786.5580593052</v>
          </cell>
          <cell r="AF116">
            <v>113923.85087183543</v>
          </cell>
          <cell r="AJ116">
            <v>-1511.7707742037594</v>
          </cell>
          <cell r="AK116">
            <v>64078.712730677391</v>
          </cell>
          <cell r="AL116">
            <v>12676.077447742957</v>
          </cell>
          <cell r="AM116">
            <v>75243.019404216582</v>
          </cell>
        </row>
        <row r="117">
          <cell r="B117">
            <v>4742539.5767574757</v>
          </cell>
          <cell r="C117">
            <v>241137.61541023134</v>
          </cell>
          <cell r="D117">
            <v>12956971.761779416</v>
          </cell>
          <cell r="E117">
            <v>983713.08155076497</v>
          </cell>
          <cell r="G117">
            <v>3415041.917679457</v>
          </cell>
          <cell r="H117">
            <v>6808100.0021876609</v>
          </cell>
          <cell r="I117">
            <v>2777747.4945827085</v>
          </cell>
          <cell r="J117">
            <v>1247205.4203398398</v>
          </cell>
          <cell r="K117">
            <v>1780219.4533987474</v>
          </cell>
          <cell r="L117">
            <v>3367683.7649264541</v>
          </cell>
          <cell r="M117">
            <v>3951096.4400923867</v>
          </cell>
          <cell r="P117">
            <v>1027450.1894870831</v>
          </cell>
          <cell r="Q117">
            <v>5023074.8317631735</v>
          </cell>
          <cell r="S117">
            <v>6741869.0660693385</v>
          </cell>
          <cell r="U117">
            <v>7675598.8620098447</v>
          </cell>
          <cell r="W117">
            <v>28295791.141147278</v>
          </cell>
          <cell r="X117">
            <v>5251661.7023608182</v>
          </cell>
          <cell r="Y117">
            <v>6228885.1428702222</v>
          </cell>
          <cell r="Z117">
            <v>1110916.8857047684</v>
          </cell>
          <cell r="AA117">
            <v>3239743.662032044</v>
          </cell>
          <cell r="AB117">
            <v>1878224.5951334096</v>
          </cell>
          <cell r="AC117">
            <v>-42241.14633475514</v>
          </cell>
          <cell r="AD117">
            <v>3996299.1779356645</v>
          </cell>
          <cell r="AE117">
            <v>1483325.1669616122</v>
          </cell>
          <cell r="AF117">
            <v>119630.19009988378</v>
          </cell>
          <cell r="AJ117">
            <v>1988.8773146583408</v>
          </cell>
          <cell r="AK117">
            <v>69418.409561339126</v>
          </cell>
          <cell r="AL117">
            <v>-25894.840861501783</v>
          </cell>
          <cell r="AM117">
            <v>45512.446014495683</v>
          </cell>
        </row>
        <row r="118">
          <cell r="B118">
            <v>4854965.4242903283</v>
          </cell>
          <cell r="C118">
            <v>257585.12533644665</v>
          </cell>
          <cell r="D118">
            <v>13924627.033154266</v>
          </cell>
          <cell r="E118">
            <v>1068990.2093219808</v>
          </cell>
          <cell r="G118">
            <v>3718937.7075028452</v>
          </cell>
          <cell r="H118">
            <v>7305064.6535798414</v>
          </cell>
          <cell r="I118">
            <v>3080672.8939023861</v>
          </cell>
          <cell r="J118">
            <v>1272656.6139607159</v>
          </cell>
          <cell r="K118">
            <v>1819569.8513905827</v>
          </cell>
          <cell r="L118">
            <v>3672722.0130110607</v>
          </cell>
          <cell r="M118">
            <v>4064057.0576006812</v>
          </cell>
          <cell r="P118">
            <v>1094305.2407329511</v>
          </cell>
          <cell r="Q118">
            <v>5324906.0938802501</v>
          </cell>
          <cell r="S118">
            <v>8084070.0326908045</v>
          </cell>
          <cell r="U118">
            <v>8651123.0449362043</v>
          </cell>
          <cell r="W118">
            <v>30290753.589219384</v>
          </cell>
          <cell r="X118">
            <v>5458678.3014226388</v>
          </cell>
          <cell r="Y118">
            <v>6955927.4812983135</v>
          </cell>
          <cell r="Z118">
            <v>1366138.4080174612</v>
          </cell>
          <cell r="AA118">
            <v>3605751.288665297</v>
          </cell>
          <cell r="AB118">
            <v>1984037.7846155558</v>
          </cell>
          <cell r="AC118">
            <v>-45630.974978701284</v>
          </cell>
          <cell r="AD118">
            <v>4276296.1355395252</v>
          </cell>
          <cell r="AE118">
            <v>1640565.2421011694</v>
          </cell>
          <cell r="AF118">
            <v>126806.6493507121</v>
          </cell>
          <cell r="AJ118">
            <v>-259.73592869837819</v>
          </cell>
          <cell r="AK118">
            <v>74282.145386272503</v>
          </cell>
          <cell r="AL118">
            <v>-28639.826798152673</v>
          </cell>
          <cell r="AM118">
            <v>45382.582659421445</v>
          </cell>
        </row>
        <row r="119">
          <cell r="B119">
            <v>4809357.7694928059</v>
          </cell>
          <cell r="C119">
            <v>263223.35828877008</v>
          </cell>
          <cell r="D119">
            <v>15175420.555146277</v>
          </cell>
          <cell r="E119">
            <v>1147766.0416012555</v>
          </cell>
          <cell r="G119">
            <v>3715193.5145058925</v>
          </cell>
          <cell r="H119">
            <v>7944028.3728813734</v>
          </cell>
          <cell r="I119">
            <v>3303247.5602877694</v>
          </cell>
          <cell r="J119">
            <v>1325021.1291378683</v>
          </cell>
          <cell r="K119">
            <v>1870985.4742527895</v>
          </cell>
          <cell r="L119">
            <v>4023969.0480488515</v>
          </cell>
          <cell r="M119">
            <v>4206064.7424862254</v>
          </cell>
          <cell r="P119">
            <v>1160527.7445598317</v>
          </cell>
          <cell r="Q119">
            <v>5605004.0420184862</v>
          </cell>
          <cell r="S119">
            <v>9445096.7045749128</v>
          </cell>
          <cell r="U119">
            <v>9141725.5301107075</v>
          </cell>
          <cell r="W119">
            <v>33053749.832946762</v>
          </cell>
          <cell r="X119">
            <v>5625282.5659765238</v>
          </cell>
          <cell r="Y119">
            <v>6842214.3144271011</v>
          </cell>
          <cell r="Z119">
            <v>1302552.5593154805</v>
          </cell>
          <cell r="AA119">
            <v>3495979.2653892888</v>
          </cell>
          <cell r="AB119">
            <v>2043682.4897223311</v>
          </cell>
          <cell r="AC119">
            <v>-55711.952932104745</v>
          </cell>
          <cell r="AD119">
            <v>4913317.0397215439</v>
          </cell>
          <cell r="AE119">
            <v>2014382.0749668917</v>
          </cell>
          <cell r="AF119">
            <v>138891.16294602302</v>
          </cell>
          <cell r="AJ119">
            <v>-19.646637611927996</v>
          </cell>
          <cell r="AK119">
            <v>85347.627737993054</v>
          </cell>
          <cell r="AL119">
            <v>-35165.656477316421</v>
          </cell>
          <cell r="AM119">
            <v>50162.324623064698</v>
          </cell>
        </row>
      </sheetData>
      <sheetData sheetId="3">
        <row r="2">
          <cell r="B2">
            <v>3981.3203217143687</v>
          </cell>
          <cell r="C2">
            <v>33.47184055462651</v>
          </cell>
          <cell r="D2">
            <v>1671.5407120745356</v>
          </cell>
          <cell r="E2">
            <v>35.36006061587274</v>
          </cell>
          <cell r="G2">
            <v>174.41670974923326</v>
          </cell>
          <cell r="H2">
            <v>790.40072368362485</v>
          </cell>
          <cell r="I2">
            <v>180.60225229931075</v>
          </cell>
          <cell r="J2">
            <v>18.119083898126817</v>
          </cell>
          <cell r="K2">
            <v>465.88235294117646</v>
          </cell>
          <cell r="L2">
            <v>505.91764705882349</v>
          </cell>
          <cell r="M2">
            <v>334.14017184401854</v>
          </cell>
          <cell r="P2">
            <v>16.40887015759488</v>
          </cell>
          <cell r="Q2">
            <v>422.35294117647044</v>
          </cell>
          <cell r="S2">
            <v>968.44430935047876</v>
          </cell>
          <cell r="U2">
            <v>564.51389466909427</v>
          </cell>
          <cell r="W2">
            <v>7684.6946057200475</v>
          </cell>
          <cell r="X2">
            <v>838.49610592870806</v>
          </cell>
          <cell r="Y2">
            <v>269.37185834600632</v>
          </cell>
          <cell r="Z2">
            <v>205.49942071196347</v>
          </cell>
          <cell r="AA2">
            <v>48.359091087479484</v>
          </cell>
          <cell r="AB2">
            <v>15.513346546563421</v>
          </cell>
          <cell r="AC2">
            <v>3.6619515560216387</v>
          </cell>
          <cell r="AD2">
            <v>107.82622274893058</v>
          </cell>
          <cell r="AE2">
            <v>83.041094157479847</v>
          </cell>
          <cell r="AF2">
            <v>13.954523676784307</v>
          </cell>
          <cell r="AJ2">
            <v>-4.5219152284662799E-2</v>
          </cell>
          <cell r="AK2">
            <v>13.343570160456613</v>
          </cell>
          <cell r="AL2">
            <v>6.5004371038253099</v>
          </cell>
          <cell r="AM2">
            <v>19.798788111997261</v>
          </cell>
        </row>
        <row r="3">
          <cell r="B3">
            <v>3992.3712297563216</v>
          </cell>
          <cell r="C3">
            <v>38.470881676421399</v>
          </cell>
          <cell r="D3">
            <v>1598.9821686680746</v>
          </cell>
          <cell r="E3">
            <v>42.449052359991292</v>
          </cell>
          <cell r="G3">
            <v>201.31150010751196</v>
          </cell>
          <cell r="H3">
            <v>800.78875523791191</v>
          </cell>
          <cell r="I3">
            <v>190.11397092040772</v>
          </cell>
          <cell r="J3">
            <v>20.900919096213801</v>
          </cell>
          <cell r="K3">
            <v>468.23529411764707</v>
          </cell>
          <cell r="L3">
            <v>513.69411764705887</v>
          </cell>
          <cell r="M3">
            <v>396.49731658955722</v>
          </cell>
          <cell r="P3">
            <v>18.942321727666279</v>
          </cell>
          <cell r="Q3">
            <v>455.29411764705861</v>
          </cell>
          <cell r="S3">
            <v>979.51592807870759</v>
          </cell>
          <cell r="U3">
            <v>681.46867887194389</v>
          </cell>
          <cell r="W3">
            <v>7517.1248146575472</v>
          </cell>
          <cell r="X3">
            <v>929.60724588279004</v>
          </cell>
          <cell r="Y3">
            <v>335.21370181015834</v>
          </cell>
          <cell r="Z3">
            <v>230.62960233414472</v>
          </cell>
          <cell r="AA3">
            <v>75.409605938892895</v>
          </cell>
          <cell r="AB3">
            <v>29.174493537120718</v>
          </cell>
          <cell r="AC3">
            <v>3.7896743917080276</v>
          </cell>
          <cell r="AD3">
            <v>111.96653780061301</v>
          </cell>
          <cell r="AE3">
            <v>86.229708979395241</v>
          </cell>
          <cell r="AF3">
            <v>14.282567781062301</v>
          </cell>
          <cell r="AJ3">
            <v>-4.6796321798998577E-2</v>
          </cell>
          <cell r="AK3">
            <v>13.855937031613353</v>
          </cell>
          <cell r="AL3">
            <v>6.7500411138456995</v>
          </cell>
          <cell r="AM3">
            <v>20.559181823660055</v>
          </cell>
        </row>
        <row r="4">
          <cell r="B4">
            <v>3862.1300072704212</v>
          </cell>
          <cell r="C4">
            <v>45.208719710144905</v>
          </cell>
          <cell r="D4">
            <v>1549.7790904982719</v>
          </cell>
          <cell r="E4">
            <v>47.755183904990204</v>
          </cell>
          <cell r="G4">
            <v>199.34939971660057</v>
          </cell>
          <cell r="H4">
            <v>804.90185753857963</v>
          </cell>
          <cell r="I4">
            <v>198.78287903077467</v>
          </cell>
          <cell r="J4">
            <v>25.289663478879955</v>
          </cell>
          <cell r="K4">
            <v>470.58823529411768</v>
          </cell>
          <cell r="L4">
            <v>504.4470588235294</v>
          </cell>
          <cell r="M4">
            <v>435.32346331791149</v>
          </cell>
          <cell r="P4">
            <v>21.796229576333644</v>
          </cell>
          <cell r="Q4">
            <v>455.29411764705861</v>
          </cell>
          <cell r="S4">
            <v>1060.3055930933742</v>
          </cell>
          <cell r="U4">
            <v>746.92509259881069</v>
          </cell>
          <cell r="W4">
            <v>7435.6132777780349</v>
          </cell>
          <cell r="X4">
            <v>909.07404296743834</v>
          </cell>
          <cell r="Y4">
            <v>329.43308941180106</v>
          </cell>
          <cell r="Z4">
            <v>244.62666795585397</v>
          </cell>
          <cell r="AA4">
            <v>61.11357616115739</v>
          </cell>
          <cell r="AB4">
            <v>23.692845294789766</v>
          </cell>
          <cell r="AC4">
            <v>3.7278128304701084</v>
          </cell>
          <cell r="AD4">
            <v>112.34307361785474</v>
          </cell>
          <cell r="AE4">
            <v>86.519693599611799</v>
          </cell>
          <cell r="AF4">
            <v>13.722956944299209</v>
          </cell>
          <cell r="AJ4">
            <v>-4.6032432021815534E-2</v>
          </cell>
          <cell r="AK4">
            <v>13.902533601234351</v>
          </cell>
          <cell r="AL4">
            <v>6.7727410409591302</v>
          </cell>
          <cell r="AM4">
            <v>20.629242210171665</v>
          </cell>
        </row>
        <row r="5">
          <cell r="B5">
            <v>3710.8617666222999</v>
          </cell>
          <cell r="C5">
            <v>44.502333464673896</v>
          </cell>
          <cell r="D5">
            <v>1594.7219432139473</v>
          </cell>
          <cell r="E5">
            <v>37.153533078082383</v>
          </cell>
          <cell r="G5">
            <v>197.92921276698848</v>
          </cell>
          <cell r="H5">
            <v>811.1494319259848</v>
          </cell>
          <cell r="I5">
            <v>210.82302918406205</v>
          </cell>
          <cell r="J5">
            <v>33.03048364096454</v>
          </cell>
          <cell r="K5">
            <v>472.94117647058823</v>
          </cell>
          <cell r="L5">
            <v>505.4470588235294</v>
          </cell>
          <cell r="M5">
            <v>444.7358625247852</v>
          </cell>
          <cell r="P5">
            <v>31.691169559977101</v>
          </cell>
          <cell r="Q5">
            <v>563.52941176470563</v>
          </cell>
          <cell r="S5">
            <v>1165.9174612543147</v>
          </cell>
          <cell r="U5">
            <v>674.54839570895388</v>
          </cell>
          <cell r="W5">
            <v>7557.1182935554498</v>
          </cell>
          <cell r="X5">
            <v>935.01102378824601</v>
          </cell>
          <cell r="Y5">
            <v>333.50279389912197</v>
          </cell>
          <cell r="Z5">
            <v>235.24348031621849</v>
          </cell>
          <cell r="AA5">
            <v>70.656923650423437</v>
          </cell>
          <cell r="AB5">
            <v>27.602389932479966</v>
          </cell>
          <cell r="AC5">
            <v>3.901644728103244</v>
          </cell>
          <cell r="AD5">
            <v>137.05149235359519</v>
          </cell>
          <cell r="AE5">
            <v>105.54859097177179</v>
          </cell>
          <cell r="AF5">
            <v>14.369300169708799</v>
          </cell>
          <cell r="AJ5">
            <v>-0.2444018804935725</v>
          </cell>
          <cell r="AK5">
            <v>16.960217627892561</v>
          </cell>
          <cell r="AL5">
            <v>8.2623186022602102</v>
          </cell>
          <cell r="AM5">
            <v>24.9781343496592</v>
          </cell>
        </row>
        <row r="6">
          <cell r="B6">
            <v>4079.7818160641596</v>
          </cell>
          <cell r="C6">
            <v>44.502333464673896</v>
          </cell>
          <cell r="D6">
            <v>1576.8980355333397</v>
          </cell>
          <cell r="E6">
            <v>37.153533078082383</v>
          </cell>
          <cell r="G6">
            <v>195.82229068055739</v>
          </cell>
          <cell r="H6">
            <v>884.08705142330223</v>
          </cell>
          <cell r="I6">
            <v>216.00029374997564</v>
          </cell>
          <cell r="J6">
            <v>30.364943458466517</v>
          </cell>
          <cell r="K6">
            <v>475.29411764705884</v>
          </cell>
          <cell r="L6">
            <v>505.01176470588234</v>
          </cell>
          <cell r="M6">
            <v>468.26686054196966</v>
          </cell>
          <cell r="P6">
            <v>25.631915274296819</v>
          </cell>
          <cell r="Q6">
            <v>697.64705882352916</v>
          </cell>
          <cell r="S6">
            <v>1138.9968303547387</v>
          </cell>
          <cell r="U6">
            <v>656.12120613311743</v>
          </cell>
          <cell r="W6">
            <v>8103.4484168047138</v>
          </cell>
          <cell r="X6">
            <v>918.95934692461719</v>
          </cell>
          <cell r="Y6">
            <v>324.33515728271317</v>
          </cell>
          <cell r="Z6">
            <v>245.38462723356494</v>
          </cell>
          <cell r="AA6">
            <v>56.22768801159615</v>
          </cell>
          <cell r="AB6">
            <v>22.722842037552148</v>
          </cell>
          <cell r="AC6">
            <v>4.5004751112022028</v>
          </cell>
          <cell r="AD6">
            <v>169.96149819983509</v>
          </cell>
          <cell r="AE6">
            <v>130.89384395873986</v>
          </cell>
          <cell r="AF6">
            <v>15.975069836499761</v>
          </cell>
          <cell r="AJ6">
            <v>-7.8751178725935782E-3</v>
          </cell>
          <cell r="AK6">
            <v>13.304545664588789</v>
          </cell>
          <cell r="AL6">
            <v>10.246338979085744</v>
          </cell>
          <cell r="AM6">
            <v>23.543009525801939</v>
          </cell>
        </row>
        <row r="7">
          <cell r="B7">
            <v>4183.2721922518958</v>
          </cell>
          <cell r="C7">
            <v>51.566195919384029</v>
          </cell>
          <cell r="D7">
            <v>1756.3579279339801</v>
          </cell>
          <cell r="E7">
            <v>35.391897405142736</v>
          </cell>
          <cell r="G7">
            <v>181.00376106157879</v>
          </cell>
          <cell r="H7">
            <v>886.35958789803385</v>
          </cell>
          <cell r="I7">
            <v>229.12405741705891</v>
          </cell>
          <cell r="J7">
            <v>44.190122460178713</v>
          </cell>
          <cell r="K7">
            <v>480</v>
          </cell>
          <cell r="L7">
            <v>518.48235294117637</v>
          </cell>
          <cell r="M7">
            <v>675.33964309319242</v>
          </cell>
          <cell r="P7">
            <v>36.106444721587984</v>
          </cell>
          <cell r="Q7">
            <v>778.82352941176441</v>
          </cell>
          <cell r="S7">
            <v>1028.4762414927563</v>
          </cell>
          <cell r="U7">
            <v>724.5687728676761</v>
          </cell>
          <cell r="W7">
            <v>8126.028956415551</v>
          </cell>
          <cell r="X7">
            <v>1347.1564917768228</v>
          </cell>
          <cell r="Y7">
            <v>280.17291494749747</v>
          </cell>
          <cell r="Z7">
            <v>213.1107265043062</v>
          </cell>
          <cell r="AA7">
            <v>47.217877098968188</v>
          </cell>
          <cell r="AB7">
            <v>19.844311344223126</v>
          </cell>
          <cell r="AC7">
            <v>4.6588787444778452</v>
          </cell>
          <cell r="AD7">
            <v>176.28971794711293</v>
          </cell>
          <cell r="AE7">
            <v>135.76744778613661</v>
          </cell>
          <cell r="AF7">
            <v>17.637884079279868</v>
          </cell>
          <cell r="AJ7">
            <v>-0.17208614219785051</v>
          </cell>
          <cell r="AK7">
            <v>9.4778726766982047</v>
          </cell>
          <cell r="AL7">
            <v>7.29927189182572</v>
          </cell>
          <cell r="AM7">
            <v>16.605058426326075</v>
          </cell>
        </row>
        <row r="8">
          <cell r="B8">
            <v>4257.8486420710078</v>
          </cell>
          <cell r="C8">
            <v>59.98849346153844</v>
          </cell>
          <cell r="D8">
            <v>1789.8924694039192</v>
          </cell>
          <cell r="E8">
            <v>39.795986587491839</v>
          </cell>
          <cell r="G8">
            <v>172.58074438345187</v>
          </cell>
          <cell r="H8">
            <v>879.94531335525505</v>
          </cell>
          <cell r="I8">
            <v>214.17272569512926</v>
          </cell>
          <cell r="J8">
            <v>47.634622557910994</v>
          </cell>
          <cell r="K8">
            <v>478.72340425531917</v>
          </cell>
          <cell r="L8">
            <v>537.17021276595744</v>
          </cell>
          <cell r="M8">
            <v>445.77473105426731</v>
          </cell>
          <cell r="P8">
            <v>39.697198771122572</v>
          </cell>
          <cell r="Q8">
            <v>509.99999999999989</v>
          </cell>
          <cell r="S8">
            <v>951.65889043976529</v>
          </cell>
          <cell r="U8">
            <v>778.64674100789796</v>
          </cell>
          <cell r="W8">
            <v>8233.8245761046419</v>
          </cell>
          <cell r="X8">
            <v>800.23304978253623</v>
          </cell>
          <cell r="Y8">
            <v>233.3100622349439</v>
          </cell>
          <cell r="Z8">
            <v>161.05899237253939</v>
          </cell>
          <cell r="AA8">
            <v>50.285793632613043</v>
          </cell>
          <cell r="AB8">
            <v>21.965276229791467</v>
          </cell>
          <cell r="AC8">
            <v>5.3073803548936693</v>
          </cell>
          <cell r="AD8">
            <v>156.08242877954646</v>
          </cell>
          <cell r="AE8">
            <v>120.20504228169312</v>
          </cell>
          <cell r="AF8">
            <v>17.879756713738228</v>
          </cell>
          <cell r="AJ8">
            <v>0.16814317653245162</v>
          </cell>
          <cell r="AK8">
            <v>-15.384157077661063</v>
          </cell>
          <cell r="AL8">
            <v>-11.847926938098398</v>
          </cell>
          <cell r="AM8">
            <v>-27.063940839227008</v>
          </cell>
        </row>
        <row r="9">
          <cell r="B9">
            <v>4538.5212064507241</v>
          </cell>
          <cell r="C9">
            <v>77.430799984322718</v>
          </cell>
          <cell r="D9">
            <v>1756.8125765002308</v>
          </cell>
          <cell r="E9">
            <v>38.93108714565701</v>
          </cell>
          <cell r="G9">
            <v>175.44447662066307</v>
          </cell>
          <cell r="H9">
            <v>935.20682229942997</v>
          </cell>
          <cell r="I9">
            <v>228.26857306406214</v>
          </cell>
          <cell r="J9">
            <v>45.508431916620836</v>
          </cell>
          <cell r="K9">
            <v>482.97872340425533</v>
          </cell>
          <cell r="L9">
            <v>560.43617021276589</v>
          </cell>
          <cell r="M9">
            <v>485.13908677982312</v>
          </cell>
          <cell r="P9">
            <v>38.102532515234934</v>
          </cell>
          <cell r="Q9">
            <v>623.15789473684197</v>
          </cell>
          <cell r="S9">
            <v>959.27254816449295</v>
          </cell>
          <cell r="U9">
            <v>833.68828190025852</v>
          </cell>
          <cell r="W9">
            <v>8618.9361972126844</v>
          </cell>
          <cell r="X9">
            <v>828.53948523101701</v>
          </cell>
          <cell r="Y9">
            <v>235.40615978970263</v>
          </cell>
          <cell r="Z9">
            <v>174.94707708947271</v>
          </cell>
          <cell r="AA9">
            <v>43.812333739622851</v>
          </cell>
          <cell r="AB9">
            <v>16.646748960607081</v>
          </cell>
          <cell r="AC9">
            <v>5.9622267448732389</v>
          </cell>
          <cell r="AD9">
            <v>184.8046064344226</v>
          </cell>
          <cell r="AE9">
            <v>142.32508876240959</v>
          </cell>
          <cell r="AF9">
            <v>19.343818689288771</v>
          </cell>
          <cell r="AJ9">
            <v>0.33767035226294206</v>
          </cell>
          <cell r="AK9">
            <v>9.3026850504571321</v>
          </cell>
          <cell r="AL9">
            <v>7.1643532125231992</v>
          </cell>
          <cell r="AM9">
            <v>16.804708615243271</v>
          </cell>
        </row>
        <row r="10">
          <cell r="B10">
            <v>4254.9203822042164</v>
          </cell>
          <cell r="C10">
            <v>84.994566551212358</v>
          </cell>
          <cell r="D10">
            <v>1778.4504804866085</v>
          </cell>
          <cell r="E10">
            <v>38.93108714565701</v>
          </cell>
          <cell r="G10">
            <v>155.42404513197047</v>
          </cell>
          <cell r="H10">
            <v>908.15127818239728</v>
          </cell>
          <cell r="I10">
            <v>236.68400432909664</v>
          </cell>
          <cell r="J10">
            <v>44.250283266253987</v>
          </cell>
          <cell r="K10">
            <v>481.91489361702128</v>
          </cell>
          <cell r="L10">
            <v>569.28723404255322</v>
          </cell>
          <cell r="M10">
            <v>438.3274205115946</v>
          </cell>
          <cell r="P10">
            <v>35.721791882356293</v>
          </cell>
          <cell r="Q10">
            <v>589.47368421052624</v>
          </cell>
          <cell r="S10">
            <v>1001.434216169311</v>
          </cell>
          <cell r="U10">
            <v>851.93284268384366</v>
          </cell>
          <cell r="W10">
            <v>8328.1170582353734</v>
          </cell>
          <cell r="X10">
            <v>824.93893421991982</v>
          </cell>
          <cell r="Y10">
            <v>212.38141046299555</v>
          </cell>
          <cell r="Z10">
            <v>145.11779324247479</v>
          </cell>
          <cell r="AA10">
            <v>48.541905241471639</v>
          </cell>
          <cell r="AB10">
            <v>18.721711979049115</v>
          </cell>
          <cell r="AC10">
            <v>5.2434831038809273</v>
          </cell>
          <cell r="AD10">
            <v>172.98620285192075</v>
          </cell>
          <cell r="AE10">
            <v>133.22328458467427</v>
          </cell>
          <cell r="AF10">
            <v>17.698567823450997</v>
          </cell>
          <cell r="AJ10">
            <v>-0.20919462503563455</v>
          </cell>
          <cell r="AK10">
            <v>9.3652616182284074</v>
          </cell>
          <cell r="AL10">
            <v>7.2125458127614168</v>
          </cell>
          <cell r="AM10">
            <v>16.368612805954189</v>
          </cell>
        </row>
        <row r="11">
          <cell r="B11">
            <v>4452.1341789328089</v>
          </cell>
          <cell r="C11">
            <v>79.68036848913043</v>
          </cell>
          <cell r="D11">
            <v>1767.0674274945527</v>
          </cell>
          <cell r="E11">
            <v>38.904556487932012</v>
          </cell>
          <cell r="G11">
            <v>161.54626551837384</v>
          </cell>
          <cell r="H11">
            <v>932.91424251791045</v>
          </cell>
          <cell r="I11">
            <v>246.88771473795103</v>
          </cell>
          <cell r="J11">
            <v>37.171044072824621</v>
          </cell>
          <cell r="K11">
            <v>482.97872340425533</v>
          </cell>
          <cell r="L11">
            <v>583.14893617021289</v>
          </cell>
          <cell r="M11">
            <v>459.60545063351663</v>
          </cell>
          <cell r="P11">
            <v>30.194994325329272</v>
          </cell>
          <cell r="Q11">
            <v>546.31578947368416</v>
          </cell>
          <cell r="S11">
            <v>958.54529512572242</v>
          </cell>
          <cell r="U11">
            <v>810.38659656630171</v>
          </cell>
          <cell r="W11">
            <v>8507.3389130536234</v>
          </cell>
          <cell r="X11">
            <v>878.13873782213977</v>
          </cell>
          <cell r="Y11">
            <v>230.08584031737533</v>
          </cell>
          <cell r="Z11">
            <v>169.42092843739124</v>
          </cell>
          <cell r="AA11">
            <v>42.742357771331172</v>
          </cell>
          <cell r="AB11">
            <v>17.922554108652943</v>
          </cell>
          <cell r="AC11">
            <v>5.5193852633444154</v>
          </cell>
          <cell r="AD11">
            <v>151.00980461452045</v>
          </cell>
          <cell r="AE11">
            <v>116.298420588246</v>
          </cell>
          <cell r="AF11">
            <v>17.927300507993305</v>
          </cell>
          <cell r="AJ11">
            <v>-0.11346874808556566</v>
          </cell>
          <cell r="AK11">
            <v>-37.042682573849227</v>
          </cell>
          <cell r="AL11">
            <v>-27.496482601295824</v>
          </cell>
          <cell r="AM11">
            <v>-64.65263392323061</v>
          </cell>
        </row>
        <row r="12">
          <cell r="B12">
            <v>4373.4693877551017</v>
          </cell>
          <cell r="C12">
            <v>77.985041499999994</v>
          </cell>
          <cell r="D12">
            <v>1831.7790734242419</v>
          </cell>
          <cell r="E12">
            <v>48.699675319999997</v>
          </cell>
          <cell r="G12">
            <v>185.60535364502576</v>
          </cell>
          <cell r="H12">
            <v>931.63265306122446</v>
          </cell>
          <cell r="I12">
            <v>256.91172062500004</v>
          </cell>
          <cell r="J12">
            <v>39.423006020427216</v>
          </cell>
          <cell r="K12">
            <v>473.46938775510205</v>
          </cell>
          <cell r="L12">
            <v>597.98979591836735</v>
          </cell>
          <cell r="M12">
            <v>458.79381443298968</v>
          </cell>
          <cell r="P12">
            <v>32.022829813648599</v>
          </cell>
          <cell r="Q12">
            <v>594.73684210526312</v>
          </cell>
          <cell r="S12">
            <v>984.25297980543576</v>
          </cell>
          <cell r="U12">
            <v>1109.7222608992083</v>
          </cell>
          <cell r="W12">
            <v>8376.4647484538436</v>
          </cell>
          <cell r="X12">
            <v>789.30796664200363</v>
          </cell>
          <cell r="Y12">
            <v>253.97830455445762</v>
          </cell>
          <cell r="Z12">
            <v>173.29712732120538</v>
          </cell>
          <cell r="AA12">
            <v>57.304749171485092</v>
          </cell>
          <cell r="AB12">
            <v>23.376428061767175</v>
          </cell>
          <cell r="AC12">
            <v>5.3894686101311207</v>
          </cell>
          <cell r="AD12">
            <v>152.71270162340994</v>
          </cell>
          <cell r="AE12">
            <v>117.60988664214786</v>
          </cell>
          <cell r="AF12">
            <v>17.540564129328718</v>
          </cell>
          <cell r="AJ12">
            <v>-0.14944935535682138</v>
          </cell>
          <cell r="AK12">
            <v>-83.054783944452879</v>
          </cell>
          <cell r="AL12">
            <v>-59.522774135918645</v>
          </cell>
          <cell r="AM12">
            <v>-142.72700743572835</v>
          </cell>
        </row>
        <row r="13">
          <cell r="B13">
            <v>4635.5470383679494</v>
          </cell>
          <cell r="C13">
            <v>87.853543060261501</v>
          </cell>
          <cell r="D13">
            <v>2010.9058245679066</v>
          </cell>
          <cell r="E13">
            <v>45.046172815494074</v>
          </cell>
          <cell r="G13">
            <v>221.92916073744519</v>
          </cell>
          <cell r="H13">
            <v>985.25967627047157</v>
          </cell>
          <cell r="I13">
            <v>283.37401970129315</v>
          </cell>
          <cell r="J13">
            <v>51.886895658475893</v>
          </cell>
          <cell r="K13">
            <v>475.51020408163265</v>
          </cell>
          <cell r="L13">
            <v>670.46938775510205</v>
          </cell>
          <cell r="M13">
            <v>485.77812702563693</v>
          </cell>
          <cell r="P13">
            <v>42.716043339949394</v>
          </cell>
          <cell r="Q13">
            <v>603.72160884401603</v>
          </cell>
          <cell r="S13">
            <v>1210.9349089516127</v>
          </cell>
          <cell r="U13">
            <v>1186.7987565533533</v>
          </cell>
          <cell r="W13">
            <v>8860.2706069587912</v>
          </cell>
          <cell r="X13">
            <v>833.29856604320253</v>
          </cell>
          <cell r="Y13">
            <v>319.6955060038768</v>
          </cell>
          <cell r="Z13">
            <v>224.70437098821546</v>
          </cell>
          <cell r="AA13">
            <v>66.369220474659912</v>
          </cell>
          <cell r="AB13">
            <v>28.621914541001448</v>
          </cell>
          <cell r="AC13">
            <v>5.5426837833311318</v>
          </cell>
          <cell r="AD13">
            <v>286.9857557128218</v>
          </cell>
          <cell r="AE13">
            <v>215.1365908071154</v>
          </cell>
          <cell r="AF13">
            <v>17.772058634857448</v>
          </cell>
          <cell r="AJ13">
            <v>-0.25838386013415182</v>
          </cell>
          <cell r="AK13">
            <v>-16.90499876694145</v>
          </cell>
          <cell r="AL13">
            <v>-8.4244117261311153</v>
          </cell>
          <cell r="AM13">
            <v>-25.587794353206718</v>
          </cell>
        </row>
        <row r="14">
          <cell r="B14">
            <v>5424.8951567075837</v>
          </cell>
          <cell r="C14">
            <v>106.75904181508463</v>
          </cell>
          <cell r="D14">
            <v>2167.2227134681066</v>
          </cell>
          <cell r="E14">
            <v>41.938033569800119</v>
          </cell>
          <cell r="G14">
            <v>257.7568678476926</v>
          </cell>
          <cell r="H14">
            <v>1092.6959317532546</v>
          </cell>
          <cell r="I14">
            <v>305.36349690383827</v>
          </cell>
          <cell r="J14">
            <v>60.517686811576745</v>
          </cell>
          <cell r="K14">
            <v>488.77551020408163</v>
          </cell>
          <cell r="L14">
            <v>714.21428571428567</v>
          </cell>
          <cell r="M14">
            <v>497.30587870046281</v>
          </cell>
          <cell r="P14">
            <v>48.762379551901326</v>
          </cell>
          <cell r="Q14">
            <v>612.64227588838708</v>
          </cell>
          <cell r="S14">
            <v>1304.6983661196518</v>
          </cell>
          <cell r="U14">
            <v>1151.1842723762732</v>
          </cell>
          <cell r="W14">
            <v>9799.0667500989584</v>
          </cell>
          <cell r="X14">
            <v>867.92445116304941</v>
          </cell>
          <cell r="Y14">
            <v>390.87856511133248</v>
          </cell>
          <cell r="Z14">
            <v>254.91962753907816</v>
          </cell>
          <cell r="AA14">
            <v>93.078043550665825</v>
          </cell>
          <cell r="AB14">
            <v>42.880894021588496</v>
          </cell>
          <cell r="AC14">
            <v>6.8166274710960062</v>
          </cell>
          <cell r="AD14">
            <v>457.47149325437863</v>
          </cell>
          <cell r="AE14">
            <v>333.56346101876812</v>
          </cell>
          <cell r="AF14">
            <v>19.117245458049712</v>
          </cell>
          <cell r="AJ14">
            <v>0.53559975675130611</v>
          </cell>
          <cell r="AK14">
            <v>72.24876792895769</v>
          </cell>
          <cell r="AL14">
            <v>55.734889525164355</v>
          </cell>
          <cell r="AM14">
            <v>128.51925721087335</v>
          </cell>
        </row>
        <row r="15">
          <cell r="B15">
            <v>5723.2144350553663</v>
          </cell>
          <cell r="C15">
            <v>116.39130759553834</v>
          </cell>
          <cell r="D15">
            <v>1966.1907044191498</v>
          </cell>
          <cell r="E15">
            <v>44.089149308315221</v>
          </cell>
          <cell r="G15">
            <v>273.08371597081248</v>
          </cell>
          <cell r="H15">
            <v>1160.297113041011</v>
          </cell>
          <cell r="I15">
            <v>306.4280143286623</v>
          </cell>
          <cell r="J15">
            <v>56.912027528411919</v>
          </cell>
          <cell r="K15">
            <v>501.0204081632653</v>
          </cell>
          <cell r="L15">
            <v>738.81632653061229</v>
          </cell>
          <cell r="M15">
            <v>488.19935524222831</v>
          </cell>
          <cell r="P15">
            <v>47.078075040020778</v>
          </cell>
          <cell r="Q15">
            <v>612.25224199103627</v>
          </cell>
          <cell r="S15">
            <v>1318.7665315504719</v>
          </cell>
          <cell r="U15">
            <v>997.60975766188301</v>
          </cell>
          <cell r="W15">
            <v>10044.672813287621</v>
          </cell>
          <cell r="X15">
            <v>840.91903536021653</v>
          </cell>
          <cell r="Y15">
            <v>427.8012816463841</v>
          </cell>
          <cell r="Z15">
            <v>255.29002645022859</v>
          </cell>
          <cell r="AA15">
            <v>111.52047781835047</v>
          </cell>
          <cell r="AB15">
            <v>60.990777377805138</v>
          </cell>
          <cell r="AC15">
            <v>7.5588136075658579</v>
          </cell>
          <cell r="AD15">
            <v>538.12960386425152</v>
          </cell>
          <cell r="AE15">
            <v>381.34540192500646</v>
          </cell>
          <cell r="AF15">
            <v>20.546548331934115</v>
          </cell>
          <cell r="AJ15">
            <v>0.99874094143304259</v>
          </cell>
          <cell r="AK15">
            <v>79.529913419001247</v>
          </cell>
          <cell r="AL15">
            <v>57.184285447010097</v>
          </cell>
          <cell r="AM15">
            <v>137.7129398074444</v>
          </cell>
        </row>
        <row r="16">
          <cell r="B16">
            <v>4431.6894647161871</v>
          </cell>
          <cell r="C16">
            <v>100.70065281154888</v>
          </cell>
          <cell r="D16">
            <v>1882.4952465397353</v>
          </cell>
          <cell r="E16">
            <v>41.167416255061376</v>
          </cell>
          <cell r="G16">
            <v>209.51064875022311</v>
          </cell>
          <cell r="H16">
            <v>998.16832761641865</v>
          </cell>
          <cell r="I16">
            <v>289.79077655574463</v>
          </cell>
          <cell r="J16">
            <v>52.186508724079623</v>
          </cell>
          <cell r="K16">
            <v>514.28571428571433</v>
          </cell>
          <cell r="L16">
            <v>654.93877551020398</v>
          </cell>
          <cell r="M16">
            <v>464.63089096005194</v>
          </cell>
          <cell r="P16">
            <v>42.022829178876073</v>
          </cell>
          <cell r="Q16">
            <v>666.05724300102395</v>
          </cell>
          <cell r="S16">
            <v>1230.8372479301006</v>
          </cell>
          <cell r="U16">
            <v>1044.2050505600603</v>
          </cell>
          <cell r="W16">
            <v>8566.7489708588437</v>
          </cell>
          <cell r="X16">
            <v>839.00598474772437</v>
          </cell>
          <cell r="Y16">
            <v>315.17894646222368</v>
          </cell>
          <cell r="Z16">
            <v>202.0087681993067</v>
          </cell>
          <cell r="AA16">
            <v>75.700893329119822</v>
          </cell>
          <cell r="AB16">
            <v>37.469284933797098</v>
          </cell>
          <cell r="AC16">
            <v>4.8652788082166225</v>
          </cell>
          <cell r="AD16">
            <v>419.47337366673287</v>
          </cell>
          <cell r="AE16">
            <v>288.66210321349115</v>
          </cell>
          <cell r="AF16">
            <v>16.296376159922659</v>
          </cell>
          <cell r="AJ16">
            <v>-0.53212284386267872</v>
          </cell>
          <cell r="AK16">
            <v>13.443779147903832</v>
          </cell>
          <cell r="AL16">
            <v>8.3510863924763967</v>
          </cell>
          <cell r="AM16">
            <v>21.262742696517549</v>
          </cell>
        </row>
        <row r="17">
          <cell r="B17">
            <v>4213.3216085711165</v>
          </cell>
          <cell r="C17">
            <v>103.49470730009574</v>
          </cell>
          <cell r="D17">
            <v>1885.2301229176821</v>
          </cell>
          <cell r="E17">
            <v>41.290408609056499</v>
          </cell>
          <cell r="G17">
            <v>192.78220659380918</v>
          </cell>
          <cell r="H17">
            <v>987.98865661277614</v>
          </cell>
          <cell r="I17">
            <v>293.97837025537439</v>
          </cell>
          <cell r="J17">
            <v>50.098435255428193</v>
          </cell>
          <cell r="K17">
            <v>528.57142857142856</v>
          </cell>
          <cell r="L17">
            <v>700.11224489795927</v>
          </cell>
          <cell r="M17">
            <v>454.4726462726486</v>
          </cell>
          <cell r="P17">
            <v>40.437247093968914</v>
          </cell>
          <cell r="Q17">
            <v>692.97861627398515</v>
          </cell>
          <cell r="S17">
            <v>1333.6663599404239</v>
          </cell>
          <cell r="U17">
            <v>1225.0372179997034</v>
          </cell>
          <cell r="W17">
            <v>8415.3098462882663</v>
          </cell>
          <cell r="X17">
            <v>859.50682422770478</v>
          </cell>
          <cell r="Y17">
            <v>286.2630999109399</v>
          </cell>
          <cell r="Z17">
            <v>186.13990532591967</v>
          </cell>
          <cell r="AA17">
            <v>67.295288242202545</v>
          </cell>
          <cell r="AB17">
            <v>32.827906342817705</v>
          </cell>
          <cell r="AC17">
            <v>4.8737491185276234</v>
          </cell>
          <cell r="AD17">
            <v>377.59339948354597</v>
          </cell>
          <cell r="AE17">
            <v>252.10303520715874</v>
          </cell>
          <cell r="AF17">
            <v>16.861392741971351</v>
          </cell>
          <cell r="AJ17">
            <v>-0.69586708574222589</v>
          </cell>
          <cell r="AK17">
            <v>-6.419278644826103</v>
          </cell>
          <cell r="AL17">
            <v>-5.8408933277908659</v>
          </cell>
          <cell r="AM17">
            <v>-12.956039058359195</v>
          </cell>
        </row>
        <row r="18">
          <cell r="B18">
            <v>5031.5575086109611</v>
          </cell>
          <cell r="C18">
            <v>100.84144686348431</v>
          </cell>
          <cell r="D18">
            <v>2129.4960271285686</v>
          </cell>
          <cell r="E18">
            <v>42.885099498454416</v>
          </cell>
          <cell r="G18">
            <v>208.07161042162369</v>
          </cell>
          <cell r="H18">
            <v>1058.4060991097467</v>
          </cell>
          <cell r="I18">
            <v>300.14535298604949</v>
          </cell>
          <cell r="J18">
            <v>57.450633508081026</v>
          </cell>
          <cell r="K18">
            <v>542.85714285714289</v>
          </cell>
          <cell r="L18">
            <v>734.0204081632653</v>
          </cell>
          <cell r="M18">
            <v>470.13867086138566</v>
          </cell>
          <cell r="P18">
            <v>46.066951624081462</v>
          </cell>
          <cell r="Q18">
            <v>750.43820376761573</v>
          </cell>
          <cell r="S18">
            <v>1160.9639885781833</v>
          </cell>
          <cell r="U18">
            <v>959.6912132984454</v>
          </cell>
          <cell r="W18">
            <v>9608.9336339556721</v>
          </cell>
          <cell r="X18">
            <v>948.43564262445409</v>
          </cell>
          <cell r="Y18">
            <v>310.98338758679313</v>
          </cell>
          <cell r="Z18">
            <v>206.43520663440933</v>
          </cell>
          <cell r="AA18">
            <v>73.100095852588538</v>
          </cell>
          <cell r="AB18">
            <v>31.448085099795271</v>
          </cell>
          <cell r="AC18">
            <v>7.2255909763441446</v>
          </cell>
          <cell r="AD18">
            <v>415.77902262577294</v>
          </cell>
          <cell r="AE18">
            <v>269.07607740717106</v>
          </cell>
          <cell r="AF18">
            <v>21.080672255828134</v>
          </cell>
          <cell r="AJ18">
            <v>0.42529118208599898</v>
          </cell>
          <cell r="AK18">
            <v>8.9527637778897731</v>
          </cell>
          <cell r="AL18">
            <v>4.0849266489714005</v>
          </cell>
          <cell r="AM18">
            <v>13.462981608947173</v>
          </cell>
        </row>
        <row r="19">
          <cell r="B19">
            <v>5097.2644955559845</v>
          </cell>
          <cell r="C19">
            <v>100.07332517417866</v>
          </cell>
          <cell r="D19">
            <v>2004.1829572769902</v>
          </cell>
          <cell r="E19">
            <v>41.680296004052771</v>
          </cell>
          <cell r="G19">
            <v>207.97201943959067</v>
          </cell>
          <cell r="H19">
            <v>1069.7644151462064</v>
          </cell>
          <cell r="I19">
            <v>303.18869254421941</v>
          </cell>
          <cell r="J19">
            <v>55.678488111420933</v>
          </cell>
          <cell r="K19">
            <v>558.16326530612241</v>
          </cell>
          <cell r="L19">
            <v>717.40816326530603</v>
          </cell>
          <cell r="M19">
            <v>486.84979511421295</v>
          </cell>
          <cell r="P19">
            <v>44.333993688605354</v>
          </cell>
          <cell r="Q19">
            <v>727.28329989709209</v>
          </cell>
          <cell r="S19">
            <v>1107.4373716493337</v>
          </cell>
          <cell r="U19">
            <v>1103.3354409433941</v>
          </cell>
          <cell r="W19">
            <v>9449.0753747955223</v>
          </cell>
          <cell r="X19">
            <v>932.41792760021497</v>
          </cell>
          <cell r="Y19">
            <v>304.92285556230087</v>
          </cell>
          <cell r="Z19">
            <v>210.55395923844316</v>
          </cell>
          <cell r="AA19">
            <v>67.304284504175428</v>
          </cell>
          <cell r="AB19">
            <v>27.064611819682252</v>
          </cell>
          <cell r="AC19">
            <v>7.7843620875556292</v>
          </cell>
          <cell r="AD19">
            <v>376.12145049752127</v>
          </cell>
          <cell r="AE19">
            <v>235.70218833947061</v>
          </cell>
          <cell r="AF19">
            <v>23.252990970120795</v>
          </cell>
          <cell r="AJ19">
            <v>0.29797091038527362</v>
          </cell>
          <cell r="AK19">
            <v>-31.295132659259394</v>
          </cell>
          <cell r="AL19">
            <v>-20.73972226196528</v>
          </cell>
          <cell r="AM19">
            <v>-51.736884010839404</v>
          </cell>
        </row>
        <row r="20">
          <cell r="B20">
            <v>4795.6259312826051</v>
          </cell>
          <cell r="C20">
            <v>113.06891818328789</v>
          </cell>
          <cell r="D20">
            <v>1787.3024530358932</v>
          </cell>
          <cell r="E20">
            <v>42.280504957209857</v>
          </cell>
          <cell r="G20">
            <v>205.24140669724102</v>
          </cell>
          <cell r="H20">
            <v>1075.2736295001414</v>
          </cell>
          <cell r="I20">
            <v>319.98170899501179</v>
          </cell>
          <cell r="J20">
            <v>57.51645471963608</v>
          </cell>
          <cell r="K20">
            <v>577.55102040816325</v>
          </cell>
          <cell r="L20">
            <v>719.57142857142856</v>
          </cell>
          <cell r="M20">
            <v>481.85848080015137</v>
          </cell>
          <cell r="P20">
            <v>45.660955573580225</v>
          </cell>
          <cell r="Q20">
            <v>741.93487851850148</v>
          </cell>
          <cell r="S20">
            <v>1324.6417830900223</v>
          </cell>
          <cell r="U20">
            <v>1206.1816918528493</v>
          </cell>
          <cell r="W20">
            <v>9221.2946176406986</v>
          </cell>
          <cell r="X20">
            <v>937.62648455847375</v>
          </cell>
          <cell r="Y20">
            <v>313.83462578173362</v>
          </cell>
          <cell r="Z20">
            <v>221.01626665513814</v>
          </cell>
          <cell r="AA20">
            <v>66.944314041581762</v>
          </cell>
          <cell r="AB20">
            <v>25.874045085013755</v>
          </cell>
          <cell r="AC20">
            <v>6.6466436613233109</v>
          </cell>
          <cell r="AD20">
            <v>305.01412457028152</v>
          </cell>
          <cell r="AE20">
            <v>184.8900908286474</v>
          </cell>
          <cell r="AF20">
            <v>20.699364291706573</v>
          </cell>
          <cell r="AJ20">
            <v>-0.317630595757805</v>
          </cell>
          <cell r="AK20">
            <v>-45.269062487567396</v>
          </cell>
          <cell r="AL20">
            <v>-27.314642543186913</v>
          </cell>
          <cell r="AM20">
            <v>-72.901335626512122</v>
          </cell>
        </row>
        <row r="21">
          <cell r="B21">
            <v>5247.1191749948694</v>
          </cell>
          <cell r="C21">
            <v>131.93641146364493</v>
          </cell>
          <cell r="D21">
            <v>1838.7434112241365</v>
          </cell>
          <cell r="E21">
            <v>41.985588117442823</v>
          </cell>
          <cell r="G21">
            <v>243.29586508341757</v>
          </cell>
          <cell r="H21">
            <v>1141.4436349095331</v>
          </cell>
          <cell r="I21">
            <v>341.67321438503768</v>
          </cell>
          <cell r="J21">
            <v>72.013854747561382</v>
          </cell>
          <cell r="K21">
            <v>597.9591836734694</v>
          </cell>
          <cell r="L21">
            <v>737.57142857142867</v>
          </cell>
          <cell r="M21">
            <v>478.93225557559902</v>
          </cell>
          <cell r="P21">
            <v>57.089526286453996</v>
          </cell>
          <cell r="Q21">
            <v>739.75307069394387</v>
          </cell>
          <cell r="S21">
            <v>1274.3069937601094</v>
          </cell>
          <cell r="U21">
            <v>1255.7477357440539</v>
          </cell>
          <cell r="W21">
            <v>9688.437611683672</v>
          </cell>
          <cell r="X21">
            <v>888.87690328135716</v>
          </cell>
          <cell r="Y21">
            <v>363.98985637479007</v>
          </cell>
          <cell r="Z21">
            <v>260.10172895292595</v>
          </cell>
          <cell r="AA21">
            <v>76.164459098443345</v>
          </cell>
          <cell r="AB21">
            <v>27.723668323420778</v>
          </cell>
          <cell r="AC21">
            <v>8.49904731257433</v>
          </cell>
          <cell r="AD21">
            <v>378.60398366220443</v>
          </cell>
          <cell r="AE21">
            <v>221.73805125912389</v>
          </cell>
          <cell r="AF21">
            <v>23.751371595961789</v>
          </cell>
          <cell r="AJ21">
            <v>0.3364685152265019</v>
          </cell>
          <cell r="AK21">
            <v>-39.605117248503468</v>
          </cell>
          <cell r="AL21">
            <v>-21.128227567692399</v>
          </cell>
          <cell r="AM21">
            <v>-60.396876300969367</v>
          </cell>
        </row>
        <row r="22">
          <cell r="B22">
            <v>4961.2039840226616</v>
          </cell>
          <cell r="C22">
            <v>138.72491768583308</v>
          </cell>
          <cell r="D22">
            <v>1864.1084746725451</v>
          </cell>
          <cell r="E22">
            <v>42.946186304349432</v>
          </cell>
          <cell r="G22">
            <v>250.57836357703334</v>
          </cell>
          <cell r="H22">
            <v>1137.2568339212421</v>
          </cell>
          <cell r="I22">
            <v>345.97053472167664</v>
          </cell>
          <cell r="J22">
            <v>67.314212357117768</v>
          </cell>
          <cell r="K22">
            <v>617.34693877551024</v>
          </cell>
          <cell r="L22">
            <v>715.14285714285722</v>
          </cell>
          <cell r="M22">
            <v>502.90837895250331</v>
          </cell>
          <cell r="P22">
            <v>53.361601361913955</v>
          </cell>
          <cell r="Q22">
            <v>791.59847021914402</v>
          </cell>
          <cell r="S22">
            <v>1389.4509744738468</v>
          </cell>
          <cell r="U22">
            <v>1298.3334371629974</v>
          </cell>
          <cell r="W22">
            <v>9542.2062021964466</v>
          </cell>
          <cell r="X22">
            <v>907.62772533172972</v>
          </cell>
          <cell r="Y22">
            <v>376.99126796330199</v>
          </cell>
          <cell r="Z22">
            <v>259.24439569499896</v>
          </cell>
          <cell r="AA22">
            <v>85.824378071540607</v>
          </cell>
          <cell r="AB22">
            <v>31.922494196762472</v>
          </cell>
          <cell r="AC22">
            <v>7.1920468144125609</v>
          </cell>
          <cell r="AD22">
            <v>394.80975977559848</v>
          </cell>
          <cell r="AE22">
            <v>223.13725022474705</v>
          </cell>
          <cell r="AF22">
            <v>20.891835995172659</v>
          </cell>
          <cell r="AJ22">
            <v>-4.0964158193682702E-2</v>
          </cell>
          <cell r="AK22">
            <v>-19.281026787737503</v>
          </cell>
          <cell r="AL22">
            <v>-8.5743462796465604</v>
          </cell>
          <cell r="AM22">
            <v>-27.896337225577746</v>
          </cell>
        </row>
        <row r="23">
          <cell r="B23">
            <v>5110.5073234711863</v>
          </cell>
          <cell r="C23">
            <v>147.88071965005582</v>
          </cell>
          <cell r="D23">
            <v>1974.0873323409608</v>
          </cell>
          <cell r="E23">
            <v>41.247444100381337</v>
          </cell>
          <cell r="G23">
            <v>284.2212347982142</v>
          </cell>
          <cell r="H23">
            <v>1161.4096446920917</v>
          </cell>
          <cell r="I23">
            <v>353.70659973801907</v>
          </cell>
          <cell r="J23">
            <v>81.820647705818445</v>
          </cell>
          <cell r="K23">
            <v>638.77551020408168</v>
          </cell>
          <cell r="L23">
            <v>712.01020408163265</v>
          </cell>
          <cell r="M23">
            <v>501.02277697302281</v>
          </cell>
          <cell r="P23">
            <v>65.935121150934989</v>
          </cell>
          <cell r="Q23">
            <v>799.09385854438301</v>
          </cell>
          <cell r="S23">
            <v>1408.8226075410646</v>
          </cell>
          <cell r="U23">
            <v>1272.4117779259959</v>
          </cell>
          <cell r="W23">
            <v>9722.5688112694006</v>
          </cell>
          <cell r="X23">
            <v>954.59824257631192</v>
          </cell>
          <cell r="Y23">
            <v>442.08834646632135</v>
          </cell>
          <cell r="Z23">
            <v>301.58082027059839</v>
          </cell>
          <cell r="AA23">
            <v>102.78041238854745</v>
          </cell>
          <cell r="AB23">
            <v>37.727113807175563</v>
          </cell>
          <cell r="AC23">
            <v>6.9235958860359457</v>
          </cell>
          <cell r="AD23">
            <v>473.30204154741182</v>
          </cell>
          <cell r="AE23">
            <v>257.79838032593682</v>
          </cell>
          <cell r="AF23">
            <v>18.979586692563142</v>
          </cell>
          <cell r="AJ23">
            <v>0.31693869576484024</v>
          </cell>
          <cell r="AK23">
            <v>54.775737918916157</v>
          </cell>
          <cell r="AL23">
            <v>31.561085491687319</v>
          </cell>
          <cell r="AM23">
            <v>86.653762106368319</v>
          </cell>
        </row>
        <row r="24">
          <cell r="B24">
            <v>4689.2140047215335</v>
          </cell>
          <cell r="C24">
            <v>159.35565329475222</v>
          </cell>
          <cell r="D24">
            <v>1864.642878252605</v>
          </cell>
          <cell r="E24">
            <v>41.988258549338603</v>
          </cell>
          <cell r="G24">
            <v>295.23403813994418</v>
          </cell>
          <cell r="H24">
            <v>1142.6028082307398</v>
          </cell>
          <cell r="I24">
            <v>366.13250698630986</v>
          </cell>
          <cell r="J24">
            <v>73.673828888015507</v>
          </cell>
          <cell r="K24">
            <v>662.24489795918373</v>
          </cell>
          <cell r="L24">
            <v>701.16326530612241</v>
          </cell>
          <cell r="M24">
            <v>525.02450405483296</v>
          </cell>
          <cell r="P24">
            <v>59.003109436444909</v>
          </cell>
          <cell r="Q24">
            <v>804.49344867031448</v>
          </cell>
          <cell r="S24">
            <v>1416.9530276660755</v>
          </cell>
          <cell r="U24">
            <v>1266.3394650930161</v>
          </cell>
          <cell r="W24">
            <v>9348.0480799249981</v>
          </cell>
          <cell r="X24">
            <v>988.32556012822977</v>
          </cell>
          <cell r="Y24">
            <v>461.30526062910013</v>
          </cell>
          <cell r="Z24">
            <v>328.5517670764396</v>
          </cell>
          <cell r="AA24">
            <v>95.976620863409877</v>
          </cell>
          <cell r="AB24">
            <v>36.776872689250702</v>
          </cell>
          <cell r="AC24">
            <v>5.7748020166371177</v>
          </cell>
          <cell r="AD24">
            <v>392.12472425790287</v>
          </cell>
          <cell r="AE24">
            <v>205.54563044181901</v>
          </cell>
          <cell r="AF24">
            <v>16.256488791620502</v>
          </cell>
          <cell r="AJ24">
            <v>-4.6873747892446804E-2</v>
          </cell>
          <cell r="AK24">
            <v>-6.0556406017407562</v>
          </cell>
          <cell r="AL24">
            <v>-2.004016816620263</v>
          </cell>
          <cell r="AM24">
            <v>-8.1065311662534665</v>
          </cell>
        </row>
        <row r="25">
          <cell r="B25">
            <v>4284.3819084930574</v>
          </cell>
          <cell r="C25">
            <v>144.02608716019319</v>
          </cell>
          <cell r="D25">
            <v>1816.8012747197349</v>
          </cell>
          <cell r="E25">
            <v>40.973620531455381</v>
          </cell>
          <cell r="G25">
            <v>299.76988977213887</v>
          </cell>
          <cell r="H25">
            <v>1140.4743557937009</v>
          </cell>
          <cell r="I25">
            <v>364.80584696217477</v>
          </cell>
          <cell r="J25">
            <v>73.538766091114908</v>
          </cell>
          <cell r="K25">
            <v>683.67346938775506</v>
          </cell>
          <cell r="L25">
            <v>696.26530612244903</v>
          </cell>
          <cell r="M25">
            <v>548.00786558715424</v>
          </cell>
          <cell r="P25">
            <v>57.980923711551512</v>
          </cell>
          <cell r="Q25">
            <v>876.16322449547829</v>
          </cell>
          <cell r="S25">
            <v>1382.6540532670278</v>
          </cell>
          <cell r="U25">
            <v>1164.3536222395608</v>
          </cell>
          <cell r="W25">
            <v>8986.4951747903342</v>
          </cell>
          <cell r="X25">
            <v>1030.1150087909127</v>
          </cell>
          <cell r="Y25">
            <v>469.13668046648758</v>
          </cell>
          <cell r="Z25">
            <v>333.1673657857479</v>
          </cell>
          <cell r="AA25">
            <v>98.644826548984582</v>
          </cell>
          <cell r="AB25">
            <v>37.324488131755075</v>
          </cell>
          <cell r="AC25">
            <v>5.2524481744691647</v>
          </cell>
          <cell r="AD25">
            <v>413.57620890946242</v>
          </cell>
          <cell r="AE25">
            <v>208.31343901399714</v>
          </cell>
          <cell r="AF25">
            <v>16.312162286660545</v>
          </cell>
          <cell r="AJ25">
            <v>-0.49801683980796624</v>
          </cell>
          <cell r="AK25">
            <v>-4.5285522420652162</v>
          </cell>
          <cell r="AL25">
            <v>-1.8565328402148997</v>
          </cell>
          <cell r="AM25">
            <v>-6.8831019220880822</v>
          </cell>
        </row>
        <row r="26">
          <cell r="B26">
            <v>4640.7642872801553</v>
          </cell>
          <cell r="C26">
            <v>131.24087379998909</v>
          </cell>
          <cell r="D26">
            <v>2015.0539805214121</v>
          </cell>
          <cell r="E26">
            <v>44.405947225334039</v>
          </cell>
          <cell r="G26">
            <v>325.23366685862294</v>
          </cell>
          <cell r="H26">
            <v>1197.7504764757482</v>
          </cell>
          <cell r="I26">
            <v>392.44892410473221</v>
          </cell>
          <cell r="J26">
            <v>89.296822462612653</v>
          </cell>
          <cell r="K26">
            <v>710.20408163265313</v>
          </cell>
          <cell r="L26">
            <v>719.66326530612241</v>
          </cell>
          <cell r="M26">
            <v>566.86279290180971</v>
          </cell>
          <cell r="P26">
            <v>69.457772456664699</v>
          </cell>
          <cell r="Q26">
            <v>910.72173541117809</v>
          </cell>
          <cell r="S26">
            <v>1588.1037473814797</v>
          </cell>
          <cell r="U26">
            <v>1177.0765294660375</v>
          </cell>
          <cell r="W26">
            <v>9857.2190174041716</v>
          </cell>
          <cell r="X26">
            <v>1062.5843429927738</v>
          </cell>
          <cell r="Y26">
            <v>497.73499964609653</v>
          </cell>
          <cell r="Z26">
            <v>341.91679031630468</v>
          </cell>
          <cell r="AA26">
            <v>114.33690867869186</v>
          </cell>
          <cell r="AB26">
            <v>41.481300651099907</v>
          </cell>
          <cell r="AC26">
            <v>5.726081900830982</v>
          </cell>
          <cell r="AD26">
            <v>435.63243435038066</v>
          </cell>
          <cell r="AE26">
            <v>210.49410746900855</v>
          </cell>
          <cell r="AF26">
            <v>15.825315675885061</v>
          </cell>
          <cell r="AJ26">
            <v>7.9495870426692476E-3</v>
          </cell>
          <cell r="AK26">
            <v>29.006719655121156</v>
          </cell>
          <cell r="AL26">
            <v>14.761188139415088</v>
          </cell>
          <cell r="AM26">
            <v>43.775857381578916</v>
          </cell>
        </row>
        <row r="27">
          <cell r="B27">
            <v>4987.6240234111392</v>
          </cell>
          <cell r="C27">
            <v>119.2664921918747</v>
          </cell>
          <cell r="D27">
            <v>2169.7810813725532</v>
          </cell>
          <cell r="E27">
            <v>50.841442007912761</v>
          </cell>
          <cell r="G27">
            <v>325.79490976148514</v>
          </cell>
          <cell r="H27">
            <v>1263.6719198870994</v>
          </cell>
          <cell r="I27">
            <v>422.18054654928261</v>
          </cell>
          <cell r="J27">
            <v>105.10135075405239</v>
          </cell>
          <cell r="K27">
            <v>735.71428571428578</v>
          </cell>
          <cell r="L27">
            <v>726.40816326530614</v>
          </cell>
          <cell r="M27">
            <v>604.39197125991188</v>
          </cell>
          <cell r="P27">
            <v>83.985423160607269</v>
          </cell>
          <cell r="Q27">
            <v>901.41409492578737</v>
          </cell>
          <cell r="S27">
            <v>1546.0156706489545</v>
          </cell>
          <cell r="U27">
            <v>1134.6087779144543</v>
          </cell>
          <cell r="W27">
            <v>10464.12613667643</v>
          </cell>
          <cell r="X27">
            <v>1063.8607231102269</v>
          </cell>
          <cell r="Y27">
            <v>507.43231951083322</v>
          </cell>
          <cell r="Z27">
            <v>349.2358381869081</v>
          </cell>
          <cell r="AA27">
            <v>116.87440223539704</v>
          </cell>
          <cell r="AB27">
            <v>41.322079088528135</v>
          </cell>
          <cell r="AC27">
            <v>8.1121265197381422</v>
          </cell>
          <cell r="AD27">
            <v>462.03519082185477</v>
          </cell>
          <cell r="AE27">
            <v>213.78176200803938</v>
          </cell>
          <cell r="AF27">
            <v>20.263492027459151</v>
          </cell>
          <cell r="AJ27">
            <v>0.59615163959376349</v>
          </cell>
          <cell r="AK27">
            <v>-43.359322917193985</v>
          </cell>
          <cell r="AL27">
            <v>-19.860989152826548</v>
          </cell>
          <cell r="AM27">
            <v>-62.62416043042677</v>
          </cell>
        </row>
        <row r="28">
          <cell r="B28">
            <v>4563.471537343029</v>
          </cell>
          <cell r="C28">
            <v>106.44563550591623</v>
          </cell>
          <cell r="D28">
            <v>2022.4761351449317</v>
          </cell>
          <cell r="E28">
            <v>52.35535839142721</v>
          </cell>
          <cell r="G28">
            <v>302.36124698321873</v>
          </cell>
          <cell r="H28">
            <v>1291.7567922483336</v>
          </cell>
          <cell r="I28">
            <v>449.41532142827833</v>
          </cell>
          <cell r="J28">
            <v>121.94648371509015</v>
          </cell>
          <cell r="K28">
            <v>762.24489795918373</v>
          </cell>
          <cell r="L28">
            <v>724.4387755102041</v>
          </cell>
          <cell r="M28">
            <v>648.17108775937459</v>
          </cell>
          <cell r="P28">
            <v>92.041089326725015</v>
          </cell>
          <cell r="Q28">
            <v>945.91586065038564</v>
          </cell>
          <cell r="S28">
            <v>1717.7550693076523</v>
          </cell>
          <cell r="U28">
            <v>1179.4073914158157</v>
          </cell>
          <cell r="W28">
            <v>10090.924753084715</v>
          </cell>
          <cell r="X28">
            <v>1119.609320937645</v>
          </cell>
          <cell r="Y28">
            <v>466.5086791880874</v>
          </cell>
          <cell r="Z28">
            <v>348.99308500369676</v>
          </cell>
          <cell r="AA28">
            <v>84.852396661134847</v>
          </cell>
          <cell r="AB28">
            <v>32.663197523255697</v>
          </cell>
          <cell r="AC28">
            <v>6.8014077247621225</v>
          </cell>
          <cell r="AD28">
            <v>509.77945873087339</v>
          </cell>
          <cell r="AE28">
            <v>225.42431605546878</v>
          </cell>
          <cell r="AF28">
            <v>18.257785482934018</v>
          </cell>
          <cell r="AJ28">
            <v>-0.15240579803690524</v>
          </cell>
          <cell r="AK28">
            <v>68.091603026424735</v>
          </cell>
          <cell r="AL28">
            <v>29.896669633252237</v>
          </cell>
          <cell r="AM28">
            <v>97.835866861640056</v>
          </cell>
        </row>
        <row r="29">
          <cell r="B29">
            <v>4430.8330505591175</v>
          </cell>
          <cell r="C29">
            <v>106.69110412477622</v>
          </cell>
          <cell r="D29">
            <v>1972.3479848616421</v>
          </cell>
          <cell r="E29">
            <v>53.956319528466139</v>
          </cell>
          <cell r="G29">
            <v>305.79422597992226</v>
          </cell>
          <cell r="H29">
            <v>1266.9900031386283</v>
          </cell>
          <cell r="I29">
            <v>451.01310862892529</v>
          </cell>
          <cell r="J29">
            <v>122.673615695009</v>
          </cell>
          <cell r="K29">
            <v>755.10204081632651</v>
          </cell>
          <cell r="L29">
            <v>735.54081632653072</v>
          </cell>
          <cell r="M29">
            <v>704.43174307185177</v>
          </cell>
          <cell r="P29">
            <v>92.627552374340013</v>
          </cell>
          <cell r="Q29">
            <v>999.29872263056552</v>
          </cell>
          <cell r="S29">
            <v>1265.8882219733521</v>
          </cell>
          <cell r="U29">
            <v>1034.0489603118624</v>
          </cell>
          <cell r="W29">
            <v>9547.0453097813133</v>
          </cell>
          <cell r="X29">
            <v>1225.4435963648682</v>
          </cell>
          <cell r="Y29">
            <v>467.25269124810802</v>
          </cell>
          <cell r="Z29">
            <v>378.78844759251632</v>
          </cell>
          <cell r="AA29">
            <v>62.926099560777686</v>
          </cell>
          <cell r="AB29">
            <v>25.538144094813905</v>
          </cell>
          <cell r="AC29">
            <v>8.8507820370794725</v>
          </cell>
          <cell r="AD29">
            <v>541.81804003838567</v>
          </cell>
          <cell r="AE29">
            <v>228.48657856803317</v>
          </cell>
          <cell r="AF29">
            <v>24.98744661112196</v>
          </cell>
          <cell r="AJ29">
            <v>-0.61981825101346044</v>
          </cell>
          <cell r="AK29">
            <v>-41.901501515197616</v>
          </cell>
          <cell r="AL29">
            <v>-18.206150739621243</v>
          </cell>
          <cell r="AM29">
            <v>-60.727470505832322</v>
          </cell>
        </row>
        <row r="30">
          <cell r="B30">
            <v>4729.5141492187204</v>
          </cell>
          <cell r="C30">
            <v>108.85945281201845</v>
          </cell>
          <cell r="D30">
            <v>2076.4946904847893</v>
          </cell>
          <cell r="E30">
            <v>55.75676464246267</v>
          </cell>
          <cell r="G30">
            <v>303.3279744933252</v>
          </cell>
          <cell r="H30">
            <v>1306.9035939730752</v>
          </cell>
          <cell r="I30">
            <v>466.89205047712011</v>
          </cell>
          <cell r="J30">
            <v>129.21018074997593</v>
          </cell>
          <cell r="K30">
            <v>748.9795918367347</v>
          </cell>
          <cell r="L30">
            <v>748.59183673469386</v>
          </cell>
          <cell r="M30">
            <v>726.48506332356658</v>
          </cell>
          <cell r="P30">
            <v>98.483991022326506</v>
          </cell>
          <cell r="Q30">
            <v>993.38716191048911</v>
          </cell>
          <cell r="S30">
            <v>1490.9274029168312</v>
          </cell>
          <cell r="U30">
            <v>1013.469318349378</v>
          </cell>
          <cell r="W30">
            <v>10219.515344585307</v>
          </cell>
          <cell r="X30">
            <v>1264.0326610543059</v>
          </cell>
          <cell r="Y30">
            <v>453.09747169067361</v>
          </cell>
          <cell r="Z30">
            <v>357.05629820410343</v>
          </cell>
          <cell r="AA30">
            <v>66.848076435058402</v>
          </cell>
          <cell r="AB30">
            <v>29.193097051511725</v>
          </cell>
          <cell r="AC30">
            <v>9.384192524574221</v>
          </cell>
          <cell r="AD30">
            <v>572.54738581758113</v>
          </cell>
          <cell r="AE30">
            <v>229.71023050194498</v>
          </cell>
          <cell r="AF30">
            <v>25.089318027710945</v>
          </cell>
          <cell r="AJ30">
            <v>-0.23756062145648157</v>
          </cell>
          <cell r="AK30">
            <v>33.558999214034259</v>
          </cell>
          <cell r="AL30">
            <v>11.492166534602786</v>
          </cell>
          <cell r="AM30">
            <v>44.813605127180566</v>
          </cell>
        </row>
        <row r="31">
          <cell r="B31">
            <v>5254.7599607925795</v>
          </cell>
          <cell r="C31">
            <v>131.80172879830641</v>
          </cell>
          <cell r="D31">
            <v>2087.6371381230774</v>
          </cell>
          <cell r="E31">
            <v>51.771558053893592</v>
          </cell>
          <cell r="G31">
            <v>319.5155749658478</v>
          </cell>
          <cell r="H31">
            <v>1369.1493255894682</v>
          </cell>
          <cell r="I31">
            <v>478.81198211140867</v>
          </cell>
          <cell r="J31">
            <v>120.88657258665664</v>
          </cell>
          <cell r="K31">
            <v>740.81632653061229</v>
          </cell>
          <cell r="L31">
            <v>775.60204081632651</v>
          </cell>
          <cell r="M31">
            <v>715.33154530153149</v>
          </cell>
          <cell r="P31">
            <v>90.02610676215204</v>
          </cell>
          <cell r="Q31">
            <v>946.15648475552689</v>
          </cell>
          <cell r="S31">
            <v>1386.8068346448495</v>
          </cell>
          <cell r="U31">
            <v>968.19148662930183</v>
          </cell>
          <cell r="W31">
            <v>10785.353048965288</v>
          </cell>
          <cell r="X31">
            <v>1247.6098137406027</v>
          </cell>
          <cell r="Y31">
            <v>485.58366835249302</v>
          </cell>
          <cell r="Z31">
            <v>349.83809117769357</v>
          </cell>
          <cell r="AA31">
            <v>93.657297679406696</v>
          </cell>
          <cell r="AB31">
            <v>42.088279495392726</v>
          </cell>
          <cell r="AC31">
            <v>11.012525265051526</v>
          </cell>
          <cell r="AD31">
            <v>553.67904275207911</v>
          </cell>
          <cell r="AE31">
            <v>210.79181918447378</v>
          </cell>
          <cell r="AF31">
            <v>26.799561418640849</v>
          </cell>
          <cell r="AJ31">
            <v>0.644966018458899</v>
          </cell>
          <cell r="AK31">
            <v>55.153373387625749</v>
          </cell>
          <cell r="AL31">
            <v>17.827210377830109</v>
          </cell>
          <cell r="AM31">
            <v>73.625549783914764</v>
          </cell>
        </row>
        <row r="32">
          <cell r="B32">
            <v>5339.6938775510189</v>
          </cell>
          <cell r="C32">
            <v>142.6262626262627</v>
          </cell>
          <cell r="D32">
            <v>2025.8585858585845</v>
          </cell>
          <cell r="E32">
            <v>57.100000000000037</v>
          </cell>
          <cell r="G32">
            <v>319.8969072164947</v>
          </cell>
          <cell r="H32">
            <v>1378.571428571425</v>
          </cell>
          <cell r="I32">
            <v>485.41666666666589</v>
          </cell>
          <cell r="J32">
            <v>112.24489795918367</v>
          </cell>
          <cell r="K32">
            <v>739.79591836734699</v>
          </cell>
          <cell r="L32">
            <v>774.48979591836735</v>
          </cell>
          <cell r="M32">
            <v>697.93814432989677</v>
          </cell>
          <cell r="P32">
            <v>83.673469387755162</v>
          </cell>
          <cell r="Q32">
            <v>923.7113402061857</v>
          </cell>
          <cell r="S32">
            <v>1156.6979874628403</v>
          </cell>
          <cell r="U32">
            <v>946.38926246959579</v>
          </cell>
          <cell r="W32">
            <v>10851.251930618926</v>
          </cell>
          <cell r="X32">
            <v>1223.0575366111962</v>
          </cell>
          <cell r="Y32">
            <v>478.80967000888995</v>
          </cell>
          <cell r="Z32">
            <v>327.45861925715815</v>
          </cell>
          <cell r="AA32">
            <v>105.17983215172126</v>
          </cell>
          <cell r="AB32">
            <v>46.17121860001054</v>
          </cell>
          <cell r="AC32">
            <v>11.30362880702819</v>
          </cell>
          <cell r="AD32">
            <v>391.68112926355917</v>
          </cell>
          <cell r="AE32">
            <v>141.08943903579816</v>
          </cell>
          <cell r="AF32">
            <v>26.785746531521372</v>
          </cell>
          <cell r="AJ32">
            <v>0.77456619241638558</v>
          </cell>
          <cell r="AK32">
            <v>-58.363953374776749</v>
          </cell>
          <cell r="AL32">
            <v>-26.696260318190017</v>
          </cell>
          <cell r="AM32">
            <v>-84.285647500550382</v>
          </cell>
        </row>
        <row r="33">
          <cell r="B33">
            <v>4744.9614077746191</v>
          </cell>
          <cell r="C33">
            <v>129.79524798078592</v>
          </cell>
          <cell r="D33">
            <v>1936.6931522912132</v>
          </cell>
          <cell r="E33">
            <v>66.725869975426988</v>
          </cell>
          <cell r="G33">
            <v>305.77448139444004</v>
          </cell>
          <cell r="H33">
            <v>1361.5053714638248</v>
          </cell>
          <cell r="I33">
            <v>487.37877106098841</v>
          </cell>
          <cell r="J33">
            <v>111.24136530974458</v>
          </cell>
          <cell r="K33">
            <v>733.67346938775506</v>
          </cell>
          <cell r="L33">
            <v>787.73672130254647</v>
          </cell>
          <cell r="M33">
            <v>686.48003076099303</v>
          </cell>
          <cell r="P33">
            <v>82.64496631133639</v>
          </cell>
          <cell r="Q33">
            <v>869.03006636558155</v>
          </cell>
          <cell r="S33">
            <v>1186.9332018339953</v>
          </cell>
          <cell r="U33">
            <v>1007.976595187616</v>
          </cell>
          <cell r="W33">
            <v>10185.515160011342</v>
          </cell>
          <cell r="X33">
            <v>1207.8920665159173</v>
          </cell>
          <cell r="Y33">
            <v>429.29480492258244</v>
          </cell>
          <cell r="Z33">
            <v>295.66736627372001</v>
          </cell>
          <cell r="AA33">
            <v>90.954094175571853</v>
          </cell>
          <cell r="AB33">
            <v>42.673344473290577</v>
          </cell>
          <cell r="AC33">
            <v>9.8805869339674093</v>
          </cell>
          <cell r="AD33">
            <v>338.80413445431731</v>
          </cell>
          <cell r="AE33">
            <v>120.84929724311158</v>
          </cell>
          <cell r="AF33">
            <v>25.071545321724411</v>
          </cell>
          <cell r="AJ33">
            <v>-0.30041589843751076</v>
          </cell>
          <cell r="AK33">
            <v>-41.814856416793553</v>
          </cell>
          <cell r="AL33">
            <v>-16.47625824597494</v>
          </cell>
          <cell r="AM33">
            <v>-58.591530561206007</v>
          </cell>
        </row>
        <row r="34">
          <cell r="B34">
            <v>4635.1094212483849</v>
          </cell>
          <cell r="C34">
            <v>110.40133709339322</v>
          </cell>
          <cell r="D34">
            <v>1978.0611302243042</v>
          </cell>
          <cell r="E34">
            <v>69.583802700475331</v>
          </cell>
          <cell r="G34">
            <v>290.38808834839887</v>
          </cell>
          <cell r="H34">
            <v>1352.4619041614019</v>
          </cell>
          <cell r="I34">
            <v>497.26358157529495</v>
          </cell>
          <cell r="J34">
            <v>119.98436506979816</v>
          </cell>
          <cell r="K34">
            <v>730.61224489795916</v>
          </cell>
          <cell r="L34">
            <v>783.18758685805165</v>
          </cell>
          <cell r="M34">
            <v>665.67656201698526</v>
          </cell>
          <cell r="P34">
            <v>89.347988233120034</v>
          </cell>
          <cell r="Q34">
            <v>876.39063684360474</v>
          </cell>
          <cell r="S34">
            <v>1205.9145704574521</v>
          </cell>
          <cell r="U34">
            <v>1056.8576466672519</v>
          </cell>
          <cell r="W34">
            <v>10029.750812138125</v>
          </cell>
          <cell r="X34">
            <v>1226.8867273412477</v>
          </cell>
          <cell r="Y34">
            <v>393.72612525861234</v>
          </cell>
          <cell r="Z34">
            <v>247.95073542498335</v>
          </cell>
          <cell r="AA34">
            <v>99.365572184457434</v>
          </cell>
          <cell r="AB34">
            <v>46.409817649171544</v>
          </cell>
          <cell r="AC34">
            <v>10.602700953104472</v>
          </cell>
          <cell r="AD34">
            <v>356.36456740694837</v>
          </cell>
          <cell r="AE34">
            <v>125.85810396905661</v>
          </cell>
          <cell r="AF34">
            <v>25.640559528040821</v>
          </cell>
          <cell r="AJ34">
            <v>-0.35119397442817918</v>
          </cell>
          <cell r="AK34">
            <v>-28.957174749676359</v>
          </cell>
          <cell r="AL34">
            <v>-10.070695758593402</v>
          </cell>
          <cell r="AM34">
            <v>-39.379064482697942</v>
          </cell>
        </row>
        <row r="35">
          <cell r="B35">
            <v>4487.453253548987</v>
          </cell>
          <cell r="C35">
            <v>96.772999408120086</v>
          </cell>
          <cell r="D35">
            <v>1865.3701650489493</v>
          </cell>
          <cell r="E35">
            <v>74.546319334699589</v>
          </cell>
          <cell r="G35">
            <v>286.95639901093699</v>
          </cell>
          <cell r="H35">
            <v>1358.523810894317</v>
          </cell>
          <cell r="I35">
            <v>498.59961271398902</v>
          </cell>
          <cell r="J35">
            <v>99.564304282276098</v>
          </cell>
          <cell r="K35">
            <v>727.55102040816325</v>
          </cell>
          <cell r="L35">
            <v>795.55746641534142</v>
          </cell>
          <cell r="M35">
            <v>645.91357006482417</v>
          </cell>
          <cell r="P35">
            <v>74.045275787260678</v>
          </cell>
          <cell r="Q35">
            <v>910.71224127304481</v>
          </cell>
          <cell r="S35">
            <v>1175.4411511826404</v>
          </cell>
          <cell r="U35">
            <v>1057.3058128463938</v>
          </cell>
          <cell r="W35">
            <v>9697.4753334012421</v>
          </cell>
          <cell r="X35">
            <v>1236.4444300827806</v>
          </cell>
          <cell r="Y35">
            <v>383.60916594726075</v>
          </cell>
          <cell r="Z35">
            <v>243.1881510655802</v>
          </cell>
          <cell r="AA35">
            <v>93.646366106910406</v>
          </cell>
          <cell r="AB35">
            <v>46.774648774770121</v>
          </cell>
          <cell r="AC35">
            <v>11.156237199037323</v>
          </cell>
          <cell r="AD35">
            <v>397.3586321508073</v>
          </cell>
          <cell r="AE35">
            <v>138.93682936547341</v>
          </cell>
          <cell r="AF35">
            <v>26.630596806030159</v>
          </cell>
          <cell r="AJ35">
            <v>-0.62443468427215787</v>
          </cell>
          <cell r="AK35">
            <v>-38.014513312267979</v>
          </cell>
          <cell r="AL35">
            <v>-12.986554975755858</v>
          </cell>
          <cell r="AM35">
            <v>-51.625502972295997</v>
          </cell>
        </row>
        <row r="36">
          <cell r="B36">
            <v>4968.1627885683956</v>
          </cell>
          <cell r="C36">
            <v>84.335650205340244</v>
          </cell>
          <cell r="D36">
            <v>1962.2200651275921</v>
          </cell>
          <cell r="E36">
            <v>98.652876412674985</v>
          </cell>
          <cell r="G36">
            <v>247.20579201656386</v>
          </cell>
          <cell r="H36">
            <v>1466.0417862320437</v>
          </cell>
          <cell r="I36">
            <v>522.65988299234641</v>
          </cell>
          <cell r="J36">
            <v>90.622114399035425</v>
          </cell>
          <cell r="K36">
            <v>739.79591836734699</v>
          </cell>
          <cell r="L36">
            <v>798.64143889374202</v>
          </cell>
          <cell r="M36">
            <v>651.07399987998576</v>
          </cell>
          <cell r="P36">
            <v>67.558549981675768</v>
          </cell>
          <cell r="Q36">
            <v>921.13674357184448</v>
          </cell>
          <cell r="S36">
            <v>1173.3449651128783</v>
          </cell>
          <cell r="U36">
            <v>1061.3978545321309</v>
          </cell>
          <cell r="W36">
            <v>10311.22532760733</v>
          </cell>
          <cell r="X36">
            <v>1198.7472035619701</v>
          </cell>
          <cell r="Y36">
            <v>305.59291994647737</v>
          </cell>
          <cell r="Z36">
            <v>167.98519252906573</v>
          </cell>
          <cell r="AA36">
            <v>92.594160985859105</v>
          </cell>
          <cell r="AB36">
            <v>45.013566431552526</v>
          </cell>
          <cell r="AC36">
            <v>13.735369418011972</v>
          </cell>
          <cell r="AD36">
            <v>547.23447811130086</v>
          </cell>
          <cell r="AE36">
            <v>189.41405248827496</v>
          </cell>
          <cell r="AF36">
            <v>28.988266132619582</v>
          </cell>
          <cell r="AJ36">
            <v>0.4401199384647157</v>
          </cell>
          <cell r="AK36">
            <v>58.625803073466741</v>
          </cell>
          <cell r="AL36">
            <v>20.508387644673835</v>
          </cell>
          <cell r="AM36">
            <v>79.574310656605292</v>
          </cell>
        </row>
        <row r="37">
          <cell r="B37">
            <v>4953.3138600682423</v>
          </cell>
          <cell r="C37">
            <v>90.271679423106946</v>
          </cell>
          <cell r="D37">
            <v>2037.0762176038158</v>
          </cell>
          <cell r="E37">
            <v>91.077037507542414</v>
          </cell>
          <cell r="G37">
            <v>242.71569617900735</v>
          </cell>
          <cell r="H37">
            <v>1521.0451482733733</v>
          </cell>
          <cell r="I37">
            <v>559.12239500283658</v>
          </cell>
          <cell r="J37">
            <v>98.669747465804761</v>
          </cell>
          <cell r="K37">
            <v>752.0408163265306</v>
          </cell>
          <cell r="L37">
            <v>813.10394133472528</v>
          </cell>
          <cell r="M37">
            <v>679.07751002467376</v>
          </cell>
          <cell r="P37">
            <v>74.054198850159239</v>
          </cell>
          <cell r="Q37">
            <v>952.98486555324564</v>
          </cell>
          <cell r="S37">
            <v>1163.5906831648897</v>
          </cell>
          <cell r="U37">
            <v>1078.089624965532</v>
          </cell>
          <cell r="W37">
            <v>10434.36088266516</v>
          </cell>
          <cell r="X37">
            <v>1207.6257736504747</v>
          </cell>
          <cell r="Y37">
            <v>286.27556883824974</v>
          </cell>
          <cell r="Z37">
            <v>145.98590321503738</v>
          </cell>
          <cell r="AA37">
            <v>96.167384824316002</v>
          </cell>
          <cell r="AB37">
            <v>44.122280798896405</v>
          </cell>
          <cell r="AC37">
            <v>16.011102054546271</v>
          </cell>
          <cell r="AD37">
            <v>614.47853893422882</v>
          </cell>
          <cell r="AE37">
            <v>210.52541069575904</v>
          </cell>
          <cell r="AF37">
            <v>32.668497273683883</v>
          </cell>
          <cell r="AJ37">
            <v>0.14355071372189321</v>
          </cell>
          <cell r="AK37">
            <v>54.379944996359114</v>
          </cell>
          <cell r="AL37">
            <v>18.710773590522386</v>
          </cell>
          <cell r="AM37">
            <v>73.234269300603387</v>
          </cell>
        </row>
        <row r="38">
          <cell r="B38">
            <v>4986.9598205079146</v>
          </cell>
          <cell r="C38">
            <v>109.96707769151676</v>
          </cell>
          <cell r="D38">
            <v>1990.0599375392696</v>
          </cell>
          <cell r="E38">
            <v>91.185748115512951</v>
          </cell>
          <cell r="G38">
            <v>252.76393133031411</v>
          </cell>
          <cell r="H38">
            <v>1548.3877002663974</v>
          </cell>
          <cell r="I38">
            <v>572.0256491209384</v>
          </cell>
          <cell r="J38">
            <v>102.11903178881798</v>
          </cell>
          <cell r="K38">
            <v>766.32653061224494</v>
          </cell>
          <cell r="L38">
            <v>827.29135684714493</v>
          </cell>
          <cell r="M38">
            <v>670.73798955690347</v>
          </cell>
          <cell r="P38">
            <v>75.874535465917191</v>
          </cell>
          <cell r="Q38">
            <v>927.86473278362348</v>
          </cell>
          <cell r="S38">
            <v>1177.3804503837114</v>
          </cell>
          <cell r="U38">
            <v>1127.4042650020626</v>
          </cell>
          <cell r="W38">
            <v>10598.738664344872</v>
          </cell>
          <cell r="X38">
            <v>1178.5509693464246</v>
          </cell>
          <cell r="Y38">
            <v>294.26380513269669</v>
          </cell>
          <cell r="Z38">
            <v>151.34379360945886</v>
          </cell>
          <cell r="AA38">
            <v>98.166919659934948</v>
          </cell>
          <cell r="AB38">
            <v>44.75309186330292</v>
          </cell>
          <cell r="AC38">
            <v>16.366517792728139</v>
          </cell>
          <cell r="AD38">
            <v>522.03449127961949</v>
          </cell>
          <cell r="AE38">
            <v>177.01504541622583</v>
          </cell>
          <cell r="AF38">
            <v>32.821662763766298</v>
          </cell>
          <cell r="AJ38">
            <v>-0.14061538368618781</v>
          </cell>
          <cell r="AK38">
            <v>-98.256494279030335</v>
          </cell>
          <cell r="AL38">
            <v>-33.013631295444192</v>
          </cell>
          <cell r="AM38">
            <v>-131.41074095816072</v>
          </cell>
        </row>
        <row r="39">
          <cell r="B39">
            <v>5067.9330645534164</v>
          </cell>
          <cell r="C39">
            <v>121.50348710679557</v>
          </cell>
          <cell r="D39">
            <v>2065.7057400098988</v>
          </cell>
          <cell r="E39">
            <v>105.59776422993649</v>
          </cell>
          <cell r="G39">
            <v>258.25857739082102</v>
          </cell>
          <cell r="H39">
            <v>1601.4773491793621</v>
          </cell>
          <cell r="I39">
            <v>596.08031208862405</v>
          </cell>
          <cell r="J39">
            <v>106.38401837850887</v>
          </cell>
          <cell r="K39">
            <v>770.40816326530614</v>
          </cell>
          <cell r="L39">
            <v>830.64130012626526</v>
          </cell>
          <cell r="M39">
            <v>677.9729329439275</v>
          </cell>
          <cell r="P39">
            <v>79.730424759379247</v>
          </cell>
          <cell r="Q39">
            <v>916.76591050868308</v>
          </cell>
          <cell r="S39">
            <v>1391.2891850385904</v>
          </cell>
          <cell r="U39">
            <v>1236.0576944471256</v>
          </cell>
          <cell r="W39">
            <v>10986.544001331475</v>
          </cell>
          <cell r="X39">
            <v>1177.6491498122414</v>
          </cell>
          <cell r="Y39">
            <v>292.33764292125545</v>
          </cell>
          <cell r="Z39">
            <v>148.0300612918704</v>
          </cell>
          <cell r="AA39">
            <v>98.843747405539247</v>
          </cell>
          <cell r="AB39">
            <v>45.463834223845858</v>
          </cell>
          <cell r="AC39">
            <v>15.865928015616888</v>
          </cell>
          <cell r="AD39">
            <v>517.69995272606513</v>
          </cell>
          <cell r="AE39">
            <v>173.72225093579036</v>
          </cell>
          <cell r="AF39">
            <v>30.410759871185149</v>
          </cell>
          <cell r="AJ39">
            <v>-0.13557344762968407</v>
          </cell>
          <cell r="AK39">
            <v>-171.10734127715247</v>
          </cell>
          <cell r="AL39">
            <v>-56.413690276682956</v>
          </cell>
          <cell r="AM39">
            <v>-227.65660500146512</v>
          </cell>
        </row>
        <row r="40">
          <cell r="B40">
            <v>5215.7691714179064</v>
          </cell>
          <cell r="C40">
            <v>148.97118463402805</v>
          </cell>
          <cell r="D40">
            <v>2275.4839778762712</v>
          </cell>
          <cell r="E40">
            <v>107.79412167564567</v>
          </cell>
          <cell r="G40">
            <v>263.91382839192664</v>
          </cell>
          <cell r="H40">
            <v>1637.9344190776601</v>
          </cell>
          <cell r="I40">
            <v>621.38381086832987</v>
          </cell>
          <cell r="J40">
            <v>113.5371293103214</v>
          </cell>
          <cell r="K40">
            <v>784.69387755102048</v>
          </cell>
          <cell r="L40">
            <v>824.53098847124556</v>
          </cell>
          <cell r="M40">
            <v>689.35993870449909</v>
          </cell>
          <cell r="P40">
            <v>84.985393674580436</v>
          </cell>
          <cell r="Q40">
            <v>935.55661977819329</v>
          </cell>
          <cell r="S40">
            <v>1489.9659530389742</v>
          </cell>
          <cell r="U40">
            <v>1473.4416531388304</v>
          </cell>
          <cell r="W40">
            <v>10932.174462713097</v>
          </cell>
          <cell r="X40">
            <v>1187.7101503419701</v>
          </cell>
          <cell r="Y40">
            <v>305.01358459592871</v>
          </cell>
          <cell r="Z40">
            <v>157.0022458542349</v>
          </cell>
          <cell r="AA40">
            <v>102.1116264054255</v>
          </cell>
          <cell r="AB40">
            <v>45.899712336268294</v>
          </cell>
          <cell r="AC40">
            <v>17.033689930364851</v>
          </cell>
          <cell r="AD40">
            <v>808.99911500247197</v>
          </cell>
          <cell r="AE40">
            <v>268.62342480350748</v>
          </cell>
          <cell r="AF40">
            <v>30.913546595270638</v>
          </cell>
          <cell r="AJ40">
            <v>-1.9274768241358799E-2</v>
          </cell>
          <cell r="AK40">
            <v>7.9213483863347687</v>
          </cell>
          <cell r="AL40">
            <v>3.6713899746114107</v>
          </cell>
          <cell r="AM40">
            <v>11.573463592704821</v>
          </cell>
        </row>
        <row r="41">
          <cell r="B41">
            <v>5369.2670058757731</v>
          </cell>
          <cell r="C41">
            <v>137.80837321166112</v>
          </cell>
          <cell r="D41">
            <v>2184.4478580060359</v>
          </cell>
          <cell r="E41">
            <v>111.27841673813836</v>
          </cell>
          <cell r="G41">
            <v>285.91386574093968</v>
          </cell>
          <cell r="H41">
            <v>1791.6997802144404</v>
          </cell>
          <cell r="I41">
            <v>643.35031928148408</v>
          </cell>
          <cell r="J41">
            <v>121.99998525497929</v>
          </cell>
          <cell r="K41">
            <v>790.81632653061229</v>
          </cell>
          <cell r="L41">
            <v>821.93118151738861</v>
          </cell>
          <cell r="M41">
            <v>702.82211445661414</v>
          </cell>
          <cell r="P41">
            <v>90.111282758025212</v>
          </cell>
          <cell r="Q41">
            <v>1003.1178224280548</v>
          </cell>
          <cell r="S41">
            <v>1684.9792807238186</v>
          </cell>
          <cell r="U41">
            <v>1382.1063705302465</v>
          </cell>
          <cell r="W41">
            <v>10934.800469945194</v>
          </cell>
          <cell r="X41">
            <v>1227.0689366785118</v>
          </cell>
          <cell r="Y41">
            <v>334.89786881789183</v>
          </cell>
          <cell r="Z41">
            <v>178.20960157619297</v>
          </cell>
          <cell r="AA41">
            <v>108.35561092794428</v>
          </cell>
          <cell r="AB41">
            <v>48.33265631375464</v>
          </cell>
          <cell r="AC41">
            <v>18.311233636530783</v>
          </cell>
          <cell r="AD41">
            <v>1226.8192423145522</v>
          </cell>
          <cell r="AE41">
            <v>403.03807890457466</v>
          </cell>
          <cell r="AF41">
            <v>32.27884639441077</v>
          </cell>
          <cell r="AJ41">
            <v>0.18798170506786391</v>
          </cell>
          <cell r="AK41">
            <v>335.8764808473332</v>
          </cell>
          <cell r="AL41">
            <v>110.74718826258139</v>
          </cell>
          <cell r="AM41">
            <v>446.81165081498244</v>
          </cell>
        </row>
        <row r="42">
          <cell r="B42">
            <v>5478.6505989674752</v>
          </cell>
          <cell r="C42">
            <v>143.47332571117821</v>
          </cell>
          <cell r="D42">
            <v>2289.5021209668625</v>
          </cell>
          <cell r="E42">
            <v>99.582374285555801</v>
          </cell>
          <cell r="G42">
            <v>314.13428298545654</v>
          </cell>
          <cell r="H42">
            <v>1811.0334963791595</v>
          </cell>
          <cell r="I42">
            <v>661.98022259239735</v>
          </cell>
          <cell r="J42">
            <v>116.68929969230223</v>
          </cell>
          <cell r="K42">
            <v>807.14285714285711</v>
          </cell>
          <cell r="L42">
            <v>823.4543827705545</v>
          </cell>
          <cell r="M42">
            <v>710.05442592319059</v>
          </cell>
          <cell r="P42">
            <v>86.406435273700041</v>
          </cell>
          <cell r="Q42">
            <v>1010.9570824485451</v>
          </cell>
          <cell r="S42">
            <v>1711.1914423608812</v>
          </cell>
          <cell r="U42">
            <v>1425.8654373271538</v>
          </cell>
          <cell r="W42">
            <v>11460.911965764722</v>
          </cell>
          <cell r="X42">
            <v>1241.681095854274</v>
          </cell>
          <cell r="Y42">
            <v>362.25732544006848</v>
          </cell>
          <cell r="Z42">
            <v>189.47324063315159</v>
          </cell>
          <cell r="AA42">
            <v>120.57766877372022</v>
          </cell>
          <cell r="AB42">
            <v>52.206416033196632</v>
          </cell>
          <cell r="AC42">
            <v>21.342097582045412</v>
          </cell>
          <cell r="AD42">
            <v>1013.846740354752</v>
          </cell>
          <cell r="AE42">
            <v>329.50163644790098</v>
          </cell>
          <cell r="AF42">
            <v>36.033178181798789</v>
          </cell>
          <cell r="AJ42">
            <v>0.21260955647122579</v>
          </cell>
          <cell r="AK42">
            <v>-24.058963343600567</v>
          </cell>
          <cell r="AL42">
            <v>-8.0832184845122725</v>
          </cell>
          <cell r="AM42">
            <v>-31.929572271641614</v>
          </cell>
        </row>
        <row r="43">
          <cell r="B43">
            <v>5381.7361805770352</v>
          </cell>
          <cell r="C43">
            <v>146.61010283665118</v>
          </cell>
          <cell r="D43">
            <v>2289.5376099546943</v>
          </cell>
          <cell r="E43">
            <v>104.08514116230234</v>
          </cell>
          <cell r="G43">
            <v>355.12437361476384</v>
          </cell>
          <cell r="H43">
            <v>1824.9265584421742</v>
          </cell>
          <cell r="I43">
            <v>699.05421783160784</v>
          </cell>
          <cell r="J43">
            <v>126.57695096899806</v>
          </cell>
          <cell r="K43">
            <v>824.48979591836735</v>
          </cell>
          <cell r="L43">
            <v>826.63097472505217</v>
          </cell>
          <cell r="M43">
            <v>721.43819148191926</v>
          </cell>
          <cell r="P43">
            <v>92.954241001161392</v>
          </cell>
          <cell r="Q43">
            <v>1051.5061504863916</v>
          </cell>
          <cell r="S43">
            <v>1797.6718652954253</v>
          </cell>
          <cell r="U43">
            <v>1527.3359518255504</v>
          </cell>
          <cell r="W43">
            <v>11621.922200079143</v>
          </cell>
          <cell r="X43">
            <v>1271.3682858664779</v>
          </cell>
          <cell r="Y43">
            <v>420.01743773983429</v>
          </cell>
          <cell r="Z43">
            <v>215.15178953611922</v>
          </cell>
          <cell r="AA43">
            <v>140.84320770481736</v>
          </cell>
          <cell r="AB43">
            <v>64.022440498897723</v>
          </cell>
          <cell r="AC43">
            <v>21.92241936084616</v>
          </cell>
          <cell r="AD43">
            <v>876.13146545497864</v>
          </cell>
          <cell r="AE43">
            <v>281.65879898954859</v>
          </cell>
          <cell r="AF43">
            <v>36.077312977842219</v>
          </cell>
          <cell r="AJ43">
            <v>-0.55239939136866478</v>
          </cell>
          <cell r="AK43">
            <v>-159.28015039855143</v>
          </cell>
          <cell r="AL43">
            <v>-51.428633559487601</v>
          </cell>
          <cell r="AM43">
            <v>-211.26118334940767</v>
          </cell>
        </row>
        <row r="44">
          <cell r="B44">
            <v>5686.9728317059225</v>
          </cell>
          <cell r="C44">
            <v>155.29720710265244</v>
          </cell>
          <cell r="D44">
            <v>2320.1974853335601</v>
          </cell>
          <cell r="E44">
            <v>107.67405578450033</v>
          </cell>
          <cell r="G44">
            <v>385.75060689756094</v>
          </cell>
          <cell r="H44">
            <v>1935.1175091522591</v>
          </cell>
          <cell r="I44">
            <v>751.96497471356429</v>
          </cell>
          <cell r="J44">
            <v>131.02631944557865</v>
          </cell>
          <cell r="K44">
            <v>854.08163265306121</v>
          </cell>
          <cell r="L44">
            <v>852.02609042544145</v>
          </cell>
          <cell r="M44">
            <v>735.93481291913224</v>
          </cell>
          <cell r="P44">
            <v>96.400973896021426</v>
          </cell>
          <cell r="Q44">
            <v>1055.9925401641169</v>
          </cell>
          <cell r="S44">
            <v>2006.9466577851319</v>
          </cell>
          <cell r="U44">
            <v>1576.1895745457589</v>
          </cell>
          <cell r="W44">
            <v>12238.658557293436</v>
          </cell>
          <cell r="X44">
            <v>1284.8932901916337</v>
          </cell>
          <cell r="Y44">
            <v>462.26011075655776</v>
          </cell>
          <cell r="Z44">
            <v>224.70053818263537</v>
          </cell>
          <cell r="AA44">
            <v>164.98875173019488</v>
          </cell>
          <cell r="AB44">
            <v>72.570820843727461</v>
          </cell>
          <cell r="AC44">
            <v>24.887375700484025</v>
          </cell>
          <cell r="AD44">
            <v>954.72444997574917</v>
          </cell>
          <cell r="AE44">
            <v>303.56294549805068</v>
          </cell>
          <cell r="AF44">
            <v>37.405446224792279</v>
          </cell>
          <cell r="AJ44">
            <v>0.33358182858361324</v>
          </cell>
          <cell r="AK44">
            <v>-93.278549359351615</v>
          </cell>
          <cell r="AL44">
            <v>-29.010697183879532</v>
          </cell>
          <cell r="AM44">
            <v>-121.95566471464753</v>
          </cell>
        </row>
        <row r="45">
          <cell r="B45">
            <v>5696.516988399163</v>
          </cell>
          <cell r="C45">
            <v>157.97832572186181</v>
          </cell>
          <cell r="D45">
            <v>2304.7799685895047</v>
          </cell>
          <cell r="E45">
            <v>115.84780090922408</v>
          </cell>
          <cell r="G45">
            <v>402.68058493592275</v>
          </cell>
          <cell r="H45">
            <v>1963.34784383491</v>
          </cell>
          <cell r="I45">
            <v>792.57558550994565</v>
          </cell>
          <cell r="J45">
            <v>139.29060068952052</v>
          </cell>
          <cell r="K45">
            <v>896.9387755102041</v>
          </cell>
          <cell r="L45">
            <v>868.24667326799806</v>
          </cell>
          <cell r="M45">
            <v>749.3920773755035</v>
          </cell>
          <cell r="P45">
            <v>102.47024492262604</v>
          </cell>
          <cell r="Q45">
            <v>1042.579528176178</v>
          </cell>
          <cell r="S45">
            <v>1948.096010099576</v>
          </cell>
          <cell r="U45">
            <v>1669.7968604517077</v>
          </cell>
          <cell r="W45">
            <v>12023.358416293819</v>
          </cell>
          <cell r="X45">
            <v>1312.8804828257846</v>
          </cell>
          <cell r="Y45">
            <v>495.80280576399002</v>
          </cell>
          <cell r="Z45">
            <v>230.94747225596109</v>
          </cell>
          <cell r="AA45">
            <v>183.65837215664513</v>
          </cell>
          <cell r="AB45">
            <v>81.196961351383806</v>
          </cell>
          <cell r="AC45">
            <v>24.681859448686151</v>
          </cell>
          <cell r="AD45">
            <v>1074.9385434997994</v>
          </cell>
          <cell r="AE45">
            <v>338.00081389811305</v>
          </cell>
          <cell r="AF45">
            <v>36.340735914990539</v>
          </cell>
          <cell r="AJ45">
            <v>-0.3893707145232424</v>
          </cell>
          <cell r="AK45">
            <v>-135.82347933613775</v>
          </cell>
          <cell r="AL45">
            <v>-40.969796796208399</v>
          </cell>
          <cell r="AM45">
            <v>-177.18264684686937</v>
          </cell>
        </row>
        <row r="46">
          <cell r="B46">
            <v>5829.3754084931115</v>
          </cell>
          <cell r="C46">
            <v>166.12080529069229</v>
          </cell>
          <cell r="D46">
            <v>2547.9896091055393</v>
          </cell>
          <cell r="E46">
            <v>130.12081916373444</v>
          </cell>
          <cell r="G46">
            <v>423.24211864885166</v>
          </cell>
          <cell r="H46">
            <v>2022.470982668988</v>
          </cell>
          <cell r="I46">
            <v>840.8938673279506</v>
          </cell>
          <cell r="J46">
            <v>168.67103497998755</v>
          </cell>
          <cell r="K46">
            <v>971.42857142857144</v>
          </cell>
          <cell r="L46">
            <v>888.42780407559485</v>
          </cell>
          <cell r="M46">
            <v>766.99957939113449</v>
          </cell>
          <cell r="P46">
            <v>123.07998019911868</v>
          </cell>
          <cell r="Q46">
            <v>1136.138286150971</v>
          </cell>
          <cell r="S46">
            <v>2229.8793481089197</v>
          </cell>
          <cell r="U46">
            <v>1825.576374430198</v>
          </cell>
          <cell r="W46">
            <v>12424.21511749397</v>
          </cell>
          <cell r="X46">
            <v>1350.4016413137686</v>
          </cell>
          <cell r="Y46">
            <v>551.02703080708193</v>
          </cell>
          <cell r="Z46">
            <v>260.23749734155126</v>
          </cell>
          <cell r="AA46">
            <v>201.71510998840094</v>
          </cell>
          <cell r="AB46">
            <v>89.07442347712967</v>
          </cell>
          <cell r="AC46">
            <v>27.132016229755667</v>
          </cell>
          <cell r="AD46">
            <v>1358.5100102825918</v>
          </cell>
          <cell r="AE46">
            <v>422.38246441461433</v>
          </cell>
          <cell r="AF46">
            <v>39.433599662945241</v>
          </cell>
          <cell r="AJ46">
            <v>-1.1574315830922688</v>
          </cell>
          <cell r="AK46">
            <v>-317.25736058404118</v>
          </cell>
          <cell r="AL46">
            <v>-95.564677324551013</v>
          </cell>
          <cell r="AM46">
            <v>-413.97946949168443</v>
          </cell>
        </row>
        <row r="47">
          <cell r="B47">
            <v>6420.6230320068116</v>
          </cell>
          <cell r="C47">
            <v>184.79487626401576</v>
          </cell>
          <cell r="D47">
            <v>2894.3479806620585</v>
          </cell>
          <cell r="E47">
            <v>126.96012683752612</v>
          </cell>
          <cell r="G47">
            <v>433.2978690579414</v>
          </cell>
          <cell r="H47">
            <v>2220.7270351489501</v>
          </cell>
          <cell r="I47">
            <v>910.88119014903737</v>
          </cell>
          <cell r="J47">
            <v>179.6988762758692</v>
          </cell>
          <cell r="K47">
            <v>1053.0612244897959</v>
          </cell>
          <cell r="L47">
            <v>921.51052503903281</v>
          </cell>
          <cell r="M47">
            <v>811.58914184976391</v>
          </cell>
          <cell r="P47">
            <v>131.10001066487186</v>
          </cell>
          <cell r="Q47">
            <v>1267.8477549628112</v>
          </cell>
          <cell r="S47">
            <v>2710.3638600607746</v>
          </cell>
          <cell r="U47">
            <v>2034.5522866321314</v>
          </cell>
          <cell r="W47">
            <v>13176.770429070955</v>
          </cell>
          <cell r="X47">
            <v>1367.3947032128522</v>
          </cell>
          <cell r="Y47">
            <v>620.08143495231116</v>
          </cell>
          <cell r="Z47">
            <v>324.81551922153363</v>
          </cell>
          <cell r="AA47">
            <v>203.01504609106269</v>
          </cell>
          <cell r="AB47">
            <v>92.250869639714821</v>
          </cell>
          <cell r="AC47">
            <v>30.538844089278474</v>
          </cell>
          <cell r="AD47">
            <v>2091.7866407331589</v>
          </cell>
          <cell r="AE47">
            <v>643.00394333209738</v>
          </cell>
          <cell r="AF47">
            <v>40.475200116732452</v>
          </cell>
          <cell r="AJ47">
            <v>0.58039230553844545</v>
          </cell>
          <cell r="AK47">
            <v>10.023446652197554</v>
          </cell>
          <cell r="AL47">
            <v>6.5529887977161412</v>
          </cell>
          <cell r="AM47">
            <v>17.156827755452142</v>
          </cell>
        </row>
        <row r="48">
          <cell r="B48">
            <v>6929.3576956122588</v>
          </cell>
          <cell r="C48">
            <v>186.29406574947808</v>
          </cell>
          <cell r="D48">
            <v>3397.2974943607501</v>
          </cell>
          <cell r="E48">
            <v>130.16265245937871</v>
          </cell>
          <cell r="G48">
            <v>476.66701547649711</v>
          </cell>
          <cell r="H48">
            <v>2302.7254750434304</v>
          </cell>
          <cell r="I48">
            <v>916.05572343098288</v>
          </cell>
          <cell r="J48">
            <v>193.9608804431935</v>
          </cell>
          <cell r="K48">
            <v>1128.5714285714287</v>
          </cell>
          <cell r="L48">
            <v>983.66271855074024</v>
          </cell>
          <cell r="M48">
            <v>883.15681103376517</v>
          </cell>
          <cell r="P48">
            <v>141.29820310795051</v>
          </cell>
          <cell r="Q48">
            <v>1196.6098825746096</v>
          </cell>
          <cell r="S48">
            <v>3115.6828227445658</v>
          </cell>
          <cell r="U48">
            <v>2078.1695766042367</v>
          </cell>
          <cell r="W48">
            <v>14164.490611790856</v>
          </cell>
          <cell r="X48">
            <v>1384.6255685664976</v>
          </cell>
          <cell r="Y48">
            <v>716.53683122955931</v>
          </cell>
          <cell r="Z48">
            <v>379.72676590340939</v>
          </cell>
          <cell r="AA48">
            <v>229.04919161070478</v>
          </cell>
          <cell r="AB48">
            <v>107.76087371544519</v>
          </cell>
          <cell r="AC48">
            <v>29.277637196993034</v>
          </cell>
          <cell r="AD48">
            <v>2521.6784772238061</v>
          </cell>
          <cell r="AE48">
            <v>766.27063301646126</v>
          </cell>
          <cell r="AF48">
            <v>37.857127314714944</v>
          </cell>
          <cell r="AJ48">
            <v>1.8111678826542896</v>
          </cell>
          <cell r="AK48">
            <v>402.72203956305765</v>
          </cell>
          <cell r="AL48">
            <v>123.87412724734187</v>
          </cell>
          <cell r="AM48">
            <v>528.40733469305383</v>
          </cell>
        </row>
        <row r="49">
          <cell r="B49">
            <v>6486.9022677210987</v>
          </cell>
          <cell r="C49">
            <v>181.97919576755996</v>
          </cell>
          <cell r="D49">
            <v>3365.5732997753325</v>
          </cell>
          <cell r="E49">
            <v>142.08999596772233</v>
          </cell>
          <cell r="G49">
            <v>488.45365548264243</v>
          </cell>
          <cell r="H49">
            <v>2391.3585044640568</v>
          </cell>
          <cell r="I49">
            <v>972.80289239305</v>
          </cell>
          <cell r="J49">
            <v>202.01514248600265</v>
          </cell>
          <cell r="K49">
            <v>1197.9591836734694</v>
          </cell>
          <cell r="L49">
            <v>999.18208455960769</v>
          </cell>
          <cell r="M49">
            <v>935.00049564922983</v>
          </cell>
          <cell r="P49">
            <v>147.74379094921963</v>
          </cell>
          <cell r="Q49">
            <v>1269.2020160798902</v>
          </cell>
          <cell r="S49">
            <v>3002.6008372745928</v>
          </cell>
          <cell r="U49">
            <v>1859.005752581654</v>
          </cell>
          <cell r="W49">
            <v>14191.112376228652</v>
          </cell>
          <cell r="X49">
            <v>1483.7459002674805</v>
          </cell>
          <cell r="Y49">
            <v>767.6657206811168</v>
          </cell>
          <cell r="Z49">
            <v>411.96470973197836</v>
          </cell>
          <cell r="AA49">
            <v>236.11336730148062</v>
          </cell>
          <cell r="AB49">
            <v>119.58764364765798</v>
          </cell>
          <cell r="AC49">
            <v>25.131696407736214</v>
          </cell>
          <cell r="AD49">
            <v>2404.4498230413787</v>
          </cell>
          <cell r="AE49">
            <v>722.18104085416587</v>
          </cell>
          <cell r="AF49">
            <v>34.083470282850904</v>
          </cell>
          <cell r="AJ49">
            <v>-0.64729464226401945</v>
          </cell>
          <cell r="AK49">
            <v>511.47550750694359</v>
          </cell>
          <cell r="AL49">
            <v>152.94586579695755</v>
          </cell>
          <cell r="AM49">
            <v>663.77407866163708</v>
          </cell>
        </row>
        <row r="50">
          <cell r="B50">
            <v>6631.5434604297516</v>
          </cell>
          <cell r="C50">
            <v>182.33330710087861</v>
          </cell>
          <cell r="D50">
            <v>3540.0625254155648</v>
          </cell>
          <cell r="E50">
            <v>156.11540634157839</v>
          </cell>
          <cell r="G50">
            <v>603.03550653898003</v>
          </cell>
          <cell r="H50">
            <v>2464.8064426853057</v>
          </cell>
          <cell r="I50">
            <v>1017.2519861109461</v>
          </cell>
          <cell r="J50">
            <v>211.48728771713817</v>
          </cell>
          <cell r="K50">
            <v>1231.6326530612246</v>
          </cell>
          <cell r="L50">
            <v>1000.3816038517784</v>
          </cell>
          <cell r="M50">
            <v>1007.5928281124046</v>
          </cell>
          <cell r="P50">
            <v>155.03132680878659</v>
          </cell>
          <cell r="Q50">
            <v>1336.2028656855007</v>
          </cell>
          <cell r="S50">
            <v>3200.7496550014603</v>
          </cell>
          <cell r="U50">
            <v>2039.7656991256658</v>
          </cell>
          <cell r="W50">
            <v>15565.078947145612</v>
          </cell>
          <cell r="X50">
            <v>1602.562635863376</v>
          </cell>
          <cell r="Y50">
            <v>990.1221112171155</v>
          </cell>
          <cell r="Z50">
            <v>538.0312065420452</v>
          </cell>
          <cell r="AA50">
            <v>296.12631595558531</v>
          </cell>
          <cell r="AB50">
            <v>155.96458871948514</v>
          </cell>
          <cell r="AC50">
            <v>27.766671395036976</v>
          </cell>
          <cell r="AD50">
            <v>1670.2550281874016</v>
          </cell>
          <cell r="AE50">
            <v>495.78267513693913</v>
          </cell>
          <cell r="AF50">
            <v>36.830433172574786</v>
          </cell>
          <cell r="AJ50">
            <v>-1.0806151460479494</v>
          </cell>
          <cell r="AK50">
            <v>-176.69525574331649</v>
          </cell>
          <cell r="AL50">
            <v>-54.310472306136454</v>
          </cell>
          <cell r="AM50">
            <v>-232.08634319550092</v>
          </cell>
        </row>
        <row r="51">
          <cell r="B51">
            <v>6792.4922993718465</v>
          </cell>
          <cell r="C51">
            <v>204.44363487232812</v>
          </cell>
          <cell r="D51">
            <v>3657.4276934460436</v>
          </cell>
          <cell r="E51">
            <v>166.0270131928707</v>
          </cell>
          <cell r="G51">
            <v>715.66992983416355</v>
          </cell>
          <cell r="H51">
            <v>2539.0185763543936</v>
          </cell>
          <cell r="I51">
            <v>1069.3027910268936</v>
          </cell>
          <cell r="J51">
            <v>244.18663631950037</v>
          </cell>
          <cell r="K51">
            <v>1282.6530612244899</v>
          </cell>
          <cell r="L51">
            <v>1062.9870287263893</v>
          </cell>
          <cell r="M51">
            <v>1089.5167824815512</v>
          </cell>
          <cell r="P51">
            <v>178.07857870955274</v>
          </cell>
          <cell r="Q51">
            <v>1444.1765197861134</v>
          </cell>
          <cell r="S51">
            <v>3370.9815966270567</v>
          </cell>
          <cell r="U51">
            <v>2292.7769104671806</v>
          </cell>
          <cell r="W51">
            <v>16060.426560174381</v>
          </cell>
          <cell r="X51">
            <v>1879.4892377302638</v>
          </cell>
          <cell r="Y51">
            <v>1146.8722569645579</v>
          </cell>
          <cell r="Z51">
            <v>623.93520640016197</v>
          </cell>
          <cell r="AA51">
            <v>343.39399374833187</v>
          </cell>
          <cell r="AB51">
            <v>179.54305681606388</v>
          </cell>
          <cell r="AC51">
            <v>31.328087472695653</v>
          </cell>
          <cell r="AD51">
            <v>1553.0506188894283</v>
          </cell>
          <cell r="AE51">
            <v>455.52397429069197</v>
          </cell>
          <cell r="AF51">
            <v>41.337338564886473</v>
          </cell>
          <cell r="AJ51">
            <v>-1.9125473731983413</v>
          </cell>
          <cell r="AK51">
            <v>-172.89632926291944</v>
          </cell>
          <cell r="AL51">
            <v>-51.489030174068375</v>
          </cell>
          <cell r="AM51">
            <v>-226.29790681018616</v>
          </cell>
        </row>
        <row r="52">
          <cell r="B52">
            <v>7978.2653061224428</v>
          </cell>
          <cell r="C52">
            <v>226.26262626262641</v>
          </cell>
          <cell r="D52">
            <v>3882.8282828282831</v>
          </cell>
          <cell r="E52">
            <v>183</v>
          </cell>
          <cell r="G52">
            <v>718.55670103092837</v>
          </cell>
          <cell r="H52">
            <v>2763.2653061224405</v>
          </cell>
          <cell r="I52">
            <v>1172.9166666666652</v>
          </cell>
          <cell r="J52">
            <v>293.87755102040842</v>
          </cell>
          <cell r="K52">
            <v>1292.8571428571429</v>
          </cell>
          <cell r="L52">
            <v>1117.3469387755126</v>
          </cell>
          <cell r="M52">
            <v>1285.567010309278</v>
          </cell>
          <cell r="P52">
            <v>215.30612244897938</v>
          </cell>
          <cell r="Q52">
            <v>1616.494845360824</v>
          </cell>
          <cell r="S52">
            <v>3514.6416478557053</v>
          </cell>
          <cell r="U52">
            <v>2429.2075770623796</v>
          </cell>
          <cell r="W52">
            <v>17964.502877535837</v>
          </cell>
          <cell r="X52">
            <v>2121.8551261604148</v>
          </cell>
          <cell r="Y52">
            <v>1227.3675946317694</v>
          </cell>
          <cell r="Z52">
            <v>660.18273616329952</v>
          </cell>
          <cell r="AA52">
            <v>350.07254977506807</v>
          </cell>
          <cell r="AB52">
            <v>217.11230869340145</v>
          </cell>
          <cell r="AC52">
            <v>43.429992835480697</v>
          </cell>
          <cell r="AD52">
            <v>1539.8255679739664</v>
          </cell>
          <cell r="AE52">
            <v>454.3632224495405</v>
          </cell>
          <cell r="AF52">
            <v>50.021944113894747</v>
          </cell>
          <cell r="AJ52">
            <v>1.8406818561177258</v>
          </cell>
          <cell r="AK52">
            <v>-89.816707134027297</v>
          </cell>
          <cell r="AL52">
            <v>-23.80224369845666</v>
          </cell>
          <cell r="AM52">
            <v>-111.77826897636623</v>
          </cell>
        </row>
        <row r="53">
          <cell r="B53">
            <v>8142.6020666324448</v>
          </cell>
          <cell r="C53">
            <v>266.01612770112854</v>
          </cell>
          <cell r="D53">
            <v>4351.8382485982856</v>
          </cell>
          <cell r="E53">
            <v>189.60070014365496</v>
          </cell>
          <cell r="G53">
            <v>838.37353386713994</v>
          </cell>
          <cell r="H53">
            <v>2922.4318984223219</v>
          </cell>
          <cell r="I53">
            <v>1258.1302425076224</v>
          </cell>
          <cell r="J53">
            <v>328.69984056294822</v>
          </cell>
          <cell r="K53">
            <v>1342.8571428571429</v>
          </cell>
          <cell r="L53">
            <v>1144.5892423964447</v>
          </cell>
          <cell r="M53">
            <v>1326.9269488454454</v>
          </cell>
          <cell r="P53">
            <v>242.37858967955685</v>
          </cell>
          <cell r="Q53">
            <v>1617.5257731958759</v>
          </cell>
          <cell r="S53">
            <v>3839.1660917698905</v>
          </cell>
          <cell r="U53">
            <v>2653.267400768661</v>
          </cell>
          <cell r="W53">
            <v>19045.600674742451</v>
          </cell>
          <cell r="X53">
            <v>2305.0385600353038</v>
          </cell>
          <cell r="Y53">
            <v>1293.0660651229753</v>
          </cell>
          <cell r="Z53">
            <v>697.81458482359108</v>
          </cell>
          <cell r="AA53">
            <v>369.71534501709112</v>
          </cell>
          <cell r="AB53">
            <v>225.53613528229337</v>
          </cell>
          <cell r="AC53">
            <v>41.66775314128008</v>
          </cell>
          <cell r="AD53">
            <v>1545.1278186130826</v>
          </cell>
          <cell r="AE53">
            <v>395.78561280797629</v>
          </cell>
          <cell r="AF53">
            <v>46.825382589061071</v>
          </cell>
          <cell r="AJ53">
            <v>2.0379419676534489</v>
          </cell>
          <cell r="AK53">
            <v>29.827685711531245</v>
          </cell>
          <cell r="AL53">
            <v>7.6873375476289345</v>
          </cell>
          <cell r="AM53">
            <v>39.552965226813626</v>
          </cell>
        </row>
        <row r="54">
          <cell r="B54">
            <v>8683.9777501249318</v>
          </cell>
          <cell r="C54">
            <v>284.01164710881284</v>
          </cell>
          <cell r="D54">
            <v>4384.6168614874496</v>
          </cell>
          <cell r="E54">
            <v>196.90113966069745</v>
          </cell>
          <cell r="G54">
            <v>890.52034341858734</v>
          </cell>
          <cell r="H54">
            <v>3021.9026255643876</v>
          </cell>
          <cell r="I54">
            <v>1354.2819343378758</v>
          </cell>
          <cell r="J54">
            <v>344.65149101461094</v>
          </cell>
          <cell r="K54">
            <v>1400</v>
          </cell>
          <cell r="L54">
            <v>1157.9494264243244</v>
          </cell>
          <cell r="M54">
            <v>1417.0338549081146</v>
          </cell>
          <cell r="P54">
            <v>264.08073285691876</v>
          </cell>
          <cell r="Q54">
            <v>1671.134020618556</v>
          </cell>
          <cell r="S54">
            <v>3790.4076429069523</v>
          </cell>
          <cell r="U54">
            <v>2832.7150666583279</v>
          </cell>
          <cell r="W54">
            <v>19894.748360312169</v>
          </cell>
          <cell r="X54">
            <v>2375.6313323522481</v>
          </cell>
          <cell r="Y54">
            <v>1275.7907103446601</v>
          </cell>
          <cell r="Z54">
            <v>694.34795474656494</v>
          </cell>
          <cell r="AA54">
            <v>364.76212510849928</v>
          </cell>
          <cell r="AB54">
            <v>216.68063048959556</v>
          </cell>
          <cell r="AC54">
            <v>45.089275377908542</v>
          </cell>
          <cell r="AD54">
            <v>1476.3919718172067</v>
          </cell>
          <cell r="AE54">
            <v>382.1373302154712</v>
          </cell>
          <cell r="AF54">
            <v>50.803957640394373</v>
          </cell>
          <cell r="AJ54">
            <v>0.95418991857412239</v>
          </cell>
          <cell r="AK54">
            <v>63.932584682406805</v>
          </cell>
          <cell r="AL54">
            <v>15.284892521470951</v>
          </cell>
          <cell r="AM54">
            <v>80.171667122451879</v>
          </cell>
        </row>
        <row r="55">
          <cell r="B55">
            <v>7993.336116168407</v>
          </cell>
          <cell r="C55">
            <v>263.35663392424516</v>
          </cell>
          <cell r="D55">
            <v>4040.9993567590645</v>
          </cell>
          <cell r="E55">
            <v>229.46565425366816</v>
          </cell>
          <cell r="G55">
            <v>948.72825054796897</v>
          </cell>
          <cell r="H55">
            <v>2724.6636589530613</v>
          </cell>
          <cell r="I55">
            <v>1229.4773727615379</v>
          </cell>
          <cell r="J55">
            <v>341.69058806575981</v>
          </cell>
          <cell r="K55">
            <v>1490.8163265306123</v>
          </cell>
          <cell r="L55">
            <v>1211.892206153253</v>
          </cell>
          <cell r="M55">
            <v>1452.1471259859868</v>
          </cell>
          <cell r="P55">
            <v>260.68677959042748</v>
          </cell>
          <cell r="Q55">
            <v>1534.0206185567004</v>
          </cell>
          <cell r="S55">
            <v>3055.9629269604106</v>
          </cell>
          <cell r="U55">
            <v>2449.8574819673395</v>
          </cell>
          <cell r="W55">
            <v>17188.914231408293</v>
          </cell>
          <cell r="X55">
            <v>3560.4632356142283</v>
          </cell>
          <cell r="Y55">
            <v>1327.3120248845428</v>
          </cell>
          <cell r="Z55">
            <v>745.27034486205775</v>
          </cell>
          <cell r="AA55">
            <v>366.24179169213056</v>
          </cell>
          <cell r="AB55">
            <v>215.79988833035452</v>
          </cell>
          <cell r="AC55">
            <v>35.275516468836855</v>
          </cell>
          <cell r="AD55">
            <v>1307.5056676758566</v>
          </cell>
          <cell r="AE55">
            <v>336.10429110210896</v>
          </cell>
          <cell r="AF55">
            <v>50.437606909041627</v>
          </cell>
          <cell r="AJ55">
            <v>-5.5004425603766762</v>
          </cell>
          <cell r="AK55">
            <v>-107.66305002467782</v>
          </cell>
          <cell r="AL55">
            <v>-27.739086697391759</v>
          </cell>
          <cell r="AM55">
            <v>-140.90257928244625</v>
          </cell>
        </row>
        <row r="56">
          <cell r="B56">
            <v>8950.1114644675654</v>
          </cell>
          <cell r="C56">
            <v>271.43579822979467</v>
          </cell>
          <cell r="D56">
            <v>4148.7451684717589</v>
          </cell>
          <cell r="E56">
            <v>236.76939676663977</v>
          </cell>
          <cell r="G56">
            <v>821.86114001985425</v>
          </cell>
          <cell r="H56">
            <v>3223.7705515900907</v>
          </cell>
          <cell r="I56">
            <v>1467.8278395215784</v>
          </cell>
          <cell r="J56">
            <v>366.53823215044167</v>
          </cell>
          <cell r="K56">
            <v>1643.8775510204082</v>
          </cell>
          <cell r="L56">
            <v>1221.4443242083421</v>
          </cell>
          <cell r="M56">
            <v>2009.9692519228747</v>
          </cell>
          <cell r="P56">
            <v>278.48973286466395</v>
          </cell>
          <cell r="Q56">
            <v>1710.3092783505149</v>
          </cell>
          <cell r="S56">
            <v>4875.6580754814613</v>
          </cell>
          <cell r="U56">
            <v>2777.9618594253102</v>
          </cell>
          <cell r="W56">
            <v>15477.613852411592</v>
          </cell>
          <cell r="X56">
            <v>9871.6719654145872</v>
          </cell>
          <cell r="Y56">
            <v>1122.6273672968339</v>
          </cell>
          <cell r="Z56">
            <v>687.25698655008898</v>
          </cell>
          <cell r="AA56">
            <v>222.30936999684047</v>
          </cell>
          <cell r="AB56">
            <v>213.06101074990457</v>
          </cell>
          <cell r="AC56">
            <v>28.542038164684566</v>
          </cell>
          <cell r="AD56">
            <v>1144.5764322417403</v>
          </cell>
          <cell r="AE56">
            <v>204.42836933676182</v>
          </cell>
          <cell r="AF56">
            <v>42.406455045149521</v>
          </cell>
          <cell r="AJ56">
            <v>-6.1665579957666345</v>
          </cell>
          <cell r="AK56">
            <v>-423.78061835553569</v>
          </cell>
          <cell r="AL56">
            <v>-73.602596520705021</v>
          </cell>
          <cell r="AM56">
            <v>-503.54977287200734</v>
          </cell>
        </row>
        <row r="57">
          <cell r="B57">
            <v>12988.005138760294</v>
          </cell>
          <cell r="C57">
            <v>425.08801050081991</v>
          </cell>
          <cell r="D57">
            <v>6109.172641526372</v>
          </cell>
          <cell r="E57">
            <v>451.39713233218839</v>
          </cell>
          <cell r="G57">
            <v>606.61425861999601</v>
          </cell>
          <cell r="H57">
            <v>5031.4248724543577</v>
          </cell>
          <cell r="I57">
            <v>2097.0418590970207</v>
          </cell>
          <cell r="J57">
            <v>445.17520947809663</v>
          </cell>
          <cell r="K57">
            <v>2062.2448979591836</v>
          </cell>
          <cell r="L57">
            <v>1535.0861992602013</v>
          </cell>
          <cell r="M57">
            <v>2487.8199493704642</v>
          </cell>
          <cell r="P57">
            <v>334.6791769905459</v>
          </cell>
          <cell r="Q57">
            <v>2849.4845360824729</v>
          </cell>
          <cell r="S57">
            <v>8713.2196538194166</v>
          </cell>
          <cell r="U57">
            <v>3414.2901690244084</v>
          </cell>
          <cell r="W57">
            <v>21372.274223449309</v>
          </cell>
          <cell r="X57">
            <v>17898.614386869278</v>
          </cell>
          <cell r="Y57">
            <v>808.43554056936136</v>
          </cell>
          <cell r="Z57">
            <v>525.80283002809892</v>
          </cell>
          <cell r="AA57">
            <v>83.652449864608755</v>
          </cell>
          <cell r="AB57">
            <v>198.98026067665373</v>
          </cell>
          <cell r="AC57">
            <v>23.917752850895877</v>
          </cell>
          <cell r="AD57">
            <v>1754.1725520269806</v>
          </cell>
          <cell r="AE57">
            <v>163.95670762009834</v>
          </cell>
          <cell r="AF57">
            <v>31.433849860010163</v>
          </cell>
          <cell r="AJ57">
            <v>-2.7135923825156185</v>
          </cell>
          <cell r="AK57">
            <v>-68.631431090919023</v>
          </cell>
          <cell r="AL57">
            <v>-4.5198780547160871</v>
          </cell>
          <cell r="AM57">
            <v>-75.864901528150725</v>
          </cell>
        </row>
        <row r="58">
          <cell r="B58">
            <v>18151.149808772712</v>
          </cell>
          <cell r="C58">
            <v>602.29324847992586</v>
          </cell>
          <cell r="D58">
            <v>9922.093627807777</v>
          </cell>
          <cell r="E58">
            <v>442.63572203094532</v>
          </cell>
          <cell r="G58">
            <v>633.61978868497579</v>
          </cell>
          <cell r="H58">
            <v>7636.9467202242358</v>
          </cell>
          <cell r="I58">
            <v>2679.8957829909618</v>
          </cell>
          <cell r="J58">
            <v>731.44158867034116</v>
          </cell>
          <cell r="K58">
            <v>2990.8163265306125</v>
          </cell>
          <cell r="L58">
            <v>1996.9125029601532</v>
          </cell>
          <cell r="M58">
            <v>3419.734630939638</v>
          </cell>
          <cell r="P58">
            <v>537.93898413471163</v>
          </cell>
          <cell r="Q58">
            <v>3863.917525773194</v>
          </cell>
          <cell r="S58">
            <v>14480.306607499948</v>
          </cell>
          <cell r="U58">
            <v>3675.0514125860577</v>
          </cell>
          <cell r="W58">
            <v>33462.703210642212</v>
          </cell>
          <cell r="X58">
            <v>26206.362695592572</v>
          </cell>
          <cell r="Y58">
            <v>823.84292925057196</v>
          </cell>
          <cell r="Z58">
            <v>465.05882895971865</v>
          </cell>
          <cell r="AA58">
            <v>105.44204890264969</v>
          </cell>
          <cell r="AB58">
            <v>253.34205138820369</v>
          </cell>
          <cell r="AC58">
            <v>44.012755169084748</v>
          </cell>
          <cell r="AD58">
            <v>2435.2276631779519</v>
          </cell>
          <cell r="AE58">
            <v>304.79169747726183</v>
          </cell>
          <cell r="AF58">
            <v>61.832533335004818</v>
          </cell>
          <cell r="AJ58">
            <v>-2.8046821900891934</v>
          </cell>
          <cell r="AK58">
            <v>184.88246228133602</v>
          </cell>
          <cell r="AL58">
            <v>26.515530083248599</v>
          </cell>
          <cell r="AM58">
            <v>208.59331017449543</v>
          </cell>
        </row>
        <row r="59">
          <cell r="B59">
            <v>26594.767271587963</v>
          </cell>
          <cell r="C59">
            <v>853.32032938037696</v>
          </cell>
          <cell r="D59">
            <v>13863.312900104127</v>
          </cell>
          <cell r="E59">
            <v>459.74184066884698</v>
          </cell>
          <cell r="G59">
            <v>856.9482315198934</v>
          </cell>
          <cell r="H59">
            <v>10210.809729904899</v>
          </cell>
          <cell r="I59">
            <v>3211.1811397391084</v>
          </cell>
          <cell r="J59">
            <v>968.38337897560791</v>
          </cell>
          <cell r="K59">
            <v>4171.4285714285716</v>
          </cell>
          <cell r="L59">
            <v>2726.692932279926</v>
          </cell>
          <cell r="M59">
            <v>4235.3262798979576</v>
          </cell>
          <cell r="P59">
            <v>699.97999401801883</v>
          </cell>
          <cell r="Q59">
            <v>4757.7319587628836</v>
          </cell>
          <cell r="S59">
            <v>16641.730618159636</v>
          </cell>
          <cell r="U59">
            <v>3714.8091009019404</v>
          </cell>
          <cell r="W59">
            <v>47462.636406795376</v>
          </cell>
          <cell r="X59">
            <v>33774.955313541432</v>
          </cell>
          <cell r="Y59">
            <v>1085.1434432535982</v>
          </cell>
          <cell r="Z59">
            <v>567.30472989886471</v>
          </cell>
          <cell r="AA59">
            <v>156.3668697854188</v>
          </cell>
          <cell r="AB59">
            <v>361.47184356931484</v>
          </cell>
          <cell r="AC59">
            <v>34.789380390364236</v>
          </cell>
          <cell r="AD59">
            <v>2537.9290934579394</v>
          </cell>
          <cell r="AE59">
            <v>190.82665861176591</v>
          </cell>
          <cell r="AF59">
            <v>50.305791439372335</v>
          </cell>
          <cell r="AJ59">
            <v>0.14902993953146348</v>
          </cell>
          <cell r="AK59">
            <v>-769.69264178508911</v>
          </cell>
          <cell r="AL59">
            <v>-53.230935196597493</v>
          </cell>
          <cell r="AM59">
            <v>-822.77454704215506</v>
          </cell>
        </row>
        <row r="60">
          <cell r="B60">
            <v>29003.782591587718</v>
          </cell>
          <cell r="C60">
            <v>898.51377639278098</v>
          </cell>
          <cell r="D60">
            <v>12980.149494021955</v>
          </cell>
          <cell r="E60">
            <v>392.74703202311764</v>
          </cell>
          <cell r="G60">
            <v>2085.825572677742</v>
          </cell>
          <cell r="H60">
            <v>11007.698633983913</v>
          </cell>
          <cell r="I60">
            <v>3648.4992434134197</v>
          </cell>
          <cell r="J60">
            <v>1394.1042357381509</v>
          </cell>
          <cell r="K60">
            <v>4248.9795918367345</v>
          </cell>
          <cell r="L60">
            <v>3136.8234845245775</v>
          </cell>
          <cell r="M60">
            <v>4642.2867018273319</v>
          </cell>
          <cell r="P60">
            <v>1034.0389941465326</v>
          </cell>
          <cell r="Q60">
            <v>5846.4646464646439</v>
          </cell>
          <cell r="S60">
            <v>17075.697401461359</v>
          </cell>
          <cell r="U60">
            <v>6673.2286724025635</v>
          </cell>
          <cell r="W60">
            <v>54728.465293663598</v>
          </cell>
          <cell r="X60">
            <v>27717.358187611611</v>
          </cell>
          <cell r="Y60">
            <v>2543.3528083029641</v>
          </cell>
          <cell r="Z60">
            <v>1573.6182871465217</v>
          </cell>
          <cell r="AA60">
            <v>440.89226649711486</v>
          </cell>
          <cell r="AB60">
            <v>528.8422546593273</v>
          </cell>
          <cell r="AC60">
            <v>36.889493050580192</v>
          </cell>
          <cell r="AD60">
            <v>3318.8999533825095</v>
          </cell>
          <cell r="AE60">
            <v>252.24874395713843</v>
          </cell>
          <cell r="AF60">
            <v>57.090259435970331</v>
          </cell>
          <cell r="AJ60">
            <v>-3.5723069653209403</v>
          </cell>
          <cell r="AK60">
            <v>-961.38013162287189</v>
          </cell>
          <cell r="AL60">
            <v>-67.546487487585097</v>
          </cell>
          <cell r="AM60">
            <v>-1032.4989260757779</v>
          </cell>
        </row>
        <row r="61">
          <cell r="B61">
            <v>43521.025230030587</v>
          </cell>
          <cell r="C61">
            <v>966.06382492733746</v>
          </cell>
          <cell r="D61">
            <v>18234.624957336357</v>
          </cell>
          <cell r="E61">
            <v>424.63604359860852</v>
          </cell>
          <cell r="G61">
            <v>3190.0301971359004</v>
          </cell>
          <cell r="H61">
            <v>16080.104685953796</v>
          </cell>
          <cell r="I61">
            <v>4593.598873474727</v>
          </cell>
          <cell r="J61">
            <v>2170.1389820222735</v>
          </cell>
          <cell r="K61">
            <v>5502.970297029703</v>
          </cell>
          <cell r="L61">
            <v>4091.4098363877392</v>
          </cell>
          <cell r="M61">
            <v>5162.7821418180783</v>
          </cell>
          <cell r="P61">
            <v>1621.7705546967345</v>
          </cell>
          <cell r="Q61">
            <v>8095.0495049504907</v>
          </cell>
          <cell r="S61">
            <v>27680.871295493107</v>
          </cell>
          <cell r="U61">
            <v>12754.053981564542</v>
          </cell>
          <cell r="W61">
            <v>93284.672148004131</v>
          </cell>
          <cell r="X61">
            <v>20018.851353806192</v>
          </cell>
          <cell r="Y61">
            <v>3869.1591842322596</v>
          </cell>
          <cell r="Z61">
            <v>2442.9640063197953</v>
          </cell>
          <cell r="AA61">
            <v>672.95918777092618</v>
          </cell>
          <cell r="AB61">
            <v>753.23599014153854</v>
          </cell>
          <cell r="AC61">
            <v>106.65279108605964</v>
          </cell>
          <cell r="AD61">
            <v>7020.071717659499</v>
          </cell>
          <cell r="AE61">
            <v>902.35452508096751</v>
          </cell>
          <cell r="AF61">
            <v>135.71961402830857</v>
          </cell>
          <cell r="AJ61">
            <v>15.066523711308776</v>
          </cell>
          <cell r="AK61">
            <v>1953.5170266666473</v>
          </cell>
          <cell r="AL61">
            <v>258.4694540971048</v>
          </cell>
          <cell r="AM61">
            <v>2227.0530044750608</v>
          </cell>
        </row>
        <row r="62">
          <cell r="B62">
            <v>42956.908412027376</v>
          </cell>
          <cell r="C62">
            <v>665.77844024858518</v>
          </cell>
          <cell r="D62">
            <v>17517.765670514531</v>
          </cell>
          <cell r="E62">
            <v>577.60398973285305</v>
          </cell>
          <cell r="G62">
            <v>4276.5808519183374</v>
          </cell>
          <cell r="H62">
            <v>14243.842118529737</v>
          </cell>
          <cell r="I62">
            <v>4417.2413468794011</v>
          </cell>
          <cell r="J62">
            <v>2622.8506447005147</v>
          </cell>
          <cell r="K62">
            <v>6539.6039603960398</v>
          </cell>
          <cell r="L62">
            <v>5137.2277174577785</v>
          </cell>
          <cell r="M62">
            <v>6137.7311919406702</v>
          </cell>
          <cell r="P62">
            <v>1953.4162829946933</v>
          </cell>
          <cell r="Q62">
            <v>8196.0396039603929</v>
          </cell>
          <cell r="S62">
            <v>21506.007241532112</v>
          </cell>
          <cell r="U62">
            <v>10054.70205270521</v>
          </cell>
          <cell r="W62">
            <v>86452.144369392394</v>
          </cell>
          <cell r="X62">
            <v>24163.066348939497</v>
          </cell>
          <cell r="Y62">
            <v>5062.4344536188109</v>
          </cell>
          <cell r="Z62">
            <v>3280.3658369541135</v>
          </cell>
          <cell r="AA62">
            <v>917.53483370473919</v>
          </cell>
          <cell r="AB62">
            <v>864.53378295995822</v>
          </cell>
          <cell r="AC62">
            <v>106.95657224875976</v>
          </cell>
          <cell r="AD62">
            <v>5983.3504783683775</v>
          </cell>
          <cell r="AE62">
            <v>856.30794628679121</v>
          </cell>
          <cell r="AF62">
            <v>162.80268528377798</v>
          </cell>
          <cell r="AJ62">
            <v>5.7241837771447024</v>
          </cell>
          <cell r="AK62">
            <v>133.95137178471737</v>
          </cell>
          <cell r="AL62">
            <v>23.080705973111918</v>
          </cell>
          <cell r="AM62">
            <v>162.75626153497399</v>
          </cell>
        </row>
        <row r="63">
          <cell r="B63">
            <v>42498.930672620889</v>
          </cell>
          <cell r="C63">
            <v>656.68474329658068</v>
          </cell>
          <cell r="D63">
            <v>20760.364648848314</v>
          </cell>
          <cell r="E63">
            <v>582.53427818253078</v>
          </cell>
          <cell r="G63">
            <v>5526.8620100090884</v>
          </cell>
          <cell r="H63">
            <v>14743.841789028529</v>
          </cell>
          <cell r="I63">
            <v>5145.4018584864789</v>
          </cell>
          <cell r="J63">
            <v>2433.7980910247056</v>
          </cell>
          <cell r="K63">
            <v>6702.970297029703</v>
          </cell>
          <cell r="L63">
            <v>5122.4325066865495</v>
          </cell>
          <cell r="M63">
            <v>7227.9251313695522</v>
          </cell>
          <cell r="P63">
            <v>1825.4796867415723</v>
          </cell>
          <cell r="Q63">
            <v>9065.3465346534613</v>
          </cell>
          <cell r="S63">
            <v>17029.568341908434</v>
          </cell>
          <cell r="U63">
            <v>10196.017273220579</v>
          </cell>
          <cell r="W63">
            <v>92352.409897171732</v>
          </cell>
          <cell r="X63">
            <v>19304.268269596654</v>
          </cell>
          <cell r="Y63">
            <v>6380.707159212674</v>
          </cell>
          <cell r="Z63">
            <v>3942.7293284329471</v>
          </cell>
          <cell r="AA63">
            <v>1399.6564713428315</v>
          </cell>
          <cell r="AB63">
            <v>1038.3213594368954</v>
          </cell>
          <cell r="AC63">
            <v>167.35922246841463</v>
          </cell>
          <cell r="AD63">
            <v>5861.426192611937</v>
          </cell>
          <cell r="AE63">
            <v>1161.6414819514068</v>
          </cell>
          <cell r="AF63">
            <v>247.35172016983438</v>
          </cell>
          <cell r="AJ63">
            <v>-1.3073053326094104</v>
          </cell>
          <cell r="AK63">
            <v>-706.59471940571029</v>
          </cell>
          <cell r="AL63">
            <v>-136.64399634040097</v>
          </cell>
          <cell r="AM63">
            <v>-844.54602107872074</v>
          </cell>
        </row>
        <row r="64">
          <cell r="B64">
            <v>43943.028727717821</v>
          </cell>
          <cell r="C64">
            <v>811.68918195284107</v>
          </cell>
          <cell r="D64">
            <v>23501.514617694862</v>
          </cell>
          <cell r="E64">
            <v>722.84191366946823</v>
          </cell>
          <cell r="G64">
            <v>6005.8243602298307</v>
          </cell>
          <cell r="H64">
            <v>15899.612981496748</v>
          </cell>
          <cell r="I64">
            <v>6323.3916312082074</v>
          </cell>
          <cell r="J64">
            <v>2406.3350808703099</v>
          </cell>
          <cell r="K64">
            <v>6730.6930693069307</v>
          </cell>
          <cell r="L64">
            <v>5382.4534404771957</v>
          </cell>
          <cell r="M64">
            <v>8528.8657773465202</v>
          </cell>
          <cell r="P64">
            <v>1809.7179484077947</v>
          </cell>
          <cell r="Q64">
            <v>9906.9306930693037</v>
          </cell>
          <cell r="S64">
            <v>18084.079701474031</v>
          </cell>
          <cell r="U64">
            <v>12234.264721555443</v>
          </cell>
          <cell r="W64">
            <v>104713.97709110787</v>
          </cell>
          <cell r="X64">
            <v>14259.260215578155</v>
          </cell>
          <cell r="Y64">
            <v>6761.7726053329325</v>
          </cell>
          <cell r="Z64">
            <v>3781.7171228968809</v>
          </cell>
          <cell r="AA64">
            <v>1804.2335279686249</v>
          </cell>
          <cell r="AB64">
            <v>1175.8219544674271</v>
          </cell>
          <cell r="AC64">
            <v>230.2575057086361</v>
          </cell>
          <cell r="AD64">
            <v>6539.2182391339948</v>
          </cell>
          <cell r="AE64">
            <v>1396.0545350393795</v>
          </cell>
          <cell r="AF64">
            <v>302.73831464990235</v>
          </cell>
          <cell r="AJ64">
            <v>-0.81704948852435511</v>
          </cell>
          <cell r="AK64">
            <v>-896.64746209131408</v>
          </cell>
          <cell r="AL64">
            <v>-173.01155747654369</v>
          </cell>
          <cell r="AM64">
            <v>-1070.4760690563821</v>
          </cell>
        </row>
        <row r="65">
          <cell r="B65">
            <v>40234.084471773305</v>
          </cell>
          <cell r="C65">
            <v>886.39330990154269</v>
          </cell>
          <cell r="D65">
            <v>25655.267520581587</v>
          </cell>
          <cell r="E65">
            <v>860.36894866924035</v>
          </cell>
          <cell r="G65">
            <v>6375.8393424865772</v>
          </cell>
          <cell r="H65">
            <v>16379.85378280783</v>
          </cell>
          <cell r="I65">
            <v>7442.6603740411047</v>
          </cell>
          <cell r="J65">
            <v>2440.7054681100635</v>
          </cell>
          <cell r="K65">
            <v>7219.8019801980199</v>
          </cell>
          <cell r="L65">
            <v>5883.8704344952257</v>
          </cell>
          <cell r="M65">
            <v>8318.9744859930961</v>
          </cell>
          <cell r="P65">
            <v>1829.3023548184415</v>
          </cell>
          <cell r="Q65">
            <v>10653.465346534649</v>
          </cell>
          <cell r="S65">
            <v>20960.129245876411</v>
          </cell>
          <cell r="U65">
            <v>15920.143815905927</v>
          </cell>
          <cell r="W65">
            <v>105226.15160817164</v>
          </cell>
          <cell r="X65">
            <v>13685.198304683516</v>
          </cell>
          <cell r="Y65">
            <v>7001.4414444560443</v>
          </cell>
          <cell r="Z65">
            <v>3164.024116252046</v>
          </cell>
          <cell r="AA65">
            <v>2380.5525340075346</v>
          </cell>
          <cell r="AB65">
            <v>1456.8647941964634</v>
          </cell>
          <cell r="AC65">
            <v>160.20421621461509</v>
          </cell>
          <cell r="AD65">
            <v>8109.2663283047359</v>
          </cell>
          <cell r="AE65">
            <v>1157.9113691840569</v>
          </cell>
          <cell r="AF65">
            <v>221.7952697296696</v>
          </cell>
          <cell r="AJ65">
            <v>-28.262670469228041</v>
          </cell>
          <cell r="AK65">
            <v>-751.45386077045373</v>
          </cell>
          <cell r="AL65">
            <v>-89.178756799659894</v>
          </cell>
          <cell r="AM65">
            <v>-868.89528803934172</v>
          </cell>
        </row>
        <row r="66">
          <cell r="B66">
            <v>53710.980493559538</v>
          </cell>
          <cell r="C66">
            <v>1188.9104827278138</v>
          </cell>
          <cell r="D66">
            <v>32113.539902885412</v>
          </cell>
          <cell r="E66">
            <v>1167.1791205210975</v>
          </cell>
          <cell r="G66">
            <v>8161.8654670800724</v>
          </cell>
          <cell r="H66">
            <v>21031.844010518525</v>
          </cell>
          <cell r="I66">
            <v>9806.1617004468699</v>
          </cell>
          <cell r="J66">
            <v>2969.2853441643592</v>
          </cell>
          <cell r="K66">
            <v>8230.6930693069298</v>
          </cell>
          <cell r="L66">
            <v>6680.8642099892886</v>
          </cell>
          <cell r="M66">
            <v>8129.0281686731669</v>
          </cell>
          <cell r="P66">
            <v>2229.7998216976248</v>
          </cell>
          <cell r="Q66">
            <v>10744.554455445541</v>
          </cell>
          <cell r="S66">
            <v>27599.014731630694</v>
          </cell>
          <cell r="U66">
            <v>20513.859316048289</v>
          </cell>
          <cell r="W66">
            <v>132655.3254730397</v>
          </cell>
          <cell r="X66">
            <v>13625.688190052055</v>
          </cell>
          <cell r="Y66">
            <v>8741.6455286440287</v>
          </cell>
          <cell r="Z66">
            <v>3099.2769331089012</v>
          </cell>
          <cell r="AA66">
            <v>3512.2689461150576</v>
          </cell>
          <cell r="AB66">
            <v>2130.0996494200695</v>
          </cell>
          <cell r="AC66">
            <v>275.89612290362209</v>
          </cell>
          <cell r="AD66">
            <v>11591.622377475862</v>
          </cell>
          <cell r="AE66">
            <v>1629.0385208128607</v>
          </cell>
          <cell r="AF66">
            <v>271.0458062752802</v>
          </cell>
          <cell r="AJ66">
            <v>22.294456199740921</v>
          </cell>
          <cell r="AK66">
            <v>1698.7075638006572</v>
          </cell>
          <cell r="AL66">
            <v>249.64775185022145</v>
          </cell>
          <cell r="AM66">
            <v>1970.6497718506198</v>
          </cell>
        </row>
        <row r="67">
          <cell r="B67">
            <v>58748.044243499156</v>
          </cell>
          <cell r="C67">
            <v>1322.1481699664055</v>
          </cell>
          <cell r="D67">
            <v>32601.781068271557</v>
          </cell>
          <cell r="E67">
            <v>1594.4388244983681</v>
          </cell>
          <cell r="G67">
            <v>8493.2899752550929</v>
          </cell>
          <cell r="H67">
            <v>22130.300755411234</v>
          </cell>
          <cell r="I67">
            <v>10251.913379553744</v>
          </cell>
          <cell r="J67">
            <v>3145.704894419197</v>
          </cell>
          <cell r="K67">
            <v>9200.9900990099013</v>
          </cell>
          <cell r="L67">
            <v>7395.3239685430781</v>
          </cell>
          <cell r="M67">
            <v>9249.3765422750021</v>
          </cell>
          <cell r="P67">
            <v>2374.1561792785255</v>
          </cell>
          <cell r="Q67">
            <v>11594.05940594059</v>
          </cell>
          <cell r="S67">
            <v>27815.702977562494</v>
          </cell>
          <cell r="U67">
            <v>21303.513908863402</v>
          </cell>
          <cell r="W67">
            <v>140617.04580955487</v>
          </cell>
          <cell r="X67">
            <v>15341.729251625335</v>
          </cell>
          <cell r="Y67">
            <v>8870.589154229936</v>
          </cell>
          <cell r="Z67">
            <v>3541.7816588985484</v>
          </cell>
          <cell r="AA67">
            <v>3255.8595807683519</v>
          </cell>
          <cell r="AB67">
            <v>2072.9479145630353</v>
          </cell>
          <cell r="AC67">
            <v>350.26779385141339</v>
          </cell>
          <cell r="AD67">
            <v>12467.498203332036</v>
          </cell>
          <cell r="AE67">
            <v>1889.0287132295582</v>
          </cell>
          <cell r="AF67">
            <v>329.24529024078197</v>
          </cell>
          <cell r="AJ67">
            <v>53.02316149757462</v>
          </cell>
          <cell r="AK67">
            <v>1873.7191049116459</v>
          </cell>
          <cell r="AL67">
            <v>285.31478650807804</v>
          </cell>
          <cell r="AM67">
            <v>2212.0570529172987</v>
          </cell>
        </row>
        <row r="68">
          <cell r="B68">
            <v>45903.85012275842</v>
          </cell>
          <cell r="C68">
            <v>1257.6566650248353</v>
          </cell>
          <cell r="D68">
            <v>28791.939255828132</v>
          </cell>
          <cell r="E68">
            <v>1607.0272179454503</v>
          </cell>
          <cell r="G68">
            <v>7396.3319035905361</v>
          </cell>
          <cell r="H68">
            <v>18725.295164016195</v>
          </cell>
          <cell r="I68">
            <v>9397.4873811028137</v>
          </cell>
          <cell r="J68">
            <v>2853.9266412463335</v>
          </cell>
          <cell r="K68">
            <v>8501.9801980198026</v>
          </cell>
          <cell r="L68">
            <v>7097.5130203373064</v>
          </cell>
          <cell r="M68">
            <v>9434.3988226173624</v>
          </cell>
          <cell r="P68">
            <v>2158.2477984546072</v>
          </cell>
          <cell r="Q68">
            <v>13459.405940594055</v>
          </cell>
          <cell r="S68">
            <v>22143.259970489278</v>
          </cell>
          <cell r="U68">
            <v>17935.943441700543</v>
          </cell>
          <cell r="W68">
            <v>122858.05152614426</v>
          </cell>
          <cell r="X68">
            <v>14963.926798230566</v>
          </cell>
          <cell r="Y68">
            <v>7536.5925588915725</v>
          </cell>
          <cell r="Z68">
            <v>3549.925624191018</v>
          </cell>
          <cell r="AA68">
            <v>2353.0875403580858</v>
          </cell>
          <cell r="AB68">
            <v>1633.579394342469</v>
          </cell>
          <cell r="AC68">
            <v>216.34531476139324</v>
          </cell>
          <cell r="AD68">
            <v>9434.9042762725003</v>
          </cell>
          <cell r="AE68">
            <v>1201.92966846425</v>
          </cell>
          <cell r="AF68">
            <v>264.13092065082151</v>
          </cell>
          <cell r="AJ68">
            <v>-22.29767823062593</v>
          </cell>
          <cell r="AK68">
            <v>-1811.1694902392253</v>
          </cell>
          <cell r="AL68">
            <v>-230.35081993253115</v>
          </cell>
          <cell r="AM68">
            <v>-2063.8179884023825</v>
          </cell>
        </row>
        <row r="69">
          <cell r="B69">
            <v>47855.320834544065</v>
          </cell>
          <cell r="C69">
            <v>1152.2671260823754</v>
          </cell>
          <cell r="D69">
            <v>29484.60923484571</v>
          </cell>
          <cell r="E69">
            <v>1656.194935670557</v>
          </cell>
          <cell r="G69">
            <v>7139.6905738485784</v>
          </cell>
          <cell r="H69">
            <v>18850.002575219496</v>
          </cell>
          <cell r="I69">
            <v>9719.7600769707169</v>
          </cell>
          <cell r="J69">
            <v>3020.395415872445</v>
          </cell>
          <cell r="K69">
            <v>8052.4752475247524</v>
          </cell>
          <cell r="L69">
            <v>6792.924654256658</v>
          </cell>
          <cell r="M69">
            <v>9449.2937120785409</v>
          </cell>
          <cell r="P69">
            <v>2271.9693686519922</v>
          </cell>
          <cell r="Q69">
            <v>12984.158415841581</v>
          </cell>
          <cell r="S69">
            <v>23673.563123019467</v>
          </cell>
          <cell r="U69">
            <v>16974.592308407711</v>
          </cell>
          <cell r="W69">
            <v>127286.77198948615</v>
          </cell>
          <cell r="X69">
            <v>14298.05057582814</v>
          </cell>
          <cell r="Y69">
            <v>7096.767930506604</v>
          </cell>
          <cell r="Z69">
            <v>3096.6175385432666</v>
          </cell>
          <cell r="AA69">
            <v>2356.3822188668728</v>
          </cell>
          <cell r="AB69">
            <v>1643.7681730964648</v>
          </cell>
          <cell r="AC69">
            <v>220.79226894054187</v>
          </cell>
          <cell r="AD69">
            <v>10339.178324314518</v>
          </cell>
          <cell r="AE69">
            <v>1109.87416550273</v>
          </cell>
          <cell r="AF69">
            <v>232.65899413652426</v>
          </cell>
          <cell r="AJ69">
            <v>3.6901563521166336</v>
          </cell>
          <cell r="AK69">
            <v>-1009.3754220969049</v>
          </cell>
          <cell r="AL69">
            <v>-105.11087795173508</v>
          </cell>
          <cell r="AM69">
            <v>-1110.7961436965234</v>
          </cell>
        </row>
        <row r="70">
          <cell r="B70">
            <v>46864.659821761459</v>
          </cell>
          <cell r="C70">
            <v>1171.2365097035793</v>
          </cell>
          <cell r="D70">
            <v>30091.171346843243</v>
          </cell>
          <cell r="E70">
            <v>1897.1638644229533</v>
          </cell>
          <cell r="G70">
            <v>9220.7027102279844</v>
          </cell>
          <cell r="H70">
            <v>18800.552984956295</v>
          </cell>
          <cell r="I70">
            <v>10193.400641827046</v>
          </cell>
          <cell r="J70">
            <v>2986.5614198848834</v>
          </cell>
          <cell r="K70">
            <v>8406.9306930693074</v>
          </cell>
          <cell r="L70">
            <v>7284.8866749910803</v>
          </cell>
          <cell r="M70">
            <v>9580.5482051835515</v>
          </cell>
          <cell r="P70">
            <v>2212.076731970425</v>
          </cell>
          <cell r="Q70">
            <v>12783.168316831679</v>
          </cell>
          <cell r="S70">
            <v>23149.545280819377</v>
          </cell>
          <cell r="U70">
            <v>17444.378875883413</v>
          </cell>
          <cell r="W70">
            <v>123853.94017335515</v>
          </cell>
          <cell r="X70">
            <v>14606.221881163481</v>
          </cell>
          <cell r="Y70">
            <v>9166.1823959231988</v>
          </cell>
          <cell r="Z70">
            <v>3419.1068628226935</v>
          </cell>
          <cell r="AA70">
            <v>3612.9219902465929</v>
          </cell>
          <cell r="AB70">
            <v>2134.1535428539109</v>
          </cell>
          <cell r="AC70">
            <v>250.3361585564376</v>
          </cell>
          <cell r="AD70">
            <v>13319.941122600347</v>
          </cell>
          <cell r="AE70">
            <v>1342.4838820746154</v>
          </cell>
          <cell r="AF70">
            <v>234.96724899535354</v>
          </cell>
          <cell r="AJ70">
            <v>26.694784160199447</v>
          </cell>
          <cell r="AK70">
            <v>2331.1660633936644</v>
          </cell>
          <cell r="AL70">
            <v>235.37023502303961</v>
          </cell>
          <cell r="AM70">
            <v>2593.2310825769036</v>
          </cell>
        </row>
        <row r="71">
          <cell r="B71">
            <v>35260.874800348829</v>
          </cell>
          <cell r="C71">
            <v>1054.482979815301</v>
          </cell>
          <cell r="D71">
            <v>26762.933754295944</v>
          </cell>
          <cell r="E71">
            <v>2471.9999633640991</v>
          </cell>
          <cell r="G71">
            <v>9004.4971155130243</v>
          </cell>
          <cell r="H71">
            <v>15500.674285445353</v>
          </cell>
          <cell r="I71">
            <v>9324.1186538175407</v>
          </cell>
          <cell r="J71">
            <v>2882.4718044369115</v>
          </cell>
          <cell r="K71">
            <v>8288.1188118811879</v>
          </cell>
          <cell r="L71">
            <v>7641.1783965222894</v>
          </cell>
          <cell r="M71">
            <v>9046.4888421066244</v>
          </cell>
          <cell r="P71">
            <v>2134.1445960726783</v>
          </cell>
          <cell r="Q71">
            <v>13074.257425742571</v>
          </cell>
          <cell r="S71">
            <v>18753.173196207012</v>
          </cell>
          <cell r="U71">
            <v>14074.219499827021</v>
          </cell>
          <cell r="W71">
            <v>104472.92927744993</v>
          </cell>
          <cell r="X71">
            <v>15110.504879308115</v>
          </cell>
          <cell r="Y71">
            <v>10189.318116735531</v>
          </cell>
          <cell r="Z71">
            <v>4089.121193310657</v>
          </cell>
          <cell r="AA71">
            <v>3892.2490161702954</v>
          </cell>
          <cell r="AB71">
            <v>2207.9479072545787</v>
          </cell>
          <cell r="AC71">
            <v>164.35296160938722</v>
          </cell>
          <cell r="AD71">
            <v>11742.594564859231</v>
          </cell>
          <cell r="AE71">
            <v>987.33415677733387</v>
          </cell>
          <cell r="AF71">
            <v>189.87197685745514</v>
          </cell>
          <cell r="AJ71">
            <v>-14.64010664059807</v>
          </cell>
          <cell r="AK71">
            <v>1328.4008948154049</v>
          </cell>
          <cell r="AL71">
            <v>102.14213409731222</v>
          </cell>
          <cell r="AM71">
            <v>1415.902922272119</v>
          </cell>
        </row>
        <row r="72">
          <cell r="B72">
            <v>30976.352834711081</v>
          </cell>
          <cell r="C72">
            <v>770.73233968999421</v>
          </cell>
          <cell r="D72">
            <v>22125.970288838893</v>
          </cell>
          <cell r="E72">
            <v>2229.4530233968912</v>
          </cell>
          <cell r="G72">
            <v>6818.2648673610756</v>
          </cell>
          <cell r="H72">
            <v>13044.32620179064</v>
          </cell>
          <cell r="I72">
            <v>8394.8670918950575</v>
          </cell>
          <cell r="J72">
            <v>2679.6551206905342</v>
          </cell>
          <cell r="K72">
            <v>7691.0891089108909</v>
          </cell>
          <cell r="L72">
            <v>7377.7370453828471</v>
          </cell>
          <cell r="M72">
            <v>9490.9753824852505</v>
          </cell>
          <cell r="P72">
            <v>1948.6791954594837</v>
          </cell>
          <cell r="Q72">
            <v>13481.188118811877</v>
          </cell>
          <cell r="S72">
            <v>12701.333623241011</v>
          </cell>
          <cell r="U72">
            <v>11871.517268806763</v>
          </cell>
          <cell r="W72">
            <v>88974.309637983388</v>
          </cell>
          <cell r="X72">
            <v>16384.068975769849</v>
          </cell>
          <cell r="Y72">
            <v>8777.0452570263496</v>
          </cell>
          <cell r="Z72">
            <v>3507.0682553167485</v>
          </cell>
          <cell r="AA72">
            <v>3377.6781666779893</v>
          </cell>
          <cell r="AB72">
            <v>1892.2988350316123</v>
          </cell>
          <cell r="AC72">
            <v>161.81492712621008</v>
          </cell>
          <cell r="AD72">
            <v>8703.9535027579786</v>
          </cell>
          <cell r="AE72">
            <v>766.55653571047833</v>
          </cell>
          <cell r="AF72">
            <v>193.99974656551782</v>
          </cell>
          <cell r="AJ72">
            <v>-15.731421433955763</v>
          </cell>
          <cell r="AK72">
            <v>-591.87891540321141</v>
          </cell>
          <cell r="AL72">
            <v>-68.078151554919145</v>
          </cell>
          <cell r="AM72">
            <v>-675.68848839208636</v>
          </cell>
        </row>
        <row r="73">
          <cell r="B73">
            <v>32212.666481405136</v>
          </cell>
          <cell r="C73">
            <v>595.67198325608501</v>
          </cell>
          <cell r="D73">
            <v>17901.252433784812</v>
          </cell>
          <cell r="E73">
            <v>2195.4007276984066</v>
          </cell>
          <cell r="G73">
            <v>6116.3181641039273</v>
          </cell>
          <cell r="H73">
            <v>11798.837373144535</v>
          </cell>
          <cell r="I73">
            <v>7535.8812865898544</v>
          </cell>
          <cell r="J73">
            <v>3021.3467581276454</v>
          </cell>
          <cell r="K73">
            <v>7593.0693069306926</v>
          </cell>
          <cell r="L73">
            <v>6487.8075742949268</v>
          </cell>
          <cell r="M73">
            <v>9481.9956966832178</v>
          </cell>
          <cell r="P73">
            <v>2236.0617699422428</v>
          </cell>
          <cell r="Q73">
            <v>12874.257425742571</v>
          </cell>
          <cell r="S73">
            <v>8750.4734584968883</v>
          </cell>
          <cell r="U73">
            <v>7956.4577296572033</v>
          </cell>
          <cell r="W73">
            <v>84248.336776253738</v>
          </cell>
          <cell r="X73">
            <v>16685.332281807954</v>
          </cell>
          <cell r="Y73">
            <v>7512.4146000308228</v>
          </cell>
          <cell r="Z73">
            <v>3371.7101211680001</v>
          </cell>
          <cell r="AA73">
            <v>2574.41965804746</v>
          </cell>
          <cell r="AB73">
            <v>1566.2848208153639</v>
          </cell>
          <cell r="AC73">
            <v>232.06154975246045</v>
          </cell>
          <cell r="AD73">
            <v>6686.4283895130757</v>
          </cell>
          <cell r="AE73">
            <v>758.31548835878516</v>
          </cell>
          <cell r="AF73">
            <v>249.57008494243601</v>
          </cell>
          <cell r="AJ73">
            <v>15.508064693049008</v>
          </cell>
          <cell r="AK73">
            <v>-1161.8716833130864</v>
          </cell>
          <cell r="AL73">
            <v>-145.8414560277173</v>
          </cell>
          <cell r="AM73">
            <v>-1292.2050746477548</v>
          </cell>
        </row>
        <row r="74">
          <cell r="B74">
            <v>25883.443330376653</v>
          </cell>
          <cell r="C74">
            <v>562.25449219472671</v>
          </cell>
          <cell r="D74">
            <v>18242.955139605889</v>
          </cell>
          <cell r="E74">
            <v>2330.2930363632099</v>
          </cell>
          <cell r="G74">
            <v>6909.8174255880613</v>
          </cell>
          <cell r="H74">
            <v>10381.066176703536</v>
          </cell>
          <cell r="I74">
            <v>6297.2007952554559</v>
          </cell>
          <cell r="J74">
            <v>3123.0037754136329</v>
          </cell>
          <cell r="K74">
            <v>7317.8217821782182</v>
          </cell>
          <cell r="L74">
            <v>6455.6130408513582</v>
          </cell>
          <cell r="M74">
            <v>8390.4156342903188</v>
          </cell>
          <cell r="P74">
            <v>2326.7095923184979</v>
          </cell>
          <cell r="Q74">
            <v>12150.495049504947</v>
          </cell>
          <cell r="S74">
            <v>9197.6314737215871</v>
          </cell>
          <cell r="U74">
            <v>7101.3927978060019</v>
          </cell>
          <cell r="W74">
            <v>75430.005241849067</v>
          </cell>
          <cell r="X74">
            <v>17224.268406635852</v>
          </cell>
          <cell r="Y74">
            <v>7498.4864028846441</v>
          </cell>
          <cell r="Z74">
            <v>3797.4137505588642</v>
          </cell>
          <cell r="AA74">
            <v>2242.2507745254215</v>
          </cell>
          <cell r="AB74">
            <v>1458.8218778003582</v>
          </cell>
          <cell r="AC74">
            <v>184.54864764387787</v>
          </cell>
          <cell r="AD74">
            <v>6438.234343066807</v>
          </cell>
          <cell r="AE74">
            <v>779.64262678152761</v>
          </cell>
          <cell r="AF74">
            <v>258.72309306131535</v>
          </cell>
          <cell r="AJ74">
            <v>-19.995446040727085</v>
          </cell>
          <cell r="AK74">
            <v>-611.62496328639406</v>
          </cell>
          <cell r="AL74">
            <v>-76.943989787603144</v>
          </cell>
          <cell r="AM74">
            <v>-708.56439911472432</v>
          </cell>
        </row>
        <row r="75">
          <cell r="B75">
            <v>25691.850502806879</v>
          </cell>
          <cell r="C75">
            <v>599.07052059000159</v>
          </cell>
          <cell r="D75">
            <v>18337.603028453199</v>
          </cell>
          <cell r="E75">
            <v>2359.1274482385261</v>
          </cell>
          <cell r="G75">
            <v>6934.7133552331115</v>
          </cell>
          <cell r="H75">
            <v>10429.610451935667</v>
          </cell>
          <cell r="I75">
            <v>6625.924680723022</v>
          </cell>
          <cell r="J75">
            <v>2972.3948013773734</v>
          </cell>
          <cell r="K75">
            <v>7063.3663366336632</v>
          </cell>
          <cell r="L75">
            <v>6291.0807012400483</v>
          </cell>
          <cell r="M75">
            <v>8495.8686479805456</v>
          </cell>
          <cell r="P75">
            <v>2198.2349768455069</v>
          </cell>
          <cell r="Q75">
            <v>12255.445544554452</v>
          </cell>
          <cell r="S75">
            <v>8158.2547618956005</v>
          </cell>
          <cell r="U75">
            <v>6365.3952928618828</v>
          </cell>
          <cell r="W75">
            <v>74709.9469192994</v>
          </cell>
          <cell r="X75">
            <v>16914.276722728868</v>
          </cell>
          <cell r="Y75">
            <v>8282.0476006337794</v>
          </cell>
          <cell r="Z75">
            <v>3712.8729074732878</v>
          </cell>
          <cell r="AA75">
            <v>2878.7157457502362</v>
          </cell>
          <cell r="AB75">
            <v>1690.4589474102554</v>
          </cell>
          <cell r="AC75">
            <v>188.46442757369269</v>
          </cell>
          <cell r="AD75">
            <v>6574.4937870748563</v>
          </cell>
          <cell r="AE75">
            <v>729.21488911029587</v>
          </cell>
          <cell r="AF75">
            <v>252.23616553380702</v>
          </cell>
          <cell r="AJ75">
            <v>-21.03567342032202</v>
          </cell>
          <cell r="AK75">
            <v>-338.5261243507091</v>
          </cell>
          <cell r="AL75">
            <v>-33.995280260706743</v>
          </cell>
          <cell r="AM75">
            <v>-393.55707803173789</v>
          </cell>
        </row>
        <row r="76">
          <cell r="B76">
            <v>31337.098450798523</v>
          </cell>
          <cell r="C76">
            <v>660.3173595485265</v>
          </cell>
          <cell r="D76">
            <v>20835.079196654984</v>
          </cell>
          <cell r="E76">
            <v>2564.1332847013168</v>
          </cell>
          <cell r="G76">
            <v>6438.9358896041258</v>
          </cell>
          <cell r="H76">
            <v>11822.701401315848</v>
          </cell>
          <cell r="I76">
            <v>6851.5862670021224</v>
          </cell>
          <cell r="J76">
            <v>3025.6773633304633</v>
          </cell>
          <cell r="K76">
            <v>7413.8613861386139</v>
          </cell>
          <cell r="L76">
            <v>6555.7338363379731</v>
          </cell>
          <cell r="M76">
            <v>9422.2685834098666</v>
          </cell>
          <cell r="P76">
            <v>2241.5148962892035</v>
          </cell>
          <cell r="Q76">
            <v>12602.970297029698</v>
          </cell>
          <cell r="S76">
            <v>8250.3289511759667</v>
          </cell>
          <cell r="U76">
            <v>6152.2873406811832</v>
          </cell>
          <cell r="W76">
            <v>80800.355182749263</v>
          </cell>
          <cell r="X76">
            <v>19904.989429577214</v>
          </cell>
          <cell r="Y76">
            <v>9672.3574005894916</v>
          </cell>
          <cell r="Z76">
            <v>3212.3668513394723</v>
          </cell>
          <cell r="AA76">
            <v>4215.0442900196595</v>
          </cell>
          <cell r="AB76">
            <v>2244.9462592303598</v>
          </cell>
          <cell r="AC76">
            <v>253.15577091269148</v>
          </cell>
          <cell r="AD76">
            <v>7558.6197004576807</v>
          </cell>
          <cell r="AE76">
            <v>888.92272204358494</v>
          </cell>
          <cell r="AF76">
            <v>308.48982374770605</v>
          </cell>
          <cell r="AJ76">
            <v>7.9854365507901965</v>
          </cell>
          <cell r="AK76">
            <v>-53.923855164378686</v>
          </cell>
          <cell r="AL76">
            <v>6.1532753449576818</v>
          </cell>
          <cell r="AM76">
            <v>-39.785143268630804</v>
          </cell>
        </row>
        <row r="77">
          <cell r="B77">
            <v>30205.629877394866</v>
          </cell>
          <cell r="C77">
            <v>787.30802823156512</v>
          </cell>
          <cell r="D77">
            <v>23978.01491256788</v>
          </cell>
          <cell r="E77">
            <v>2729.5687918217773</v>
          </cell>
          <cell r="G77">
            <v>4885.3797679197269</v>
          </cell>
          <cell r="H77">
            <v>12006.893242749655</v>
          </cell>
          <cell r="I77">
            <v>7228.6069726780197</v>
          </cell>
          <cell r="J77">
            <v>3074.8737766205259</v>
          </cell>
          <cell r="K77">
            <v>8154.4554455445541</v>
          </cell>
          <cell r="L77">
            <v>7243.2823474867855</v>
          </cell>
          <cell r="M77">
            <v>10301.759431180049</v>
          </cell>
          <cell r="P77">
            <v>2294.3316840012512</v>
          </cell>
          <cell r="Q77">
            <v>13276.237623762374</v>
          </cell>
          <cell r="S77">
            <v>6431.0326272244174</v>
          </cell>
          <cell r="U77">
            <v>6551.9964563770509</v>
          </cell>
          <cell r="W77">
            <v>75335.463224398045</v>
          </cell>
          <cell r="X77">
            <v>27444.189743207444</v>
          </cell>
          <cell r="Y77">
            <v>9383.9837024581848</v>
          </cell>
          <cell r="Z77">
            <v>2894.2705243832543</v>
          </cell>
          <cell r="AA77">
            <v>4205.4588835394443</v>
          </cell>
          <cell r="AB77">
            <v>2284.2542945354844</v>
          </cell>
          <cell r="AC77">
            <v>313.25599067108828</v>
          </cell>
          <cell r="AD77">
            <v>7427.9254069059052</v>
          </cell>
          <cell r="AE77">
            <v>1104.7570678916297</v>
          </cell>
          <cell r="AF77">
            <v>447.13956927157977</v>
          </cell>
          <cell r="AJ77">
            <v>-37.603501368584368</v>
          </cell>
          <cell r="AK77">
            <v>-1598.4139946671505</v>
          </cell>
          <cell r="AL77">
            <v>-204.08909231218595</v>
          </cell>
          <cell r="AM77">
            <v>-1840.1065883479209</v>
          </cell>
        </row>
        <row r="78">
          <cell r="B78">
            <v>40039.164370800478</v>
          </cell>
          <cell r="C78">
            <v>1051.7546593663651</v>
          </cell>
          <cell r="D78">
            <v>33413.003843026301</v>
          </cell>
          <cell r="E78">
            <v>3002.3178536356272</v>
          </cell>
          <cell r="G78">
            <v>4744.1489123756191</v>
          </cell>
          <cell r="H78">
            <v>16646.530604282329</v>
          </cell>
          <cell r="I78">
            <v>9105.2507141988699</v>
          </cell>
          <cell r="J78">
            <v>3500.4018327738154</v>
          </cell>
          <cell r="K78">
            <v>9071.287128712871</v>
          </cell>
          <cell r="L78">
            <v>8158.9400348292957</v>
          </cell>
          <cell r="M78">
            <v>11984.959586719107</v>
          </cell>
          <cell r="P78">
            <v>2619.2882858051767</v>
          </cell>
          <cell r="Q78">
            <v>14952.47524752475</v>
          </cell>
          <cell r="S78">
            <v>14773.510061277619</v>
          </cell>
          <cell r="U78">
            <v>12395.147227634601</v>
          </cell>
          <cell r="W78">
            <v>105545.3698807694</v>
          </cell>
          <cell r="X78">
            <v>29775.710730503179</v>
          </cell>
          <cell r="Y78">
            <v>7911.9455943746188</v>
          </cell>
          <cell r="Z78">
            <v>2631.0286057766184</v>
          </cell>
          <cell r="AA78">
            <v>3204.1657855401418</v>
          </cell>
          <cell r="AB78">
            <v>2076.7512030578582</v>
          </cell>
          <cell r="AC78">
            <v>299.57509900617413</v>
          </cell>
          <cell r="AD78">
            <v>10603.53712413297</v>
          </cell>
          <cell r="AE78">
            <v>941.22501060182708</v>
          </cell>
          <cell r="AF78">
            <v>351.94589669509543</v>
          </cell>
          <cell r="AJ78">
            <v>14.986131346734123</v>
          </cell>
          <cell r="AK78">
            <v>-331.57902114771406</v>
          </cell>
          <cell r="AL78">
            <v>-27.117963363448848</v>
          </cell>
          <cell r="AM78">
            <v>-343.71085316442878</v>
          </cell>
        </row>
        <row r="79">
          <cell r="B79">
            <v>42817.029702970387</v>
          </cell>
          <cell r="C79">
            <v>1156.3302752293578</v>
          </cell>
          <cell r="D79">
            <v>38080.392156862741</v>
          </cell>
          <cell r="E79">
            <v>2998.0000000000041</v>
          </cell>
          <cell r="G79">
            <v>4922.772277227723</v>
          </cell>
          <cell r="H79">
            <v>17084.158415841473</v>
          </cell>
          <cell r="I79">
            <v>10179.207920792078</v>
          </cell>
          <cell r="J79">
            <v>3925.7425742574314</v>
          </cell>
          <cell r="K79">
            <v>9995.0495049504952</v>
          </cell>
          <cell r="L79">
            <v>8759.4059405940679</v>
          </cell>
          <cell r="M79">
            <v>12970.297029702957</v>
          </cell>
          <cell r="P79">
            <v>2932.6732673267288</v>
          </cell>
          <cell r="Q79">
            <v>16821.782178217818</v>
          </cell>
          <cell r="S79">
            <v>11994.175158888167</v>
          </cell>
          <cell r="U79">
            <v>12518.537665834474</v>
          </cell>
          <cell r="W79">
            <v>114089.866414673</v>
          </cell>
          <cell r="X79">
            <v>29579.575391843875</v>
          </cell>
          <cell r="Y79">
            <v>6834.4875905372091</v>
          </cell>
          <cell r="Z79">
            <v>2354.6212707571744</v>
          </cell>
          <cell r="AA79">
            <v>2596.292005704679</v>
          </cell>
          <cell r="AB79">
            <v>1883.5743140753557</v>
          </cell>
          <cell r="AC79">
            <v>327.76717744929255</v>
          </cell>
          <cell r="AD79">
            <v>13852.650183507581</v>
          </cell>
          <cell r="AE79">
            <v>1174.2711098777502</v>
          </cell>
          <cell r="AF79">
            <v>394.51433448478889</v>
          </cell>
          <cell r="AJ79">
            <v>-2.4653946573645342</v>
          </cell>
          <cell r="AK79">
            <v>681.0523809219759</v>
          </cell>
          <cell r="AL79">
            <v>-12.426982918627232</v>
          </cell>
          <cell r="AM79">
            <v>666.16000334598414</v>
          </cell>
        </row>
        <row r="80">
          <cell r="B80">
            <v>46905.497469026588</v>
          </cell>
          <cell r="C80">
            <v>1285.3322714333367</v>
          </cell>
          <cell r="D80">
            <v>41347.828479159711</v>
          </cell>
          <cell r="E80">
            <v>3460.9536331859554</v>
          </cell>
          <cell r="G80">
            <v>5764.1272481202013</v>
          </cell>
          <cell r="H80">
            <v>18694.365066342278</v>
          </cell>
          <cell r="I80">
            <v>10925.25436771149</v>
          </cell>
          <cell r="J80">
            <v>4329.6992313359415</v>
          </cell>
          <cell r="K80">
            <v>10724.765013054681</v>
          </cell>
          <cell r="L80">
            <v>9905.9224108137605</v>
          </cell>
          <cell r="M80">
            <v>15162.840722961149</v>
          </cell>
          <cell r="P80">
            <v>3492.404930914679</v>
          </cell>
          <cell r="Q80">
            <v>19158.846281067727</v>
          </cell>
          <cell r="S80">
            <v>11474.648327621617</v>
          </cell>
          <cell r="U80">
            <v>13671.55846927564</v>
          </cell>
          <cell r="W80">
            <v>121405.80292881091</v>
          </cell>
          <cell r="X80">
            <v>34639.614818378963</v>
          </cell>
          <cell r="Y80">
            <v>8060.3876825476364</v>
          </cell>
          <cell r="Z80">
            <v>3397.1342300424176</v>
          </cell>
          <cell r="AA80">
            <v>2592.3808106030597</v>
          </cell>
          <cell r="AB80">
            <v>2070.8726419021582</v>
          </cell>
          <cell r="AC80">
            <v>305.85473742342117</v>
          </cell>
          <cell r="AD80">
            <v>15683.658905240422</v>
          </cell>
          <cell r="AE80">
            <v>1430.4205135829804</v>
          </cell>
          <cell r="AF80">
            <v>450.37753565982803</v>
          </cell>
          <cell r="AJ80">
            <v>-27.02121096082038</v>
          </cell>
          <cell r="AK80">
            <v>348.39682687578318</v>
          </cell>
          <cell r="AL80">
            <v>-0.17258744212484822</v>
          </cell>
          <cell r="AM80">
            <v>321.20302847283796</v>
          </cell>
        </row>
        <row r="81">
          <cell r="B81">
            <v>55538.605565160513</v>
          </cell>
          <cell r="C81">
            <v>1823.5685050142658</v>
          </cell>
          <cell r="D81">
            <v>49282.833684616511</v>
          </cell>
          <cell r="E81">
            <v>3687.812132537761</v>
          </cell>
          <cell r="G81">
            <v>6688.9216600621539</v>
          </cell>
          <cell r="H81">
            <v>21959.244574279583</v>
          </cell>
          <cell r="I81">
            <v>11719.418273524592</v>
          </cell>
          <cell r="J81">
            <v>5235.5183251029703</v>
          </cell>
          <cell r="K81">
            <v>12610.920574733558</v>
          </cell>
          <cell r="L81">
            <v>11522.173397932884</v>
          </cell>
          <cell r="M81">
            <v>23122.941276809066</v>
          </cell>
          <cell r="P81">
            <v>4055.9573332638965</v>
          </cell>
          <cell r="Q81">
            <v>19047.69271321307</v>
          </cell>
          <cell r="S81">
            <v>15387.015105149543</v>
          </cell>
          <cell r="U81">
            <v>15382.885736342629</v>
          </cell>
          <cell r="W81">
            <v>145816.66181214381</v>
          </cell>
          <cell r="X81">
            <v>42557.158217794233</v>
          </cell>
          <cell r="Y81">
            <v>9389.375672477363</v>
          </cell>
          <cell r="Z81">
            <v>4806.7952844798001</v>
          </cell>
          <cell r="AA81">
            <v>2328.7373161753912</v>
          </cell>
          <cell r="AB81">
            <v>2253.8430718221716</v>
          </cell>
          <cell r="AC81">
            <v>280.95308994329139</v>
          </cell>
          <cell r="AD81">
            <v>17918.761702649947</v>
          </cell>
          <cell r="AE81">
            <v>1677.2564906446414</v>
          </cell>
          <cell r="AF81">
            <v>547.6557328766645</v>
          </cell>
          <cell r="AJ81">
            <v>-39.545734790875194</v>
          </cell>
          <cell r="AK81">
            <v>1187.8578568883802</v>
          </cell>
          <cell r="AL81">
            <v>104.92137648925251</v>
          </cell>
          <cell r="AM81">
            <v>1253.2334985867574</v>
          </cell>
        </row>
        <row r="82">
          <cell r="B82">
            <v>76220.335128757404</v>
          </cell>
          <cell r="C82">
            <v>1903.3908436759132</v>
          </cell>
          <cell r="D82">
            <v>50784.117641261844</v>
          </cell>
          <cell r="E82">
            <v>4112.1484476813603</v>
          </cell>
          <cell r="G82">
            <v>6197.9309921381318</v>
          </cell>
          <cell r="H82">
            <v>25524.432513022759</v>
          </cell>
          <cell r="I82">
            <v>13869.0689795584</v>
          </cell>
          <cell r="J82">
            <v>6890.4930355826773</v>
          </cell>
          <cell r="K82">
            <v>14639.655303887545</v>
          </cell>
          <cell r="L82">
            <v>12453.950461964234</v>
          </cell>
          <cell r="M82">
            <v>29621.759778223084</v>
          </cell>
          <cell r="P82">
            <v>5081.0876356238014</v>
          </cell>
          <cell r="Q82">
            <v>23375.542219035266</v>
          </cell>
          <cell r="S82">
            <v>13903.173295468863</v>
          </cell>
          <cell r="U82">
            <v>20527.057723402213</v>
          </cell>
          <cell r="W82">
            <v>172521.08323990091</v>
          </cell>
          <cell r="X82">
            <v>52099.628012167697</v>
          </cell>
          <cell r="Y82">
            <v>8649.7476682350662</v>
          </cell>
          <cell r="Z82">
            <v>4803.3158406452676</v>
          </cell>
          <cell r="AA82">
            <v>1768.0955047090645</v>
          </cell>
          <cell r="AB82">
            <v>2078.3363228807339</v>
          </cell>
          <cell r="AC82">
            <v>284.86263937870166</v>
          </cell>
          <cell r="AD82">
            <v>17955.679533524341</v>
          </cell>
          <cell r="AE82">
            <v>1729.5464455919084</v>
          </cell>
          <cell r="AF82">
            <v>647.30574243278068</v>
          </cell>
          <cell r="AJ82">
            <v>-57.18773579950264</v>
          </cell>
          <cell r="AK82">
            <v>294.07089248152857</v>
          </cell>
          <cell r="AL82">
            <v>24.739028872081025</v>
          </cell>
          <cell r="AM82">
            <v>261.62218555410698</v>
          </cell>
        </row>
        <row r="83">
          <cell r="B83">
            <v>116276.81993284615</v>
          </cell>
          <cell r="C83">
            <v>1972.5087334191107</v>
          </cell>
          <cell r="D83">
            <v>50095.171637326974</v>
          </cell>
          <cell r="E83">
            <v>4318.749383058941</v>
          </cell>
          <cell r="G83">
            <v>6275.85583085909</v>
          </cell>
          <cell r="H83">
            <v>33056.87411764331</v>
          </cell>
          <cell r="I83">
            <v>16417.337088712971</v>
          </cell>
          <cell r="J83">
            <v>8981.1942542832239</v>
          </cell>
          <cell r="K83">
            <v>17069.386750550679</v>
          </cell>
          <cell r="L83">
            <v>15433.506106750479</v>
          </cell>
          <cell r="M83">
            <v>33427.207559813149</v>
          </cell>
          <cell r="P83">
            <v>6121.3604816857578</v>
          </cell>
          <cell r="Q83">
            <v>27340.867211869012</v>
          </cell>
          <cell r="S83">
            <v>17941.802303828725</v>
          </cell>
          <cell r="U83">
            <v>24087.742847437636</v>
          </cell>
          <cell r="W83">
            <v>216268.81430969812</v>
          </cell>
          <cell r="X83">
            <v>73502.492822155546</v>
          </cell>
          <cell r="Y83">
            <v>8882.2359958460875</v>
          </cell>
          <cell r="Z83">
            <v>4880.4233938941616</v>
          </cell>
          <cell r="AA83">
            <v>1872.9099639545188</v>
          </cell>
          <cell r="AB83">
            <v>2128.9026379974066</v>
          </cell>
          <cell r="AC83">
            <v>209.44871590662274</v>
          </cell>
          <cell r="AD83">
            <v>17494.029287098001</v>
          </cell>
          <cell r="AE83">
            <v>1411.1987106222075</v>
          </cell>
          <cell r="AF83">
            <v>629.95774051179728</v>
          </cell>
          <cell r="AJ83">
            <v>-88.14292093119559</v>
          </cell>
          <cell r="AK83">
            <v>-1214.1325445049251</v>
          </cell>
          <cell r="AL83">
            <v>-102.55005915203284</v>
          </cell>
          <cell r="AM83">
            <v>-1404.8255245881535</v>
          </cell>
        </row>
        <row r="84">
          <cell r="B84">
            <v>179923.04254893149</v>
          </cell>
          <cell r="C84">
            <v>1926.0136732762649</v>
          </cell>
          <cell r="D84">
            <v>66241.473813362638</v>
          </cell>
          <cell r="E84">
            <v>3470.6033683675605</v>
          </cell>
          <cell r="G84">
            <v>7572.9706211973298</v>
          </cell>
          <cell r="H84">
            <v>45906.64128087827</v>
          </cell>
          <cell r="I84">
            <v>20892.977002508109</v>
          </cell>
          <cell r="J84">
            <v>9814.1305492341253</v>
          </cell>
          <cell r="K84">
            <v>27893.232349733982</v>
          </cell>
          <cell r="L84">
            <v>22850.339700399058</v>
          </cell>
          <cell r="M84">
            <v>34565.229577288585</v>
          </cell>
          <cell r="P84">
            <v>6639.4289150711265</v>
          </cell>
          <cell r="Q84">
            <v>28052.123305939749</v>
          </cell>
          <cell r="S84">
            <v>11436.53327847611</v>
          </cell>
          <cell r="U84">
            <v>12839.447885804302</v>
          </cell>
          <cell r="W84">
            <v>289090.07759318495</v>
          </cell>
          <cell r="X84">
            <v>117437.56688401151</v>
          </cell>
          <cell r="Y84">
            <v>10788.307532181945</v>
          </cell>
          <cell r="Z84">
            <v>5769.3465125203875</v>
          </cell>
          <cell r="AA84">
            <v>2321.5578777085325</v>
          </cell>
          <cell r="AB84">
            <v>2697.4031419530238</v>
          </cell>
          <cell r="AC84">
            <v>380.19743029306744</v>
          </cell>
          <cell r="AD84">
            <v>19042.294565836557</v>
          </cell>
          <cell r="AE84">
            <v>2857.8919652741924</v>
          </cell>
          <cell r="AF84">
            <v>1470.0982979355651</v>
          </cell>
          <cell r="AJ84">
            <v>-238.97047928916828</v>
          </cell>
          <cell r="AK84">
            <v>-6704.1304956625299</v>
          </cell>
          <cell r="AL84">
            <v>-1085.4461766508839</v>
          </cell>
          <cell r="AM84">
            <v>-8028.5471516025818</v>
          </cell>
        </row>
        <row r="85">
          <cell r="B85">
            <v>434134.96512217366</v>
          </cell>
          <cell r="C85">
            <v>2114.0986305409892</v>
          </cell>
          <cell r="D85">
            <v>110022.29357227634</v>
          </cell>
          <cell r="E85">
            <v>2796.2923559169021</v>
          </cell>
          <cell r="G85">
            <v>11249.955760361659</v>
          </cell>
          <cell r="H85">
            <v>95975.051182473951</v>
          </cell>
          <cell r="I85">
            <v>27545.488598563636</v>
          </cell>
          <cell r="J85">
            <v>8295.0723959283732</v>
          </cell>
          <cell r="K85">
            <v>37355.707568359117</v>
          </cell>
          <cell r="L85">
            <v>73858.971768734205</v>
          </cell>
          <cell r="M85">
            <v>37539.882773877056</v>
          </cell>
          <cell r="P85">
            <v>6130.5516011129512</v>
          </cell>
          <cell r="Q85">
            <v>30979.725685089063</v>
          </cell>
          <cell r="S85">
            <v>32495.167766760034</v>
          </cell>
          <cell r="U85">
            <v>11892.689517423063</v>
          </cell>
          <cell r="W85">
            <v>670890.35250068037</v>
          </cell>
          <cell r="X85">
            <v>171706.81197416503</v>
          </cell>
          <cell r="Y85">
            <v>16629.293632081328</v>
          </cell>
          <cell r="Z85">
            <v>6241.0958281315106</v>
          </cell>
          <cell r="AA85">
            <v>5642.3677009773946</v>
          </cell>
          <cell r="AB85">
            <v>4745.8301029724244</v>
          </cell>
          <cell r="AC85">
            <v>452.38326758906112</v>
          </cell>
          <cell r="AD85">
            <v>22130.758873715808</v>
          </cell>
          <cell r="AE85">
            <v>2597.2276694279512</v>
          </cell>
          <cell r="AF85">
            <v>1932.6041448594408</v>
          </cell>
          <cell r="AJ85">
            <v>-112.4570771963153</v>
          </cell>
          <cell r="AK85">
            <v>-7438.846421826207</v>
          </cell>
          <cell r="AL85">
            <v>-6311.5095566298687</v>
          </cell>
          <cell r="AM85">
            <v>-13862.81305565239</v>
          </cell>
        </row>
        <row r="86">
          <cell r="B86">
            <v>737065.16812002077</v>
          </cell>
          <cell r="C86">
            <v>6805.0466930675902</v>
          </cell>
          <cell r="D86">
            <v>211620.3806143798</v>
          </cell>
          <cell r="E86">
            <v>9146.0190468071632</v>
          </cell>
          <cell r="G86">
            <v>32464.015198627894</v>
          </cell>
          <cell r="H86">
            <v>181040.77556912176</v>
          </cell>
          <cell r="I86">
            <v>48374.164821263177</v>
          </cell>
          <cell r="J86">
            <v>15930.176426205777</v>
          </cell>
          <cell r="K86">
            <v>50947.941676537128</v>
          </cell>
          <cell r="L86">
            <v>157257.93424085088</v>
          </cell>
          <cell r="M86">
            <v>82807.312563829109</v>
          </cell>
          <cell r="P86">
            <v>10479.086650843372</v>
          </cell>
          <cell r="Q86">
            <v>82508.835612283219</v>
          </cell>
          <cell r="S86">
            <v>93598.033419849191</v>
          </cell>
          <cell r="U86">
            <v>8534.2728820696702</v>
          </cell>
          <cell r="W86">
            <v>1282445.1597510395</v>
          </cell>
          <cell r="X86">
            <v>281845.76453951164</v>
          </cell>
          <cell r="Y86">
            <v>51228.614039682252</v>
          </cell>
          <cell r="Z86">
            <v>20293.020730053326</v>
          </cell>
          <cell r="AA86">
            <v>18330.762129941402</v>
          </cell>
          <cell r="AB86">
            <v>12604.831179687526</v>
          </cell>
          <cell r="AC86">
            <v>756.34618683951294</v>
          </cell>
          <cell r="AD86">
            <v>61556.175667338837</v>
          </cell>
          <cell r="AE86">
            <v>8515.4093195204168</v>
          </cell>
          <cell r="AF86">
            <v>4204.9749659988993</v>
          </cell>
          <cell r="AJ86">
            <v>-273.32727471000743</v>
          </cell>
          <cell r="AK86">
            <v>-19710.154909956091</v>
          </cell>
          <cell r="AL86">
            <v>-20345.458490008587</v>
          </cell>
          <cell r="AM86">
            <v>-40328.940674674683</v>
          </cell>
        </row>
        <row r="87">
          <cell r="B87">
            <v>1427380.4077123485</v>
          </cell>
          <cell r="C87">
            <v>26466.867022388891</v>
          </cell>
          <cell r="D87">
            <v>730088.75388568908</v>
          </cell>
          <cell r="E87">
            <v>26420.813349630098</v>
          </cell>
          <cell r="G87">
            <v>176540.47586928451</v>
          </cell>
          <cell r="H87">
            <v>414232.8551818094</v>
          </cell>
          <cell r="I87">
            <v>113399.06995718193</v>
          </cell>
          <cell r="J87">
            <v>38246.432939638602</v>
          </cell>
          <cell r="K87">
            <v>69922.653943028345</v>
          </cell>
          <cell r="L87">
            <v>223341.23638682492</v>
          </cell>
          <cell r="M87">
            <v>167936.17491144841</v>
          </cell>
          <cell r="P87">
            <v>29720.429076239674</v>
          </cell>
          <cell r="Q87">
            <v>215702.18965246709</v>
          </cell>
          <cell r="S87">
            <v>141168.63681710226</v>
          </cell>
          <cell r="U87">
            <v>119912.41996478851</v>
          </cell>
          <cell r="W87">
            <v>2386695.3715998163</v>
          </cell>
          <cell r="X87">
            <v>592312.17259287951</v>
          </cell>
          <cell r="Y87">
            <v>275517.57463375904</v>
          </cell>
          <cell r="Z87">
            <v>148255.05421131873</v>
          </cell>
          <cell r="AA87">
            <v>72930.177362187533</v>
          </cell>
          <cell r="AB87">
            <v>54332.34306025281</v>
          </cell>
          <cell r="AC87">
            <v>2651.1576335142963</v>
          </cell>
          <cell r="AD87">
            <v>299007.58795121236</v>
          </cell>
          <cell r="AE87">
            <v>54801.336677518295</v>
          </cell>
          <cell r="AF87">
            <v>10228.517499114831</v>
          </cell>
          <cell r="AJ87">
            <v>-145.20947503098972</v>
          </cell>
          <cell r="AK87">
            <v>-90977.285839997159</v>
          </cell>
          <cell r="AL87">
            <v>-19215.509203986188</v>
          </cell>
          <cell r="AM87">
            <v>-110338.00451901434</v>
          </cell>
        </row>
        <row r="88">
          <cell r="B88">
            <v>2382174.3586556027</v>
          </cell>
          <cell r="C88">
            <v>50429.8624283596</v>
          </cell>
          <cell r="D88">
            <v>1711701.1509819545</v>
          </cell>
          <cell r="E88">
            <v>71160.063731399481</v>
          </cell>
          <cell r="G88">
            <v>287797.00159080559</v>
          </cell>
          <cell r="H88">
            <v>871041.32776686223</v>
          </cell>
          <cell r="I88">
            <v>242020.39347545119</v>
          </cell>
          <cell r="J88">
            <v>81469.396275989071</v>
          </cell>
          <cell r="K88">
            <v>95905.009056698269</v>
          </cell>
          <cell r="L88">
            <v>411655.24831805978</v>
          </cell>
          <cell r="M88">
            <v>323963.78983274725</v>
          </cell>
          <cell r="P88">
            <v>65786.626802656217</v>
          </cell>
          <cell r="Q88">
            <v>500506.04958675959</v>
          </cell>
          <cell r="S88">
            <v>553594.32215427689</v>
          </cell>
          <cell r="U88">
            <v>399271.96012011392</v>
          </cell>
          <cell r="W88">
            <v>5006500.9052942451</v>
          </cell>
          <cell r="X88">
            <v>849787.78567750403</v>
          </cell>
          <cell r="Y88">
            <v>436584.8125826061</v>
          </cell>
          <cell r="Z88">
            <v>244809.98170309589</v>
          </cell>
          <cell r="AA88">
            <v>79050.057502171549</v>
          </cell>
          <cell r="AB88">
            <v>112724.77337733869</v>
          </cell>
          <cell r="AC88">
            <v>4638.8064071170475</v>
          </cell>
          <cell r="AD88">
            <v>712942.05787168012</v>
          </cell>
          <cell r="AE88">
            <v>93807.707101422697</v>
          </cell>
          <cell r="AF88">
            <v>14097.311997623508</v>
          </cell>
          <cell r="AJ88">
            <v>835.93635864465625</v>
          </cell>
          <cell r="AK88">
            <v>108124.11399999999</v>
          </cell>
          <cell r="AL88">
            <v>12478.479232110767</v>
          </cell>
          <cell r="AM88">
            <v>121438.52959075541</v>
          </cell>
        </row>
        <row r="89">
          <cell r="B89">
            <v>2508884.0869746921</v>
          </cell>
          <cell r="C89">
            <v>58387.326852878556</v>
          </cell>
          <cell r="D89">
            <v>1931967.1882969928</v>
          </cell>
          <cell r="E89">
            <v>121387.68754030863</v>
          </cell>
          <cell r="G89">
            <v>342301.02772798407</v>
          </cell>
          <cell r="H89">
            <v>961757.50235301093</v>
          </cell>
          <cell r="I89">
            <v>355109.80573946872</v>
          </cell>
          <cell r="J89">
            <v>96336.356189015321</v>
          </cell>
          <cell r="K89">
            <v>130312.52341304578</v>
          </cell>
          <cell r="L89">
            <v>487934.94112417509</v>
          </cell>
          <cell r="M89">
            <v>457220.74818649865</v>
          </cell>
          <cell r="P89">
            <v>73801.509286829518</v>
          </cell>
          <cell r="Q89">
            <v>820902.66582852707</v>
          </cell>
          <cell r="S89">
            <v>1427622.1080733803</v>
          </cell>
          <cell r="U89">
            <v>1234701.2111810218</v>
          </cell>
          <cell r="W89">
            <v>5758052.523672225</v>
          </cell>
          <cell r="X89">
            <v>1098646.4113205608</v>
          </cell>
          <cell r="Y89">
            <v>513680.44494105561</v>
          </cell>
          <cell r="Z89">
            <v>226299.67128107115</v>
          </cell>
          <cell r="AA89">
            <v>134680.18927254618</v>
          </cell>
          <cell r="AB89">
            <v>152700.58438743834</v>
          </cell>
          <cell r="AC89">
            <v>3863.1912253554956</v>
          </cell>
          <cell r="AD89">
            <v>919743.95792089775</v>
          </cell>
          <cell r="AE89">
            <v>85744.864838769106</v>
          </cell>
          <cell r="AF89">
            <v>11889.853913263696</v>
          </cell>
          <cell r="AJ89">
            <v>369.01179126561942</v>
          </cell>
          <cell r="AK89">
            <v>103731.52399999995</v>
          </cell>
          <cell r="AL89">
            <v>8789.6619593089963</v>
          </cell>
          <cell r="AM89">
            <v>112890.19775057456</v>
          </cell>
        </row>
        <row r="90">
          <cell r="B90">
            <v>2306061.299656495</v>
          </cell>
          <cell r="C90">
            <v>71394.322302041168</v>
          </cell>
          <cell r="D90">
            <v>2059607.9186373944</v>
          </cell>
          <cell r="E90">
            <v>129968.0927783926</v>
          </cell>
          <cell r="G90">
            <v>343696.62583682738</v>
          </cell>
          <cell r="H90">
            <v>997079.7761374613</v>
          </cell>
          <cell r="I90">
            <v>421844.29057769204</v>
          </cell>
          <cell r="J90">
            <v>135310.12165741494</v>
          </cell>
          <cell r="K90">
            <v>177087.27725312975</v>
          </cell>
          <cell r="L90">
            <v>532168.15871691238</v>
          </cell>
          <cell r="M90">
            <v>553950.47410356591</v>
          </cell>
          <cell r="P90">
            <v>101719.78239325565</v>
          </cell>
          <cell r="Q90">
            <v>1037198.5254319337</v>
          </cell>
          <cell r="S90">
            <v>1682859.3228052096</v>
          </cell>
          <cell r="U90">
            <v>1456493.2592372841</v>
          </cell>
          <cell r="W90">
            <v>6289057.9782820987</v>
          </cell>
          <cell r="X90">
            <v>988856.27999613713</v>
          </cell>
          <cell r="Y90">
            <v>540754.64438306063</v>
          </cell>
          <cell r="Z90">
            <v>209036.18312122588</v>
          </cell>
          <cell r="AA90">
            <v>161223.07031660149</v>
          </cell>
          <cell r="AB90">
            <v>170495.39094523329</v>
          </cell>
          <cell r="AC90">
            <v>3600.0795851795729</v>
          </cell>
          <cell r="AD90">
            <v>961145.87310800469</v>
          </cell>
          <cell r="AE90">
            <v>93040.56994587458</v>
          </cell>
          <cell r="AF90">
            <v>13557.738963572108</v>
          </cell>
          <cell r="AJ90">
            <v>-212.83020891150372</v>
          </cell>
          <cell r="AK90">
            <v>-40132.221999999958</v>
          </cell>
          <cell r="AL90">
            <v>-4551.660440429956</v>
          </cell>
          <cell r="AM90">
            <v>-44896.712649341418</v>
          </cell>
        </row>
        <row r="91">
          <cell r="B91">
            <v>2510891.1187031707</v>
          </cell>
          <cell r="C91">
            <v>86253.731026290407</v>
          </cell>
          <cell r="D91">
            <v>2270944.9595401282</v>
          </cell>
          <cell r="E91">
            <v>169310.04554267117</v>
          </cell>
          <cell r="G91">
            <v>422557.98579890054</v>
          </cell>
          <cell r="H91">
            <v>1102473.3998370233</v>
          </cell>
          <cell r="I91">
            <v>486671.77667576348</v>
          </cell>
          <cell r="J91">
            <v>205054.67082234364</v>
          </cell>
          <cell r="K91">
            <v>241273.38471160756</v>
          </cell>
          <cell r="L91">
            <v>593900.41397249105</v>
          </cell>
          <cell r="M91">
            <v>654429.69430468453</v>
          </cell>
          <cell r="P91">
            <v>156127.90253057412</v>
          </cell>
          <cell r="Q91">
            <v>1213321.41721329</v>
          </cell>
          <cell r="S91">
            <v>999886.8621239746</v>
          </cell>
          <cell r="U91">
            <v>880735.70068919542</v>
          </cell>
          <cell r="W91">
            <v>6839583.5056912573</v>
          </cell>
          <cell r="X91">
            <v>1107662.1252559014</v>
          </cell>
          <cell r="Y91">
            <v>683231.12544159719</v>
          </cell>
          <cell r="Z91">
            <v>181710.30173664089</v>
          </cell>
          <cell r="AA91">
            <v>258863.25330108701</v>
          </cell>
          <cell r="AB91">
            <v>242657.57040386929</v>
          </cell>
          <cell r="AC91">
            <v>5592.9389798160355</v>
          </cell>
          <cell r="AD91">
            <v>1107198.1866783206</v>
          </cell>
          <cell r="AE91">
            <v>154694.37647553542</v>
          </cell>
          <cell r="AF91">
            <v>22143.598530142659</v>
          </cell>
          <cell r="AJ91">
            <v>-28.906460289161938</v>
          </cell>
          <cell r="AK91">
            <v>-40969.055000000058</v>
          </cell>
          <cell r="AL91">
            <v>-9201.1379820154798</v>
          </cell>
          <cell r="AM91">
            <v>-50199.099442304694</v>
          </cell>
        </row>
        <row r="92">
          <cell r="B92">
            <v>2630289.0000000079</v>
          </cell>
          <cell r="C92">
            <v>102920.99999999996</v>
          </cell>
          <cell r="D92">
            <v>2887377.9999999986</v>
          </cell>
          <cell r="E92">
            <v>200875.99999999985</v>
          </cell>
          <cell r="G92">
            <v>543704.00000000081</v>
          </cell>
          <cell r="H92">
            <v>1320999.9999999912</v>
          </cell>
          <cell r="I92">
            <v>559532.00000000023</v>
          </cell>
          <cell r="J92">
            <v>274000.00000000035</v>
          </cell>
          <cell r="K92">
            <v>329000.00000000041</v>
          </cell>
          <cell r="L92">
            <v>687000.00000000047</v>
          </cell>
          <cell r="M92">
            <v>841999.99999999988</v>
          </cell>
          <cell r="P92">
            <v>200999.99999999983</v>
          </cell>
          <cell r="Q92">
            <v>1462353.9999999995</v>
          </cell>
          <cell r="S92">
            <v>1469468.9999999991</v>
          </cell>
          <cell r="U92">
            <v>1276129.000000003</v>
          </cell>
          <cell r="W92">
            <v>8104508.8806512505</v>
          </cell>
          <cell r="X92">
            <v>1310999.9999999991</v>
          </cell>
          <cell r="Y92">
            <v>890673.99999999907</v>
          </cell>
          <cell r="Z92">
            <v>212207.56375839171</v>
          </cell>
          <cell r="AA92">
            <v>352682.99328858865</v>
          </cell>
          <cell r="AB92">
            <v>325783.4429530187</v>
          </cell>
          <cell r="AC92">
            <v>5536.2875549146538</v>
          </cell>
          <cell r="AD92">
            <v>1318471</v>
          </cell>
          <cell r="AE92">
            <v>176948.29588860628</v>
          </cell>
          <cell r="AF92">
            <v>25255.535905225024</v>
          </cell>
          <cell r="AJ92">
            <v>34.119896717018257</v>
          </cell>
          <cell r="AK92">
            <v>32226.143399999888</v>
          </cell>
          <cell r="AL92">
            <v>-4861.2376453964898</v>
          </cell>
          <cell r="AM92">
            <v>27399.025651320415</v>
          </cell>
        </row>
        <row r="93">
          <cell r="B93">
            <v>2637106.8658424602</v>
          </cell>
          <cell r="C93">
            <v>112420.90656680975</v>
          </cell>
          <cell r="D93">
            <v>2955607.62570778</v>
          </cell>
          <cell r="E93">
            <v>230606.47867102272</v>
          </cell>
          <cell r="G93">
            <v>668215.49482141272</v>
          </cell>
          <cell r="H93">
            <v>1489237.2946090156</v>
          </cell>
          <cell r="I93">
            <v>621432.63946583169</v>
          </cell>
          <cell r="J93">
            <v>305144.63817814796</v>
          </cell>
          <cell r="K93">
            <v>415300.88105387334</v>
          </cell>
          <cell r="L93">
            <v>749175.2700754581</v>
          </cell>
          <cell r="M93">
            <v>970906.2597381837</v>
          </cell>
          <cell r="P93">
            <v>222411.14165561582</v>
          </cell>
          <cell r="Q93">
            <v>1637756.1172052352</v>
          </cell>
          <cell r="S93">
            <v>1590140.0873027351</v>
          </cell>
          <cell r="U93">
            <v>1171323.1428651311</v>
          </cell>
          <cell r="W93">
            <v>8761113.5252266657</v>
          </cell>
          <cell r="X93">
            <v>1460196.144033748</v>
          </cell>
          <cell r="Y93">
            <v>1085005.1493380531</v>
          </cell>
          <cell r="Z93">
            <v>282140.93755597185</v>
          </cell>
          <cell r="AA93">
            <v>443505.75447394873</v>
          </cell>
          <cell r="AB93">
            <v>359358.45730813261</v>
          </cell>
          <cell r="AC93">
            <v>5382.9357788737734</v>
          </cell>
          <cell r="AD93">
            <v>1435830.2863638136</v>
          </cell>
          <cell r="AE93">
            <v>214035.65877324395</v>
          </cell>
          <cell r="AF93">
            <v>27752.575202822485</v>
          </cell>
          <cell r="AJ93">
            <v>-188.38017373700848</v>
          </cell>
          <cell r="AK93">
            <v>40734.636634853297</v>
          </cell>
          <cell r="AL93">
            <v>1395.8155422729894</v>
          </cell>
          <cell r="AM93">
            <v>41942.072003389279</v>
          </cell>
        </row>
        <row r="94">
          <cell r="B94">
            <v>3011070.1551452596</v>
          </cell>
          <cell r="C94">
            <v>116393.26778453983</v>
          </cell>
          <cell r="D94">
            <v>3171073.2109067524</v>
          </cell>
          <cell r="E94">
            <v>253912.38153530969</v>
          </cell>
          <cell r="G94">
            <v>800346.28518110001</v>
          </cell>
          <cell r="H94">
            <v>1604822.2021268024</v>
          </cell>
          <cell r="I94">
            <v>701676.81575828383</v>
          </cell>
          <cell r="J94">
            <v>346560.50497121952</v>
          </cell>
          <cell r="K94">
            <v>504627.54590981343</v>
          </cell>
          <cell r="L94">
            <v>812343.07020404318</v>
          </cell>
          <cell r="M94">
            <v>1049229.428838748</v>
          </cell>
          <cell r="P94">
            <v>250924.10594887263</v>
          </cell>
          <cell r="Q94">
            <v>1820442.3450014864</v>
          </cell>
          <cell r="S94">
            <v>1677972.009762143</v>
          </cell>
          <cell r="U94">
            <v>1352245.9497334652</v>
          </cell>
          <cell r="W94">
            <v>9593545.92523285</v>
          </cell>
          <cell r="X94">
            <v>1541613.1733292593</v>
          </cell>
          <cell r="Y94">
            <v>1309560.2478190383</v>
          </cell>
          <cell r="Z94">
            <v>357060.57880116301</v>
          </cell>
          <cell r="AA94">
            <v>541677.12806767353</v>
          </cell>
          <cell r="AB94">
            <v>410822.54095020186</v>
          </cell>
          <cell r="AC94">
            <v>-504.19123957923927</v>
          </cell>
          <cell r="AD94">
            <v>1537866.2298258969</v>
          </cell>
          <cell r="AE94">
            <v>254431.07420788603</v>
          </cell>
          <cell r="AF94">
            <v>30786.708267810987</v>
          </cell>
          <cell r="AJ94">
            <v>-19.228319751105449</v>
          </cell>
          <cell r="AK94">
            <v>13486.327349128045</v>
          </cell>
          <cell r="AL94">
            <v>-156.03370069907004</v>
          </cell>
          <cell r="AM94">
            <v>13311.065328677869</v>
          </cell>
        </row>
        <row r="95">
          <cell r="B95">
            <v>2913040.4869970307</v>
          </cell>
          <cell r="C95">
            <v>126531.29083591096</v>
          </cell>
          <cell r="D95">
            <v>3403129.6573312813</v>
          </cell>
          <cell r="E95">
            <v>277990.93888595526</v>
          </cell>
          <cell r="G95">
            <v>927292.44628054951</v>
          </cell>
          <cell r="H95">
            <v>1721084.6361958662</v>
          </cell>
          <cell r="I95">
            <v>754884.91337040032</v>
          </cell>
          <cell r="J95">
            <v>391227.59476366238</v>
          </cell>
          <cell r="K95">
            <v>559857.65981003677</v>
          </cell>
          <cell r="L95">
            <v>883880.50016339531</v>
          </cell>
          <cell r="M95">
            <v>1142172.8999777748</v>
          </cell>
          <cell r="P95">
            <v>272196.54228772101</v>
          </cell>
          <cell r="Q95">
            <v>2063177.5525480362</v>
          </cell>
          <cell r="S95">
            <v>1659077.4890072381</v>
          </cell>
          <cell r="U95">
            <v>1454628.1968156837</v>
          </cell>
          <cell r="W95">
            <v>9953287.3760847505</v>
          </cell>
          <cell r="X95">
            <v>1708264.5681522831</v>
          </cell>
          <cell r="Y95">
            <v>1528852.0033477459</v>
          </cell>
          <cell r="Z95">
            <v>357074.1591711514</v>
          </cell>
          <cell r="AA95">
            <v>681313.91290127742</v>
          </cell>
          <cell r="AB95">
            <v>490463.9312753171</v>
          </cell>
          <cell r="AC95">
            <v>-17740.782477860837</v>
          </cell>
          <cell r="AD95">
            <v>1599695.7343804066</v>
          </cell>
          <cell r="AE95">
            <v>290858.14175903425</v>
          </cell>
          <cell r="AF95">
            <v>33306.285817374453</v>
          </cell>
          <cell r="AJ95">
            <v>136.05945707957309</v>
          </cell>
          <cell r="AK95">
            <v>-34211.731411162349</v>
          </cell>
          <cell r="AL95">
            <v>-8923.1670611552563</v>
          </cell>
          <cell r="AM95">
            <v>-42998.839015238031</v>
          </cell>
        </row>
        <row r="96">
          <cell r="B96">
            <v>3123565.3320003622</v>
          </cell>
          <cell r="C96">
            <v>141582.81000737881</v>
          </cell>
          <cell r="D96">
            <v>3725090.0904258192</v>
          </cell>
          <cell r="E96">
            <v>301819.16378297866</v>
          </cell>
          <cell r="G96">
            <v>1094356.6107103105</v>
          </cell>
          <cell r="H96">
            <v>1906338.5553856913</v>
          </cell>
          <cell r="I96">
            <v>873410.71937317261</v>
          </cell>
          <cell r="J96">
            <v>438043.53747428406</v>
          </cell>
          <cell r="K96">
            <v>640183.62507972377</v>
          </cell>
          <cell r="L96">
            <v>998115.79875421769</v>
          </cell>
          <cell r="M96">
            <v>1295197.9786138395</v>
          </cell>
          <cell r="P96">
            <v>309785.33050572418</v>
          </cell>
          <cell r="Q96">
            <v>2196014.6542810225</v>
          </cell>
          <cell r="S96">
            <v>1843389.797244516</v>
          </cell>
          <cell r="U96">
            <v>1628275.637083621</v>
          </cell>
          <cell r="W96">
            <v>10835260.290591436</v>
          </cell>
          <cell r="X96">
            <v>1863824.3854980427</v>
          </cell>
          <cell r="Y96">
            <v>1852007.5170608223</v>
          </cell>
          <cell r="Z96">
            <v>381388.88400396844</v>
          </cell>
          <cell r="AA96">
            <v>864199.74270151311</v>
          </cell>
          <cell r="AB96">
            <v>606418.89035534055</v>
          </cell>
          <cell r="AC96">
            <v>-33466.237352989097</v>
          </cell>
          <cell r="AD96">
            <v>1738770.0588497957</v>
          </cell>
          <cell r="AE96">
            <v>344620.07441844378</v>
          </cell>
          <cell r="AF96">
            <v>38031.616478417702</v>
          </cell>
          <cell r="AJ96">
            <v>-678.73349124594915</v>
          </cell>
          <cell r="AK96">
            <v>-49828.009297454191</v>
          </cell>
          <cell r="AL96">
            <v>-13548.420469570287</v>
          </cell>
          <cell r="AM96">
            <v>-64055.163258270426</v>
          </cell>
        </row>
        <row r="97">
          <cell r="B97">
            <v>3193598.0535077811</v>
          </cell>
          <cell r="C97">
            <v>163413.2754913372</v>
          </cell>
          <cell r="D97">
            <v>4022592.5260567269</v>
          </cell>
          <cell r="E97">
            <v>324394.65606444352</v>
          </cell>
          <cell r="G97">
            <v>1191331.7168519094</v>
          </cell>
          <cell r="H97">
            <v>2144060.0351971514</v>
          </cell>
          <cell r="I97">
            <v>1026110.9801565871</v>
          </cell>
          <cell r="J97">
            <v>474271.20716873079</v>
          </cell>
          <cell r="K97">
            <v>751633.55062270397</v>
          </cell>
          <cell r="L97">
            <v>1112700.4672724102</v>
          </cell>
          <cell r="M97">
            <v>1419861.7134309141</v>
          </cell>
          <cell r="P97">
            <v>340575.2166715677</v>
          </cell>
          <cell r="Q97">
            <v>2430734.3526879284</v>
          </cell>
          <cell r="S97">
            <v>2154748.4883533199</v>
          </cell>
          <cell r="U97">
            <v>1888591.4778960852</v>
          </cell>
          <cell r="W97">
            <v>11821556.627961574</v>
          </cell>
          <cell r="X97">
            <v>2024436.5099690957</v>
          </cell>
          <cell r="Y97">
            <v>1999933.3475070565</v>
          </cell>
          <cell r="Z97">
            <v>354809.69883849216</v>
          </cell>
          <cell r="AA97">
            <v>993040.95891133545</v>
          </cell>
          <cell r="AB97">
            <v>652082.68975722883</v>
          </cell>
          <cell r="AC97">
            <v>-39711.018210906972</v>
          </cell>
          <cell r="AD97">
            <v>1919643.394336042</v>
          </cell>
          <cell r="AE97">
            <v>411906.15740083822</v>
          </cell>
          <cell r="AF97">
            <v>42519.309330588076</v>
          </cell>
          <cell r="AJ97">
            <v>336.54524991273786</v>
          </cell>
          <cell r="AK97">
            <v>35490.896280277433</v>
          </cell>
          <cell r="AL97">
            <v>4589.0700076810535</v>
          </cell>
          <cell r="AM97">
            <v>40416.511537871222</v>
          </cell>
        </row>
        <row r="98">
          <cell r="B98">
            <v>3183868.5983828879</v>
          </cell>
          <cell r="C98">
            <v>172600.02529313712</v>
          </cell>
          <cell r="D98">
            <v>4394273.2290862957</v>
          </cell>
          <cell r="E98">
            <v>348732.27384964022</v>
          </cell>
          <cell r="G98">
            <v>1367853.3406428662</v>
          </cell>
          <cell r="H98">
            <v>2354096.1311597535</v>
          </cell>
          <cell r="I98">
            <v>1127975.1820996534</v>
          </cell>
          <cell r="J98">
            <v>517205.78252543823</v>
          </cell>
          <cell r="K98">
            <v>848050.092365116</v>
          </cell>
          <cell r="L98">
            <v>1220997.5642560264</v>
          </cell>
          <cell r="M98">
            <v>1562246.1486967921</v>
          </cell>
          <cell r="P98">
            <v>371929.92603265744</v>
          </cell>
          <cell r="Q98">
            <v>2539209.0911143175</v>
          </cell>
          <cell r="S98">
            <v>2509840.9647911722</v>
          </cell>
          <cell r="U98">
            <v>2282588.7042987603</v>
          </cell>
          <cell r="W98">
            <v>12440191.369111782</v>
          </cell>
          <cell r="X98">
            <v>2133325.7833255646</v>
          </cell>
          <cell r="Y98">
            <v>2313674.7728007934</v>
          </cell>
          <cell r="Z98">
            <v>400133.43351087644</v>
          </cell>
          <cell r="AA98">
            <v>1172433.9852872451</v>
          </cell>
          <cell r="AB98">
            <v>741107.35400267167</v>
          </cell>
          <cell r="AC98">
            <v>-35434.112422490107</v>
          </cell>
          <cell r="AD98">
            <v>2107484.6445712969</v>
          </cell>
          <cell r="AE98">
            <v>486725.70322281646</v>
          </cell>
          <cell r="AF98">
            <v>46461.633321913883</v>
          </cell>
          <cell r="AJ98">
            <v>1064.1280207718473</v>
          </cell>
          <cell r="AK98">
            <v>137230.55983693156</v>
          </cell>
          <cell r="AL98">
            <v>29691.992381619428</v>
          </cell>
          <cell r="AM98">
            <v>167986.68023932283</v>
          </cell>
        </row>
        <row r="99">
          <cell r="B99">
            <v>3522787.2773806327</v>
          </cell>
          <cell r="C99">
            <v>170576.12612783755</v>
          </cell>
          <cell r="D99">
            <v>4686657.6634531934</v>
          </cell>
          <cell r="E99">
            <v>375797.65012557403</v>
          </cell>
          <cell r="G99">
            <v>1517410.68103111</v>
          </cell>
          <cell r="H99">
            <v>2564711.7226612889</v>
          </cell>
          <cell r="I99">
            <v>1147888.9333718885</v>
          </cell>
          <cell r="J99">
            <v>561268.63347135601</v>
          </cell>
          <cell r="K99">
            <v>945488.29503671196</v>
          </cell>
          <cell r="L99">
            <v>1345145.4694062585</v>
          </cell>
          <cell r="M99">
            <v>1709001.7383318515</v>
          </cell>
          <cell r="P99">
            <v>418034.61201734858</v>
          </cell>
          <cell r="Q99">
            <v>2613910.8658314967</v>
          </cell>
          <cell r="S99">
            <v>2278925.2502677748</v>
          </cell>
          <cell r="U99">
            <v>2320394.8085559583</v>
          </cell>
          <cell r="W99">
            <v>13307784.031905001</v>
          </cell>
          <cell r="X99">
            <v>2351532.2598565263</v>
          </cell>
          <cell r="Y99">
            <v>2557875.4883125713</v>
          </cell>
          <cell r="Z99">
            <v>497760.5965254638</v>
          </cell>
          <cell r="AA99">
            <v>1233437.6015223505</v>
          </cell>
          <cell r="AB99">
            <v>826677.29026475758</v>
          </cell>
          <cell r="AC99">
            <v>-38707.538076459394</v>
          </cell>
          <cell r="AD99">
            <v>1981881.4153675714</v>
          </cell>
          <cell r="AE99">
            <v>490174.18379536038</v>
          </cell>
          <cell r="AF99">
            <v>50601.044763098304</v>
          </cell>
          <cell r="AJ99">
            <v>-1960.8277614275066</v>
          </cell>
          <cell r="AK99">
            <v>-144788.60314962495</v>
          </cell>
          <cell r="AL99">
            <v>-38993.936293429157</v>
          </cell>
          <cell r="AM99">
            <v>-185743.36720448162</v>
          </cell>
        </row>
        <row r="100">
          <cell r="B100">
            <v>3378919.159138707</v>
          </cell>
          <cell r="C100">
            <v>174490.90503516298</v>
          </cell>
          <cell r="D100">
            <v>5141240.0829271236</v>
          </cell>
          <cell r="E100">
            <v>413460.55926860642</v>
          </cell>
          <cell r="G100">
            <v>1642720.8822659876</v>
          </cell>
          <cell r="H100">
            <v>2777162.4502266417</v>
          </cell>
          <cell r="I100">
            <v>1250929.7293906461</v>
          </cell>
          <cell r="J100">
            <v>611517.39469291724</v>
          </cell>
          <cell r="K100">
            <v>1049971.2211334568</v>
          </cell>
          <cell r="L100">
            <v>1496835.817203792</v>
          </cell>
          <cell r="M100">
            <v>1857230.7773175982</v>
          </cell>
          <cell r="P100">
            <v>452649.08027894929</v>
          </cell>
          <cell r="Q100">
            <v>2715152.4474153658</v>
          </cell>
          <cell r="S100">
            <v>2380842.6295727072</v>
          </cell>
          <cell r="U100">
            <v>2556451.6002845308</v>
          </cell>
          <cell r="W100">
            <v>13871110.856510973</v>
          </cell>
          <cell r="X100">
            <v>2510245.767292738</v>
          </cell>
          <cell r="Y100">
            <v>2805667.3660481591</v>
          </cell>
          <cell r="Z100">
            <v>570907.76965508843</v>
          </cell>
          <cell r="AA100">
            <v>1343965.7612503057</v>
          </cell>
          <cell r="AB100">
            <v>890793.83514276473</v>
          </cell>
          <cell r="AC100">
            <v>-19610.511714949695</v>
          </cell>
          <cell r="AD100">
            <v>2103966.7600324485</v>
          </cell>
          <cell r="AE100">
            <v>554825.29978437861</v>
          </cell>
          <cell r="AF100">
            <v>55167.837071488349</v>
          </cell>
          <cell r="AJ100">
            <v>168.23024491159799</v>
          </cell>
          <cell r="AK100">
            <v>-239116.10392851784</v>
          </cell>
          <cell r="AL100">
            <v>-69747.177908760743</v>
          </cell>
          <cell r="AM100">
            <v>-308695.051592367</v>
          </cell>
        </row>
        <row r="101">
          <cell r="B101">
            <v>3198470.8965236396</v>
          </cell>
          <cell r="C101">
            <v>178290.4210862607</v>
          </cell>
          <cell r="D101">
            <v>5891877.1053173179</v>
          </cell>
          <cell r="E101">
            <v>463526.17000195541</v>
          </cell>
          <cell r="G101">
            <v>1812857.7122694566</v>
          </cell>
          <cell r="H101">
            <v>3101409.6863372065</v>
          </cell>
          <cell r="I101">
            <v>1429348.3080558605</v>
          </cell>
          <cell r="J101">
            <v>684501.68218520796</v>
          </cell>
          <cell r="K101">
            <v>1146442.4855967769</v>
          </cell>
          <cell r="L101">
            <v>1627702.8784715203</v>
          </cell>
          <cell r="M101">
            <v>2027990.8850709195</v>
          </cell>
          <cell r="P101">
            <v>478418.92964409263</v>
          </cell>
          <cell r="Q101">
            <v>2915249.269719596</v>
          </cell>
          <cell r="S101">
            <v>3243899.9938183394</v>
          </cell>
          <cell r="U101">
            <v>3093869.894699723</v>
          </cell>
          <cell r="W101">
            <v>14953278.857912503</v>
          </cell>
          <cell r="X101">
            <v>2726764.029600889</v>
          </cell>
          <cell r="Y101">
            <v>3094229.7470326945</v>
          </cell>
          <cell r="Z101">
            <v>650824.1607659742</v>
          </cell>
          <cell r="AA101">
            <v>1418751.6307355152</v>
          </cell>
          <cell r="AB101">
            <v>1024653.9555312051</v>
          </cell>
          <cell r="AC101">
            <v>-15319.114885219582</v>
          </cell>
          <cell r="AD101">
            <v>2600795.2528902898</v>
          </cell>
          <cell r="AE101">
            <v>728433.59906481288</v>
          </cell>
          <cell r="AF101">
            <v>61096.298494274328</v>
          </cell>
          <cell r="AJ101">
            <v>1356.0684805328049</v>
          </cell>
          <cell r="AK101">
            <v>-33559.46055088759</v>
          </cell>
          <cell r="AL101">
            <v>-19511.609960635396</v>
          </cell>
          <cell r="AM101">
            <v>-51715.002030990181</v>
          </cell>
        </row>
        <row r="102">
          <cell r="B102">
            <v>3673801.8866838026</v>
          </cell>
          <cell r="C102">
            <v>207973.53044586888</v>
          </cell>
          <cell r="D102">
            <v>6657529.3269076934</v>
          </cell>
          <cell r="E102">
            <v>523844.85088327754</v>
          </cell>
          <cell r="G102">
            <v>2035841.4121922625</v>
          </cell>
          <cell r="H102">
            <v>3492999.6334560891</v>
          </cell>
          <cell r="I102">
            <v>1586598.5530147171</v>
          </cell>
          <cell r="J102">
            <v>696867.17265115213</v>
          </cell>
          <cell r="K102">
            <v>1247951.6335983528</v>
          </cell>
          <cell r="L102">
            <v>1795674.056791733</v>
          </cell>
          <cell r="M102">
            <v>2237014.4212961476</v>
          </cell>
          <cell r="P102">
            <v>548486.97596393328</v>
          </cell>
          <cell r="Q102">
            <v>3350721.0871960227</v>
          </cell>
          <cell r="S102">
            <v>3620746.2284484198</v>
          </cell>
          <cell r="U102">
            <v>3511721.8666197299</v>
          </cell>
          <cell r="W102">
            <v>16470572.757068759</v>
          </cell>
          <cell r="X102">
            <v>3003228.3732730793</v>
          </cell>
          <cell r="Y102">
            <v>3508901.1907908847</v>
          </cell>
          <cell r="Z102">
            <v>723164.76048737427</v>
          </cell>
          <cell r="AA102">
            <v>1631432.1067274793</v>
          </cell>
          <cell r="AB102">
            <v>1154304.3235760315</v>
          </cell>
          <cell r="AC102">
            <v>-32105.828730019897</v>
          </cell>
          <cell r="AD102">
            <v>3123103.4646384288</v>
          </cell>
          <cell r="AE102">
            <v>925868.37988580612</v>
          </cell>
          <cell r="AF102">
            <v>67786.614054943362</v>
          </cell>
          <cell r="AJ102">
            <v>333.0021291474834</v>
          </cell>
          <cell r="AK102">
            <v>58938.139171601979</v>
          </cell>
          <cell r="AL102">
            <v>5771.9313943380603</v>
          </cell>
          <cell r="AM102">
            <v>65043.072695087525</v>
          </cell>
        </row>
        <row r="103">
          <cell r="B103">
            <v>4006991.5123814852</v>
          </cell>
          <cell r="C103">
            <v>181746.08833138482</v>
          </cell>
          <cell r="D103">
            <v>7548421.2701920886</v>
          </cell>
          <cell r="E103">
            <v>601076.30373493209</v>
          </cell>
          <cell r="G103">
            <v>2462192.3382472419</v>
          </cell>
          <cell r="H103">
            <v>3870107.4343678514</v>
          </cell>
          <cell r="I103">
            <v>1919647.1757966913</v>
          </cell>
          <cell r="J103">
            <v>792855.71393936791</v>
          </cell>
          <cell r="K103">
            <v>1413740.6222618781</v>
          </cell>
          <cell r="L103">
            <v>1959591.5529936375</v>
          </cell>
          <cell r="M103">
            <v>2603621.6642648005</v>
          </cell>
          <cell r="P103">
            <v>633081.37003032945</v>
          </cell>
          <cell r="Q103">
            <v>3541907.0321658966</v>
          </cell>
          <cell r="S103">
            <v>4192714.3810762656</v>
          </cell>
          <cell r="U103">
            <v>3909912.0575288106</v>
          </cell>
          <cell r="W103">
            <v>18397627.91066267</v>
          </cell>
          <cell r="X103">
            <v>3472021.7327497732</v>
          </cell>
          <cell r="Y103">
            <v>4177340.2423640913</v>
          </cell>
          <cell r="Z103">
            <v>688890.64418143965</v>
          </cell>
          <cell r="AA103">
            <v>2048147.1421125494</v>
          </cell>
          <cell r="AB103">
            <v>1440302.4560701028</v>
          </cell>
          <cell r="AC103">
            <v>-53736.587525753697</v>
          </cell>
          <cell r="AD103">
            <v>3414050.5132772145</v>
          </cell>
          <cell r="AE103">
            <v>1068032.7750832017</v>
          </cell>
          <cell r="AF103">
            <v>76283.075583178797</v>
          </cell>
          <cell r="AJ103">
            <v>-866.15096235302519</v>
          </cell>
          <cell r="AK103">
            <v>83494.06072309814</v>
          </cell>
          <cell r="AL103">
            <v>19568.097638523737</v>
          </cell>
          <cell r="AM103">
            <v>102196.00739926886</v>
          </cell>
        </row>
        <row r="104">
          <cell r="B104">
            <v>4233583.6386560947</v>
          </cell>
          <cell r="C104">
            <v>201243.96743049097</v>
          </cell>
          <cell r="D104">
            <v>8838615.6439260878</v>
          </cell>
          <cell r="E104">
            <v>672665.97281117423</v>
          </cell>
          <cell r="G104">
            <v>2914420.2972416733</v>
          </cell>
          <cell r="H104">
            <v>4707176.0637726495</v>
          </cell>
          <cell r="I104">
            <v>2083449.8972718415</v>
          </cell>
          <cell r="J104">
            <v>941114.94080943102</v>
          </cell>
          <cell r="K104">
            <v>1509268.54192321</v>
          </cell>
          <cell r="L104">
            <v>2352678.9946221947</v>
          </cell>
          <cell r="M104">
            <v>3229711.2112173815</v>
          </cell>
          <cell r="P104">
            <v>811809.33287305676</v>
          </cell>
          <cell r="Q104">
            <v>3915243.7536783703</v>
          </cell>
          <cell r="S104">
            <v>5189167.3974444121</v>
          </cell>
          <cell r="U104">
            <v>4278930.7913244646</v>
          </cell>
          <cell r="W104">
            <v>21353890.556407709</v>
          </cell>
          <cell r="X104">
            <v>4196473.23825764</v>
          </cell>
          <cell r="Y104">
            <v>4873924.6502066152</v>
          </cell>
          <cell r="Z104">
            <v>757103.1828588061</v>
          </cell>
          <cell r="AA104">
            <v>2522121.8510643141</v>
          </cell>
          <cell r="AB104">
            <v>1594699.6162834954</v>
          </cell>
          <cell r="AC104">
            <v>-60808.316495817067</v>
          </cell>
          <cell r="AD104">
            <v>3945845.6862911768</v>
          </cell>
          <cell r="AE104">
            <v>1299016.5728409619</v>
          </cell>
          <cell r="AF104">
            <v>89257.809099207923</v>
          </cell>
          <cell r="AJ104">
            <v>213.08549898296238</v>
          </cell>
          <cell r="AK104">
            <v>571864.66859056277</v>
          </cell>
          <cell r="AL104">
            <v>189581.0876972558</v>
          </cell>
          <cell r="AM104">
            <v>761658.84178680147</v>
          </cell>
        </row>
        <row r="105">
          <cell r="B105">
            <v>4471606.1175753754</v>
          </cell>
          <cell r="C105">
            <v>219330.22916024301</v>
          </cell>
          <cell r="D105">
            <v>9495318.1246404331</v>
          </cell>
          <cell r="E105">
            <v>741586.60079614632</v>
          </cell>
          <cell r="G105">
            <v>3374578.9117630208</v>
          </cell>
          <cell r="H105">
            <v>5234545.7466780916</v>
          </cell>
          <cell r="I105">
            <v>2354379.0107119507</v>
          </cell>
          <cell r="J105">
            <v>1046460.0226550577</v>
          </cell>
          <cell r="K105">
            <v>1657035.9883649838</v>
          </cell>
          <cell r="L105">
            <v>2760613.8446528702</v>
          </cell>
          <cell r="M105">
            <v>3671440.999645636</v>
          </cell>
          <cell r="P105">
            <v>936742.67483327002</v>
          </cell>
          <cell r="Q105">
            <v>4144768.5005131071</v>
          </cell>
          <cell r="S105">
            <v>5021184.7453717841</v>
          </cell>
          <cell r="U105">
            <v>4898909.3613671372</v>
          </cell>
          <cell r="W105">
            <v>23387832.528955605</v>
          </cell>
          <cell r="X105">
            <v>4771756.1828016089</v>
          </cell>
          <cell r="Y105">
            <v>5643399.8233886883</v>
          </cell>
          <cell r="Z105">
            <v>933188.86204010528</v>
          </cell>
          <cell r="AA105">
            <v>3047220.553354037</v>
          </cell>
          <cell r="AB105">
            <v>1662990.4079945474</v>
          </cell>
          <cell r="AC105">
            <v>-57866.793968111713</v>
          </cell>
          <cell r="AD105">
            <v>3352029.128461448</v>
          </cell>
          <cell r="AE105">
            <v>1158420.6823428988</v>
          </cell>
          <cell r="AF105">
            <v>101625.25434615472</v>
          </cell>
          <cell r="AJ105">
            <v>238.17579772265927</v>
          </cell>
          <cell r="AK105">
            <v>-16219.967901479054</v>
          </cell>
          <cell r="AL105">
            <v>-779.12337378107463</v>
          </cell>
          <cell r="AM105">
            <v>-16760.91547753747</v>
          </cell>
        </row>
        <row r="106">
          <cell r="B106">
            <v>4708847.2204693798</v>
          </cell>
          <cell r="C106">
            <v>214002.97092915681</v>
          </cell>
          <cell r="D106">
            <v>10089493.162819544</v>
          </cell>
          <cell r="E106">
            <v>808832.61413454358</v>
          </cell>
          <cell r="G106">
            <v>3504728.3965702374</v>
          </cell>
          <cell r="H106">
            <v>5876338.453129949</v>
          </cell>
          <cell r="I106">
            <v>2457921.258586674</v>
          </cell>
          <cell r="J106">
            <v>1176257.7945111359</v>
          </cell>
          <cell r="K106">
            <v>1768674.0732701495</v>
          </cell>
          <cell r="L106">
            <v>3084479.5159490034</v>
          </cell>
          <cell r="M106">
            <v>4208698.1090809945</v>
          </cell>
          <cell r="P106">
            <v>1013828.4680962808</v>
          </cell>
          <cell r="Q106">
            <v>4291112.7129255617</v>
          </cell>
          <cell r="S106">
            <v>5125658.6966113513</v>
          </cell>
          <cell r="U106">
            <v>5845179.9052245906</v>
          </cell>
          <cell r="W106">
            <v>25366327.486525908</v>
          </cell>
          <cell r="X106">
            <v>5445672.3028739076</v>
          </cell>
          <cell r="Y106">
            <v>5652439.1463077143</v>
          </cell>
          <cell r="Z106">
            <v>1037752.4995174318</v>
          </cell>
          <cell r="AA106">
            <v>2945205.379836116</v>
          </cell>
          <cell r="AB106">
            <v>1669481.2669541661</v>
          </cell>
          <cell r="AC106">
            <v>-64768.4487591898</v>
          </cell>
          <cell r="AD106">
            <v>2894449.4732678118</v>
          </cell>
          <cell r="AE106">
            <v>1047688.2178881373</v>
          </cell>
          <cell r="AF106">
            <v>114228.42756251238</v>
          </cell>
          <cell r="AJ106">
            <v>-1101.0261447922298</v>
          </cell>
          <cell r="AK106">
            <v>-510424.10954083153</v>
          </cell>
          <cell r="AL106">
            <v>-183345.13841934368</v>
          </cell>
          <cell r="AM106">
            <v>-694870.27410496748</v>
          </cell>
        </row>
        <row r="107">
          <cell r="B107">
            <v>4854317.1657252833</v>
          </cell>
          <cell r="C107">
            <v>227832.14297150649</v>
          </cell>
          <cell r="D107">
            <v>11221428.632741354</v>
          </cell>
          <cell r="E107">
            <v>869651.00425352715</v>
          </cell>
          <cell r="G107">
            <v>3656696.8041495895</v>
          </cell>
          <cell r="H107">
            <v>6550466.100633176</v>
          </cell>
          <cell r="I107">
            <v>2714278.8260819097</v>
          </cell>
          <cell r="J107">
            <v>1309326.0653584225</v>
          </cell>
          <cell r="K107">
            <v>1929551.0608555796</v>
          </cell>
          <cell r="L107">
            <v>3504303.6270771413</v>
          </cell>
          <cell r="M107">
            <v>4574450.9323445037</v>
          </cell>
          <cell r="P107">
            <v>1061949.0530783508</v>
          </cell>
          <cell r="Q107">
            <v>4537665.6975938771</v>
          </cell>
          <cell r="S107">
            <v>5922524.1730281338</v>
          </cell>
          <cell r="U107">
            <v>6496438.8320503496</v>
          </cell>
          <cell r="W107">
            <v>28055565.778030321</v>
          </cell>
          <cell r="X107">
            <v>5838393.6181685738</v>
          </cell>
          <cell r="Y107">
            <v>5875459.5364276441</v>
          </cell>
          <cell r="Z107">
            <v>1142658.3726895372</v>
          </cell>
          <cell r="AA107">
            <v>2978895.4082779652</v>
          </cell>
          <cell r="AB107">
            <v>1753905.7554601412</v>
          </cell>
          <cell r="AC107">
            <v>-62375.940491962065</v>
          </cell>
          <cell r="AD107">
            <v>3250220.8821734712</v>
          </cell>
          <cell r="AE107">
            <v>1229692.7552819466</v>
          </cell>
          <cell r="AF107">
            <v>127147.71809529467</v>
          </cell>
          <cell r="AJ107">
            <v>-298.33046137868411</v>
          </cell>
          <cell r="AK107">
            <v>-245911.46709685019</v>
          </cell>
          <cell r="AL107">
            <v>-100497.63240088733</v>
          </cell>
          <cell r="AM107">
            <v>-346707.42995911621</v>
          </cell>
        </row>
        <row r="108">
          <cell r="B108">
            <v>5281068.0862113032</v>
          </cell>
          <cell r="C108">
            <v>250278.11133842031</v>
          </cell>
          <cell r="D108">
            <v>12571144.059614131</v>
          </cell>
          <cell r="E108">
            <v>916535.90899910696</v>
          </cell>
          <cell r="G108">
            <v>4122100.2861482012</v>
          </cell>
          <cell r="H108">
            <v>7388231.264365552</v>
          </cell>
          <cell r="I108">
            <v>2987553.2301713517</v>
          </cell>
          <cell r="J108">
            <v>1428055.0244050284</v>
          </cell>
          <cell r="K108">
            <v>2089453.4628392472</v>
          </cell>
          <cell r="L108">
            <v>3972979.9204015932</v>
          </cell>
          <cell r="M108">
            <v>4832263.9897642098</v>
          </cell>
          <cell r="P108">
            <v>1156733.1145944975</v>
          </cell>
          <cell r="Q108">
            <v>5115514.511792602</v>
          </cell>
          <cell r="S108">
            <v>6704275.5314336913</v>
          </cell>
          <cell r="U108">
            <v>6941572.1294987779</v>
          </cell>
          <cell r="W108">
            <v>31166396.027175061</v>
          </cell>
          <cell r="X108">
            <v>6228696.1986845825</v>
          </cell>
          <cell r="Y108">
            <v>6676278.6267663827</v>
          </cell>
          <cell r="Z108">
            <v>1380204.4251226813</v>
          </cell>
          <cell r="AA108">
            <v>3303856.4067794075</v>
          </cell>
          <cell r="AB108">
            <v>1992217.7948642927</v>
          </cell>
          <cell r="AC108">
            <v>-61076.456457162167</v>
          </cell>
          <cell r="AD108">
            <v>3878948.2471537585</v>
          </cell>
          <cell r="AE108">
            <v>1531090.6395869714</v>
          </cell>
          <cell r="AF108">
            <v>140814.86048157248</v>
          </cell>
          <cell r="AJ108">
            <v>-1619.6473881795255</v>
          </cell>
          <cell r="AK108">
            <v>67379.944818659598</v>
          </cell>
          <cell r="AL108">
            <v>14672.226149162767</v>
          </cell>
          <cell r="AM108">
            <v>80432.523579642846</v>
          </cell>
        </row>
        <row r="109">
          <cell r="B109">
            <v>4976937.2674164437</v>
          </cell>
          <cell r="C109">
            <v>274825.95873960189</v>
          </cell>
          <cell r="D109">
            <v>13923801.318388177</v>
          </cell>
          <cell r="E109">
            <v>1011117.1923720638</v>
          </cell>
          <cell r="G109">
            <v>4671149.2896994874</v>
          </cell>
          <cell r="H109">
            <v>8111778.7260108301</v>
          </cell>
          <cell r="I109">
            <v>3400879.3036767263</v>
          </cell>
          <cell r="J109">
            <v>1579793.5324304637</v>
          </cell>
          <cell r="K109">
            <v>2326742.8070380921</v>
          </cell>
          <cell r="L109">
            <v>4603203.7595696691</v>
          </cell>
          <cell r="M109">
            <v>5280316.6904881923</v>
          </cell>
          <cell r="P109">
            <v>1302165.9997430264</v>
          </cell>
          <cell r="Q109">
            <v>5132791.6312814318</v>
          </cell>
          <cell r="S109">
            <v>7124550.7489014762</v>
          </cell>
          <cell r="U109">
            <v>7883070.8438639222</v>
          </cell>
          <cell r="W109">
            <v>32886225.059568115</v>
          </cell>
          <cell r="X109">
            <v>6706064.8267395142</v>
          </cell>
          <cell r="Y109">
            <v>7521726.6558226971</v>
          </cell>
          <cell r="Z109">
            <v>1437134.7765144403</v>
          </cell>
          <cell r="AA109">
            <v>3818781.5142102032</v>
          </cell>
          <cell r="AB109">
            <v>2265810.3650980541</v>
          </cell>
          <cell r="AC109">
            <v>-44349.280454051121</v>
          </cell>
          <cell r="AD109">
            <v>4257610.4949656846</v>
          </cell>
          <cell r="AE109">
            <v>1750281.0397323666</v>
          </cell>
          <cell r="AF109">
            <v>155092.58603138171</v>
          </cell>
          <cell r="AJ109">
            <v>2088.1364610105138</v>
          </cell>
          <cell r="AK109">
            <v>73957.563218491792</v>
          </cell>
          <cell r="AL109">
            <v>-30555.167535930075</v>
          </cell>
          <cell r="AM109">
            <v>45490.532143572229</v>
          </cell>
        </row>
        <row r="110">
          <cell r="B110">
            <v>5481652.8305815849</v>
          </cell>
          <cell r="C110">
            <v>292630.72062031692</v>
          </cell>
          <cell r="D110">
            <v>15608563.899520768</v>
          </cell>
          <cell r="E110">
            <v>1092494.8313387351</v>
          </cell>
          <cell r="G110">
            <v>5542224.6033979831</v>
          </cell>
          <cell r="H110">
            <v>8803170.4930204879</v>
          </cell>
          <cell r="I110">
            <v>3846194.5519271493</v>
          </cell>
          <cell r="J110">
            <v>1740222.7637511052</v>
          </cell>
          <cell r="K110">
            <v>2518863.4000199838</v>
          </cell>
          <cell r="L110">
            <v>5192412.0310016796</v>
          </cell>
          <cell r="M110">
            <v>5701179.8819251414</v>
          </cell>
          <cell r="P110">
            <v>1497798.3408969522</v>
          </cell>
          <cell r="Q110">
            <v>5347813.7138093263</v>
          </cell>
          <cell r="S110">
            <v>8603602.3365237135</v>
          </cell>
          <cell r="U110">
            <v>9042134.256006768</v>
          </cell>
          <cell r="W110">
            <v>36133603.851332292</v>
          </cell>
          <cell r="X110">
            <v>7281584.092503977</v>
          </cell>
          <cell r="Y110">
            <v>9086720.4293663763</v>
          </cell>
          <cell r="Z110">
            <v>1878521.3211717859</v>
          </cell>
          <cell r="AA110">
            <v>4617714.2056752201</v>
          </cell>
          <cell r="AB110">
            <v>2590484.9025193709</v>
          </cell>
          <cell r="AC110">
            <v>-51177.40520566429</v>
          </cell>
          <cell r="AD110">
            <v>4630068.319031545</v>
          </cell>
          <cell r="AE110">
            <v>1979221.7006750139</v>
          </cell>
          <cell r="AF110">
            <v>171072.4728307171</v>
          </cell>
          <cell r="AJ110">
            <v>-291.30674669280876</v>
          </cell>
          <cell r="AK110">
            <v>80427.406597107169</v>
          </cell>
          <cell r="AL110">
            <v>-34551.851549578285</v>
          </cell>
          <cell r="AM110">
            <v>45584.24830083608</v>
          </cell>
        </row>
        <row r="111">
          <cell r="B111">
            <v>5588881.9999999972</v>
          </cell>
          <cell r="C111">
            <v>323834.00000000006</v>
          </cell>
          <cell r="D111">
            <v>18462974.999999948</v>
          </cell>
          <cell r="E111">
            <v>1191730.9999999998</v>
          </cell>
          <cell r="G111">
            <v>6336077.9999999991</v>
          </cell>
          <cell r="H111">
            <v>10057890.000000022</v>
          </cell>
          <cell r="I111">
            <v>4093717.9999999995</v>
          </cell>
          <cell r="J111">
            <v>1976388</v>
          </cell>
          <cell r="K111">
            <v>2790400.9999999981</v>
          </cell>
          <cell r="L111">
            <v>6353014.0000000102</v>
          </cell>
          <cell r="M111">
            <v>6154229.0000000121</v>
          </cell>
          <cell r="P111">
            <v>1737336.0000000005</v>
          </cell>
          <cell r="Q111">
            <v>5830032.0000000009</v>
          </cell>
          <cell r="S111">
            <v>10467994.999999596</v>
          </cell>
          <cell r="U111">
            <v>10028000.000000488</v>
          </cell>
          <cell r="W111">
            <v>41464777.520607822</v>
          </cell>
          <cell r="X111">
            <v>7867624.1945932992</v>
          </cell>
          <cell r="Y111">
            <v>10150270.91125842</v>
          </cell>
          <cell r="Z111">
            <v>1939356.212355857</v>
          </cell>
          <cell r="AA111">
            <v>5162758.4847386722</v>
          </cell>
          <cell r="AB111">
            <v>3048156.2141638906</v>
          </cell>
          <cell r="AC111">
            <v>-63667.615847593057</v>
          </cell>
          <cell r="AD111">
            <v>5712455.2750078775</v>
          </cell>
          <cell r="AE111">
            <v>2535462.3016686272</v>
          </cell>
          <cell r="AF111">
            <v>194908.41271064649</v>
          </cell>
          <cell r="AJ111">
            <v>-22.452176065296094</v>
          </cell>
          <cell r="AK111">
            <v>99229.19737109782</v>
          </cell>
          <cell r="AL111">
            <v>-44262.306252467235</v>
          </cell>
          <cell r="AM111">
            <v>54944.438942565284</v>
          </cell>
        </row>
      </sheetData>
      <sheetData sheetId="4">
        <row r="2">
          <cell r="B2">
            <v>4688.3557206097748</v>
          </cell>
          <cell r="C2">
            <v>56.56565656565656</v>
          </cell>
          <cell r="D2">
            <v>1230.3030303030305</v>
          </cell>
          <cell r="E2">
            <v>8</v>
          </cell>
          <cell r="G2">
            <v>293.81443298969072</v>
          </cell>
          <cell r="H2">
            <v>918.64172409320349</v>
          </cell>
          <cell r="I2">
            <v>185.07976490234233</v>
          </cell>
          <cell r="J2">
            <v>19.62819399677975</v>
          </cell>
          <cell r="K2">
            <v>960.69052741595647</v>
          </cell>
          <cell r="L2">
            <v>917.27960345832321</v>
          </cell>
          <cell r="M2">
            <v>649.41122137184607</v>
          </cell>
          <cell r="P2">
            <v>17.775539234328452</v>
          </cell>
          <cell r="Q2">
            <v>551.94380713544126</v>
          </cell>
          <cell r="S2">
            <v>669.54368485430268</v>
          </cell>
          <cell r="U2">
            <v>457.00042175579466</v>
          </cell>
          <cell r="W2">
            <v>8872.1237545109125</v>
          </cell>
          <cell r="X2">
            <v>1230.9667938639111</v>
          </cell>
          <cell r="Y2">
            <v>351.21510469045631</v>
          </cell>
          <cell r="Z2">
            <v>263.8186605070469</v>
          </cell>
          <cell r="AA2">
            <v>67.480522806519019</v>
          </cell>
          <cell r="AB2">
            <v>19.915921376890381</v>
          </cell>
          <cell r="AC2">
            <v>4.1278237736089842</v>
          </cell>
          <cell r="AD2">
            <v>98.914400871142206</v>
          </cell>
          <cell r="AE2">
            <v>95.872497460960787</v>
          </cell>
          <cell r="AF2">
            <v>21.26103153523416</v>
          </cell>
          <cell r="AJ2">
            <v>-5.0971917287147513E-2</v>
          </cell>
          <cell r="AK2">
            <v>12.240725996466452</v>
          </cell>
          <cell r="AL2">
            <v>7.50487630316817</v>
          </cell>
          <cell r="AM2">
            <v>19.694630382347473</v>
          </cell>
        </row>
        <row r="3">
          <cell r="B3">
            <v>4828.8856060884182</v>
          </cell>
          <cell r="C3">
            <v>59.595959595959606</v>
          </cell>
          <cell r="D3">
            <v>1214.1414141414143</v>
          </cell>
          <cell r="E3">
            <v>8</v>
          </cell>
          <cell r="G3">
            <v>334.02061855670098</v>
          </cell>
          <cell r="H3">
            <v>932.1592728217887</v>
          </cell>
          <cell r="I3">
            <v>195.830373363338</v>
          </cell>
          <cell r="J3">
            <v>23.475892663198096</v>
          </cell>
          <cell r="K3">
            <v>965.2689337714105</v>
          </cell>
          <cell r="L3">
            <v>923.68184652923799</v>
          </cell>
          <cell r="M3">
            <v>671.19164968569407</v>
          </cell>
          <cell r="P3">
            <v>21.275997941689266</v>
          </cell>
          <cell r="Q3">
            <v>535.06875188230231</v>
          </cell>
          <cell r="S3">
            <v>673.18938819051539</v>
          </cell>
          <cell r="U3">
            <v>538.05073587504035</v>
          </cell>
          <cell r="W3">
            <v>8787.9102127921142</v>
          </cell>
          <cell r="X3">
            <v>1356.8409847591552</v>
          </cell>
          <cell r="Y3">
            <v>429.84146764436792</v>
          </cell>
          <cell r="Z3">
            <v>290.80302810610254</v>
          </cell>
          <cell r="AA3">
            <v>102.2520470795703</v>
          </cell>
          <cell r="AB3">
            <v>36.786392458695062</v>
          </cell>
          <cell r="AC3">
            <v>4.4698498608414594</v>
          </cell>
          <cell r="AD3">
            <v>103.67967036781215</v>
          </cell>
          <cell r="AE3">
            <v>100.80701849043875</v>
          </cell>
          <cell r="AF3">
            <v>21.63376955851929</v>
          </cell>
          <cell r="AJ3">
            <v>-5.5195383787806286E-2</v>
          </cell>
          <cell r="AK3">
            <v>12.8304314154382</v>
          </cell>
          <cell r="AL3">
            <v>7.8911494359474226</v>
          </cell>
          <cell r="AM3">
            <v>20.666385467597816</v>
          </cell>
        </row>
        <row r="4">
          <cell r="B4">
            <v>4977.101100467823</v>
          </cell>
          <cell r="C4">
            <v>64.646464646464651</v>
          </cell>
          <cell r="D4">
            <v>1223.2323232323233</v>
          </cell>
          <cell r="E4">
            <v>9</v>
          </cell>
          <cell r="G4">
            <v>346.39175257731955</v>
          </cell>
          <cell r="H4">
            <v>981.28271557402638</v>
          </cell>
          <cell r="I4">
            <v>212.611601616608</v>
          </cell>
          <cell r="J4">
            <v>29.491868757615602</v>
          </cell>
          <cell r="K4">
            <v>969.91777714771763</v>
          </cell>
          <cell r="L4">
            <v>931.09536288879735</v>
          </cell>
          <cell r="M4">
            <v>692.97207799954185</v>
          </cell>
          <cell r="P4">
            <v>25.417955545866384</v>
          </cell>
          <cell r="Q4">
            <v>588.11601204420776</v>
          </cell>
          <cell r="S4">
            <v>726.98380362521652</v>
          </cell>
          <cell r="U4">
            <v>607.64787322002587</v>
          </cell>
          <cell r="W4">
            <v>9096.7353746302033</v>
          </cell>
          <cell r="X4">
            <v>1351.3389218209193</v>
          </cell>
          <cell r="Y4">
            <v>437.39272756311465</v>
          </cell>
          <cell r="Z4">
            <v>320.06282027012281</v>
          </cell>
          <cell r="AA4">
            <v>86.330838595205307</v>
          </cell>
          <cell r="AB4">
            <v>30.999068697786484</v>
          </cell>
          <cell r="AC4">
            <v>4.7598949598985323</v>
          </cell>
          <cell r="AD4">
            <v>102.40923463884442</v>
          </cell>
          <cell r="AE4">
            <v>105.84826401904353</v>
          </cell>
          <cell r="AF4">
            <v>21.292614179746526</v>
          </cell>
          <cell r="AJ4">
            <v>-5.8776969536016112E-2</v>
          </cell>
          <cell r="AK4">
            <v>12.673214109186972</v>
          </cell>
          <cell r="AL4">
            <v>8.2857769371396657</v>
          </cell>
          <cell r="AM4">
            <v>20.900214076790622</v>
          </cell>
        </row>
        <row r="5">
          <cell r="B5">
            <v>4859.1175553816465</v>
          </cell>
          <cell r="C5">
            <v>65.656565656565661</v>
          </cell>
          <cell r="D5">
            <v>1234.3434343434346</v>
          </cell>
          <cell r="E5">
            <v>9</v>
          </cell>
          <cell r="G5">
            <v>341.23711340206182</v>
          </cell>
          <cell r="H5">
            <v>1001.6033439549439</v>
          </cell>
          <cell r="I5">
            <v>223.95181479462173</v>
          </cell>
          <cell r="J5">
            <v>38.944549988729456</v>
          </cell>
          <cell r="K5">
            <v>974.77793158658415</v>
          </cell>
          <cell r="L5">
            <v>938.93179796685502</v>
          </cell>
          <cell r="M5">
            <v>714.75250631338974</v>
          </cell>
          <cell r="P5">
            <v>37.365433414337652</v>
          </cell>
          <cell r="Q5">
            <v>733.45623528952399</v>
          </cell>
          <cell r="S5">
            <v>802.70279388914139</v>
          </cell>
          <cell r="U5">
            <v>551.46133880463185</v>
          </cell>
          <cell r="W5">
            <v>9237.9623194101932</v>
          </cell>
          <cell r="X5">
            <v>1398.3452579041154</v>
          </cell>
          <cell r="Y5">
            <v>436.2626742374938</v>
          </cell>
          <cell r="Z5">
            <v>302.16180245585906</v>
          </cell>
          <cell r="AA5">
            <v>98.646593164109163</v>
          </cell>
          <cell r="AB5">
            <v>35.454278617525581</v>
          </cell>
          <cell r="AC5">
            <v>4.9191046608056803</v>
          </cell>
          <cell r="AD5">
            <v>121.4039251923821</v>
          </cell>
          <cell r="AE5">
            <v>129.02456576544159</v>
          </cell>
          <cell r="AF5">
            <v>21.731023178094723</v>
          </cell>
          <cell r="AJ5">
            <v>-0.30813631512525352</v>
          </cell>
          <cell r="AK5">
            <v>15.023820293987301</v>
          </cell>
          <cell r="AL5">
            <v>10.100012326620819</v>
          </cell>
          <cell r="AM5">
            <v>24.815696305482867</v>
          </cell>
        </row>
        <row r="6">
          <cell r="B6">
            <v>5187.9835451230274</v>
          </cell>
          <cell r="C6">
            <v>65.656565656565661</v>
          </cell>
          <cell r="D6">
            <v>1269.69696969697</v>
          </cell>
          <cell r="E6">
            <v>9</v>
          </cell>
          <cell r="G6">
            <v>344.32989690721649</v>
          </cell>
          <cell r="H6">
            <v>1088.0531954615781</v>
          </cell>
          <cell r="I6">
            <v>237.4973775013969</v>
          </cell>
          <cell r="J6">
            <v>36.405148456262033</v>
          </cell>
          <cell r="K6">
            <v>979.84939708801028</v>
          </cell>
          <cell r="L6">
            <v>947.05805675494241</v>
          </cell>
          <cell r="M6">
            <v>736.53293462723764</v>
          </cell>
          <cell r="P6">
            <v>30.730624677614038</v>
          </cell>
          <cell r="Q6">
            <v>987.30126288391818</v>
          </cell>
          <cell r="S6">
            <v>775.66736052791691</v>
          </cell>
          <cell r="U6">
            <v>534.30204104165432</v>
          </cell>
          <cell r="W6">
            <v>9937.4867380416545</v>
          </cell>
          <cell r="X6">
            <v>1390.2874859427345</v>
          </cell>
          <cell r="Y6">
            <v>434.05416444803342</v>
          </cell>
          <cell r="Z6">
            <v>322.8549693066808</v>
          </cell>
          <cell r="AA6">
            <v>81.302528217667799</v>
          </cell>
          <cell r="AB6">
            <v>29.89666692368484</v>
          </cell>
          <cell r="AC6">
            <v>5.4356818257756663</v>
          </cell>
          <cell r="AD6">
            <v>148.51747131767485</v>
          </cell>
          <cell r="AE6">
            <v>160.51880280175519</v>
          </cell>
          <cell r="AF6">
            <v>23.69870058814999</v>
          </cell>
          <cell r="AJ6">
            <v>-9.5115813415671113E-3</v>
          </cell>
          <cell r="AK6">
            <v>11.625912339346382</v>
          </cell>
          <cell r="AL6">
            <v>12.565373712626632</v>
          </cell>
          <cell r="AM6">
            <v>24.181774470631446</v>
          </cell>
        </row>
        <row r="7">
          <cell r="B7">
            <v>5341.7513241175784</v>
          </cell>
          <cell r="C7">
            <v>65.656565656565661</v>
          </cell>
          <cell r="D7">
            <v>1284.848484848485</v>
          </cell>
          <cell r="E7">
            <v>10</v>
          </cell>
          <cell r="G7">
            <v>295.87628865979377</v>
          </cell>
          <cell r="H7">
            <v>1077.8929779404857</v>
          </cell>
          <cell r="I7">
            <v>242.88776414813802</v>
          </cell>
          <cell r="J7">
            <v>51.252813880824228</v>
          </cell>
          <cell r="K7">
            <v>984.70955152687657</v>
          </cell>
          <cell r="L7">
            <v>956.28390421112545</v>
          </cell>
          <cell r="M7">
            <v>758.31336294108553</v>
          </cell>
          <cell r="P7">
            <v>41.877161415006711</v>
          </cell>
          <cell r="Q7">
            <v>905.80730915713207</v>
          </cell>
          <cell r="S7">
            <v>731.33232265996855</v>
          </cell>
          <cell r="U7">
            <v>604.31239788085429</v>
          </cell>
          <cell r="W7">
            <v>9388.4531936062904</v>
          </cell>
          <cell r="X7">
            <v>1991.0593357208352</v>
          </cell>
          <cell r="Y7">
            <v>343.70534897386312</v>
          </cell>
          <cell r="Z7">
            <v>258.06129630676315</v>
          </cell>
          <cell r="AA7">
            <v>61.614062277565338</v>
          </cell>
          <cell r="AB7">
            <v>24.02999038953465</v>
          </cell>
          <cell r="AC7">
            <v>5.3792847280217995</v>
          </cell>
          <cell r="AD7">
            <v>152.05403294804762</v>
          </cell>
          <cell r="AE7">
            <v>156.85968332037368</v>
          </cell>
          <cell r="AF7">
            <v>22.91223115476711</v>
          </cell>
          <cell r="AJ7">
            <v>-0.19869595398384532</v>
          </cell>
          <cell r="AK7">
            <v>8.1748883658229836</v>
          </cell>
          <cell r="AL7">
            <v>8.4332547756561773</v>
          </cell>
          <cell r="AM7">
            <v>16.409447187495317</v>
          </cell>
        </row>
        <row r="8">
          <cell r="B8">
            <v>4896.0966223024616</v>
          </cell>
          <cell r="C8">
            <v>69.696969696969703</v>
          </cell>
          <cell r="D8">
            <v>1285.8585858585859</v>
          </cell>
          <cell r="E8">
            <v>10</v>
          </cell>
          <cell r="G8">
            <v>270.10309278350519</v>
          </cell>
          <cell r="H8">
            <v>966.27326540679985</v>
          </cell>
          <cell r="I8">
            <v>204.84417862505694</v>
          </cell>
          <cell r="J8">
            <v>55.247831604086706</v>
          </cell>
          <cell r="K8">
            <v>986.73274255138176</v>
          </cell>
          <cell r="L8">
            <v>966.42101182471379</v>
          </cell>
          <cell r="M8">
            <v>705.40396017733337</v>
          </cell>
          <cell r="P8">
            <v>46.041808144792398</v>
          </cell>
          <cell r="Q8">
            <v>627.7088146956462</v>
          </cell>
          <cell r="S8">
            <v>688.89128933600091</v>
          </cell>
          <cell r="U8">
            <v>609.48285052464541</v>
          </cell>
          <cell r="W8">
            <v>9336.39345949997</v>
          </cell>
          <cell r="X8">
            <v>1159.2957237561673</v>
          </cell>
          <cell r="Y8">
            <v>272.6697326379043</v>
          </cell>
          <cell r="Z8">
            <v>185.03110695964966</v>
          </cell>
          <cell r="AA8">
            <v>62.404024892525676</v>
          </cell>
          <cell r="AB8">
            <v>25.234600785728947</v>
          </cell>
          <cell r="AC8">
            <v>5.5490049589571573</v>
          </cell>
          <cell r="AD8">
            <v>143.29298517075523</v>
          </cell>
          <cell r="AE8">
            <v>136.30137006011608</v>
          </cell>
          <cell r="AF8">
            <v>24.251430109231876</v>
          </cell>
          <cell r="AJ8">
            <v>0.17579808832300572</v>
          </cell>
          <cell r="AK8">
            <v>-14.123574378173267</v>
          </cell>
          <cell r="AL8">
            <v>-13.434450363992017</v>
          </cell>
          <cell r="AM8">
            <v>-27.382226653842277</v>
          </cell>
        </row>
        <row r="9">
          <cell r="B9">
            <v>4977.0713975827694</v>
          </cell>
          <cell r="C9">
            <v>75.757575757575765</v>
          </cell>
          <cell r="D9">
            <v>1269.6969696969697</v>
          </cell>
          <cell r="E9">
            <v>11</v>
          </cell>
          <cell r="G9">
            <v>267.01030927835052</v>
          </cell>
          <cell r="H9">
            <v>985.91168238093417</v>
          </cell>
          <cell r="I9">
            <v>216.17878104010839</v>
          </cell>
          <cell r="J9">
            <v>50.061109808642399</v>
          </cell>
          <cell r="K9">
            <v>992.91096847621304</v>
          </cell>
          <cell r="L9">
            <v>971.10798602679517</v>
          </cell>
          <cell r="M9">
            <v>725.09902833347246</v>
          </cell>
          <cell r="P9">
            <v>41.914321893738823</v>
          </cell>
          <cell r="Q9">
            <v>746.75209618990402</v>
          </cell>
          <cell r="S9">
            <v>687.67287908644516</v>
          </cell>
          <cell r="U9">
            <v>651.29818234716038</v>
          </cell>
          <cell r="W9">
            <v>9469.5816290713574</v>
          </cell>
          <cell r="X9">
            <v>1185.8920811198482</v>
          </cell>
          <cell r="Y9">
            <v>264.35820524051746</v>
          </cell>
          <cell r="Z9">
            <v>193.50744709047365</v>
          </cell>
          <cell r="AA9">
            <v>52.437933270005217</v>
          </cell>
          <cell r="AB9">
            <v>18.412824880038585</v>
          </cell>
          <cell r="AC9">
            <v>5.9923346047425641</v>
          </cell>
          <cell r="AD9">
            <v>175.3024255717676</v>
          </cell>
          <cell r="AE9">
            <v>156.37185553552672</v>
          </cell>
          <cell r="AF9">
            <v>25.51974827352679</v>
          </cell>
          <cell r="AJ9">
            <v>0.33937550909158837</v>
          </cell>
          <cell r="AK9">
            <v>8.824364744685278</v>
          </cell>
          <cell r="AL9">
            <v>7.8714386570616703</v>
          </cell>
          <cell r="AM9">
            <v>17.035178910838539</v>
          </cell>
        </row>
        <row r="10">
          <cell r="B10">
            <v>5122.8812419456026</v>
          </cell>
          <cell r="C10">
            <v>79.797979797979806</v>
          </cell>
          <cell r="D10">
            <v>1301.0101010101009</v>
          </cell>
          <cell r="E10">
            <v>11</v>
          </cell>
          <cell r="G10">
            <v>260.82474226804123</v>
          </cell>
          <cell r="H10">
            <v>1017.7318569478304</v>
          </cell>
          <cell r="I10">
            <v>230.95121440940301</v>
          </cell>
          <cell r="J10">
            <v>50.230619896912593</v>
          </cell>
          <cell r="K10">
            <v>988.26137576989663</v>
          </cell>
          <cell r="L10">
            <v>980.17149409503895</v>
          </cell>
          <cell r="M10">
            <v>744.79409648961155</v>
          </cell>
          <cell r="P10">
            <v>40.549520085166122</v>
          </cell>
          <cell r="Q10">
            <v>694.18042980924781</v>
          </cell>
          <cell r="S10">
            <v>720.38766897985147</v>
          </cell>
          <cell r="U10">
            <v>667.50970876874214</v>
          </cell>
          <cell r="W10">
            <v>9643.2458252219549</v>
          </cell>
          <cell r="X10">
            <v>1231.5613295537398</v>
          </cell>
          <cell r="Y10">
            <v>260.08736523519519</v>
          </cell>
          <cell r="Z10">
            <v>174.37530943761209</v>
          </cell>
          <cell r="AA10">
            <v>63.215818454077144</v>
          </cell>
          <cell r="AB10">
            <v>22.49623734350596</v>
          </cell>
          <cell r="AC10">
            <v>6.1345987803988749</v>
          </cell>
          <cell r="AD10">
            <v>173.11869577875609</v>
          </cell>
          <cell r="AE10">
            <v>154.26114617626786</v>
          </cell>
          <cell r="AF10">
            <v>25.754631819297348</v>
          </cell>
          <cell r="AJ10">
            <v>-0.24474668196408597</v>
          </cell>
          <cell r="AK10">
            <v>9.3724346233693989</v>
          </cell>
          <cell r="AL10">
            <v>8.351509928568527</v>
          </cell>
          <cell r="AM10">
            <v>17.479197869973838</v>
          </cell>
        </row>
        <row r="11">
          <cell r="B11">
            <v>5435.9865847587207</v>
          </cell>
          <cell r="C11">
            <v>78.787878787878796</v>
          </cell>
          <cell r="D11">
            <v>1333.3333333333333</v>
          </cell>
          <cell r="E11">
            <v>12</v>
          </cell>
          <cell r="G11">
            <v>274.22680412371136</v>
          </cell>
          <cell r="H11">
            <v>1046.5845194645181</v>
          </cell>
          <cell r="I11">
            <v>244.73298273114142</v>
          </cell>
          <cell r="J11">
            <v>41.971383748097921</v>
          </cell>
          <cell r="K11">
            <v>982.7200803527802</v>
          </cell>
          <cell r="L11">
            <v>986.98880886317329</v>
          </cell>
          <cell r="M11">
            <v>764.48916464575063</v>
          </cell>
          <cell r="P11">
            <v>34.094433603132579</v>
          </cell>
          <cell r="Q11">
            <v>657.21452168125813</v>
          </cell>
          <cell r="S11">
            <v>691.48412343596488</v>
          </cell>
          <cell r="U11">
            <v>633.43514972988532</v>
          </cell>
          <cell r="W11">
            <v>10000.735859585149</v>
          </cell>
          <cell r="X11">
            <v>1295.2118559810599</v>
          </cell>
          <cell r="Y11">
            <v>277.32050978305796</v>
          </cell>
          <cell r="Z11">
            <v>201.26679232067542</v>
          </cell>
          <cell r="AA11">
            <v>54.762280749619201</v>
          </cell>
          <cell r="AB11">
            <v>21.291436712763321</v>
          </cell>
          <cell r="AC11">
            <v>6.7446719350244226</v>
          </cell>
          <cell r="AD11">
            <v>139.6630413071197</v>
          </cell>
          <cell r="AE11">
            <v>136.71370061505112</v>
          </cell>
          <cell r="AF11">
            <v>26.600963386848434</v>
          </cell>
          <cell r="AJ11">
            <v>-0.13865846361508372</v>
          </cell>
          <cell r="AK11">
            <v>-34.259323225033611</v>
          </cell>
          <cell r="AL11">
            <v>-32.323275512311191</v>
          </cell>
          <cell r="AM11">
            <v>-66.721257200959883</v>
          </cell>
        </row>
        <row r="12">
          <cell r="B12">
            <v>5180.0165914165173</v>
          </cell>
          <cell r="C12">
            <v>78.787878787878796</v>
          </cell>
          <cell r="D12">
            <v>1356.5656565656566</v>
          </cell>
          <cell r="E12">
            <v>13</v>
          </cell>
          <cell r="G12">
            <v>282.4742268041237</v>
          </cell>
          <cell r="H12">
            <v>1037.5307489032759</v>
          </cell>
          <cell r="I12">
            <v>259.13486659412678</v>
          </cell>
          <cell r="J12">
            <v>43.144501646764631</v>
          </cell>
          <cell r="K12">
            <v>966.37436375173831</v>
          </cell>
          <cell r="L12">
            <v>979.43551819661877</v>
          </cell>
          <cell r="M12">
            <v>759.93111219976959</v>
          </cell>
          <cell r="P12">
            <v>35.045755590356009</v>
          </cell>
          <cell r="Q12">
            <v>712.62098841579416</v>
          </cell>
          <cell r="S12">
            <v>734.70769434578449</v>
          </cell>
          <cell r="U12">
            <v>855.14896534827835</v>
          </cell>
          <cell r="W12">
            <v>9750.488077642307</v>
          </cell>
          <cell r="X12">
            <v>1143.3239462503132</v>
          </cell>
          <cell r="Y12">
            <v>281.79777886867043</v>
          </cell>
          <cell r="Z12">
            <v>188.75131111273882</v>
          </cell>
          <cell r="AA12">
            <v>67.585391083766424</v>
          </cell>
          <cell r="AB12">
            <v>25.461076672165145</v>
          </cell>
          <cell r="AC12">
            <v>6.5213600939402214</v>
          </cell>
          <cell r="AD12">
            <v>168.20283099674114</v>
          </cell>
          <cell r="AE12">
            <v>136.90188306812817</v>
          </cell>
          <cell r="AF12">
            <v>26.293549769313294</v>
          </cell>
          <cell r="AJ12">
            <v>-0.18083657825875246</v>
          </cell>
          <cell r="AK12">
            <v>-91.479291760091115</v>
          </cell>
          <cell r="AL12">
            <v>-69.286520864019437</v>
          </cell>
          <cell r="AM12">
            <v>-160.94664920236931</v>
          </cell>
        </row>
        <row r="13">
          <cell r="B13">
            <v>5036.4832231003375</v>
          </cell>
          <cell r="C13">
            <v>86.868686868686879</v>
          </cell>
          <cell r="D13">
            <v>1385.8585858585859</v>
          </cell>
          <cell r="E13">
            <v>13</v>
          </cell>
          <cell r="G13">
            <v>303.09278350515467</v>
          </cell>
          <cell r="H13">
            <v>1023.4498347757594</v>
          </cell>
          <cell r="I13">
            <v>269.49480154348072</v>
          </cell>
          <cell r="J13">
            <v>51.264209966733375</v>
          </cell>
          <cell r="K13">
            <v>972.05604385218794</v>
          </cell>
          <cell r="L13">
            <v>982.0194221017299</v>
          </cell>
          <cell r="M13">
            <v>785.41823741107316</v>
          </cell>
          <cell r="P13">
            <v>42.203415466223539</v>
          </cell>
          <cell r="Q13">
            <v>582.31961080743872</v>
          </cell>
          <cell r="S13">
            <v>828.48775180781161</v>
          </cell>
          <cell r="U13">
            <v>754.7132483800541</v>
          </cell>
          <cell r="W13">
            <v>9578.3544373122968</v>
          </cell>
          <cell r="X13">
            <v>1046.861647407115</v>
          </cell>
          <cell r="Y13">
            <v>312.18754519859704</v>
          </cell>
          <cell r="Z13">
            <v>215.67326823082266</v>
          </cell>
          <cell r="AA13">
            <v>69.042706989258804</v>
          </cell>
          <cell r="AB13">
            <v>27.471569978515589</v>
          </cell>
          <cell r="AC13">
            <v>6.4574362231630014</v>
          </cell>
          <cell r="AD13">
            <v>320.10631636172963</v>
          </cell>
          <cell r="AE13">
            <v>232.57241348443134</v>
          </cell>
          <cell r="AF13">
            <v>26.356731765369506</v>
          </cell>
          <cell r="AJ13">
            <v>-0.30102696872744816</v>
          </cell>
          <cell r="AK13">
            <v>-18.855977259025479</v>
          </cell>
          <cell r="AL13">
            <v>-9.1071712161205092</v>
          </cell>
          <cell r="AM13">
            <v>-28.264175443873437</v>
          </cell>
        </row>
        <row r="14">
          <cell r="B14">
            <v>4956.0058517883535</v>
          </cell>
          <cell r="C14">
            <v>94.949494949494962</v>
          </cell>
          <cell r="D14">
            <v>1421.2121212121212</v>
          </cell>
          <cell r="E14">
            <v>13</v>
          </cell>
          <cell r="G14">
            <v>335.05154639175259</v>
          </cell>
          <cell r="H14">
            <v>1012.844617042583</v>
          </cell>
          <cell r="I14">
            <v>280.62834910398465</v>
          </cell>
          <cell r="J14">
            <v>56.644507404739578</v>
          </cell>
          <cell r="K14">
            <v>977.61553728381068</v>
          </cell>
          <cell r="L14">
            <v>984.81478536609018</v>
          </cell>
          <cell r="M14">
            <v>810.90536262237663</v>
          </cell>
          <cell r="P14">
            <v>45.641549026821295</v>
          </cell>
          <cell r="Q14">
            <v>557.54177615895856</v>
          </cell>
          <cell r="S14">
            <v>850.80177464327983</v>
          </cell>
          <cell r="U14">
            <v>730.23811461913124</v>
          </cell>
          <cell r="W14">
            <v>9352.5828775554946</v>
          </cell>
          <cell r="X14">
            <v>1058.0161805438463</v>
          </cell>
          <cell r="Y14">
            <v>373.82132244584182</v>
          </cell>
          <cell r="Z14">
            <v>239.22204578105683</v>
          </cell>
          <cell r="AA14">
            <v>94.358926042145754</v>
          </cell>
          <cell r="AB14">
            <v>40.240350622639177</v>
          </cell>
          <cell r="AC14">
            <v>6.2502589932438042</v>
          </cell>
          <cell r="AD14">
            <v>442.05857493695873</v>
          </cell>
          <cell r="AE14">
            <v>318.3650028785421</v>
          </cell>
          <cell r="AF14">
            <v>25.041842967669158</v>
          </cell>
          <cell r="AJ14">
            <v>0.49109874503319417</v>
          </cell>
          <cell r="AK14">
            <v>69.814595800107568</v>
          </cell>
          <cell r="AL14">
            <v>53.195389596691456</v>
          </cell>
          <cell r="AM14">
            <v>123.50108414183222</v>
          </cell>
        </row>
        <row r="15">
          <cell r="B15">
            <v>5408.05709559556</v>
          </cell>
          <cell r="C15">
            <v>92.929292929292941</v>
          </cell>
          <cell r="D15">
            <v>1442.4242424242425</v>
          </cell>
          <cell r="E15">
            <v>14</v>
          </cell>
          <cell r="G15">
            <v>346.39175257731961</v>
          </cell>
          <cell r="H15">
            <v>1087.7343306870955</v>
          </cell>
          <cell r="I15">
            <v>290.88349061957786</v>
          </cell>
          <cell r="J15">
            <v>52.577799985134703</v>
          </cell>
          <cell r="K15">
            <v>982.07535069599157</v>
          </cell>
          <cell r="L15">
            <v>987.83131785823662</v>
          </cell>
          <cell r="M15">
            <v>836.39248783368021</v>
          </cell>
          <cell r="P15">
            <v>43.492768060383405</v>
          </cell>
          <cell r="Q15">
            <v>613.97445174033089</v>
          </cell>
          <cell r="S15">
            <v>916.60322752420814</v>
          </cell>
          <cell r="U15">
            <v>692.9033562310899</v>
          </cell>
          <cell r="W15">
            <v>9977.0157534444861</v>
          </cell>
          <cell r="X15">
            <v>1030.0758149628441</v>
          </cell>
          <cell r="Y15">
            <v>397.54916664777301</v>
          </cell>
          <cell r="Z15">
            <v>232.28283641300226</v>
          </cell>
          <cell r="AA15">
            <v>109.77214990449225</v>
          </cell>
          <cell r="AB15">
            <v>55.494180330278503</v>
          </cell>
          <cell r="AC15">
            <v>7.6394662970426443</v>
          </cell>
          <cell r="AD15">
            <v>515.77873070850796</v>
          </cell>
          <cell r="AE15">
            <v>378.77680569907324</v>
          </cell>
          <cell r="AF15">
            <v>28.642978419469532</v>
          </cell>
          <cell r="AJ15">
            <v>1.0093975268708058</v>
          </cell>
          <cell r="AK15">
            <v>76.226688704822962</v>
          </cell>
          <cell r="AL15">
            <v>56.79911405372615</v>
          </cell>
          <cell r="AM15">
            <v>134.0352002854199</v>
          </cell>
        </row>
        <row r="16">
          <cell r="B16">
            <v>5304.1147414577645</v>
          </cell>
          <cell r="C16">
            <v>84.848484848484858</v>
          </cell>
          <cell r="D16">
            <v>1456.5656565656566</v>
          </cell>
          <cell r="E16">
            <v>14</v>
          </cell>
          <cell r="G16">
            <v>302.06185567010311</v>
          </cell>
          <cell r="H16">
            <v>1110.5395301683038</v>
          </cell>
          <cell r="I16">
            <v>302.64233866231501</v>
          </cell>
          <cell r="J16">
            <v>55.40800559381421</v>
          </cell>
          <cell r="K16">
            <v>987.39047078996043</v>
          </cell>
          <cell r="L16">
            <v>991.07009845245091</v>
          </cell>
          <cell r="M16">
            <v>861.8796130449839</v>
          </cell>
          <cell r="P16">
            <v>44.616917497236336</v>
          </cell>
          <cell r="Q16">
            <v>785.57430084278053</v>
          </cell>
          <cell r="S16">
            <v>936.22033593900198</v>
          </cell>
          <cell r="U16">
            <v>797.89882019227616</v>
          </cell>
          <cell r="W16">
            <v>10212.171419134516</v>
          </cell>
          <cell r="X16">
            <v>1048.7386381054357</v>
          </cell>
          <cell r="Y16">
            <v>322.84044609071708</v>
          </cell>
          <cell r="Z16">
            <v>203.17794253281525</v>
          </cell>
          <cell r="AA16">
            <v>81.976356125362628</v>
          </cell>
          <cell r="AB16">
            <v>37.686147432539187</v>
          </cell>
          <cell r="AC16">
            <v>6.4012071322070874</v>
          </cell>
          <cell r="AD16">
            <v>389.5913105797178</v>
          </cell>
          <cell r="AE16">
            <v>344.10566835233624</v>
          </cell>
          <cell r="AF16">
            <v>25.951004951172806</v>
          </cell>
          <cell r="AJ16">
            <v>-0.70010962939915411</v>
          </cell>
          <cell r="AK16">
            <v>12.486083423109799</v>
          </cell>
          <cell r="AL16">
            <v>9.9550863537700618</v>
          </cell>
          <cell r="AM16">
            <v>21.741060147480706</v>
          </cell>
        </row>
        <row r="17">
          <cell r="B17">
            <v>5039.7129150594101</v>
          </cell>
          <cell r="C17">
            <v>92.929292929292941</v>
          </cell>
          <cell r="D17">
            <v>1474.7474747474748</v>
          </cell>
          <cell r="E17">
            <v>15</v>
          </cell>
          <cell r="G17">
            <v>292.78350515463916</v>
          </cell>
          <cell r="H17">
            <v>1095.5427765363718</v>
          </cell>
          <cell r="I17">
            <v>316.15736378467608</v>
          </cell>
          <cell r="J17">
            <v>52.408813308066527</v>
          </cell>
          <cell r="K17">
            <v>992.94996422158317</v>
          </cell>
          <cell r="L17">
            <v>994.50199754312257</v>
          </cell>
          <cell r="M17">
            <v>887.36673825628725</v>
          </cell>
          <cell r="P17">
            <v>42.30208234717967</v>
          </cell>
          <cell r="Q17">
            <v>768.1205511457473</v>
          </cell>
          <cell r="S17">
            <v>983.07108026496599</v>
          </cell>
          <cell r="U17">
            <v>806.22741658074369</v>
          </cell>
          <cell r="W17">
            <v>10057.965422024738</v>
          </cell>
          <cell r="X17">
            <v>1079.8560317014262</v>
          </cell>
          <cell r="Y17">
            <v>302.72976564127828</v>
          </cell>
          <cell r="Z17">
            <v>192.75259739440276</v>
          </cell>
          <cell r="AA17">
            <v>75.983037845235174</v>
          </cell>
          <cell r="AB17">
            <v>33.994130401640355</v>
          </cell>
          <cell r="AC17">
            <v>6.7987322996235893</v>
          </cell>
          <cell r="AD17">
            <v>379.79963820578234</v>
          </cell>
          <cell r="AE17">
            <v>301.31316103820967</v>
          </cell>
          <cell r="AF17">
            <v>28.300223112656052</v>
          </cell>
          <cell r="AJ17">
            <v>-0.97071349325216483</v>
          </cell>
          <cell r="AK17">
            <v>-6.4567858182417694</v>
          </cell>
          <cell r="AL17">
            <v>-6.9810267474069603</v>
          </cell>
          <cell r="AM17">
            <v>-14.408526058900893</v>
          </cell>
        </row>
        <row r="18">
          <cell r="B18">
            <v>5112.8425704586234</v>
          </cell>
          <cell r="C18">
            <v>94.949494949494962</v>
          </cell>
          <cell r="D18">
            <v>1490.909090909091</v>
          </cell>
          <cell r="E18">
            <v>16</v>
          </cell>
          <cell r="G18">
            <v>301.03092783505156</v>
          </cell>
          <cell r="H18">
            <v>1096.5686784875379</v>
          </cell>
          <cell r="I18">
            <v>322.38798464443369</v>
          </cell>
          <cell r="J18">
            <v>55.476988801756747</v>
          </cell>
          <cell r="K18">
            <v>999.9756976791283</v>
          </cell>
          <cell r="L18">
            <v>998.20037858141916</v>
          </cell>
          <cell r="M18">
            <v>912.85386346759094</v>
          </cell>
          <cell r="P18">
            <v>44.484379080358757</v>
          </cell>
          <cell r="Q18">
            <v>806.64238186102148</v>
          </cell>
          <cell r="S18">
            <v>939.60925725443917</v>
          </cell>
          <cell r="U18">
            <v>710.64558897765824</v>
          </cell>
          <cell r="W18">
            <v>10361.406815867991</v>
          </cell>
          <cell r="X18">
            <v>993.97016585540973</v>
          </cell>
          <cell r="Y18">
            <v>315.84119918256624</v>
          </cell>
          <cell r="Z18">
            <v>205.69268323259257</v>
          </cell>
          <cell r="AA18">
            <v>78.813545950599575</v>
          </cell>
          <cell r="AB18">
            <v>31.334969999374071</v>
          </cell>
          <cell r="AC18">
            <v>8.0373909709483939</v>
          </cell>
          <cell r="AD18">
            <v>390.92804696848862</v>
          </cell>
          <cell r="AE18">
            <v>290.14735751546215</v>
          </cell>
          <cell r="AF18">
            <v>31.986370510706951</v>
          </cell>
          <cell r="AJ18">
            <v>0.47307293176612442</v>
          </cell>
          <cell r="AK18">
            <v>8.4176600266117632</v>
          </cell>
          <cell r="AL18">
            <v>4.4048162299096916</v>
          </cell>
          <cell r="AM18">
            <v>13.295549188287579</v>
          </cell>
        </row>
        <row r="19">
          <cell r="B19">
            <v>5463.4862662997975</v>
          </cell>
          <cell r="C19">
            <v>97.979797979797979</v>
          </cell>
          <cell r="D19">
            <v>1518.1818181818182</v>
          </cell>
          <cell r="E19">
            <v>16</v>
          </cell>
          <cell r="G19">
            <v>306.18556701030928</v>
          </cell>
          <cell r="H19">
            <v>1101.2417185574379</v>
          </cell>
          <cell r="I19">
            <v>328.75848653835823</v>
          </cell>
          <cell r="J19">
            <v>55.785093132328264</v>
          </cell>
          <cell r="K19">
            <v>1007.5512711463945</v>
          </cell>
          <cell r="L19">
            <v>1002.1393485845761</v>
          </cell>
          <cell r="M19">
            <v>938.34098867889452</v>
          </cell>
          <cell r="P19">
            <v>44.418877931773402</v>
          </cell>
          <cell r="Q19">
            <v>764.72266180066879</v>
          </cell>
          <cell r="S19">
            <v>999.57203775077289</v>
          </cell>
          <cell r="U19">
            <v>895.71729858654464</v>
          </cell>
          <cell r="W19">
            <v>10681.019791283892</v>
          </cell>
          <cell r="X19">
            <v>964.7065666496477</v>
          </cell>
          <cell r="Y19">
            <v>318.57926022355957</v>
          </cell>
          <cell r="Z19">
            <v>215.90132891959237</v>
          </cell>
          <cell r="AA19">
            <v>74.925968435650702</v>
          </cell>
          <cell r="AB19">
            <v>27.751962868316529</v>
          </cell>
          <cell r="AC19">
            <v>9.2213599338045675</v>
          </cell>
          <cell r="AD19">
            <v>384.15281355228024</v>
          </cell>
          <cell r="AE19">
            <v>266.43239032869798</v>
          </cell>
          <cell r="AF19">
            <v>35.696697170952525</v>
          </cell>
          <cell r="AJ19">
            <v>0.35297651670887764</v>
          </cell>
          <cell r="AK19">
            <v>-31.963381098429476</v>
          </cell>
          <cell r="AL19">
            <v>-23.443710115454124</v>
          </cell>
          <cell r="AM19">
            <v>-55.054114697174725</v>
          </cell>
        </row>
        <row r="20">
          <cell r="B20">
            <v>5447.8857458177008</v>
          </cell>
          <cell r="C20">
            <v>109.09090909090909</v>
          </cell>
          <cell r="D20">
            <v>1510.1010101010102</v>
          </cell>
          <cell r="E20">
            <v>17</v>
          </cell>
          <cell r="G20">
            <v>314.43298969072168</v>
          </cell>
          <cell r="H20">
            <v>1134.4065466254176</v>
          </cell>
          <cell r="I20">
            <v>339.58467295346054</v>
          </cell>
          <cell r="J20">
            <v>59.584763526877971</v>
          </cell>
          <cell r="K20">
            <v>1015.9210579610353</v>
          </cell>
          <cell r="L20">
            <v>1006.327538546848</v>
          </cell>
          <cell r="M20">
            <v>963.82811389019787</v>
          </cell>
          <cell r="P20">
            <v>47.302937107738913</v>
          </cell>
          <cell r="Q20">
            <v>792.58650651347659</v>
          </cell>
          <cell r="S20">
            <v>1172.1777211312124</v>
          </cell>
          <cell r="U20">
            <v>938.70554102849258</v>
          </cell>
          <cell r="W20">
            <v>10967.384085841542</v>
          </cell>
          <cell r="X20">
            <v>990.75590625909058</v>
          </cell>
          <cell r="Y20">
            <v>336.54557290650462</v>
          </cell>
          <cell r="Z20">
            <v>235.79518099081147</v>
          </cell>
          <cell r="AA20">
            <v>73.146201345843068</v>
          </cell>
          <cell r="AB20">
            <v>27.604190569850079</v>
          </cell>
          <cell r="AC20">
            <v>8.6714141629158306</v>
          </cell>
          <cell r="AD20">
            <v>340.43086501434664</v>
          </cell>
          <cell r="AE20">
            <v>219.89977805336778</v>
          </cell>
          <cell r="AF20">
            <v>33.23147547487126</v>
          </cell>
          <cell r="AJ20">
            <v>-0.41439056868008106</v>
          </cell>
          <cell r="AK20">
            <v>-50.525483443571055</v>
          </cell>
          <cell r="AL20">
            <v>-32.48678069188994</v>
          </cell>
          <cell r="AM20">
            <v>-83.426654704141072</v>
          </cell>
        </row>
        <row r="21">
          <cell r="B21">
            <v>5567.2363210261265</v>
          </cell>
          <cell r="C21">
            <v>113.13131313131314</v>
          </cell>
          <cell r="D21">
            <v>1560.6060606060605</v>
          </cell>
          <cell r="E21">
            <v>18</v>
          </cell>
          <cell r="G21">
            <v>339.17525773195877</v>
          </cell>
          <cell r="H21">
            <v>1149.9526273228612</v>
          </cell>
          <cell r="I21">
            <v>361.86983156466852</v>
          </cell>
          <cell r="J21">
            <v>72.835639052049174</v>
          </cell>
          <cell r="K21">
            <v>1025.0239647886374</v>
          </cell>
          <cell r="L21">
            <v>1010.7649484682352</v>
          </cell>
          <cell r="M21">
            <v>989.31523910150156</v>
          </cell>
          <cell r="P21">
            <v>57.741001989529586</v>
          </cell>
          <cell r="Q21">
            <v>791.69671865089458</v>
          </cell>
          <cell r="S21">
            <v>1082.6656866334592</v>
          </cell>
          <cell r="U21">
            <v>1014.3706947208221</v>
          </cell>
          <cell r="W21">
            <v>10956.967449602113</v>
          </cell>
          <cell r="X21">
            <v>943.30978693690145</v>
          </cell>
          <cell r="Y21">
            <v>377.22565448559118</v>
          </cell>
          <cell r="Z21">
            <v>269.29735782284132</v>
          </cell>
          <cell r="AA21">
            <v>79.224486585404236</v>
          </cell>
          <cell r="AB21">
            <v>28.703810077345636</v>
          </cell>
          <cell r="AC21">
            <v>10.208558350662049</v>
          </cell>
          <cell r="AD21">
            <v>434.9114932938204</v>
          </cell>
          <cell r="AE21">
            <v>250.77073387503702</v>
          </cell>
          <cell r="AF21">
            <v>36.768234823290811</v>
          </cell>
          <cell r="AJ21">
            <v>0.40414629364028803</v>
          </cell>
          <cell r="AK21">
            <v>-45.495349832324045</v>
          </cell>
          <cell r="AL21">
            <v>-23.894595909645432</v>
          </cell>
          <cell r="AM21">
            <v>-68.985799448329189</v>
          </cell>
        </row>
        <row r="22">
          <cell r="B22">
            <v>5674.2406394492045</v>
          </cell>
          <cell r="C22">
            <v>116.16161616161617</v>
          </cell>
          <cell r="D22">
            <v>1652.5252525252524</v>
          </cell>
          <cell r="E22">
            <v>19</v>
          </cell>
          <cell r="G22">
            <v>350.51546391752578</v>
          </cell>
          <cell r="H22">
            <v>1199.7430873789178</v>
          </cell>
          <cell r="I22">
            <v>382.19459166630224</v>
          </cell>
          <cell r="J22">
            <v>72.920707598386386</v>
          </cell>
          <cell r="K22">
            <v>1034.7988982947873</v>
          </cell>
          <cell r="L22">
            <v>1015.4504994744552</v>
          </cell>
          <cell r="M22">
            <v>1014.8023643128051</v>
          </cell>
          <cell r="P22">
            <v>57.80600550222934</v>
          </cell>
          <cell r="Q22">
            <v>874.03399028625313</v>
          </cell>
          <cell r="S22">
            <v>1243.8175722152405</v>
          </cell>
          <cell r="U22">
            <v>1116.319537342994</v>
          </cell>
          <cell r="W22">
            <v>11363.223603786622</v>
          </cell>
          <cell r="X22">
            <v>931.07975395531128</v>
          </cell>
          <cell r="Y22">
            <v>404.72171547661782</v>
          </cell>
          <cell r="Z22">
            <v>277.98916175264202</v>
          </cell>
          <cell r="AA22">
            <v>92.501891267334074</v>
          </cell>
          <cell r="AB22">
            <v>34.230662456641745</v>
          </cell>
          <cell r="AC22">
            <v>9.1719035236045059</v>
          </cell>
          <cell r="AD22">
            <v>469.7036619914706</v>
          </cell>
          <cell r="AE22">
            <v>265.7203601462989</v>
          </cell>
          <cell r="AF22">
            <v>32.458141555594352</v>
          </cell>
          <cell r="AJ22">
            <v>-5.2240942887802823E-2</v>
          </cell>
          <cell r="AK22">
            <v>-22.938563865045776</v>
          </cell>
          <cell r="AL22">
            <v>-10.210659041249036</v>
          </cell>
          <cell r="AM22">
            <v>-33.201463849182616</v>
          </cell>
        </row>
        <row r="23">
          <cell r="B23">
            <v>5776.4799998501039</v>
          </cell>
          <cell r="C23">
            <v>129.2929292929293</v>
          </cell>
          <cell r="D23">
            <v>1690.909090909091</v>
          </cell>
          <cell r="E23">
            <v>20</v>
          </cell>
          <cell r="G23">
            <v>398.96907216494844</v>
          </cell>
          <cell r="H23">
            <v>1224.293903885279</v>
          </cell>
          <cell r="I23">
            <v>399.46001945389008</v>
          </cell>
          <cell r="J23">
            <v>88.635361210398003</v>
          </cell>
          <cell r="K23">
            <v>1044.6349251353504</v>
          </cell>
          <cell r="L23">
            <v>1019.4703850487533</v>
          </cell>
          <cell r="M23">
            <v>1022.5399761341889</v>
          </cell>
          <cell r="P23">
            <v>71.426754047180225</v>
          </cell>
          <cell r="Q23">
            <v>877.99992390016871</v>
          </cell>
          <cell r="S23">
            <v>1309.255522207093</v>
          </cell>
          <cell r="U23">
            <v>1117.1375106708156</v>
          </cell>
          <cell r="W23">
            <v>11440.943126620321</v>
          </cell>
          <cell r="X23">
            <v>975.26468967436972</v>
          </cell>
          <cell r="Y23">
            <v>484.27274124014241</v>
          </cell>
          <cell r="Z23">
            <v>330.14565777389276</v>
          </cell>
          <cell r="AA23">
            <v>112.82656975120425</v>
          </cell>
          <cell r="AB23">
            <v>41.30051371504539</v>
          </cell>
          <cell r="AC23">
            <v>8.4176065807481102</v>
          </cell>
          <cell r="AD23">
            <v>572.7219660443518</v>
          </cell>
          <cell r="AE23">
            <v>303.36186502739599</v>
          </cell>
          <cell r="AF23">
            <v>28.394849286871821</v>
          </cell>
          <cell r="AJ23">
            <v>0.38532942925577202</v>
          </cell>
          <cell r="AK23">
            <v>66.281709265159122</v>
          </cell>
          <cell r="AL23">
            <v>37.139216099582612</v>
          </cell>
          <cell r="AM23">
            <v>103.80625479399751</v>
          </cell>
        </row>
        <row r="24">
          <cell r="B24">
            <v>5815.43615991357</v>
          </cell>
          <cell r="C24">
            <v>133.33333333333334</v>
          </cell>
          <cell r="D24">
            <v>1747.4747474747476</v>
          </cell>
          <cell r="E24">
            <v>21</v>
          </cell>
          <cell r="G24">
            <v>424.74226804123714</v>
          </cell>
          <cell r="H24">
            <v>1256.1120605003837</v>
          </cell>
          <cell r="I24">
            <v>422.82746515648779</v>
          </cell>
          <cell r="J24">
            <v>84.07792141493718</v>
          </cell>
          <cell r="K24">
            <v>1054.1654853038465</v>
          </cell>
          <cell r="L24">
            <v>1023.5334255943267</v>
          </cell>
          <cell r="M24">
            <v>1030.2775879555729</v>
          </cell>
          <cell r="P24">
            <v>67.335427970967515</v>
          </cell>
          <cell r="Q24">
            <v>898.26187167351543</v>
          </cell>
          <cell r="S24">
            <v>1388.8661976855312</v>
          </cell>
          <cell r="U24">
            <v>1157.3553386176068</v>
          </cell>
          <cell r="W24">
            <v>11745.770916385931</v>
          </cell>
          <cell r="X24">
            <v>1009.5987135300581</v>
          </cell>
          <cell r="Y24">
            <v>527.1718337366583</v>
          </cell>
          <cell r="Z24">
            <v>375.2631984017226</v>
          </cell>
          <cell r="AA24">
            <v>109.90305735437259</v>
          </cell>
          <cell r="AB24">
            <v>42.005577980563075</v>
          </cell>
          <cell r="AC24">
            <v>7.961827976687208</v>
          </cell>
          <cell r="AD24">
            <v>501.29620514487544</v>
          </cell>
          <cell r="AE24">
            <v>258.26695235109429</v>
          </cell>
          <cell r="AF24">
            <v>25.351308333614188</v>
          </cell>
          <cell r="AJ24">
            <v>-6.4625716391155982E-2</v>
          </cell>
          <cell r="AK24">
            <v>-7.7415920638997822</v>
          </cell>
          <cell r="AL24">
            <v>-2.5180360904600159</v>
          </cell>
          <cell r="AM24">
            <v>-10.324253870750955</v>
          </cell>
        </row>
        <row r="25">
          <cell r="B25">
            <v>5476.2970421231439</v>
          </cell>
          <cell r="C25">
            <v>132.32323232323233</v>
          </cell>
          <cell r="D25">
            <v>1808.0808080808081</v>
          </cell>
          <cell r="E25">
            <v>22</v>
          </cell>
          <cell r="G25">
            <v>436.08247422680415</v>
          </cell>
          <cell r="H25">
            <v>1266.3405846385838</v>
          </cell>
          <cell r="I25">
            <v>440.10781411622582</v>
          </cell>
          <cell r="J25">
            <v>86.229383776799963</v>
          </cell>
          <cell r="K25">
            <v>1064.4291654853039</v>
          </cell>
          <cell r="L25">
            <v>1027.6471732311486</v>
          </cell>
          <cell r="M25">
            <v>1038.0151997769567</v>
          </cell>
          <cell r="P25">
            <v>67.986717594120805</v>
          </cell>
          <cell r="Q25">
            <v>1004.1475876004033</v>
          </cell>
          <cell r="S25">
            <v>1429.3239868341775</v>
          </cell>
          <cell r="U25">
            <v>1120.325103718621</v>
          </cell>
          <cell r="W25">
            <v>11593.595233559494</v>
          </cell>
          <cell r="X25">
            <v>1052.1951307728702</v>
          </cell>
          <cell r="Y25">
            <v>553.69502566966446</v>
          </cell>
          <cell r="Z25">
            <v>393.32744929985898</v>
          </cell>
          <cell r="AA25">
            <v>116.30339955986277</v>
          </cell>
          <cell r="AB25">
            <v>44.064176809942801</v>
          </cell>
          <cell r="AC25">
            <v>7.5136631110042469</v>
          </cell>
          <cell r="AD25">
            <v>541.3416116747353</v>
          </cell>
          <cell r="AE25">
            <v>268.74789855939707</v>
          </cell>
          <cell r="AF25">
            <v>25.624067553680156</v>
          </cell>
          <cell r="AJ25">
            <v>-0.71241650248214083</v>
          </cell>
          <cell r="AK25">
            <v>-5.9275502711750185</v>
          </cell>
          <cell r="AL25">
            <v>-2.3951373553999944</v>
          </cell>
          <cell r="AM25">
            <v>-9.035104129057153</v>
          </cell>
        </row>
        <row r="26">
          <cell r="B26">
            <v>5636.5704098649858</v>
          </cell>
          <cell r="C26">
            <v>135.35353535353536</v>
          </cell>
          <cell r="D26">
            <v>1878.7878787878788</v>
          </cell>
          <cell r="E26">
            <v>24</v>
          </cell>
          <cell r="G26">
            <v>447.42268041237116</v>
          </cell>
          <cell r="H26">
            <v>1298.1233609937335</v>
          </cell>
          <cell r="I26">
            <v>449.88888131690896</v>
          </cell>
          <cell r="J26">
            <v>101.36510810863552</v>
          </cell>
          <cell r="K26">
            <v>1076.5256456991642</v>
          </cell>
          <cell r="L26">
            <v>1031.8170223306286</v>
          </cell>
          <cell r="M26">
            <v>1045.7528115983407</v>
          </cell>
          <cell r="P26">
            <v>78.844850464893355</v>
          </cell>
          <cell r="Q26">
            <v>1021.5538122034101</v>
          </cell>
          <cell r="S26">
            <v>1744.4558640850341</v>
          </cell>
          <cell r="U26">
            <v>1180.2490274126637</v>
          </cell>
          <cell r="W26">
            <v>12118.721194814572</v>
          </cell>
          <cell r="X26">
            <v>1089.9002950942786</v>
          </cell>
          <cell r="Y26">
            <v>581.74898133129625</v>
          </cell>
          <cell r="Z26">
            <v>399.17810306378982</v>
          </cell>
          <cell r="AA26">
            <v>134.14264258125448</v>
          </cell>
          <cell r="AB26">
            <v>48.428235686252009</v>
          </cell>
          <cell r="AC26">
            <v>7.5823727358105391</v>
          </cell>
          <cell r="AD26">
            <v>552.30152175725152</v>
          </cell>
          <cell r="AE26">
            <v>258.78692530461973</v>
          </cell>
          <cell r="AF26">
            <v>23.481841839240662</v>
          </cell>
          <cell r="AJ26">
            <v>1.052669750401938E-2</v>
          </cell>
          <cell r="AK26">
            <v>36.775166731098096</v>
          </cell>
          <cell r="AL26">
            <v>18.147788260555831</v>
          </cell>
          <cell r="AM26">
            <v>54.933481689157944</v>
          </cell>
        </row>
        <row r="27">
          <cell r="B27">
            <v>5929.0883975754068</v>
          </cell>
          <cell r="C27">
            <v>133.33333333333334</v>
          </cell>
          <cell r="D27">
            <v>1966.6666666666667</v>
          </cell>
          <cell r="E27">
            <v>27</v>
          </cell>
          <cell r="G27">
            <v>457.73195876288662</v>
          </cell>
          <cell r="H27">
            <v>1354.9039647826191</v>
          </cell>
          <cell r="I27">
            <v>471.9114785149153</v>
          </cell>
          <cell r="J27">
            <v>123.23873776182705</v>
          </cell>
          <cell r="K27">
            <v>1089.2941525915726</v>
          </cell>
          <cell r="L27">
            <v>1036.0375785213571</v>
          </cell>
          <cell r="M27">
            <v>1053.4904234197245</v>
          </cell>
          <cell r="P27">
            <v>98.478825119258317</v>
          </cell>
          <cell r="Q27">
            <v>952.79981416744226</v>
          </cell>
          <cell r="S27">
            <v>1732.3807337062481</v>
          </cell>
          <cell r="U27">
            <v>1141.0481490034022</v>
          </cell>
          <cell r="W27">
            <v>12498.396586151503</v>
          </cell>
          <cell r="X27">
            <v>1091.1628039908605</v>
          </cell>
          <cell r="Y27">
            <v>598.86131320367178</v>
          </cell>
          <cell r="Z27">
            <v>412.28639988137337</v>
          </cell>
          <cell r="AA27">
            <v>137.79260245904487</v>
          </cell>
          <cell r="AB27">
            <v>48.782310863253493</v>
          </cell>
          <cell r="AC27">
            <v>10.20221804246218</v>
          </cell>
          <cell r="AD27">
            <v>605.88203956452128</v>
          </cell>
          <cell r="AE27">
            <v>255.34184217234395</v>
          </cell>
          <cell r="AF27">
            <v>28.503462555974092</v>
          </cell>
          <cell r="AJ27">
            <v>0.7497502656927536</v>
          </cell>
          <cell r="AK27">
            <v>-56.85851537948168</v>
          </cell>
          <cell r="AL27">
            <v>-23.722049579968193</v>
          </cell>
          <cell r="AM27">
            <v>-79.830814693757119</v>
          </cell>
        </row>
        <row r="28">
          <cell r="B28">
            <v>5997.77284687875</v>
          </cell>
          <cell r="C28">
            <v>128.28282828282829</v>
          </cell>
          <cell r="D28">
            <v>2050.5050505050503</v>
          </cell>
          <cell r="E28">
            <v>29</v>
          </cell>
          <cell r="G28">
            <v>450.51546391752578</v>
          </cell>
          <cell r="H28">
            <v>1455.2277752847017</v>
          </cell>
          <cell r="I28">
            <v>493.52763043757329</v>
          </cell>
          <cell r="J28">
            <v>142.20947211028005</v>
          </cell>
          <cell r="K28">
            <v>1100.4742327892316</v>
          </cell>
          <cell r="L28">
            <v>1040.3185516718709</v>
          </cell>
          <cell r="M28">
            <v>1061.2280352411085</v>
          </cell>
          <cell r="P28">
            <v>107.33490894406982</v>
          </cell>
          <cell r="Q28">
            <v>1105.685739986297</v>
          </cell>
          <cell r="S28">
            <v>1964.0368883384622</v>
          </cell>
          <cell r="U28">
            <v>1252.5913173621445</v>
          </cell>
          <cell r="W28">
            <v>12852.13866331815</v>
          </cell>
          <cell r="X28">
            <v>1182.611631105169</v>
          </cell>
          <cell r="Y28">
            <v>566.57347918951314</v>
          </cell>
          <cell r="Z28">
            <v>423.82489981745869</v>
          </cell>
          <cell r="AA28">
            <v>103.08167188056345</v>
          </cell>
          <cell r="AB28">
            <v>39.666907491491045</v>
          </cell>
          <cell r="AC28">
            <v>10.060760303979887</v>
          </cell>
          <cell r="AD28">
            <v>733.15742742570251</v>
          </cell>
          <cell r="AE28">
            <v>287.1079349930634</v>
          </cell>
          <cell r="AF28">
            <v>27.208392801886578</v>
          </cell>
          <cell r="AJ28">
            <v>-0.22544130054189618</v>
          </cell>
          <cell r="AK28">
            <v>97.928356368907487</v>
          </cell>
          <cell r="AL28">
            <v>38.07739658156828</v>
          </cell>
          <cell r="AM28">
            <v>135.78031164993388</v>
          </cell>
        </row>
        <row r="29">
          <cell r="B29">
            <v>5883.4367618497754</v>
          </cell>
          <cell r="C29">
            <v>131.31313131313132</v>
          </cell>
          <cell r="D29">
            <v>2065.6565656565658</v>
          </cell>
          <cell r="E29">
            <v>31</v>
          </cell>
          <cell r="G29">
            <v>452.57731958762889</v>
          </cell>
          <cell r="H29">
            <v>1426.5305010814038</v>
          </cell>
          <cell r="I29">
            <v>507.06322271678636</v>
          </cell>
          <cell r="J29">
            <v>140.75004864388012</v>
          </cell>
          <cell r="K29">
            <v>1110.0047929577274</v>
          </cell>
          <cell r="L29">
            <v>1044.6955446334723</v>
          </cell>
          <cell r="M29">
            <v>1068.9656470624923</v>
          </cell>
          <cell r="P29">
            <v>106.27658138703038</v>
          </cell>
          <cell r="Q29">
            <v>1220.202496537258</v>
          </cell>
          <cell r="S29">
            <v>1399.32316396232</v>
          </cell>
          <cell r="U29">
            <v>1167.558429887458</v>
          </cell>
          <cell r="W29">
            <v>12236.116745299676</v>
          </cell>
          <cell r="X29">
            <v>1261.8326956247784</v>
          </cell>
          <cell r="Y29">
            <v>556.7952923091749</v>
          </cell>
          <cell r="Z29">
            <v>452.14173411371343</v>
          </cell>
          <cell r="AA29">
            <v>74.169891572405945</v>
          </cell>
          <cell r="AB29">
            <v>30.48366662305564</v>
          </cell>
          <cell r="AC29">
            <v>13.478780641735648</v>
          </cell>
          <cell r="AD29">
            <v>808.99956747581928</v>
          </cell>
          <cell r="AE29">
            <v>292.84332056412768</v>
          </cell>
          <cell r="AF29">
            <v>37.617782812641899</v>
          </cell>
          <cell r="AJ29">
            <v>-0.94391593964858389</v>
          </cell>
          <cell r="AK29">
            <v>-62.563986610672281</v>
          </cell>
          <cell r="AL29">
            <v>-23.334191752949003</v>
          </cell>
          <cell r="AM29">
            <v>-86.842094303269874</v>
          </cell>
        </row>
        <row r="30">
          <cell r="B30">
            <v>5615.1815366115025</v>
          </cell>
          <cell r="C30">
            <v>134.34343434343435</v>
          </cell>
          <cell r="D30">
            <v>2036.3636363636365</v>
          </cell>
          <cell r="E30">
            <v>32</v>
          </cell>
          <cell r="G30">
            <v>436.08247422680415</v>
          </cell>
          <cell r="H30">
            <v>1410.7046060970349</v>
          </cell>
          <cell r="I30">
            <v>523.33518366938051</v>
          </cell>
          <cell r="J30">
            <v>143.61699559616738</v>
          </cell>
          <cell r="K30">
            <v>1118.6800464444354</v>
          </cell>
          <cell r="L30">
            <v>1049.1016672006847</v>
          </cell>
          <cell r="M30">
            <v>1076.7032588838763</v>
          </cell>
          <cell r="P30">
            <v>109.46486432300026</v>
          </cell>
          <cell r="Q30">
            <v>1129.9723710639234</v>
          </cell>
          <cell r="S30">
            <v>1614.315549961397</v>
          </cell>
          <cell r="U30">
            <v>1072.9579481879559</v>
          </cell>
          <cell r="W30">
            <v>12232.075438950473</v>
          </cell>
          <cell r="X30">
            <v>1290.8633322117591</v>
          </cell>
          <cell r="Y30">
            <v>528.86196309983052</v>
          </cell>
          <cell r="Z30">
            <v>416.76130767354164</v>
          </cell>
          <cell r="AA30">
            <v>78.026047686772415</v>
          </cell>
          <cell r="AB30">
            <v>34.074607739516445</v>
          </cell>
          <cell r="AC30">
            <v>12.135178727246753</v>
          </cell>
          <cell r="AD30">
            <v>763.85538651719241</v>
          </cell>
          <cell r="AE30">
            <v>274.94776159685989</v>
          </cell>
          <cell r="AF30">
            <v>35.238886847959947</v>
          </cell>
          <cell r="AJ30">
            <v>-0.3072017749402487</v>
          </cell>
          <cell r="AK30">
            <v>44.772228379248233</v>
          </cell>
          <cell r="AL30">
            <v>13.75535368051718</v>
          </cell>
          <cell r="AM30">
            <v>58.220380284825168</v>
          </cell>
        </row>
        <row r="31">
          <cell r="B31">
            <v>5845.1079235706084</v>
          </cell>
          <cell r="C31">
            <v>136.36363636363637</v>
          </cell>
          <cell r="D31">
            <v>2042.4242424242425</v>
          </cell>
          <cell r="E31">
            <v>34</v>
          </cell>
          <cell r="G31">
            <v>430.92783505154642</v>
          </cell>
          <cell r="H31">
            <v>1405.0160309948851</v>
          </cell>
          <cell r="I31">
            <v>527.66768784612202</v>
          </cell>
          <cell r="J31">
            <v>130.29363672507995</v>
          </cell>
          <cell r="K31">
            <v>1127.0498332590764</v>
          </cell>
          <cell r="L31">
            <v>1053.5703644762466</v>
          </cell>
          <cell r="M31">
            <v>1084.4408707052601</v>
          </cell>
          <cell r="P31">
            <v>97.031693423458265</v>
          </cell>
          <cell r="Q31">
            <v>1018.9877657832459</v>
          </cell>
          <cell r="S31">
            <v>1483.8732865343457</v>
          </cell>
          <cell r="U31">
            <v>1005.8365813356096</v>
          </cell>
          <cell r="W31">
            <v>12419.360634598668</v>
          </cell>
          <cell r="X31">
            <v>1268.79359447149</v>
          </cell>
          <cell r="Y31">
            <v>537.09618560930824</v>
          </cell>
          <cell r="Z31">
            <v>386.83453798398182</v>
          </cell>
          <cell r="AA31">
            <v>103.72240400456477</v>
          </cell>
          <cell r="AB31">
            <v>46.539243620761745</v>
          </cell>
          <cell r="AC31">
            <v>13.292654574690726</v>
          </cell>
          <cell r="AD31">
            <v>698.70350477290117</v>
          </cell>
          <cell r="AE31">
            <v>242.72729964331083</v>
          </cell>
          <cell r="AF31">
            <v>36.880965304863786</v>
          </cell>
          <cell r="AJ31">
            <v>0.77850540992585271</v>
          </cell>
          <cell r="AK31">
            <v>69.599627781537279</v>
          </cell>
          <cell r="AL31">
            <v>20.528076715335036</v>
          </cell>
          <cell r="AM31">
            <v>90.906209906798168</v>
          </cell>
        </row>
        <row r="32">
          <cell r="B32">
            <v>6147.4994153162306</v>
          </cell>
          <cell r="C32">
            <v>137.37373737373738</v>
          </cell>
          <cell r="D32">
            <v>2017.1717171717171</v>
          </cell>
          <cell r="E32">
            <v>36</v>
          </cell>
          <cell r="G32">
            <v>422.68041237113403</v>
          </cell>
          <cell r="H32">
            <v>1423.2356406064157</v>
          </cell>
          <cell r="I32">
            <v>529.10008845113987</v>
          </cell>
          <cell r="J32">
            <v>122.84071342331518</v>
          </cell>
          <cell r="K32">
            <v>1135.1752467360632</v>
          </cell>
          <cell r="L32">
            <v>1058.1145829515399</v>
          </cell>
          <cell r="M32">
            <v>1092.1784825266441</v>
          </cell>
          <cell r="P32">
            <v>91.572168188289567</v>
          </cell>
          <cell r="Q32">
            <v>991.10059463231414</v>
          </cell>
          <cell r="S32">
            <v>1295.8274857347185</v>
          </cell>
          <cell r="U32">
            <v>1050.8087481434693</v>
          </cell>
          <cell r="W32">
            <v>12759.705286561806</v>
          </cell>
          <cell r="X32">
            <v>1243.7849449375824</v>
          </cell>
          <cell r="Y32">
            <v>529.60875603851309</v>
          </cell>
          <cell r="Z32">
            <v>362.07687346482584</v>
          </cell>
          <cell r="AA32">
            <v>116.4795373562163</v>
          </cell>
          <cell r="AB32">
            <v>51.052345217470993</v>
          </cell>
          <cell r="AC32">
            <v>14.374021229012365</v>
          </cell>
          <cell r="AD32">
            <v>514.67605667990779</v>
          </cell>
          <cell r="AE32">
            <v>165.90340659802851</v>
          </cell>
          <cell r="AF32">
            <v>37.864728918360022</v>
          </cell>
          <cell r="AJ32">
            <v>0.98496076641741037</v>
          </cell>
          <cell r="AK32">
            <v>-76.691285668162479</v>
          </cell>
          <cell r="AL32">
            <v>-31.391439079233535</v>
          </cell>
          <cell r="AM32">
            <v>-107.0977639809786</v>
          </cell>
        </row>
        <row r="33">
          <cell r="B33">
            <v>6151.0861654041082</v>
          </cell>
          <cell r="C33">
            <v>139.39393939393941</v>
          </cell>
          <cell r="D33">
            <v>1994.9494949494949</v>
          </cell>
          <cell r="E33">
            <v>37.92874484</v>
          </cell>
          <cell r="G33">
            <v>401.03092783505156</v>
          </cell>
          <cell r="H33">
            <v>1519.7859363867303</v>
          </cell>
          <cell r="I33">
            <v>544.76570194293856</v>
          </cell>
          <cell r="J33">
            <v>124.94619684893392</v>
          </cell>
          <cell r="K33">
            <v>1142.3231668624353</v>
          </cell>
          <cell r="L33">
            <v>1062.7666888550218</v>
          </cell>
          <cell r="M33">
            <v>1099.9160943480281</v>
          </cell>
          <cell r="P33">
            <v>92.826748400266098</v>
          </cell>
          <cell r="Q33">
            <v>1006.4112866099202</v>
          </cell>
          <cell r="S33">
            <v>1367.9825009736819</v>
          </cell>
          <cell r="U33">
            <v>1129.2054821401443</v>
          </cell>
          <cell r="W33">
            <v>12951.401468293265</v>
          </cell>
          <cell r="X33">
            <v>1238.5854756760341</v>
          </cell>
          <cell r="Y33">
            <v>484.78452372644301</v>
          </cell>
          <cell r="Z33">
            <v>333.95175642195414</v>
          </cell>
          <cell r="AA33">
            <v>102.63387907797599</v>
          </cell>
          <cell r="AB33">
            <v>48.198888226512892</v>
          </cell>
          <cell r="AC33">
            <v>15.16701841506449</v>
          </cell>
          <cell r="AD33">
            <v>488.50299471558634</v>
          </cell>
          <cell r="AE33">
            <v>153.66603860171384</v>
          </cell>
          <cell r="AF33">
            <v>39.147095281769538</v>
          </cell>
          <cell r="AJ33">
            <v>-0.46114805671269027</v>
          </cell>
          <cell r="AK33">
            <v>-60.290535167480776</v>
          </cell>
          <cell r="AL33">
            <v>-20.950401809490923</v>
          </cell>
          <cell r="AM33">
            <v>-81.702085033684384</v>
          </cell>
        </row>
        <row r="34">
          <cell r="B34">
            <v>6363.7908768706493</v>
          </cell>
          <cell r="C34">
            <v>138.38383838383839</v>
          </cell>
          <cell r="D34">
            <v>2038.3838383838383</v>
          </cell>
          <cell r="E34">
            <v>40.846383029999998</v>
          </cell>
          <cell r="G34">
            <v>386.59793814432993</v>
          </cell>
          <cell r="H34">
            <v>1565.0620731707711</v>
          </cell>
          <cell r="I34">
            <v>565.04594528290045</v>
          </cell>
          <cell r="J34">
            <v>140.75765175837097</v>
          </cell>
          <cell r="K34">
            <v>1149.7765536608747</v>
          </cell>
          <cell r="L34">
            <v>1067.4597919812152</v>
          </cell>
          <cell r="M34">
            <v>1107.6537061694119</v>
          </cell>
          <cell r="P34">
            <v>104.81709850873069</v>
          </cell>
          <cell r="Q34">
            <v>1007.4747064569646</v>
          </cell>
          <cell r="S34">
            <v>1402.7838093839459</v>
          </cell>
          <cell r="U34">
            <v>1201.4521398262034</v>
          </cell>
          <cell r="W34">
            <v>13201.963861913357</v>
          </cell>
          <cell r="X34">
            <v>1268.630860211465</v>
          </cell>
          <cell r="Y34">
            <v>467.0837331525658</v>
          </cell>
          <cell r="Z34">
            <v>294.29581243524638</v>
          </cell>
          <cell r="AA34">
            <v>117.70353080161847</v>
          </cell>
          <cell r="AB34">
            <v>55.084389915700903</v>
          </cell>
          <cell r="AC34">
            <v>17.45514541203449</v>
          </cell>
          <cell r="AD34">
            <v>505.47968840868339</v>
          </cell>
          <cell r="AE34">
            <v>165.66454854666603</v>
          </cell>
          <cell r="AF34">
            <v>41.470036697407771</v>
          </cell>
          <cell r="AJ34">
            <v>-0.57816795159909551</v>
          </cell>
          <cell r="AK34">
            <v>-41.073846864655501</v>
          </cell>
          <cell r="AL34">
            <v>-13.255858890170325</v>
          </cell>
          <cell r="AM34">
            <v>-54.907873706424922</v>
          </cell>
        </row>
        <row r="35">
          <cell r="B35">
            <v>6388.7788392008224</v>
          </cell>
          <cell r="C35">
            <v>135.35353535353536</v>
          </cell>
          <cell r="D35">
            <v>2100</v>
          </cell>
          <cell r="E35">
            <v>40.769790520000001</v>
          </cell>
          <cell r="G35">
            <v>385.56701030927837</v>
          </cell>
          <cell r="H35">
            <v>1580.0394776737317</v>
          </cell>
          <cell r="I35">
            <v>568.70675369140633</v>
          </cell>
          <cell r="J35">
            <v>118.76976082811666</v>
          </cell>
          <cell r="K35">
            <v>1156.8022871184198</v>
          </cell>
          <cell r="L35">
            <v>1072.2348895528316</v>
          </cell>
          <cell r="M35">
            <v>1115.3913179907956</v>
          </cell>
          <cell r="P35">
            <v>88.328239313277749</v>
          </cell>
          <cell r="Q35">
            <v>1088.3884686169697</v>
          </cell>
          <cell r="S35">
            <v>1451.57766130357</v>
          </cell>
          <cell r="U35">
            <v>1281.9499666564902</v>
          </cell>
          <cell r="W35">
            <v>13148.216475177494</v>
          </cell>
          <cell r="X35">
            <v>1382.9657760484395</v>
          </cell>
          <cell r="Y35">
            <v>463.80138513844571</v>
          </cell>
          <cell r="Z35">
            <v>293.58702718251936</v>
          </cell>
          <cell r="AA35">
            <v>113.74602254928877</v>
          </cell>
          <cell r="AB35">
            <v>56.468335406637578</v>
          </cell>
          <cell r="AC35">
            <v>19.531587798839787</v>
          </cell>
          <cell r="AD35">
            <v>584.67053531750628</v>
          </cell>
          <cell r="AE35">
            <v>188.37598922062213</v>
          </cell>
          <cell r="AF35">
            <v>44.539837488361343</v>
          </cell>
          <cell r="AJ35">
            <v>-1.093218138240631</v>
          </cell>
          <cell r="AK35">
            <v>-55.934272090213177</v>
          </cell>
          <cell r="AL35">
            <v>-17.607679341025293</v>
          </cell>
          <cell r="AM35">
            <v>-74.635169569479103</v>
          </cell>
        </row>
        <row r="36">
          <cell r="B36">
            <v>6523.989431427357</v>
          </cell>
          <cell r="C36">
            <v>126.26262626262627</v>
          </cell>
          <cell r="D36">
            <v>2166.6666666666665</v>
          </cell>
          <cell r="E36">
            <v>43.67090322</v>
          </cell>
          <cell r="G36">
            <v>330.92783505154642</v>
          </cell>
          <cell r="H36">
            <v>1645.2847364552963</v>
          </cell>
          <cell r="I36">
            <v>588.68019305191046</v>
          </cell>
          <cell r="J36">
            <v>105.62324824798618</v>
          </cell>
          <cell r="K36">
            <v>1164.5000472545128</v>
          </cell>
          <cell r="L36">
            <v>1077.0952181927173</v>
          </cell>
          <cell r="M36">
            <v>1123.1289298121794</v>
          </cell>
          <cell r="P36">
            <v>78.741856149678128</v>
          </cell>
          <cell r="Q36">
            <v>1063.7268505944537</v>
          </cell>
          <cell r="S36">
            <v>1481.9963483599665</v>
          </cell>
          <cell r="U36">
            <v>1252.070992832382</v>
          </cell>
          <cell r="W36">
            <v>13240.333948579688</v>
          </cell>
          <cell r="X36">
            <v>1431.9969561288387</v>
          </cell>
          <cell r="Y36">
            <v>371.1144264940026</v>
          </cell>
          <cell r="Z36">
            <v>203.98150610726876</v>
          </cell>
          <cell r="AA36">
            <v>112.4737272892293</v>
          </cell>
          <cell r="AB36">
            <v>54.659193097504534</v>
          </cell>
          <cell r="AC36">
            <v>20.889481533235273</v>
          </cell>
          <cell r="AD36">
            <v>758.32420536283826</v>
          </cell>
          <cell r="AE36">
            <v>243.22088110943352</v>
          </cell>
          <cell r="AF36">
            <v>44.8602864071201</v>
          </cell>
          <cell r="AJ36">
            <v>0.66935784886214034</v>
          </cell>
          <cell r="AK36">
            <v>81.240066749600558</v>
          </cell>
          <cell r="AL36">
            <v>26.334203020022287</v>
          </cell>
          <cell r="AM36">
            <v>108.24362761848498</v>
          </cell>
        </row>
        <row r="37">
          <cell r="B37">
            <v>6610.587119875102</v>
          </cell>
          <cell r="C37">
            <v>130.30303030303031</v>
          </cell>
          <cell r="D37">
            <v>2210.1010101010102</v>
          </cell>
          <cell r="E37">
            <v>46.560992599999999</v>
          </cell>
          <cell r="G37">
            <v>316.49484536082474</v>
          </cell>
          <cell r="H37">
            <v>1733.1967632759131</v>
          </cell>
          <cell r="I37">
            <v>613.76293601579243</v>
          </cell>
          <cell r="J37">
            <v>115.08454386442364</v>
          </cell>
          <cell r="K37">
            <v>1173.1142074068075</v>
          </cell>
          <cell r="L37">
            <v>1082.0386201523074</v>
          </cell>
          <cell r="M37">
            <v>1130.8665416335634</v>
          </cell>
          <cell r="P37">
            <v>86.373928329648152</v>
          </cell>
          <cell r="Q37">
            <v>1123.1234560079859</v>
          </cell>
          <cell r="S37">
            <v>1449.5055091792838</v>
          </cell>
          <cell r="U37">
            <v>1326.4763199205315</v>
          </cell>
          <cell r="W37">
            <v>13346.049749218026</v>
          </cell>
          <cell r="X37">
            <v>1456.7079601426151</v>
          </cell>
          <cell r="Y37">
            <v>345.73042525236059</v>
          </cell>
          <cell r="Z37">
            <v>176.24473336134292</v>
          </cell>
          <cell r="AA37">
            <v>116.21808561233976</v>
          </cell>
          <cell r="AB37">
            <v>53.267606278677953</v>
          </cell>
          <cell r="AC37">
            <v>24.539688949246923</v>
          </cell>
          <cell r="AD37">
            <v>829.98063110213297</v>
          </cell>
          <cell r="AE37">
            <v>269.27213235340037</v>
          </cell>
          <cell r="AF37">
            <v>49.608740508087202</v>
          </cell>
          <cell r="AJ37">
            <v>0.22001545247645221</v>
          </cell>
          <cell r="AK37">
            <v>73.45138716424465</v>
          </cell>
          <cell r="AL37">
            <v>23.931979926084747</v>
          </cell>
          <cell r="AM37">
            <v>97.603382542805846</v>
          </cell>
        </row>
        <row r="38">
          <cell r="B38">
            <v>6627.6373523249322</v>
          </cell>
          <cell r="C38">
            <v>142.42424242424244</v>
          </cell>
          <cell r="D38">
            <v>2261.6161616161617</v>
          </cell>
          <cell r="E38">
            <v>48.451288009999999</v>
          </cell>
          <cell r="G38">
            <v>320.61855670103091</v>
          </cell>
          <cell r="H38">
            <v>1739.0597249317216</v>
          </cell>
          <cell r="I38">
            <v>639.28307697921821</v>
          </cell>
          <cell r="J38">
            <v>120.47062156064516</v>
          </cell>
          <cell r="K38">
            <v>1182.0949275655826</v>
          </cell>
          <cell r="L38">
            <v>1087.0791207972675</v>
          </cell>
          <cell r="M38">
            <v>1138.6041534549474</v>
          </cell>
          <cell r="P38">
            <v>89.509783711102131</v>
          </cell>
          <cell r="Q38">
            <v>1099.7686740072415</v>
          </cell>
          <cell r="S38">
            <v>1472.1174918123631</v>
          </cell>
          <cell r="U38">
            <v>1434.7385485085333</v>
          </cell>
          <cell r="W38">
            <v>13589.433534472766</v>
          </cell>
          <cell r="X38">
            <v>1421.5722879195616</v>
          </cell>
          <cell r="Y38">
            <v>352.81585711777359</v>
          </cell>
          <cell r="Z38">
            <v>181.66091678015391</v>
          </cell>
          <cell r="AA38">
            <v>117.43692850019251</v>
          </cell>
          <cell r="AB38">
            <v>53.718011837427227</v>
          </cell>
          <cell r="AC38">
            <v>24.985733328646138</v>
          </cell>
          <cell r="AD38">
            <v>689.5752076820562</v>
          </cell>
          <cell r="AE38">
            <v>226.96419550167016</v>
          </cell>
          <cell r="AF38">
            <v>49.63024394324335</v>
          </cell>
          <cell r="AJ38">
            <v>-0.21466866215422978</v>
          </cell>
          <cell r="AK38">
            <v>-129.7907390802672</v>
          </cell>
          <cell r="AL38">
            <v>-42.329239584921886</v>
          </cell>
          <cell r="AM38">
            <v>-172.3346473273433</v>
          </cell>
        </row>
        <row r="39">
          <cell r="B39">
            <v>6632.8987785988775</v>
          </cell>
          <cell r="C39">
            <v>147.47474747474749</v>
          </cell>
          <cell r="D39">
            <v>2337.3737373737372</v>
          </cell>
          <cell r="E39">
            <v>54.282121220000001</v>
          </cell>
          <cell r="G39">
            <v>317.5257731958763</v>
          </cell>
          <cell r="H39">
            <v>1767.7689698502111</v>
          </cell>
          <cell r="I39">
            <v>655.80214716112528</v>
          </cell>
          <cell r="J39">
            <v>123.44854981813421</v>
          </cell>
          <cell r="K39">
            <v>1177.2685541469209</v>
          </cell>
          <cell r="L39">
            <v>1092.2124046304693</v>
          </cell>
          <cell r="M39">
            <v>1146.3417652763312</v>
          </cell>
          <cell r="P39">
            <v>92.519585770014316</v>
          </cell>
          <cell r="Q39">
            <v>1013.7067628383834</v>
          </cell>
          <cell r="S39">
            <v>1664.6196730799898</v>
          </cell>
          <cell r="U39">
            <v>1572.9687244872227</v>
          </cell>
          <cell r="W39">
            <v>13777.070517668128</v>
          </cell>
          <cell r="X39">
            <v>1413.5170784970026</v>
          </cell>
          <cell r="Y39">
            <v>347.27615286848823</v>
          </cell>
          <cell r="Z39">
            <v>175.67090494909172</v>
          </cell>
          <cell r="AA39">
            <v>117.65220060685641</v>
          </cell>
          <cell r="AB39">
            <v>53.953047312540072</v>
          </cell>
          <cell r="AC39">
            <v>23.484408416253512</v>
          </cell>
          <cell r="AD39">
            <v>641.28489613496583</v>
          </cell>
          <cell r="AE39">
            <v>217.84682256225108</v>
          </cell>
          <cell r="AF39">
            <v>44.755798260478386</v>
          </cell>
          <cell r="AJ39">
            <v>-0.20067292700440661</v>
          </cell>
          <cell r="AK39">
            <v>-211.95395711560064</v>
          </cell>
          <cell r="AL39">
            <v>-70.742481804064866</v>
          </cell>
          <cell r="AM39">
            <v>-282.89711184666993</v>
          </cell>
        </row>
        <row r="40">
          <cell r="B40">
            <v>6633.9278895334883</v>
          </cell>
          <cell r="C40">
            <v>158.58585858585857</v>
          </cell>
          <cell r="D40">
            <v>2447.4747474747473</v>
          </cell>
          <cell r="E40">
            <v>58.120722870000002</v>
          </cell>
          <cell r="G40">
            <v>321.64948453608247</v>
          </cell>
          <cell r="H40">
            <v>1803.7256632943299</v>
          </cell>
          <cell r="I40">
            <v>691.65747207930804</v>
          </cell>
          <cell r="J40">
            <v>130.76352181275644</v>
          </cell>
          <cell r="K40">
            <v>1187.6544209972051</v>
          </cell>
          <cell r="L40">
            <v>1097.4471026461683</v>
          </cell>
          <cell r="M40">
            <v>1154.0793770977155</v>
          </cell>
          <cell r="P40">
            <v>97.879781240174751</v>
          </cell>
          <cell r="Q40">
            <v>1051.6962689886095</v>
          </cell>
          <cell r="S40">
            <v>1731.1266799513603</v>
          </cell>
          <cell r="U40">
            <v>1725.9600093184044</v>
          </cell>
          <cell r="W40">
            <v>13518.298270033858</v>
          </cell>
          <cell r="X40">
            <v>1432.7521352218653</v>
          </cell>
          <cell r="Y40">
            <v>359.81739276828034</v>
          </cell>
          <cell r="Z40">
            <v>185.29376844024642</v>
          </cell>
          <cell r="AA40">
            <v>120.35286630584211</v>
          </cell>
          <cell r="AB40">
            <v>54.170758022191769</v>
          </cell>
          <cell r="AC40">
            <v>23.7842462639383</v>
          </cell>
          <cell r="AD40">
            <v>933.18094216205111</v>
          </cell>
          <cell r="AE40">
            <v>332.16919389618096</v>
          </cell>
          <cell r="AF40">
            <v>44.067238962873994</v>
          </cell>
          <cell r="AJ40">
            <v>-2.691347772602053E-2</v>
          </cell>
          <cell r="AK40">
            <v>9.1372798971864579</v>
          </cell>
          <cell r="AL40">
            <v>4.5398968806880795</v>
          </cell>
          <cell r="AM40">
            <v>13.650263300148517</v>
          </cell>
        </row>
        <row r="41">
          <cell r="B41">
            <v>6839.8709654747527</v>
          </cell>
          <cell r="C41">
            <v>160.60606060606059</v>
          </cell>
          <cell r="D41">
            <v>2488.8888888888887</v>
          </cell>
          <cell r="E41">
            <v>60.96148805</v>
          </cell>
          <cell r="G41">
            <v>331.95876288659792</v>
          </cell>
          <cell r="H41">
            <v>1956.1676805528409</v>
          </cell>
          <cell r="I41">
            <v>721.85806111076465</v>
          </cell>
          <cell r="J41">
            <v>138.31492741721988</v>
          </cell>
          <cell r="K41">
            <v>1185.0885009518408</v>
          </cell>
          <cell r="L41">
            <v>1102.6149104563906</v>
          </cell>
          <cell r="M41">
            <v>1161.816988919099</v>
          </cell>
          <cell r="P41">
            <v>102.16177902070805</v>
          </cell>
          <cell r="Q41">
            <v>1152.7609472522554</v>
          </cell>
          <cell r="S41">
            <v>1748.328592716573</v>
          </cell>
          <cell r="U41">
            <v>1637.9647502275916</v>
          </cell>
          <cell r="W41">
            <v>13513.197722972223</v>
          </cell>
          <cell r="X41">
            <v>1465.6908543984437</v>
          </cell>
          <cell r="Y41">
            <v>388.73175161227579</v>
          </cell>
          <cell r="Z41">
            <v>206.81276846972531</v>
          </cell>
          <cell r="AA41">
            <v>125.82879287595212</v>
          </cell>
          <cell r="AB41">
            <v>56.090190266598334</v>
          </cell>
          <cell r="AC41">
            <v>25.707953711968369</v>
          </cell>
          <cell r="AD41">
            <v>1371.9564294872914</v>
          </cell>
          <cell r="AE41">
            <v>498.07340015886871</v>
          </cell>
          <cell r="AF41">
            <v>45.75213369391404</v>
          </cell>
          <cell r="AJ41">
            <v>0.26391585998556</v>
          </cell>
          <cell r="AK41">
            <v>375.61189254147217</v>
          </cell>
          <cell r="AL41">
            <v>136.86108460495686</v>
          </cell>
          <cell r="AM41">
            <v>512.73689300641456</v>
          </cell>
        </row>
        <row r="42">
          <cell r="B42">
            <v>6966.1005725639288</v>
          </cell>
          <cell r="C42">
            <v>165.65656565656565</v>
          </cell>
          <cell r="D42">
            <v>2544.4444444444443</v>
          </cell>
          <cell r="E42">
            <v>64.772801310000006</v>
          </cell>
          <cell r="G42">
            <v>349.48453608247422</v>
          </cell>
          <cell r="H42">
            <v>2015.4357411251247</v>
          </cell>
          <cell r="I42">
            <v>746.9995492724164</v>
          </cell>
          <cell r="J42">
            <v>131.46449531168031</v>
          </cell>
          <cell r="K42">
            <v>1198.0402878474895</v>
          </cell>
          <cell r="L42">
            <v>1106.9455118238709</v>
          </cell>
          <cell r="M42">
            <v>1169.554600740483</v>
          </cell>
          <cell r="P42">
            <v>97.347215510692649</v>
          </cell>
          <cell r="Q42">
            <v>1189.7829373434549</v>
          </cell>
          <cell r="S42">
            <v>1912.4612432103468</v>
          </cell>
          <cell r="U42">
            <v>1735.0971754617087</v>
          </cell>
          <cell r="W42">
            <v>14148.795228008154</v>
          </cell>
          <cell r="X42">
            <v>1490.4190525146146</v>
          </cell>
          <cell r="Y42">
            <v>427.30962297429522</v>
          </cell>
          <cell r="Z42">
            <v>223.59611527864143</v>
          </cell>
          <cell r="AA42">
            <v>142.10506220416457</v>
          </cell>
          <cell r="AB42">
            <v>61.60844549148927</v>
          </cell>
          <cell r="AC42">
            <v>29.909081136757845</v>
          </cell>
          <cell r="AD42">
            <v>1174.1974288036588</v>
          </cell>
          <cell r="AE42">
            <v>406.77837813614741</v>
          </cell>
          <cell r="AF42">
            <v>51.290104186246388</v>
          </cell>
          <cell r="AJ42">
            <v>0.29795367819410712</v>
          </cell>
          <cell r="AK42">
            <v>-27.864145312389528</v>
          </cell>
          <cell r="AL42">
            <v>-9.9789443861227145</v>
          </cell>
          <cell r="AM42">
            <v>-37.545136020318132</v>
          </cell>
        </row>
        <row r="43">
          <cell r="B43">
            <v>7079.9992138004664</v>
          </cell>
          <cell r="C43">
            <v>172.72727272727272</v>
          </cell>
          <cell r="D43">
            <v>2621.212121212121</v>
          </cell>
          <cell r="E43">
            <v>70.528738379999993</v>
          </cell>
          <cell r="G43">
            <v>379.38144329896909</v>
          </cell>
          <cell r="H43">
            <v>2065.1909474932604</v>
          </cell>
          <cell r="I43">
            <v>783.21958123567458</v>
          </cell>
          <cell r="J43">
            <v>145.45198405290111</v>
          </cell>
          <cell r="K43">
            <v>1210.5033280678306</v>
          </cell>
          <cell r="L43">
            <v>1103.9311370802884</v>
          </cell>
          <cell r="M43">
            <v>1181.1558416973626</v>
          </cell>
          <cell r="P43">
            <v>106.81548794031181</v>
          </cell>
          <cell r="Q43">
            <v>1268.592272700522</v>
          </cell>
          <cell r="S43">
            <v>2088.3021873911707</v>
          </cell>
          <cell r="U43">
            <v>1847.2051830299229</v>
          </cell>
          <cell r="W43">
            <v>14708.139988596475</v>
          </cell>
          <cell r="X43">
            <v>1482.5525595775293</v>
          </cell>
          <cell r="Y43">
            <v>490.11747137324357</v>
          </cell>
          <cell r="Z43">
            <v>251.0601741116003</v>
          </cell>
          <cell r="AA43">
            <v>164.34964508102107</v>
          </cell>
          <cell r="AB43">
            <v>74.707652180622219</v>
          </cell>
          <cell r="AC43">
            <v>32.366880275464396</v>
          </cell>
          <cell r="AD43">
            <v>1094.2329084280839</v>
          </cell>
          <cell r="AE43">
            <v>356.45368926407247</v>
          </cell>
          <cell r="AF43">
            <v>52.311900652739538</v>
          </cell>
          <cell r="AJ43">
            <v>-0.81557809247103397</v>
          </cell>
          <cell r="AK43">
            <v>-198.93085581050357</v>
          </cell>
          <cell r="AL43">
            <v>-65.085579544666302</v>
          </cell>
          <cell r="AM43">
            <v>-264.83201344764092</v>
          </cell>
        </row>
        <row r="44">
          <cell r="B44">
            <v>7227.3783102913367</v>
          </cell>
          <cell r="C44">
            <v>179.79797979797979</v>
          </cell>
          <cell r="D44">
            <v>2720.2020202020203</v>
          </cell>
          <cell r="E44">
            <v>78.218319359999995</v>
          </cell>
          <cell r="G44">
            <v>397.93814432989694</v>
          </cell>
          <cell r="H44">
            <v>2124.2304724002761</v>
          </cell>
          <cell r="I44">
            <v>811.25158971107783</v>
          </cell>
          <cell r="J44">
            <v>149.47450679073401</v>
          </cell>
          <cell r="K44">
            <v>1224.3104216452671</v>
          </cell>
          <cell r="L44">
            <v>1099.3674988679211</v>
          </cell>
          <cell r="M44">
            <v>1192.7570826542419</v>
          </cell>
          <cell r="P44">
            <v>109.97399673764903</v>
          </cell>
          <cell r="Q44">
            <v>1204.1281463480027</v>
          </cell>
          <cell r="S44">
            <v>2304.369484197447</v>
          </cell>
          <cell r="U44">
            <v>1843.6427787917498</v>
          </cell>
          <cell r="W44">
            <v>15082.223714478177</v>
          </cell>
          <cell r="X44">
            <v>1450.0404437208485</v>
          </cell>
          <cell r="Y44">
            <v>536.49093202777522</v>
          </cell>
          <cell r="Z44">
            <v>260.72295712961426</v>
          </cell>
          <cell r="AA44">
            <v>191.56310754567923</v>
          </cell>
          <cell r="AB44">
            <v>84.204867352481742</v>
          </cell>
          <cell r="AC44">
            <v>35.586278812701686</v>
          </cell>
          <cell r="AD44">
            <v>1228.5499928805525</v>
          </cell>
          <cell r="AE44">
            <v>374.09363403631511</v>
          </cell>
          <cell r="AF44">
            <v>52.822205110431717</v>
          </cell>
          <cell r="AJ44">
            <v>0.47698624803564349</v>
          </cell>
          <cell r="AK44">
            <v>-120.03187009010878</v>
          </cell>
          <cell r="AL44">
            <v>-35.751126072514268</v>
          </cell>
          <cell r="AM44">
            <v>-155.30600991458741</v>
          </cell>
        </row>
        <row r="45">
          <cell r="B45">
            <v>7468.4681191261316</v>
          </cell>
          <cell r="C45">
            <v>182.82828282828282</v>
          </cell>
          <cell r="D45">
            <v>2824.2424242424245</v>
          </cell>
          <cell r="E45">
            <v>87.830605579999997</v>
          </cell>
          <cell r="G45">
            <v>417.5257731958763</v>
          </cell>
          <cell r="H45">
            <v>2158.0618307135023</v>
          </cell>
          <cell r="I45">
            <v>838.78566684140424</v>
          </cell>
          <cell r="J45">
            <v>160.96014182286865</v>
          </cell>
          <cell r="K45">
            <v>1224.0049549732</v>
          </cell>
          <cell r="L45">
            <v>1099.8357303062583</v>
          </cell>
          <cell r="M45">
            <v>1204.3583236111217</v>
          </cell>
          <cell r="P45">
            <v>118.41161624490621</v>
          </cell>
          <cell r="Q45">
            <v>1200.4773600090057</v>
          </cell>
          <cell r="S45">
            <v>2126.6996157694543</v>
          </cell>
          <cell r="U45">
            <v>1985.4498132824813</v>
          </cell>
          <cell r="W45">
            <v>14897.574784675711</v>
          </cell>
          <cell r="X45">
            <v>1488.3046369746578</v>
          </cell>
          <cell r="Y45">
            <v>581.514885263569</v>
          </cell>
          <cell r="Z45">
            <v>270.93851515029991</v>
          </cell>
          <cell r="AA45">
            <v>215.3192801422729</v>
          </cell>
          <cell r="AB45">
            <v>95.25708997099612</v>
          </cell>
          <cell r="AC45">
            <v>37.05645013531516</v>
          </cell>
          <cell r="AD45">
            <v>1415.5367877431152</v>
          </cell>
          <cell r="AE45">
            <v>418.80082319633192</v>
          </cell>
          <cell r="AF45">
            <v>51.429031503440122</v>
          </cell>
          <cell r="AJ45">
            <v>-0.58458709307862244</v>
          </cell>
          <cell r="AK45">
            <v>-178.85964997924151</v>
          </cell>
          <cell r="AL45">
            <v>-50.763737597420949</v>
          </cell>
          <cell r="AM45">
            <v>-230.20797466974108</v>
          </cell>
        </row>
        <row r="46">
          <cell r="B46">
            <v>7603.1405890152027</v>
          </cell>
          <cell r="C46">
            <v>190.90909090909091</v>
          </cell>
          <cell r="D46">
            <v>2988.8888888888891</v>
          </cell>
          <cell r="E46">
            <v>95.458436719999995</v>
          </cell>
          <cell r="G46">
            <v>446.39175257731961</v>
          </cell>
          <cell r="H46">
            <v>2248.0067584566327</v>
          </cell>
          <cell r="I46">
            <v>836.24836888868174</v>
          </cell>
          <cell r="J46">
            <v>191.4058024863794</v>
          </cell>
          <cell r="K46">
            <v>1239.4615685797994</v>
          </cell>
          <cell r="L46">
            <v>1096.393042472768</v>
          </cell>
          <cell r="M46">
            <v>1215.9595645680013</v>
          </cell>
          <cell r="P46">
            <v>139.66963790087095</v>
          </cell>
          <cell r="Q46">
            <v>1298.2713881836637</v>
          </cell>
          <cell r="S46">
            <v>2508.2959119955854</v>
          </cell>
          <cell r="U46">
            <v>2122.7591494466437</v>
          </cell>
          <cell r="W46">
            <v>15235.06618197983</v>
          </cell>
          <cell r="X46">
            <v>1523.8447972294005</v>
          </cell>
          <cell r="Y46">
            <v>646.29961745449862</v>
          </cell>
          <cell r="Z46">
            <v>305.30597480466412</v>
          </cell>
          <cell r="AA46">
            <v>236.49312305654826</v>
          </cell>
          <cell r="AB46">
            <v>104.5005195932862</v>
          </cell>
          <cell r="AC46">
            <v>40.147341317790278</v>
          </cell>
          <cell r="AD46">
            <v>1679.1124149661239</v>
          </cell>
          <cell r="AE46">
            <v>517.94215880917295</v>
          </cell>
          <cell r="AF46">
            <v>53.989864637683532</v>
          </cell>
          <cell r="AJ46">
            <v>-1.7126556472951848</v>
          </cell>
          <cell r="AK46">
            <v>-392.12870635030163</v>
          </cell>
          <cell r="AL46">
            <v>-117.18520404955379</v>
          </cell>
          <cell r="AM46">
            <v>-511.0265660471506</v>
          </cell>
        </row>
        <row r="47">
          <cell r="B47">
            <v>7762.6156755005668</v>
          </cell>
          <cell r="C47">
            <v>195.95959595959596</v>
          </cell>
          <cell r="D47">
            <v>3217.1717171717173</v>
          </cell>
          <cell r="E47">
            <v>104.02959180000001</v>
          </cell>
          <cell r="G47">
            <v>474.22680412371136</v>
          </cell>
          <cell r="H47">
            <v>2400.5266668262284</v>
          </cell>
          <cell r="I47">
            <v>918.18118182592741</v>
          </cell>
          <cell r="J47">
            <v>198.79520362247095</v>
          </cell>
          <cell r="K47">
            <v>1255.3458355272928</v>
          </cell>
          <cell r="L47">
            <v>1094.8534888725203</v>
          </cell>
          <cell r="M47">
            <v>1227.5608055248808</v>
          </cell>
          <cell r="P47">
            <v>145.03181018795857</v>
          </cell>
          <cell r="Q47">
            <v>1416.9974611793509</v>
          </cell>
          <cell r="S47">
            <v>2823.5375698193316</v>
          </cell>
          <cell r="U47">
            <v>2238.4230960435348</v>
          </cell>
          <cell r="W47">
            <v>15246.637583196572</v>
          </cell>
          <cell r="X47">
            <v>1543.1555772492579</v>
          </cell>
          <cell r="Y47">
            <v>708.35642762798773</v>
          </cell>
          <cell r="Z47">
            <v>370.74512472345089</v>
          </cell>
          <cell r="AA47">
            <v>232.31596402297174</v>
          </cell>
          <cell r="AB47">
            <v>105.29533888156503</v>
          </cell>
          <cell r="AC47">
            <v>40.26051187746927</v>
          </cell>
          <cell r="AD47">
            <v>2372.5718451409098</v>
          </cell>
          <cell r="AE47">
            <v>744.0099333385723</v>
          </cell>
          <cell r="AF47">
            <v>51.354813091334023</v>
          </cell>
          <cell r="AJ47">
            <v>0.76515310279625026</v>
          </cell>
          <cell r="AK47">
            <v>11.368916339355051</v>
          </cell>
          <cell r="AL47">
            <v>7.5823621443004345</v>
          </cell>
          <cell r="AM47">
            <v>19.716431586451733</v>
          </cell>
        </row>
        <row r="48">
          <cell r="B48">
            <v>8048.7044650648349</v>
          </cell>
          <cell r="C48">
            <v>196.96969696969697</v>
          </cell>
          <cell r="D48">
            <v>3422.2222222222222</v>
          </cell>
          <cell r="E48">
            <v>118.3907636</v>
          </cell>
          <cell r="G48">
            <v>497.93814432989694</v>
          </cell>
          <cell r="H48">
            <v>2499.0847467842059</v>
          </cell>
          <cell r="I48">
            <v>952.28130058958982</v>
          </cell>
          <cell r="J48">
            <v>201.58816022264722</v>
          </cell>
          <cell r="K48">
            <v>1256.3844222123212</v>
          </cell>
          <cell r="L48">
            <v>1096.1956084791834</v>
          </cell>
          <cell r="M48">
            <v>1239.1620464817602</v>
          </cell>
          <cell r="P48">
            <v>146.85458604958217</v>
          </cell>
          <cell r="Q48">
            <v>1270.8496384026962</v>
          </cell>
          <cell r="S48">
            <v>3113.264570887588</v>
          </cell>
          <cell r="U48">
            <v>2151.794153335291</v>
          </cell>
          <cell r="W48">
            <v>15689.873131711542</v>
          </cell>
          <cell r="X48">
            <v>1548.6085054998912</v>
          </cell>
          <cell r="Y48">
            <v>764.28341265583924</v>
          </cell>
          <cell r="Z48">
            <v>404.87517237683619</v>
          </cell>
          <cell r="AA48">
            <v>244.51061851873615</v>
          </cell>
          <cell r="AB48">
            <v>114.8976217602669</v>
          </cell>
          <cell r="AC48">
            <v>37.175371230072912</v>
          </cell>
          <cell r="AD48">
            <v>2678.8750092558471</v>
          </cell>
          <cell r="AE48">
            <v>848.79077872215214</v>
          </cell>
          <cell r="AF48">
            <v>46.780837786426709</v>
          </cell>
          <cell r="AJ48">
            <v>2.2997360731204628</v>
          </cell>
          <cell r="AK48">
            <v>427.82694828317295</v>
          </cell>
          <cell r="AL48">
            <v>137.21420657333158</v>
          </cell>
          <cell r="AM48">
            <v>567.34089092962495</v>
          </cell>
        </row>
        <row r="49">
          <cell r="B49">
            <v>8025.7345058877854</v>
          </cell>
          <cell r="C49">
            <v>197.97979797979798</v>
          </cell>
          <cell r="D49">
            <v>3633.3333333333335</v>
          </cell>
          <cell r="E49">
            <v>133.6663078</v>
          </cell>
          <cell r="G49">
            <v>528.86597938144337</v>
          </cell>
          <cell r="H49">
            <v>2640.5039500295666</v>
          </cell>
          <cell r="I49">
            <v>997.43981140735332</v>
          </cell>
          <cell r="J49">
            <v>212.81209455567407</v>
          </cell>
          <cell r="K49">
            <v>1270.8635424683057</v>
          </cell>
          <cell r="L49">
            <v>1101.0645681133237</v>
          </cell>
          <cell r="M49">
            <v>1250.76328743864</v>
          </cell>
          <cell r="P49">
            <v>155.64014272681379</v>
          </cell>
          <cell r="Q49">
            <v>1429.6113060338375</v>
          </cell>
          <cell r="S49">
            <v>3114.9966447496704</v>
          </cell>
          <cell r="U49">
            <v>2088.9485459733387</v>
          </cell>
          <cell r="W49">
            <v>16362.191425194746</v>
          </cell>
          <cell r="X49">
            <v>1622.3671224897894</v>
          </cell>
          <cell r="Y49">
            <v>826.78739561730742</v>
          </cell>
          <cell r="Z49">
            <v>443.69211789649296</v>
          </cell>
          <cell r="AA49">
            <v>254.29760736016382</v>
          </cell>
          <cell r="AB49">
            <v>128.79767036065061</v>
          </cell>
          <cell r="AC49">
            <v>35.015077419096976</v>
          </cell>
          <cell r="AD49">
            <v>2571.1974889274902</v>
          </cell>
          <cell r="AE49">
            <v>832.66653950932391</v>
          </cell>
          <cell r="AF49">
            <v>42.821391320821846</v>
          </cell>
          <cell r="AJ49">
            <v>-0.90185205344373021</v>
          </cell>
          <cell r="AK49">
            <v>546.94613626259695</v>
          </cell>
          <cell r="AL49">
            <v>176.34484651491593</v>
          </cell>
          <cell r="AM49">
            <v>722.38913072406922</v>
          </cell>
        </row>
        <row r="50">
          <cell r="B50">
            <v>8024.6020224844051</v>
          </cell>
          <cell r="C50">
            <v>203.03030303030303</v>
          </cell>
          <cell r="D50">
            <v>3763.6363636363635</v>
          </cell>
          <cell r="E50">
            <v>148.88414829999999</v>
          </cell>
          <cell r="G50">
            <v>604.12371134020623</v>
          </cell>
          <cell r="H50">
            <v>2699.5905490540481</v>
          </cell>
          <cell r="I50">
            <v>1041.7188323874198</v>
          </cell>
          <cell r="J50">
            <v>216.26248951149628</v>
          </cell>
          <cell r="K50">
            <v>1268.664182429422</v>
          </cell>
          <cell r="L50">
            <v>1104.3799487815518</v>
          </cell>
          <cell r="M50">
            <v>1262.3645283955193</v>
          </cell>
          <cell r="P50">
            <v>158.53180136661999</v>
          </cell>
          <cell r="Q50">
            <v>1445.7056646330789</v>
          </cell>
          <cell r="S50">
            <v>3293.0556533129284</v>
          </cell>
          <cell r="U50">
            <v>2266.4774525427324</v>
          </cell>
          <cell r="W50">
            <v>17653.91740331515</v>
          </cell>
          <cell r="X50">
            <v>1663.4716431793988</v>
          </cell>
          <cell r="Y50">
            <v>999.33605109614268</v>
          </cell>
          <cell r="Z50">
            <v>543.22162937178541</v>
          </cell>
          <cell r="AA50">
            <v>298.64523224551556</v>
          </cell>
          <cell r="AB50">
            <v>157.46918947884166</v>
          </cell>
          <cell r="AC50">
            <v>36.182000504051182</v>
          </cell>
          <cell r="AD50">
            <v>1692.3473889545205</v>
          </cell>
          <cell r="AE50">
            <v>562.31686498880367</v>
          </cell>
          <cell r="AF50">
            <v>43.437791349322865</v>
          </cell>
          <cell r="AJ50">
            <v>-1.4081204478107083</v>
          </cell>
          <cell r="AK50">
            <v>-179.03239304860332</v>
          </cell>
          <cell r="AL50">
            <v>-61.598954652484757</v>
          </cell>
          <cell r="AM50">
            <v>-242.03946814889881</v>
          </cell>
        </row>
        <row r="51">
          <cell r="B51">
            <v>7850.61097750718</v>
          </cell>
          <cell r="C51">
            <v>217.17171717171718</v>
          </cell>
          <cell r="D51">
            <v>3864.6464646464647</v>
          </cell>
          <cell r="E51">
            <v>163.07948039999999</v>
          </cell>
          <cell r="G51">
            <v>681.4432989690722</v>
          </cell>
          <cell r="H51">
            <v>2702.676528710575</v>
          </cell>
          <cell r="I51">
            <v>1094.4639201255141</v>
          </cell>
          <cell r="J51">
            <v>257.67761070179318</v>
          </cell>
          <cell r="K51">
            <v>1282.7156493445125</v>
          </cell>
          <cell r="L51">
            <v>1110.8413268557524</v>
          </cell>
          <cell r="M51">
            <v>1273.9657693523989</v>
          </cell>
          <cell r="P51">
            <v>187.91717421836785</v>
          </cell>
          <cell r="Q51">
            <v>1520.8749173495719</v>
          </cell>
          <cell r="S51">
            <v>3381.0611371970899</v>
          </cell>
          <cell r="U51">
            <v>2361.2086753009035</v>
          </cell>
          <cell r="W51">
            <v>17541.145288756539</v>
          </cell>
          <cell r="X51">
            <v>1887.1249935042376</v>
          </cell>
          <cell r="Y51">
            <v>1169.8206602785472</v>
          </cell>
          <cell r="Z51">
            <v>636.03844473741231</v>
          </cell>
          <cell r="AA51">
            <v>350.75634130083716</v>
          </cell>
          <cell r="AB51">
            <v>183.02587424029753</v>
          </cell>
          <cell r="AC51">
            <v>38.58773288991646</v>
          </cell>
          <cell r="AD51">
            <v>1671.2213957452116</v>
          </cell>
          <cell r="AE51">
            <v>497.52179281208748</v>
          </cell>
          <cell r="AF51">
            <v>46.681084825827831</v>
          </cell>
          <cell r="AJ51">
            <v>-2.3557412255252079</v>
          </cell>
          <cell r="AK51">
            <v>-186.05191691473897</v>
          </cell>
          <cell r="AL51">
            <v>-56.236150121948953</v>
          </cell>
          <cell r="AM51">
            <v>-244.64380826221313</v>
          </cell>
        </row>
        <row r="52">
          <cell r="B52">
            <v>7978.2653061224428</v>
          </cell>
          <cell r="C52">
            <v>226.26262626262627</v>
          </cell>
          <cell r="D52">
            <v>3882.8282828282822</v>
          </cell>
          <cell r="E52">
            <v>183</v>
          </cell>
          <cell r="G52">
            <v>718.55670103092791</v>
          </cell>
          <cell r="H52">
            <v>2763.2653061224491</v>
          </cell>
          <cell r="I52">
            <v>1172.9166666666667</v>
          </cell>
          <cell r="J52">
            <v>293.87755102040842</v>
          </cell>
          <cell r="K52">
            <v>1292.8571428571429</v>
          </cell>
          <cell r="L52">
            <v>1117.3469387755101</v>
          </cell>
          <cell r="M52">
            <v>1285.5670103092784</v>
          </cell>
          <cell r="P52">
            <v>215.30612244897938</v>
          </cell>
          <cell r="Q52">
            <v>1616.494845360824</v>
          </cell>
          <cell r="S52">
            <v>3514.6416478557048</v>
          </cell>
          <cell r="U52">
            <v>2429.2075770623792</v>
          </cell>
          <cell r="W52">
            <v>17964.502877535841</v>
          </cell>
          <cell r="X52">
            <v>2121.8551261604148</v>
          </cell>
          <cell r="Y52">
            <v>1227.3675946317694</v>
          </cell>
          <cell r="Z52">
            <v>660.18273616329964</v>
          </cell>
          <cell r="AA52">
            <v>350.07254977506813</v>
          </cell>
          <cell r="AB52">
            <v>217.11230869340147</v>
          </cell>
          <cell r="AC52">
            <v>43.429992835480718</v>
          </cell>
          <cell r="AD52">
            <v>1539.8255679739661</v>
          </cell>
          <cell r="AE52">
            <v>454.36322244954061</v>
          </cell>
          <cell r="AF52">
            <v>50.021944113894762</v>
          </cell>
          <cell r="AJ52">
            <v>1.8406818561177269</v>
          </cell>
          <cell r="AK52">
            <v>-89.816707134027297</v>
          </cell>
          <cell r="AL52">
            <v>-23.802243698456664</v>
          </cell>
          <cell r="AM52">
            <v>-111.77826897636623</v>
          </cell>
        </row>
        <row r="56">
          <cell r="B56">
            <v>35118.216784543947</v>
          </cell>
          <cell r="C56">
            <v>682.83551074248749</v>
          </cell>
          <cell r="D56">
            <v>22561.864306155127</v>
          </cell>
          <cell r="E56">
            <v>351.52373158756137</v>
          </cell>
          <cell r="G56">
            <v>2999.5025096413719</v>
          </cell>
          <cell r="H56">
            <v>13081.012364640492</v>
          </cell>
          <cell r="I56">
            <v>7665.4358683089649</v>
          </cell>
          <cell r="J56">
            <v>1377.0701998076729</v>
          </cell>
          <cell r="K56">
            <v>6307.9516719008925</v>
          </cell>
          <cell r="L56">
            <v>6785.3456510349997</v>
          </cell>
          <cell r="M56">
            <v>6180.9376664578167</v>
          </cell>
          <cell r="P56">
            <v>1008.8951811090919</v>
          </cell>
          <cell r="Q56">
            <v>8112.5205993944865</v>
          </cell>
          <cell r="S56">
            <v>14787.892798106997</v>
          </cell>
          <cell r="U56">
            <v>10070.288032090408</v>
          </cell>
          <cell r="W56">
            <v>90477.178711909772</v>
          </cell>
          <cell r="X56">
            <v>8626.4746751218081</v>
          </cell>
          <cell r="Y56">
            <v>5649.1743794717477</v>
          </cell>
          <cell r="Z56">
            <v>3144.1090386869014</v>
          </cell>
          <cell r="AA56">
            <v>1471.0716678508518</v>
          </cell>
          <cell r="AB56">
            <v>1033.9936729339943</v>
          </cell>
          <cell r="AC56">
            <v>219.05049382092562</v>
          </cell>
          <cell r="AD56">
            <v>7439.6741043287248</v>
          </cell>
          <cell r="AE56">
            <v>2288.3740651177545</v>
          </cell>
          <cell r="AF56">
            <v>233.00001935259405</v>
          </cell>
          <cell r="AJ56">
            <v>9.2839589238984281</v>
          </cell>
          <cell r="AK56">
            <v>-433.94982139457318</v>
          </cell>
          <cell r="AL56">
            <v>-119.87862238830243</v>
          </cell>
          <cell r="AM56">
            <v>-544.54448485897717</v>
          </cell>
        </row>
        <row r="57">
          <cell r="B57">
            <v>34064.062798572122</v>
          </cell>
          <cell r="C57">
            <v>734.8075767841749</v>
          </cell>
          <cell r="D57">
            <v>23737.663721325698</v>
          </cell>
          <cell r="E57">
            <v>382.49619918396115</v>
          </cell>
          <cell r="G57">
            <v>3371.3004855029371</v>
          </cell>
          <cell r="H57">
            <v>13201.516138701709</v>
          </cell>
          <cell r="I57">
            <v>7870.644817764899</v>
          </cell>
          <cell r="J57">
            <v>1486.3687880753473</v>
          </cell>
          <cell r="K57">
            <v>6363.0963207668628</v>
          </cell>
          <cell r="L57">
            <v>6793.1028775869818</v>
          </cell>
          <cell r="M57">
            <v>6359.8816605498305</v>
          </cell>
          <cell r="P57">
            <v>1096.0272143132418</v>
          </cell>
          <cell r="Q57">
            <v>7912.3551753854163</v>
          </cell>
          <cell r="S57">
            <v>15822.051772879175</v>
          </cell>
          <cell r="U57">
            <v>10945.072040073255</v>
          </cell>
          <cell r="W57">
            <v>91404.825374300053</v>
          </cell>
          <cell r="X57">
            <v>9296.2039736156239</v>
          </cell>
          <cell r="Y57">
            <v>5733.42157809332</v>
          </cell>
          <cell r="Z57">
            <v>3201.5676192168198</v>
          </cell>
          <cell r="AA57">
            <v>1497.0960111537029</v>
          </cell>
          <cell r="AB57">
            <v>1034.7579477227971</v>
          </cell>
          <cell r="AC57">
            <v>192.06519265387718</v>
          </cell>
          <cell r="AD57">
            <v>7324.21503636131</v>
          </cell>
          <cell r="AE57">
            <v>1899.4788057459161</v>
          </cell>
          <cell r="AF57">
            <v>208.03911792250864</v>
          </cell>
          <cell r="AJ57">
            <v>9.3937802527443015</v>
          </cell>
          <cell r="AK57">
            <v>141.38919871648656</v>
          </cell>
          <cell r="AL57">
            <v>36.893546081020339</v>
          </cell>
          <cell r="AM57">
            <v>187.6765250502512</v>
          </cell>
        </row>
        <row r="58">
          <cell r="B58">
            <v>38285.275040734487</v>
          </cell>
          <cell r="C58">
            <v>758.54482307615604</v>
          </cell>
          <cell r="D58">
            <v>23598.992062949808</v>
          </cell>
          <cell r="E58">
            <v>414.27121118267428</v>
          </cell>
          <cell r="G58">
            <v>3542.270499150226</v>
          </cell>
          <cell r="H58">
            <v>13862.761393948507</v>
          </cell>
          <cell r="I58">
            <v>8092.9415901726506</v>
          </cell>
          <cell r="J58">
            <v>1577.8162887881167</v>
          </cell>
          <cell r="K58">
            <v>6420.6256030973072</v>
          </cell>
          <cell r="L58">
            <v>6774.1815344432971</v>
          </cell>
          <cell r="M58">
            <v>6538.8256546418452</v>
          </cell>
          <cell r="P58">
            <v>1208.9629458155616</v>
          </cell>
          <cell r="Q58">
            <v>8315.5949467230166</v>
          </cell>
          <cell r="S58">
            <v>15589.976098006964</v>
          </cell>
          <cell r="U58">
            <v>11501.760954395168</v>
          </cell>
          <cell r="W58">
            <v>96658.492419290473</v>
          </cell>
          <cell r="X58">
            <v>9580.5406013020929</v>
          </cell>
          <cell r="Y58">
            <v>5582.1550228572632</v>
          </cell>
          <cell r="Z58">
            <v>3142.2992290644124</v>
          </cell>
          <cell r="AA58">
            <v>1459.2590000870709</v>
          </cell>
          <cell r="AB58">
            <v>980.59679370577896</v>
          </cell>
          <cell r="AC58">
            <v>222.17656700060758</v>
          </cell>
          <cell r="AD58">
            <v>6932.4177166445997</v>
          </cell>
          <cell r="AE58">
            <v>1856.6114819247932</v>
          </cell>
          <cell r="AF58">
            <v>228.95903768449799</v>
          </cell>
          <cell r="AJ58">
            <v>4.7017531020082961</v>
          </cell>
          <cell r="AK58">
            <v>300.1962833607659</v>
          </cell>
          <cell r="AL58">
            <v>74.261540842785891</v>
          </cell>
          <cell r="AM58">
            <v>379.15957730556011</v>
          </cell>
        </row>
        <row r="59">
          <cell r="B59">
            <v>35232.335498262953</v>
          </cell>
          <cell r="C59">
            <v>718.33734186021536</v>
          </cell>
          <cell r="D59">
            <v>22176.349307008291</v>
          </cell>
          <cell r="E59">
            <v>490.68504134139476</v>
          </cell>
          <cell r="G59">
            <v>3914.397970311451</v>
          </cell>
          <cell r="H59">
            <v>12543.30329361572</v>
          </cell>
          <cell r="I59">
            <v>7549.5608100890477</v>
          </cell>
          <cell r="J59">
            <v>1596.0547205703253</v>
          </cell>
          <cell r="K59">
            <v>6481.7318356244632</v>
          </cell>
          <cell r="L59">
            <v>6925.7946929225282</v>
          </cell>
          <cell r="M59">
            <v>6717.769648733859</v>
          </cell>
          <cell r="P59">
            <v>1217.6816678237074</v>
          </cell>
          <cell r="Q59">
            <v>7509.8920621248471</v>
          </cell>
          <cell r="S59">
            <v>12447.552673108408</v>
          </cell>
          <cell r="U59">
            <v>9918.1140855998547</v>
          </cell>
          <cell r="W59">
            <v>84526.11066642098</v>
          </cell>
          <cell r="X59">
            <v>14475.550857017624</v>
          </cell>
          <cell r="Y59">
            <v>5908.0763096125447</v>
          </cell>
          <cell r="Z59">
            <v>3372.7586726506402</v>
          </cell>
          <cell r="AA59">
            <v>1558.7043181293154</v>
          </cell>
          <cell r="AB59">
            <v>976.61331883258981</v>
          </cell>
          <cell r="AC59">
            <v>175.88934835744456</v>
          </cell>
          <cell r="AD59">
            <v>6197.6183048616194</v>
          </cell>
          <cell r="AE59">
            <v>1652.7855176125472</v>
          </cell>
          <cell r="AF59">
            <v>231.93813826717007</v>
          </cell>
          <cell r="AJ59">
            <v>-27.426083427492568</v>
          </cell>
          <cell r="AK59">
            <v>-510.32626938913921</v>
          </cell>
          <cell r="AL59">
            <v>-136.4063535604181</v>
          </cell>
          <cell r="AM59">
            <v>-674.15870637704984</v>
          </cell>
        </row>
        <row r="60">
          <cell r="B60">
            <v>32255.369710273812</v>
          </cell>
          <cell r="C60">
            <v>595.37818583016838</v>
          </cell>
          <cell r="D60">
            <v>21474.704187079387</v>
          </cell>
          <cell r="E60">
            <v>536.85039098163452</v>
          </cell>
          <cell r="G60">
            <v>2967.4696210238071</v>
          </cell>
          <cell r="H60">
            <v>12842.602173075746</v>
          </cell>
          <cell r="I60">
            <v>8066.1233579241616</v>
          </cell>
          <cell r="J60">
            <v>1435.9229713110087</v>
          </cell>
          <cell r="K60">
            <v>6680.2525715419561</v>
          </cell>
          <cell r="L60">
            <v>6436.6832140275565</v>
          </cell>
          <cell r="M60">
            <v>6896.7136428258727</v>
          </cell>
          <cell r="P60">
            <v>1090.9907060677556</v>
          </cell>
          <cell r="Q60">
            <v>7514.5398873045433</v>
          </cell>
          <cell r="S60">
            <v>14323.51813195073</v>
          </cell>
          <cell r="U60">
            <v>9700.3423373901878</v>
          </cell>
          <cell r="W60">
            <v>63918.536362672887</v>
          </cell>
          <cell r="X60">
            <v>37821.362904752306</v>
          </cell>
          <cell r="Y60">
            <v>4350.858019065493</v>
          </cell>
          <cell r="Z60">
            <v>2695.0445571741725</v>
          </cell>
          <cell r="AA60">
            <v>820.30516062255117</v>
          </cell>
          <cell r="AB60">
            <v>835.50830126876906</v>
          </cell>
          <cell r="AC60">
            <v>104.5623931461639</v>
          </cell>
          <cell r="AD60">
            <v>4030.0777594672163</v>
          </cell>
          <cell r="AE60">
            <v>844.23621648745177</v>
          </cell>
          <cell r="AF60">
            <v>165.1613461009369</v>
          </cell>
          <cell r="AJ60">
            <v>-22.59089059413348</v>
          </cell>
          <cell r="AK60">
            <v>-1492.1404956617157</v>
          </cell>
          <cell r="AL60">
            <v>-303.95965986467598</v>
          </cell>
          <cell r="AM60">
            <v>-1818.6910461205252</v>
          </cell>
        </row>
        <row r="61">
          <cell r="B61">
            <v>34802.809886386814</v>
          </cell>
          <cell r="C61">
            <v>596.55973296604827</v>
          </cell>
          <cell r="D61">
            <v>23618.6492698701</v>
          </cell>
          <cell r="E61">
            <v>722.83461146468574</v>
          </cell>
          <cell r="G61">
            <v>1697.8305897511934</v>
          </cell>
          <cell r="H61">
            <v>14696.182133317474</v>
          </cell>
          <cell r="I61">
            <v>10056.491036404508</v>
          </cell>
          <cell r="J61">
            <v>1289.2638093914213</v>
          </cell>
          <cell r="K61">
            <v>6693.3680555965657</v>
          </cell>
          <cell r="L61">
            <v>6425.8794415746697</v>
          </cell>
          <cell r="M61">
            <v>7075.6576369178865</v>
          </cell>
          <cell r="P61">
            <v>969.25826385677703</v>
          </cell>
          <cell r="Q61">
            <v>9815.4476111100903</v>
          </cell>
          <cell r="S61">
            <v>15943.872542391531</v>
          </cell>
          <cell r="U61">
            <v>8482.7975301470105</v>
          </cell>
          <cell r="W61">
            <v>54228.066658598073</v>
          </cell>
          <cell r="X61">
            <v>63048.033753631025</v>
          </cell>
          <cell r="Y61">
            <v>2420.337833229441</v>
          </cell>
          <cell r="Z61">
            <v>1584.3652595998751</v>
          </cell>
          <cell r="AA61">
            <v>236.39913210706595</v>
          </cell>
          <cell r="AB61">
            <v>599.57344152249982</v>
          </cell>
          <cell r="AC61">
            <v>50.09063662754604</v>
          </cell>
          <cell r="AD61">
            <v>3733.7473618748804</v>
          </cell>
          <cell r="AE61">
            <v>416.00885226298686</v>
          </cell>
          <cell r="AF61">
            <v>86.505466915250025</v>
          </cell>
          <cell r="AJ61">
            <v>-5.6830409961684776</v>
          </cell>
          <cell r="AK61">
            <v>-146.08165227606139</v>
          </cell>
          <cell r="AL61">
            <v>-11.468327884870302</v>
          </cell>
          <cell r="AM61">
            <v>-163.23302115710015</v>
          </cell>
        </row>
        <row r="62">
          <cell r="B62">
            <v>34837.892842815454</v>
          </cell>
          <cell r="C62">
            <v>540.38470496804916</v>
          </cell>
          <cell r="D62">
            <v>23397.842115103707</v>
          </cell>
          <cell r="E62">
            <v>772.01582384909909</v>
          </cell>
          <cell r="G62">
            <v>1147.371909360435</v>
          </cell>
          <cell r="H62">
            <v>14646.055752447986</v>
          </cell>
          <cell r="I62">
            <v>10491.885860269793</v>
          </cell>
          <cell r="J62">
            <v>1457.6146905075225</v>
          </cell>
          <cell r="K62">
            <v>6863.5712691234257</v>
          </cell>
          <cell r="L62">
            <v>6384.8198648844073</v>
          </cell>
          <cell r="M62">
            <v>7254.6016310098994</v>
          </cell>
          <cell r="P62">
            <v>1072.0032576994254</v>
          </cell>
          <cell r="Q62">
            <v>10020.533002523845</v>
          </cell>
          <cell r="S62">
            <v>14656.432177460912</v>
          </cell>
          <cell r="U62">
            <v>5845.9041508707196</v>
          </cell>
          <cell r="W62">
            <v>39117.409294969446</v>
          </cell>
          <cell r="X62">
            <v>80953.021053281846</v>
          </cell>
          <cell r="Y62">
            <v>1596.2983634052805</v>
          </cell>
          <cell r="Z62">
            <v>907.32285797036798</v>
          </cell>
          <cell r="AA62">
            <v>194.70893141072511</v>
          </cell>
          <cell r="AB62">
            <v>494.26657402418755</v>
          </cell>
          <cell r="AC62">
            <v>43.025476706578964</v>
          </cell>
          <cell r="AD62">
            <v>3389.8618676797109</v>
          </cell>
          <cell r="AE62">
            <v>356.29702432811132</v>
          </cell>
          <cell r="AF62">
            <v>97.201155383431825</v>
          </cell>
          <cell r="AJ62">
            <v>-2.7417685572159303</v>
          </cell>
          <cell r="AK62">
            <v>257.35828249928841</v>
          </cell>
          <cell r="AL62">
            <v>30.996265795096971</v>
          </cell>
          <cell r="AM62">
            <v>285.61277973716943</v>
          </cell>
        </row>
        <row r="63">
          <cell r="B63">
            <v>35787.744015593562</v>
          </cell>
          <cell r="C63">
            <v>481.88928984923132</v>
          </cell>
          <cell r="D63">
            <v>22486.957732059574</v>
          </cell>
          <cell r="E63">
            <v>829.19330028954334</v>
          </cell>
          <cell r="G63">
            <v>1033.424620791315</v>
          </cell>
          <cell r="H63">
            <v>14192.492091346074</v>
          </cell>
          <cell r="I63">
            <v>7999.8490131648468</v>
          </cell>
          <cell r="J63">
            <v>1327.6892942253407</v>
          </cell>
          <cell r="K63">
            <v>6865.6578234048411</v>
          </cell>
          <cell r="L63">
            <v>6292.9255577745289</v>
          </cell>
          <cell r="M63">
            <v>7433.5456251019132</v>
          </cell>
          <cell r="P63">
            <v>959.6983636922281</v>
          </cell>
          <cell r="Q63">
            <v>9216.9159866537211</v>
          </cell>
          <cell r="S63">
            <v>14593.36998348112</v>
          </cell>
          <cell r="U63">
            <v>4400.0862889566097</v>
          </cell>
          <cell r="W63">
            <v>33721.077745419861</v>
          </cell>
          <cell r="X63">
            <v>85352.431279215598</v>
          </cell>
          <cell r="Y63">
            <v>1400.4175045751317</v>
          </cell>
          <cell r="Z63">
            <v>738.25494409645682</v>
          </cell>
          <cell r="AA63">
            <v>191.76567922178597</v>
          </cell>
          <cell r="AB63">
            <v>470.39688125688895</v>
          </cell>
          <cell r="AC63">
            <v>20.207527157251594</v>
          </cell>
          <cell r="AD63">
            <v>2497.323654378426</v>
          </cell>
          <cell r="AE63">
            <v>135.57781611189114</v>
          </cell>
          <cell r="AF63">
            <v>54.834154228600426</v>
          </cell>
          <cell r="AJ63">
            <v>8.6564535399421091E-2</v>
          </cell>
          <cell r="AK63">
            <v>-757.37799211401773</v>
          </cell>
          <cell r="AL63">
            <v>-37.819317259183563</v>
          </cell>
          <cell r="AM63">
            <v>-795.1107448378018</v>
          </cell>
        </row>
        <row r="64">
          <cell r="B64">
            <v>32582.955926491697</v>
          </cell>
          <cell r="C64">
            <v>509.88879409250433</v>
          </cell>
          <cell r="D64">
            <v>19441.655080400215</v>
          </cell>
          <cell r="E64">
            <v>757.62620495812496</v>
          </cell>
          <cell r="G64">
            <v>2342.661388756258</v>
          </cell>
          <cell r="H64">
            <v>13503.631327096609</v>
          </cell>
          <cell r="I64">
            <v>6693.7045343422224</v>
          </cell>
          <cell r="J64">
            <v>1804.7503239386942</v>
          </cell>
          <cell r="K64">
            <v>6889.2060788665249</v>
          </cell>
          <cell r="L64">
            <v>6875.7003059153894</v>
          </cell>
          <cell r="M64">
            <v>7612.4896191939279</v>
          </cell>
          <cell r="P64">
            <v>1338.6245890452294</v>
          </cell>
          <cell r="Q64">
            <v>8926.6658695376846</v>
          </cell>
          <cell r="S64">
            <v>14741.190967441913</v>
          </cell>
          <cell r="U64">
            <v>6799.501847748551</v>
          </cell>
          <cell r="W64">
            <v>51040.949586812872</v>
          </cell>
          <cell r="X64">
            <v>56575.396671086877</v>
          </cell>
          <cell r="Y64">
            <v>3036.6004655897573</v>
          </cell>
          <cell r="Z64">
            <v>1897.8226944752023</v>
          </cell>
          <cell r="AA64">
            <v>500.98089185367343</v>
          </cell>
          <cell r="AB64">
            <v>637.79687926088172</v>
          </cell>
          <cell r="AC64">
            <v>23.836976952580198</v>
          </cell>
          <cell r="AD64">
            <v>3565.0841291955826</v>
          </cell>
          <cell r="AE64">
            <v>235.25263050166009</v>
          </cell>
          <cell r="AF64">
            <v>66.879524098639934</v>
          </cell>
          <cell r="AJ64">
            <v>-2.3083266198085552</v>
          </cell>
          <cell r="AK64">
            <v>-1032.6918851168052</v>
          </cell>
          <cell r="AL64">
            <v>-62.99531412256286</v>
          </cell>
          <cell r="AM64">
            <v>-1097.9955258591767</v>
          </cell>
        </row>
        <row r="65">
          <cell r="B65">
            <v>34798.526101730982</v>
          </cell>
          <cell r="C65">
            <v>573.38490440099133</v>
          </cell>
          <cell r="D65">
            <v>20555.717661402312</v>
          </cell>
          <cell r="E65">
            <v>750.38013632386435</v>
          </cell>
          <cell r="G65">
            <v>2551.6391499154479</v>
          </cell>
          <cell r="H65">
            <v>14389.496472263416</v>
          </cell>
          <cell r="I65">
            <v>5642.8873208941259</v>
          </cell>
          <cell r="J65">
            <v>2138.7445663691483</v>
          </cell>
          <cell r="K65">
            <v>6789.8542212575321</v>
          </cell>
          <cell r="L65">
            <v>6752.6645458683579</v>
          </cell>
          <cell r="M65">
            <v>7482.8619850369932</v>
          </cell>
          <cell r="P65">
            <v>1598.3091361839429</v>
          </cell>
          <cell r="Q65">
            <v>8636.3262303156298</v>
          </cell>
          <cell r="S65">
            <v>13947.903884122688</v>
          </cell>
          <cell r="U65">
            <v>8130.4944835561009</v>
          </cell>
          <cell r="W65">
            <v>75869.054338987422</v>
          </cell>
          <cell r="X65">
            <v>28970.250227290377</v>
          </cell>
          <cell r="Y65">
            <v>3271.6669482437969</v>
          </cell>
          <cell r="Z65">
            <v>2086.1777645311104</v>
          </cell>
          <cell r="AA65">
            <v>542.26064247639374</v>
          </cell>
          <cell r="AB65">
            <v>643.22854123629315</v>
          </cell>
          <cell r="AC65">
            <v>56.209709637865515</v>
          </cell>
          <cell r="AD65">
            <v>6251.0494090750526</v>
          </cell>
          <cell r="AE65">
            <v>733.89103397158544</v>
          </cell>
          <cell r="AF65">
            <v>129.46189295535311</v>
          </cell>
          <cell r="AJ65">
            <v>7.9405790925932624</v>
          </cell>
          <cell r="AK65">
            <v>1739.5166240885558</v>
          </cell>
          <cell r="AL65">
            <v>210.21495392886175</v>
          </cell>
          <cell r="AM65">
            <v>1957.6721571100106</v>
          </cell>
        </row>
        <row r="66">
          <cell r="B66">
            <v>34236.167914411759</v>
          </cell>
          <cell r="C66">
            <v>497.70559411195154</v>
          </cell>
          <cell r="D66">
            <v>19515.473169697019</v>
          </cell>
          <cell r="E66">
            <v>735.94060746487867</v>
          </cell>
          <cell r="G66">
            <v>3120.1434239875684</v>
          </cell>
          <cell r="H66">
            <v>12607.244516200532</v>
          </cell>
          <cell r="I66">
            <v>5023.8364062045184</v>
          </cell>
          <cell r="J66">
            <v>2523.3525952144182</v>
          </cell>
          <cell r="K66">
            <v>6820.2228825810989</v>
          </cell>
          <cell r="L66">
            <v>7175.272259766698</v>
          </cell>
          <cell r="M66">
            <v>7654.7190882738778</v>
          </cell>
          <cell r="P66">
            <v>1879.3132796898499</v>
          </cell>
          <cell r="Q66">
            <v>8234.1980828810592</v>
          </cell>
          <cell r="S66">
            <v>12985.374886016109</v>
          </cell>
          <cell r="U66">
            <v>7271.8478135984033</v>
          </cell>
          <cell r="W66">
            <v>70760.289180626307</v>
          </cell>
          <cell r="X66">
            <v>31211.651445346062</v>
          </cell>
          <cell r="Y66">
            <v>3894.4352226678989</v>
          </cell>
          <cell r="Z66">
            <v>2550.274769370023</v>
          </cell>
          <cell r="AA66">
            <v>672.04069485105504</v>
          </cell>
          <cell r="AB66">
            <v>672.11975844682047</v>
          </cell>
          <cell r="AC66">
            <v>66.897749080918146</v>
          </cell>
          <cell r="AD66">
            <v>5179.2648626651553</v>
          </cell>
          <cell r="AE66">
            <v>700.88021932714298</v>
          </cell>
          <cell r="AF66">
            <v>165.07165380976645</v>
          </cell>
          <cell r="AJ66">
            <v>3.5802849882460497</v>
          </cell>
          <cell r="AK66">
            <v>115.9500242712792</v>
          </cell>
          <cell r="AL66">
            <v>18.89134666425495</v>
          </cell>
          <cell r="AM66">
            <v>138.42165592378021</v>
          </cell>
        </row>
        <row r="67">
          <cell r="B67">
            <v>36374.403079697688</v>
          </cell>
          <cell r="C67">
            <v>539.40258353837044</v>
          </cell>
          <cell r="D67">
            <v>21840.030476001044</v>
          </cell>
          <cell r="E67">
            <v>772.54974673049401</v>
          </cell>
          <cell r="G67">
            <v>4587.9826983135608</v>
          </cell>
          <cell r="H67">
            <v>13376.118824119354</v>
          </cell>
          <cell r="I67">
            <v>5858.6575729204442</v>
          </cell>
          <cell r="J67">
            <v>2342.0287992971444</v>
          </cell>
          <cell r="K67">
            <v>7032.803511846063</v>
          </cell>
          <cell r="L67">
            <v>7214.6354620961683</v>
          </cell>
          <cell r="M67">
            <v>8018.7744885070779</v>
          </cell>
          <cell r="P67">
            <v>1756.647773965771</v>
          </cell>
          <cell r="Q67">
            <v>9037.2307057910148</v>
          </cell>
          <cell r="S67">
            <v>14442.901539036044</v>
          </cell>
          <cell r="U67">
            <v>7365.9746989966561</v>
          </cell>
          <cell r="W67">
            <v>86514.963847721927</v>
          </cell>
          <cell r="X67">
            <v>24158.30946454377</v>
          </cell>
          <cell r="Y67">
            <v>5573.8761366594626</v>
          </cell>
          <cell r="Z67">
            <v>3488.8194527426026</v>
          </cell>
          <cell r="AA67">
            <v>1166.2729036360636</v>
          </cell>
          <cell r="AB67">
            <v>918.78378028079521</v>
          </cell>
          <cell r="AC67">
            <v>127.8897719372207</v>
          </cell>
          <cell r="AD67">
            <v>4575.2427993941883</v>
          </cell>
          <cell r="AE67">
            <v>1088.2160078653003</v>
          </cell>
          <cell r="AF67">
            <v>276.3989868101707</v>
          </cell>
          <cell r="AJ67">
            <v>-0.99899472747182216</v>
          </cell>
          <cell r="AK67">
            <v>-551.54535702006876</v>
          </cell>
          <cell r="AL67">
            <v>-128.00695094541408</v>
          </cell>
          <cell r="AM67">
            <v>-680.55130269295455</v>
          </cell>
        </row>
        <row r="68">
          <cell r="B68">
            <v>39937.233654374744</v>
          </cell>
          <cell r="C68">
            <v>702.62326127535414</v>
          </cell>
          <cell r="D68">
            <v>24164.736795930403</v>
          </cell>
          <cell r="E68">
            <v>914.96700005321202</v>
          </cell>
          <cell r="G68">
            <v>5471.231529190989</v>
          </cell>
          <cell r="H68">
            <v>14649.257635259213</v>
          </cell>
          <cell r="I68">
            <v>6965.3979986774566</v>
          </cell>
          <cell r="J68">
            <v>2311.7629597880705</v>
          </cell>
          <cell r="K68">
            <v>7103.3744962551118</v>
          </cell>
          <cell r="L68">
            <v>7244.8444313257614</v>
          </cell>
          <cell r="M68">
            <v>8382.829888740278</v>
          </cell>
          <cell r="P68">
            <v>1738.5936622258289</v>
          </cell>
          <cell r="Q68">
            <v>9840.656881418925</v>
          </cell>
          <cell r="S68">
            <v>14818.084674891399</v>
          </cell>
          <cell r="U68">
            <v>9285.5844424228562</v>
          </cell>
          <cell r="W68">
            <v>101705.13537061185</v>
          </cell>
          <cell r="X68">
            <v>16426.925266240494</v>
          </cell>
          <cell r="Y68">
            <v>6474.4244413024426</v>
          </cell>
          <cell r="Z68">
            <v>3678.5353792771025</v>
          </cell>
          <cell r="AA68">
            <v>1652.148660859136</v>
          </cell>
          <cell r="AB68">
            <v>1143.7404011662038</v>
          </cell>
          <cell r="AC68">
            <v>192.59374022741537</v>
          </cell>
          <cell r="AD68">
            <v>5006.8164079511162</v>
          </cell>
          <cell r="AE68">
            <v>1355.9404333138818</v>
          </cell>
          <cell r="AF68">
            <v>320.98744288502598</v>
          </cell>
          <cell r="AJ68">
            <v>-0.68340276883273943</v>
          </cell>
          <cell r="AK68">
            <v>-686.52689987925123</v>
          </cell>
          <cell r="AL68">
            <v>-168.04025940608179</v>
          </cell>
          <cell r="AM68">
            <v>-855.2505620541657</v>
          </cell>
        </row>
        <row r="69">
          <cell r="B69">
            <v>38275.855354808315</v>
          </cell>
          <cell r="C69">
            <v>744.49262651818174</v>
          </cell>
          <cell r="D69">
            <v>26248.645565406401</v>
          </cell>
          <cell r="E69">
            <v>1049.0086624176465</v>
          </cell>
          <cell r="G69">
            <v>5594.5861626987726</v>
          </cell>
          <cell r="H69">
            <v>15256.600172438015</v>
          </cell>
          <cell r="I69">
            <v>7784.3847005687112</v>
          </cell>
          <cell r="J69">
            <v>2318.0388222626993</v>
          </cell>
          <cell r="K69">
            <v>7360.2066034486998</v>
          </cell>
          <cell r="L69">
            <v>7284.3157044626614</v>
          </cell>
          <cell r="M69">
            <v>8746.885288973479</v>
          </cell>
          <cell r="P69">
            <v>1737.3640250862506</v>
          </cell>
          <cell r="Q69">
            <v>10443.589367891447</v>
          </cell>
          <cell r="S69">
            <v>15904.918648091942</v>
          </cell>
          <cell r="U69">
            <v>11607.247845697206</v>
          </cell>
          <cell r="W69">
            <v>104982.1114261293</v>
          </cell>
          <cell r="X69">
            <v>14810.418447166534</v>
          </cell>
          <cell r="Y69">
            <v>6463.2354815037133</v>
          </cell>
          <cell r="Z69">
            <v>2979.2261661064372</v>
          </cell>
          <cell r="AA69">
            <v>2112.2341468531367</v>
          </cell>
          <cell r="AB69">
            <v>1371.7751685441399</v>
          </cell>
          <cell r="AC69">
            <v>149.15021867605353</v>
          </cell>
          <cell r="AD69">
            <v>5871.8653864554444</v>
          </cell>
          <cell r="AE69">
            <v>1155.2259445343291</v>
          </cell>
          <cell r="AF69">
            <v>234.9089047381361</v>
          </cell>
          <cell r="AJ69">
            <v>-26.31256268066959</v>
          </cell>
          <cell r="AK69">
            <v>-544.12270308290238</v>
          </cell>
          <cell r="AL69">
            <v>-88.971933688569237</v>
          </cell>
          <cell r="AM69">
            <v>-659.40719945214119</v>
          </cell>
        </row>
        <row r="70">
          <cell r="B70">
            <v>40859.115710707665</v>
          </cell>
          <cell r="C70">
            <v>867.23473521515552</v>
          </cell>
          <cell r="D70">
            <v>30530.731451514959</v>
          </cell>
          <cell r="E70">
            <v>1263.5031229337624</v>
          </cell>
          <cell r="G70">
            <v>5592.2875132435092</v>
          </cell>
          <cell r="H70">
            <v>16607.278711084309</v>
          </cell>
          <cell r="I70">
            <v>9089.7974947275761</v>
          </cell>
          <cell r="J70">
            <v>2506.2911087985249</v>
          </cell>
          <cell r="K70">
            <v>7469.5337842135386</v>
          </cell>
          <cell r="L70">
            <v>7343.2842226810344</v>
          </cell>
          <cell r="M70">
            <v>9110.9406892066781</v>
          </cell>
          <cell r="P70">
            <v>1882.1119629019902</v>
          </cell>
          <cell r="Q70">
            <v>8937.0593134079718</v>
          </cell>
          <cell r="S70">
            <v>18233.00541639997</v>
          </cell>
          <cell r="U70">
            <v>12898.749736542721</v>
          </cell>
          <cell r="W70">
            <v>113510.306162208</v>
          </cell>
          <cell r="X70">
            <v>13844.917380693974</v>
          </cell>
          <cell r="Y70">
            <v>6300.7276126461684</v>
          </cell>
          <cell r="Z70">
            <v>2286.9049225147974</v>
          </cell>
          <cell r="AA70">
            <v>2442.0575723820066</v>
          </cell>
          <cell r="AB70">
            <v>1571.765117749364</v>
          </cell>
          <cell r="AC70">
            <v>197.89187299769671</v>
          </cell>
          <cell r="AD70">
            <v>8121.706144773013</v>
          </cell>
          <cell r="AE70">
            <v>1393.9331918120329</v>
          </cell>
          <cell r="AF70">
            <v>259.71920955907325</v>
          </cell>
          <cell r="AJ70">
            <v>15.991133359902394</v>
          </cell>
          <cell r="AK70">
            <v>1190.2047193929063</v>
          </cell>
          <cell r="AL70">
            <v>213.61820676384971</v>
          </cell>
          <cell r="AM70">
            <v>1419.8140595166585</v>
          </cell>
        </row>
        <row r="71">
          <cell r="B71">
            <v>41120.984570452303</v>
          </cell>
          <cell r="C71">
            <v>928.30451330901815</v>
          </cell>
          <cell r="D71">
            <v>30225.43358461597</v>
          </cell>
          <cell r="E71">
            <v>1465.3328479847125</v>
          </cell>
          <cell r="G71">
            <v>5853.8039041026204</v>
          </cell>
          <cell r="H71">
            <v>16438.240916390547</v>
          </cell>
          <cell r="I71">
            <v>8908.6318278279432</v>
          </cell>
          <cell r="J71">
            <v>2534.5966187517733</v>
          </cell>
          <cell r="K71">
            <v>7740.8271587040635</v>
          </cell>
          <cell r="L71">
            <v>7400.5426792994995</v>
          </cell>
          <cell r="M71">
            <v>9474.9960894398791</v>
          </cell>
          <cell r="P71">
            <v>1912.9347559154996</v>
          </cell>
          <cell r="Q71">
            <v>9238.2943473629912</v>
          </cell>
          <cell r="S71">
            <v>18280.050371447713</v>
          </cell>
          <cell r="U71">
            <v>12397.371145485535</v>
          </cell>
          <cell r="W71">
            <v>113654.46763099512</v>
          </cell>
          <cell r="X71">
            <v>15081.626149027141</v>
          </cell>
          <cell r="Y71">
            <v>6401.6901287836063</v>
          </cell>
          <cell r="Z71">
            <v>2611.30081907146</v>
          </cell>
          <cell r="AA71">
            <v>2262.0368847141772</v>
          </cell>
          <cell r="AB71">
            <v>1528.3524249979696</v>
          </cell>
          <cell r="AC71">
            <v>235.54162229440863</v>
          </cell>
          <cell r="AD71">
            <v>8088.5651045956256</v>
          </cell>
          <cell r="AE71">
            <v>1526.8174032936527</v>
          </cell>
          <cell r="AF71">
            <v>311.02548929843471</v>
          </cell>
          <cell r="AJ71">
            <v>35.656037173703616</v>
          </cell>
          <cell r="AK71">
            <v>1215.6166955574145</v>
          </cell>
          <cell r="AL71">
            <v>230.60717839105121</v>
          </cell>
          <cell r="AM71">
            <v>1481.8799111221692</v>
          </cell>
        </row>
        <row r="72">
          <cell r="B72">
            <v>37501.308895337221</v>
          </cell>
          <cell r="C72">
            <v>954.56354663413344</v>
          </cell>
          <cell r="D72">
            <v>28887.305980367015</v>
          </cell>
          <cell r="E72">
            <v>1518.4863240271823</v>
          </cell>
          <cell r="G72">
            <v>5719.9289330507963</v>
          </cell>
          <cell r="H72">
            <v>15857.456656937105</v>
          </cell>
          <cell r="I72">
            <v>8534.3165400922444</v>
          </cell>
          <cell r="J72">
            <v>2628.6166432532023</v>
          </cell>
          <cell r="K72">
            <v>7823.2563822966013</v>
          </cell>
          <cell r="L72">
            <v>7470.235635878631</v>
          </cell>
          <cell r="M72">
            <v>9671.7866083027711</v>
          </cell>
          <cell r="P72">
            <v>1987.8598143660859</v>
          </cell>
          <cell r="Q72">
            <v>12251.34316759288</v>
          </cell>
          <cell r="S72">
            <v>17771.280381573539</v>
          </cell>
          <cell r="U72">
            <v>13038.166638123328</v>
          </cell>
          <cell r="W72">
            <v>110770.99147802143</v>
          </cell>
          <cell r="X72">
            <v>15552.109689715358</v>
          </cell>
          <cell r="Y72">
            <v>6107.5082941016481</v>
          </cell>
          <cell r="Z72">
            <v>2952.7970216425983</v>
          </cell>
          <cell r="AA72">
            <v>1795.9142494001774</v>
          </cell>
          <cell r="AB72">
            <v>1358.7970230588719</v>
          </cell>
          <cell r="AC72">
            <v>173.1759090002468</v>
          </cell>
          <cell r="AD72">
            <v>7607.3714238315024</v>
          </cell>
          <cell r="AE72">
            <v>1083.6810401010021</v>
          </cell>
          <cell r="AF72">
            <v>269.02140808271076</v>
          </cell>
          <cell r="AJ72">
            <v>-17.848413775183495</v>
          </cell>
          <cell r="AK72">
            <v>-1460.3475160221549</v>
          </cell>
          <cell r="AL72">
            <v>-207.68837202559567</v>
          </cell>
          <cell r="AM72">
            <v>-1685.884301822934</v>
          </cell>
        </row>
        <row r="73">
          <cell r="B73">
            <v>40828.333745227297</v>
          </cell>
          <cell r="C73">
            <v>968.87384850015985</v>
          </cell>
          <cell r="D73">
            <v>31395.546279242179</v>
          </cell>
          <cell r="E73">
            <v>1682.1791671015455</v>
          </cell>
          <cell r="G73">
            <v>5834.1782178217672</v>
          </cell>
          <cell r="H73">
            <v>16985.085237788033</v>
          </cell>
          <cell r="I73">
            <v>9212.7316676980954</v>
          </cell>
          <cell r="J73">
            <v>2941.5497524058956</v>
          </cell>
          <cell r="K73">
            <v>7995.3454631301429</v>
          </cell>
          <cell r="L73">
            <v>7547.8813324632811</v>
          </cell>
          <cell r="M73">
            <v>9752.6709260491098</v>
          </cell>
          <cell r="P73">
            <v>2212.6609313177032</v>
          </cell>
          <cell r="Q73">
            <v>12552.357323899474</v>
          </cell>
          <cell r="S73">
            <v>20709.748256806237</v>
          </cell>
          <cell r="U73">
            <v>13548.535116509145</v>
          </cell>
          <cell r="W73">
            <v>119492.45102895764</v>
          </cell>
          <cell r="X73">
            <v>15691.396258993898</v>
          </cell>
          <cell r="Y73">
            <v>6145.943176481941</v>
          </cell>
          <cell r="Z73">
            <v>2806.8240862600824</v>
          </cell>
          <cell r="AA73">
            <v>1849.1811036775684</v>
          </cell>
          <cell r="AB73">
            <v>1489.9379865442902</v>
          </cell>
          <cell r="AC73">
            <v>178.09781859769029</v>
          </cell>
          <cell r="AD73">
            <v>9854.0253591819328</v>
          </cell>
          <cell r="AE73">
            <v>1041.911757968021</v>
          </cell>
          <cell r="AF73">
            <v>241.45977012526293</v>
          </cell>
          <cell r="AJ73">
            <v>2.976593337031042</v>
          </cell>
          <cell r="AK73">
            <v>-962.01174738296334</v>
          </cell>
          <cell r="AL73">
            <v>-98.674483137147149</v>
          </cell>
          <cell r="AM73">
            <v>-1057.7096371830794</v>
          </cell>
        </row>
        <row r="74">
          <cell r="B74">
            <v>42533.08246470242</v>
          </cell>
          <cell r="C74">
            <v>1009.8441218972373</v>
          </cell>
          <cell r="D74">
            <v>33385.525249538601</v>
          </cell>
          <cell r="E74">
            <v>1816.7078054797187</v>
          </cell>
          <cell r="G74">
            <v>7684.5841584158406</v>
          </cell>
          <cell r="H74">
            <v>17802.262565732144</v>
          </cell>
          <cell r="I74">
            <v>9581.8941865099459</v>
          </cell>
          <cell r="J74">
            <v>2951.1097764662945</v>
          </cell>
          <cell r="K74">
            <v>8216.3136274273293</v>
          </cell>
          <cell r="L74">
            <v>7615.6544429339656</v>
          </cell>
          <cell r="M74">
            <v>9594.260808940362</v>
          </cell>
          <cell r="P74">
            <v>2185.8185224475164</v>
          </cell>
          <cell r="Q74">
            <v>12752.041286918735</v>
          </cell>
          <cell r="S74">
            <v>20988.496189873415</v>
          </cell>
          <cell r="U74">
            <v>14868.111507724643</v>
          </cell>
          <cell r="W74">
            <v>120052.02497934054</v>
          </cell>
          <cell r="X74">
            <v>15718.565106314705</v>
          </cell>
          <cell r="Y74">
            <v>8039.7748843295203</v>
          </cell>
          <cell r="Z74">
            <v>3133.1316426187009</v>
          </cell>
          <cell r="AA74">
            <v>2950.9910016395079</v>
          </cell>
          <cell r="AB74">
            <v>1955.6522400713113</v>
          </cell>
          <cell r="AC74">
            <v>225.34076986946673</v>
          </cell>
          <cell r="AD74">
            <v>13290.009831311188</v>
          </cell>
          <cell r="AE74">
            <v>1301.2739709338373</v>
          </cell>
          <cell r="AF74">
            <v>250.8571125645671</v>
          </cell>
          <cell r="AJ74">
            <v>24.029382127002755</v>
          </cell>
          <cell r="AK74">
            <v>2325.9276911032307</v>
          </cell>
          <cell r="AL74">
            <v>228.14513042402257</v>
          </cell>
          <cell r="AM74">
            <v>2578.1022036542563</v>
          </cell>
        </row>
        <row r="75">
          <cell r="B75">
            <v>38047.212803191236</v>
          </cell>
          <cell r="C75">
            <v>1004.0566768092991</v>
          </cell>
          <cell r="D75">
            <v>30969.104707964605</v>
          </cell>
          <cell r="E75">
            <v>2074.5928853139758</v>
          </cell>
          <cell r="G75">
            <v>7830.1386138613861</v>
          </cell>
          <cell r="H75">
            <v>16123.988346999515</v>
          </cell>
          <cell r="I75">
            <v>8880.4541302503785</v>
          </cell>
          <cell r="J75">
            <v>3055.3266776365317</v>
          </cell>
          <cell r="K75">
            <v>8365.5539059317125</v>
          </cell>
          <cell r="L75">
            <v>7697.0381180343984</v>
          </cell>
          <cell r="M75">
            <v>9847.3438276050347</v>
          </cell>
          <cell r="P75">
            <v>2262.1240937301973</v>
          </cell>
          <cell r="Q75">
            <v>13957.924594302751</v>
          </cell>
          <cell r="S75">
            <v>19423.313103421766</v>
          </cell>
          <cell r="U75">
            <v>13551.445289920335</v>
          </cell>
          <cell r="W75">
            <v>112584.7486896792</v>
          </cell>
          <cell r="X75">
            <v>15526.556895841393</v>
          </cell>
          <cell r="Y75">
            <v>9197.430935659977</v>
          </cell>
          <cell r="Z75">
            <v>3795.9746455062741</v>
          </cell>
          <cell r="AA75">
            <v>3351.7947911871497</v>
          </cell>
          <cell r="AB75">
            <v>2049.6614989665518</v>
          </cell>
          <cell r="AC75">
            <v>189.3513132844399</v>
          </cell>
          <cell r="AD75">
            <v>12692.037818106761</v>
          </cell>
          <cell r="AE75">
            <v>1063.9958952266654</v>
          </cell>
          <cell r="AF75">
            <v>208.35745987358257</v>
          </cell>
          <cell r="AJ75">
            <v>-16.866890574262463</v>
          </cell>
          <cell r="AK75">
            <v>1435.8082706065138</v>
          </cell>
          <cell r="AL75">
            <v>110.07297849793862</v>
          </cell>
          <cell r="AM75">
            <v>1529.0143585301901</v>
          </cell>
        </row>
        <row r="76">
          <cell r="B76">
            <v>39649.399486863804</v>
          </cell>
          <cell r="C76">
            <v>852.05125665968092</v>
          </cell>
          <cell r="D76">
            <v>27692.222933888603</v>
          </cell>
          <cell r="E76">
            <v>1994.0530112869703</v>
          </cell>
          <cell r="G76">
            <v>6396</v>
          </cell>
          <cell r="H76">
            <v>15408.832199247659</v>
          </cell>
          <cell r="I76">
            <v>8657.3319370333684</v>
          </cell>
          <cell r="J76">
            <v>3198.3253413988696</v>
          </cell>
          <cell r="K76">
            <v>8592.5958024936117</v>
          </cell>
          <cell r="L76">
            <v>7867.3132107984256</v>
          </cell>
          <cell r="M76">
            <v>10145.28172513065</v>
          </cell>
          <cell r="P76">
            <v>2325.862759342232</v>
          </cell>
          <cell r="Q76">
            <v>15965.357596388259</v>
          </cell>
          <cell r="S76">
            <v>16638.438872857536</v>
          </cell>
          <cell r="U76">
            <v>13225.706140410397</v>
          </cell>
          <cell r="W76">
            <v>109402.49700879962</v>
          </cell>
          <cell r="X76">
            <v>18447.598896081192</v>
          </cell>
          <cell r="Y76">
            <v>8607.1750445333619</v>
          </cell>
          <cell r="Z76">
            <v>3600.1144441580445</v>
          </cell>
          <cell r="AA76">
            <v>3064.5570981030301</v>
          </cell>
          <cell r="AB76">
            <v>1942.5035022722886</v>
          </cell>
          <cell r="AC76">
            <v>227.96024324433714</v>
          </cell>
          <cell r="AD76">
            <v>9637.3993929192256</v>
          </cell>
          <cell r="AE76">
            <v>942.55520999670637</v>
          </cell>
          <cell r="AF76">
            <v>240.44867872036423</v>
          </cell>
          <cell r="AJ76">
            <v>-22.161976774038095</v>
          </cell>
          <cell r="AK76">
            <v>-655.35431665405213</v>
          </cell>
          <cell r="AL76">
            <v>-83.708654803342384</v>
          </cell>
          <cell r="AM76">
            <v>-761.22494823143256</v>
          </cell>
        </row>
        <row r="77">
          <cell r="B77">
            <v>43451.775644516863</v>
          </cell>
          <cell r="C77">
            <v>749.42482273972632</v>
          </cell>
          <cell r="D77">
            <v>25912.881532282747</v>
          </cell>
          <cell r="E77">
            <v>2012.4673276579697</v>
          </cell>
          <cell r="G77">
            <v>6397.1485148514848</v>
          </cell>
          <cell r="H77">
            <v>15209.918831940324</v>
          </cell>
          <cell r="I77">
            <v>8035.412751214355</v>
          </cell>
          <cell r="J77">
            <v>3806.0511261016995</v>
          </cell>
          <cell r="K77">
            <v>8711.467419674429</v>
          </cell>
          <cell r="L77">
            <v>8010.7358864694825</v>
          </cell>
          <cell r="M77">
            <v>11610.221413414542</v>
          </cell>
          <cell r="P77">
            <v>2816.811871933463</v>
          </cell>
          <cell r="Q77">
            <v>16066.462741742549</v>
          </cell>
          <cell r="S77">
            <v>14404.562620457655</v>
          </cell>
          <cell r="U77">
            <v>10601.585548800957</v>
          </cell>
          <cell r="W77">
            <v>113708.3237341926</v>
          </cell>
          <cell r="X77">
            <v>19151.536449818082</v>
          </cell>
          <cell r="Y77">
            <v>8088.0679023738194</v>
          </cell>
          <cell r="Z77">
            <v>3716.4633901548859</v>
          </cell>
          <cell r="AA77">
            <v>2645.1689688516617</v>
          </cell>
          <cell r="AB77">
            <v>1726.4355433672713</v>
          </cell>
          <cell r="AC77">
            <v>368.25608108439638</v>
          </cell>
          <cell r="AD77">
            <v>8283.3798943908496</v>
          </cell>
          <cell r="AE77">
            <v>1023.4835053415204</v>
          </cell>
          <cell r="AF77">
            <v>337.08564512813626</v>
          </cell>
          <cell r="AJ77">
            <v>24.609587995759597</v>
          </cell>
          <cell r="AK77">
            <v>-1439.3670253781831</v>
          </cell>
          <cell r="AL77">
            <v>-196.83934580106623</v>
          </cell>
          <cell r="AM77">
            <v>-1611.5967831834898</v>
          </cell>
        </row>
        <row r="78">
          <cell r="B78">
            <v>39437.651600662815</v>
          </cell>
          <cell r="C78">
            <v>767.18297754290745</v>
          </cell>
          <cell r="D78">
            <v>27837.902644897706</v>
          </cell>
          <cell r="E78">
            <v>2173.4406222038842</v>
          </cell>
          <cell r="G78">
            <v>7929.712871287129</v>
          </cell>
          <cell r="H78">
            <v>14672.386479041224</v>
          </cell>
          <cell r="I78">
            <v>6880.0651158917281</v>
          </cell>
          <cell r="J78">
            <v>4204.6499837275433</v>
          </cell>
          <cell r="K78">
            <v>8922.8911475556361</v>
          </cell>
          <cell r="L78">
            <v>8196.2553201873343</v>
          </cell>
          <cell r="M78">
            <v>11261.337075847674</v>
          </cell>
          <cell r="P78">
            <v>3132.5608782477248</v>
          </cell>
          <cell r="Q78">
            <v>16267.604942312424</v>
          </cell>
          <cell r="S78">
            <v>16739.314346063456</v>
          </cell>
          <cell r="U78">
            <v>10807.108779241276</v>
          </cell>
          <cell r="W78">
            <v>112427.38234221128</v>
          </cell>
          <cell r="X78">
            <v>20187.421334108403</v>
          </cell>
          <cell r="Y78">
            <v>8722.125930043172</v>
          </cell>
          <cell r="Z78">
            <v>4424.7600546392569</v>
          </cell>
          <cell r="AA78">
            <v>2597.5414170406698</v>
          </cell>
          <cell r="AB78">
            <v>1699.8244583632443</v>
          </cell>
          <cell r="AC78">
            <v>343.71439201599924</v>
          </cell>
          <cell r="AD78">
            <v>8137.2824497927422</v>
          </cell>
          <cell r="AE78">
            <v>1162.0465809383527</v>
          </cell>
          <cell r="AF78">
            <v>370.75244062253171</v>
          </cell>
          <cell r="AJ78">
            <v>-37.240709518714382</v>
          </cell>
          <cell r="AK78">
            <v>-773.03260714097621</v>
          </cell>
          <cell r="AL78">
            <v>-114.6839554239702</v>
          </cell>
          <cell r="AM78">
            <v>-924.95727208366088</v>
          </cell>
        </row>
        <row r="79">
          <cell r="B79">
            <v>37491.786418827898</v>
          </cell>
          <cell r="C79">
            <v>834.48493585959091</v>
          </cell>
          <cell r="D79">
            <v>28286.843202498705</v>
          </cell>
          <cell r="E79">
            <v>2322.2364015631006</v>
          </cell>
          <cell r="G79">
            <v>8276.8217821782182</v>
          </cell>
          <cell r="H79">
            <v>14451.351126334044</v>
          </cell>
          <cell r="I79">
            <v>7374.8391830652517</v>
          </cell>
          <cell r="J79">
            <v>4162.2859699036371</v>
          </cell>
          <cell r="K79">
            <v>9081.6758624759987</v>
          </cell>
          <cell r="L79">
            <v>8421.4240260190236</v>
          </cell>
          <cell r="M79">
            <v>11051.102300439876</v>
          </cell>
          <cell r="P79">
            <v>3078.2191512499094</v>
          </cell>
          <cell r="Q79">
            <v>16367.370944386552</v>
          </cell>
          <cell r="S79">
            <v>15082.269043468836</v>
          </cell>
          <cell r="U79">
            <v>10766.192447856867</v>
          </cell>
          <cell r="W79">
            <v>108770.62296592115</v>
          </cell>
          <cell r="X79">
            <v>20446.841547467655</v>
          </cell>
          <cell r="Y79">
            <v>9899.3032407212813</v>
          </cell>
          <cell r="Z79">
            <v>4366.8619952977015</v>
          </cell>
          <cell r="AA79">
            <v>3544.2231954067661</v>
          </cell>
          <cell r="AB79">
            <v>1988.2180500168142</v>
          </cell>
          <cell r="AC79">
            <v>311.42886027668357</v>
          </cell>
          <cell r="AD79">
            <v>8524.8402774088354</v>
          </cell>
          <cell r="AE79">
            <v>1061.6679710698927</v>
          </cell>
          <cell r="AF79">
            <v>345.37473504845326</v>
          </cell>
          <cell r="AJ79">
            <v>-34.760489726273775</v>
          </cell>
          <cell r="AK79">
            <v>-438.95107871172411</v>
          </cell>
          <cell r="AL79">
            <v>-49.493915660953988</v>
          </cell>
          <cell r="AM79">
            <v>-523.20548409895184</v>
          </cell>
        </row>
        <row r="80">
          <cell r="B80">
            <v>41012.452637219074</v>
          </cell>
          <cell r="C80">
            <v>899.48891316430206</v>
          </cell>
          <cell r="D80">
            <v>31366.420140520248</v>
          </cell>
          <cell r="E80">
            <v>2605.5257505777245</v>
          </cell>
          <cell r="G80">
            <v>7539.8118811881195</v>
          </cell>
          <cell r="H80">
            <v>15496.006736083484</v>
          </cell>
          <cell r="I80">
            <v>7724.3972550813796</v>
          </cell>
          <cell r="J80">
            <v>4018.4115164433729</v>
          </cell>
          <cell r="K80">
            <v>9398.6668416248431</v>
          </cell>
          <cell r="L80">
            <v>8684.2013728360434</v>
          </cell>
          <cell r="M80">
            <v>11085.459411042797</v>
          </cell>
          <cell r="P80">
            <v>2976.9629051305196</v>
          </cell>
          <cell r="Q80">
            <v>16067.531852786893</v>
          </cell>
          <cell r="S80">
            <v>14853.435636799066</v>
          </cell>
          <cell r="U80">
            <v>9744.9448674060477</v>
          </cell>
          <cell r="W80">
            <v>110656.89607348715</v>
          </cell>
          <cell r="X80">
            <v>24060.930689115339</v>
          </cell>
          <cell r="Y80">
            <v>11430.626784247506</v>
          </cell>
          <cell r="Z80">
            <v>3813.8975661445438</v>
          </cell>
          <cell r="AA80">
            <v>4951.4062738589564</v>
          </cell>
          <cell r="AB80">
            <v>2665.3229442440056</v>
          </cell>
          <cell r="AC80">
            <v>357.92155286133675</v>
          </cell>
          <cell r="AD80">
            <v>9903.1632306653537</v>
          </cell>
          <cell r="AE80">
            <v>1217.3885751870939</v>
          </cell>
          <cell r="AF80">
            <v>402.97526726701386</v>
          </cell>
          <cell r="AJ80">
            <v>11.290123232151117</v>
          </cell>
          <cell r="AK80">
            <v>-70.650034117639734</v>
          </cell>
          <cell r="AL80">
            <v>8.4269722431109333</v>
          </cell>
          <cell r="AM80">
            <v>-50.932938642377685</v>
          </cell>
        </row>
        <row r="81">
          <cell r="B81">
            <v>37362.770154602236</v>
          </cell>
          <cell r="C81">
            <v>930.48831781436309</v>
          </cell>
          <cell r="D81">
            <v>32099.210654551764</v>
          </cell>
          <cell r="E81">
            <v>2669.5760713890486</v>
          </cell>
          <cell r="G81">
            <v>5518.4455445544563</v>
          </cell>
          <cell r="H81">
            <v>14391.287971596383</v>
          </cell>
          <cell r="I81">
            <v>8259.4706769057248</v>
          </cell>
          <cell r="J81">
            <v>3730.8595066744879</v>
          </cell>
          <cell r="K81">
            <v>9611.5366962357439</v>
          </cell>
          <cell r="L81">
            <v>8971.4217934509979</v>
          </cell>
          <cell r="M81">
            <v>11163.670179787245</v>
          </cell>
          <cell r="P81">
            <v>2783.7985545306938</v>
          </cell>
          <cell r="Q81">
            <v>15564.759335021328</v>
          </cell>
          <cell r="S81">
            <v>9467.6561957593512</v>
          </cell>
          <cell r="U81">
            <v>8940.3164446900209</v>
          </cell>
          <cell r="W81">
            <v>94339.338220995327</v>
          </cell>
          <cell r="X81">
            <v>31830.439972888929</v>
          </cell>
          <cell r="Y81">
            <v>10681.3313930245</v>
          </cell>
          <cell r="Z81">
            <v>3314.5484543150387</v>
          </cell>
          <cell r="AA81">
            <v>4750.83136216205</v>
          </cell>
          <cell r="AB81">
            <v>2615.9515765474121</v>
          </cell>
          <cell r="AC81">
            <v>411.66618191898078</v>
          </cell>
          <cell r="AD81">
            <v>8819.7228167963749</v>
          </cell>
          <cell r="AE81">
            <v>1383.4394350164473</v>
          </cell>
          <cell r="AF81">
            <v>551.10007848183693</v>
          </cell>
          <cell r="AJ81">
            <v>-49.416739970486439</v>
          </cell>
          <cell r="AK81">
            <v>-1897.9146406539958</v>
          </cell>
          <cell r="AL81">
            <v>-255.5719322984105</v>
          </cell>
          <cell r="AM81">
            <v>-2202.9033129228928</v>
          </cell>
        </row>
        <row r="82">
          <cell r="B82">
            <v>42290.776305242936</v>
          </cell>
          <cell r="C82">
            <v>1090.3144497313749</v>
          </cell>
          <cell r="D82">
            <v>36884.691126401973</v>
          </cell>
          <cell r="E82">
            <v>2973.219618984238</v>
          </cell>
          <cell r="G82">
            <v>4964.3069306930693</v>
          </cell>
          <cell r="H82">
            <v>17164.446719627471</v>
          </cell>
          <cell r="I82">
            <v>9501.3734306233964</v>
          </cell>
          <cell r="J82">
            <v>3756.8519264969045</v>
          </cell>
          <cell r="K82">
            <v>9768.2968337345337</v>
          </cell>
          <cell r="L82">
            <v>8854.1840387093816</v>
          </cell>
          <cell r="M82">
            <v>11845.581128401232</v>
          </cell>
          <cell r="P82">
            <v>2811.1853189095846</v>
          </cell>
          <cell r="Q82">
            <v>15865.227916922366</v>
          </cell>
          <cell r="S82">
            <v>13990.671779689725</v>
          </cell>
          <cell r="U82">
            <v>12358.254029956024</v>
          </cell>
          <cell r="W82">
            <v>111122.33317210007</v>
          </cell>
          <cell r="X82">
            <v>31208.628252948831</v>
          </cell>
          <cell r="Y82">
            <v>8301.3994074820075</v>
          </cell>
          <cell r="Z82">
            <v>2760.5370952741769</v>
          </cell>
          <cell r="AA82">
            <v>3361.8861045340027</v>
          </cell>
          <cell r="AB82">
            <v>2178.976207673827</v>
          </cell>
          <cell r="AC82">
            <v>309.38384906013908</v>
          </cell>
          <cell r="AD82">
            <v>11487.088798844647</v>
          </cell>
          <cell r="AE82">
            <v>990.95885813051052</v>
          </cell>
          <cell r="AF82">
            <v>360.71051782674158</v>
          </cell>
          <cell r="AJ82">
            <v>15.476810368934746</v>
          </cell>
          <cell r="AK82">
            <v>-359.20821657605347</v>
          </cell>
          <cell r="AL82">
            <v>-28.550862659594653</v>
          </cell>
          <cell r="AM82">
            <v>-372.28226886671337</v>
          </cell>
        </row>
        <row r="83">
          <cell r="B83">
            <v>42817.029702970387</v>
          </cell>
          <cell r="C83">
            <v>1156.3302752293578</v>
          </cell>
          <cell r="D83">
            <v>38080.392156862741</v>
          </cell>
          <cell r="E83">
            <v>2998.0000000000041</v>
          </cell>
          <cell r="G83">
            <v>4922.772277227723</v>
          </cell>
          <cell r="H83">
            <v>17084.158415841583</v>
          </cell>
          <cell r="I83">
            <v>10179.20792079208</v>
          </cell>
          <cell r="J83">
            <v>3925.7425742574314</v>
          </cell>
          <cell r="K83">
            <v>9995.0495049504952</v>
          </cell>
          <cell r="L83">
            <v>8759.4059405940588</v>
          </cell>
          <cell r="M83">
            <v>12970.29702970297</v>
          </cell>
          <cell r="P83">
            <v>2932.6732673267288</v>
          </cell>
          <cell r="Q83">
            <v>16821.782178217796</v>
          </cell>
          <cell r="S83">
            <v>11994.175158888171</v>
          </cell>
          <cell r="U83">
            <v>12518.537665834478</v>
          </cell>
          <cell r="W83">
            <v>114089.86641467309</v>
          </cell>
          <cell r="X83">
            <v>29579.575391843882</v>
          </cell>
          <cell r="Y83">
            <v>6834.487590537211</v>
          </cell>
          <cell r="Z83">
            <v>2354.6212707571749</v>
          </cell>
          <cell r="AA83">
            <v>2596.2920057046799</v>
          </cell>
          <cell r="AB83">
            <v>1883.5743140753561</v>
          </cell>
          <cell r="AC83">
            <v>327.76717744929277</v>
          </cell>
          <cell r="AD83">
            <v>13852.650183507585</v>
          </cell>
          <cell r="AE83">
            <v>1174.2711098777511</v>
          </cell>
          <cell r="AF83">
            <v>394.51433448478912</v>
          </cell>
          <cell r="AJ83">
            <v>-2.465394657364536</v>
          </cell>
          <cell r="AK83">
            <v>681.05238092197601</v>
          </cell>
          <cell r="AL83">
            <v>-12.426982918627241</v>
          </cell>
          <cell r="AM83">
            <v>666.16000334598425</v>
          </cell>
        </row>
        <row r="84">
          <cell r="B84">
            <v>45068.501082846888</v>
          </cell>
          <cell r="C84">
            <v>1208.1717243330731</v>
          </cell>
          <cell r="D84">
            <v>41164.203844363765</v>
          </cell>
          <cell r="E84">
            <v>3619.0530522381828</v>
          </cell>
          <cell r="G84">
            <v>5360.5122110527027</v>
          </cell>
          <cell r="H84">
            <v>17844.591776266359</v>
          </cell>
          <cell r="I84">
            <v>10906.585346430145</v>
          </cell>
          <cell r="J84">
            <v>4145.4567108535612</v>
          </cell>
          <cell r="K84">
            <v>10110.739643325986</v>
          </cell>
          <cell r="L84">
            <v>8688.0029224150203</v>
          </cell>
          <cell r="M84">
            <v>13912.403750864181</v>
          </cell>
          <cell r="P84">
            <v>3343.7919551310756</v>
          </cell>
          <cell r="Q84">
            <v>18529.652583453812</v>
          </cell>
          <cell r="S84">
            <v>11854.520218605729</v>
          </cell>
          <cell r="U84">
            <v>13770.590833425496</v>
          </cell>
          <cell r="W84">
            <v>116816.36461015124</v>
          </cell>
          <cell r="X84">
            <v>33051.534407005231</v>
          </cell>
          <cell r="Y84">
            <v>7596.6199822446006</v>
          </cell>
          <cell r="Z84">
            <v>3201.6745088060893</v>
          </cell>
          <cell r="AA84">
            <v>2443.2239047328567</v>
          </cell>
          <cell r="AB84">
            <v>1951.7215687056537</v>
          </cell>
          <cell r="AC84">
            <v>295.25642929299016</v>
          </cell>
          <cell r="AD84">
            <v>15730.121783482084</v>
          </cell>
          <cell r="AE84">
            <v>1376.3470956864405</v>
          </cell>
          <cell r="AF84">
            <v>431.76777063022632</v>
          </cell>
          <cell r="AJ84">
            <v>-26.084886997906921</v>
          </cell>
          <cell r="AK84">
            <v>349.42895333585949</v>
          </cell>
          <cell r="AL84">
            <v>-0.16606321180719455</v>
          </cell>
          <cell r="AM84">
            <v>323.17800312614537</v>
          </cell>
        </row>
        <row r="85">
          <cell r="B85">
            <v>42649.283162537671</v>
          </cell>
          <cell r="C85">
            <v>1231.4474991655145</v>
          </cell>
          <cell r="D85">
            <v>41208.222511440348</v>
          </cell>
          <cell r="E85">
            <v>3965.879549206245</v>
          </cell>
          <cell r="G85">
            <v>5377.8675573287537</v>
          </cell>
          <cell r="H85">
            <v>17247.459556834165</v>
          </cell>
          <cell r="I85">
            <v>10541.186281491757</v>
          </cell>
          <cell r="J85">
            <v>4294.4767989424563</v>
          </cell>
          <cell r="K85">
            <v>10187.962810691624</v>
          </cell>
          <cell r="L85">
            <v>8584.9097292339775</v>
          </cell>
          <cell r="M85">
            <v>16481.108287450035</v>
          </cell>
          <cell r="P85">
            <v>3326.932231654398</v>
          </cell>
          <cell r="Q85">
            <v>15793.935536102326</v>
          </cell>
          <cell r="S85">
            <v>13159.43421734549</v>
          </cell>
          <cell r="U85">
            <v>12697.17429063714</v>
          </cell>
          <cell r="W85">
            <v>114351.02966516951</v>
          </cell>
          <cell r="X85">
            <v>36251.234500946113</v>
          </cell>
          <cell r="Y85">
            <v>7320.0213590337717</v>
          </cell>
          <cell r="Z85">
            <v>3746.6855698949585</v>
          </cell>
          <cell r="AA85">
            <v>1816.5642159309209</v>
          </cell>
          <cell r="AB85">
            <v>1756.7715732078927</v>
          </cell>
          <cell r="AC85">
            <v>206.16922481364784</v>
          </cell>
          <cell r="AD85">
            <v>14809.517225206171</v>
          </cell>
          <cell r="AE85">
            <v>1315.3229839049195</v>
          </cell>
          <cell r="AF85">
            <v>445.77201640472384</v>
          </cell>
          <cell r="AJ85">
            <v>-29.019483245998462</v>
          </cell>
          <cell r="AK85">
            <v>981.74202462234825</v>
          </cell>
          <cell r="AL85">
            <v>82.280497210187363</v>
          </cell>
          <cell r="AM85">
            <v>1035.0030385865371</v>
          </cell>
        </row>
        <row r="86">
          <cell r="B86">
            <v>41290.506866073665</v>
          </cell>
          <cell r="C86">
            <v>1273.0008317789682</v>
          </cell>
          <cell r="D86">
            <v>38174.600800292494</v>
          </cell>
          <cell r="E86">
            <v>4252.3528346199146</v>
          </cell>
          <cell r="G86">
            <v>4961.5561569188667</v>
          </cell>
          <cell r="H86">
            <v>16152.890339826981</v>
          </cell>
          <cell r="I86">
            <v>10365.502386161304</v>
          </cell>
          <cell r="J86">
            <v>4975.2870368883523</v>
          </cell>
          <cell r="K86">
            <v>10221.512950820515</v>
          </cell>
          <cell r="L86">
            <v>7845.9279051401027</v>
          </cell>
          <cell r="M86">
            <v>19059.286169223877</v>
          </cell>
          <cell r="P86">
            <v>3668.8041503368354</v>
          </cell>
          <cell r="Q86">
            <v>16536.830261518626</v>
          </cell>
          <cell r="S86">
            <v>10189.382549727436</v>
          </cell>
          <cell r="U86">
            <v>14864.327347678151</v>
          </cell>
          <cell r="W86">
            <v>105011.25860609746</v>
          </cell>
          <cell r="X86">
            <v>39976.647278042139</v>
          </cell>
          <cell r="Y86">
            <v>6367.288116334782</v>
          </cell>
          <cell r="Z86">
            <v>3536.3686843867272</v>
          </cell>
          <cell r="AA86">
            <v>1300.7757287866289</v>
          </cell>
          <cell r="AB86">
            <v>1530.1437031614262</v>
          </cell>
          <cell r="AC86">
            <v>132.43675243098681</v>
          </cell>
          <cell r="AD86">
            <v>13798.780639152754</v>
          </cell>
          <cell r="AE86">
            <v>1052.7516153880886</v>
          </cell>
          <cell r="AF86">
            <v>426.34258352988473</v>
          </cell>
          <cell r="AJ86">
            <v>-26.587403756021228</v>
          </cell>
          <cell r="AK86">
            <v>225.99087548517963</v>
          </cell>
          <cell r="AL86">
            <v>15.058313510223611</v>
          </cell>
          <cell r="AM86">
            <v>214.46178523938201</v>
          </cell>
        </row>
        <row r="87">
          <cell r="B87">
            <v>36892.325353660854</v>
          </cell>
          <cell r="C87">
            <v>1276.6731426773888</v>
          </cell>
          <cell r="D87">
            <v>32732.947737044284</v>
          </cell>
          <cell r="E87">
            <v>4249.2307187268289</v>
          </cell>
          <cell r="G87">
            <v>4391.316628357381</v>
          </cell>
          <cell r="H87">
            <v>14552.84115387673</v>
          </cell>
          <cell r="I87">
            <v>11281.191578936117</v>
          </cell>
          <cell r="J87">
            <v>5690.4656716953232</v>
          </cell>
          <cell r="K87">
            <v>10310.883582715585</v>
          </cell>
          <cell r="L87">
            <v>7725.1937419228389</v>
          </cell>
          <cell r="M87">
            <v>21739.405496872914</v>
          </cell>
          <cell r="P87">
            <v>3878.4810459358182</v>
          </cell>
          <cell r="Q87">
            <v>15069.100854236132</v>
          </cell>
          <cell r="S87">
            <v>10701.534241709547</v>
          </cell>
          <cell r="U87">
            <v>14060.2908021477</v>
          </cell>
          <cell r="W87">
            <v>86381.373637355849</v>
          </cell>
          <cell r="X87">
            <v>52889.051915690834</v>
          </cell>
          <cell r="Y87">
            <v>5950.0339556353765</v>
          </cell>
          <cell r="Z87">
            <v>3269.2989608841617</v>
          </cell>
          <cell r="AA87">
            <v>1254.6252865369511</v>
          </cell>
          <cell r="AB87">
            <v>1426.1097082142644</v>
          </cell>
          <cell r="AC87">
            <v>43.254939156766895</v>
          </cell>
          <cell r="AD87">
            <v>12551.761895853489</v>
          </cell>
          <cell r="AE87">
            <v>563.65631581189712</v>
          </cell>
          <cell r="AF87">
            <v>295.20539484418413</v>
          </cell>
          <cell r="AJ87">
            <v>-18.203103635537857</v>
          </cell>
          <cell r="AK87">
            <v>-871.1259343707527</v>
          </cell>
          <cell r="AL87">
            <v>-40.960205031962658</v>
          </cell>
          <cell r="AM87">
            <v>-930.28924303825329</v>
          </cell>
        </row>
        <row r="88">
          <cell r="B88">
            <v>32136.869777023727</v>
          </cell>
          <cell r="C88">
            <v>969.18300283265421</v>
          </cell>
          <cell r="D88">
            <v>25141.298150620889</v>
          </cell>
          <cell r="E88">
            <v>3548.2206960946314</v>
          </cell>
          <cell r="G88">
            <v>3385.0246568513212</v>
          </cell>
          <cell r="H88">
            <v>11031.700944742148</v>
          </cell>
          <cell r="I88">
            <v>7768.5682012639645</v>
          </cell>
          <cell r="J88">
            <v>3911.6273373636063</v>
          </cell>
          <cell r="K88">
            <v>10047.110067219464</v>
          </cell>
          <cell r="L88">
            <v>7604.0845094327324</v>
          </cell>
          <cell r="M88">
            <v>24153.613410893839</v>
          </cell>
          <cell r="P88">
            <v>2646.2834907674355</v>
          </cell>
          <cell r="Q88">
            <v>10329.103395866136</v>
          </cell>
          <cell r="S88">
            <v>4723.9221774091429</v>
          </cell>
          <cell r="U88">
            <v>5062.4756124000078</v>
          </cell>
          <cell r="W88">
            <v>50147.262000128547</v>
          </cell>
          <cell r="X88">
            <v>71268.406413567325</v>
          </cell>
          <cell r="Y88">
            <v>4567.1043359032046</v>
          </cell>
          <cell r="Z88">
            <v>2442.3856470590194</v>
          </cell>
          <cell r="AA88">
            <v>982.80448696000951</v>
          </cell>
          <cell r="AB88">
            <v>1141.9142018841753</v>
          </cell>
          <cell r="AC88">
            <v>32.193396930053268</v>
          </cell>
          <cell r="AD88">
            <v>10107.705070258915</v>
          </cell>
          <cell r="AE88">
            <v>495.74671792210182</v>
          </cell>
          <cell r="AF88">
            <v>423.14928973666184</v>
          </cell>
          <cell r="AJ88">
            <v>-20.234938169863661</v>
          </cell>
          <cell r="AK88">
            <v>-3558.571871073701</v>
          </cell>
          <cell r="AL88">
            <v>-188.28786605449676</v>
          </cell>
          <cell r="AM88">
            <v>-3767.0946752980612</v>
          </cell>
        </row>
        <row r="89">
          <cell r="B89">
            <v>31472.37227288877</v>
          </cell>
          <cell r="C89">
            <v>599.66207416641214</v>
          </cell>
          <cell r="D89">
            <v>15166.827720473599</v>
          </cell>
          <cell r="E89">
            <v>2561.7956965465009</v>
          </cell>
          <cell r="G89">
            <v>1996.8382675718949</v>
          </cell>
          <cell r="H89">
            <v>8404.407290648156</v>
          </cell>
          <cell r="I89">
            <v>5769.7995374672719</v>
          </cell>
          <cell r="J89">
            <v>801.76613144484566</v>
          </cell>
          <cell r="K89">
            <v>9858.5351416674166</v>
          </cell>
          <cell r="L89">
            <v>7613.8553818455875</v>
          </cell>
          <cell r="M89">
            <v>22126.854659111395</v>
          </cell>
          <cell r="P89">
            <v>592.55283211994504</v>
          </cell>
          <cell r="Q89">
            <v>5018.1962867599359</v>
          </cell>
          <cell r="S89">
            <v>3736.495769751416</v>
          </cell>
          <cell r="U89">
            <v>1084.7712495032463</v>
          </cell>
          <cell r="W89">
            <v>48337.138455500157</v>
          </cell>
          <cell r="X89">
            <v>54413.69191790247</v>
          </cell>
          <cell r="Y89">
            <v>2865.7330137872195</v>
          </cell>
          <cell r="Z89">
            <v>1260.2347158595026</v>
          </cell>
          <cell r="AA89">
            <v>647.19545880475039</v>
          </cell>
          <cell r="AB89">
            <v>958.30283912296647</v>
          </cell>
          <cell r="AC89">
            <v>28.696938406199848</v>
          </cell>
          <cell r="AD89">
            <v>7080.668475135948</v>
          </cell>
          <cell r="AE89">
            <v>187.12827362868893</v>
          </cell>
          <cell r="AF89">
            <v>537.02507435931398</v>
          </cell>
          <cell r="AJ89">
            <v>-7.1337161403932443</v>
          </cell>
          <cell r="AK89">
            <v>-2380.0361140331252</v>
          </cell>
          <cell r="AL89">
            <v>-454.73945208016835</v>
          </cell>
          <cell r="AM89">
            <v>-2841.9092822536868</v>
          </cell>
        </row>
        <row r="90">
          <cell r="B90">
            <v>29816.552108415075</v>
          </cell>
          <cell r="C90">
            <v>574.99924244606234</v>
          </cell>
          <cell r="D90">
            <v>10438.755079611077</v>
          </cell>
          <cell r="E90">
            <v>2532.4180231098894</v>
          </cell>
          <cell r="G90">
            <v>1881.9236225542256</v>
          </cell>
          <cell r="H90">
            <v>7602.7395488506045</v>
          </cell>
          <cell r="I90">
            <v>2977.8448284358269</v>
          </cell>
          <cell r="J90">
            <v>717.14479709809916</v>
          </cell>
          <cell r="K90">
            <v>9866.9226766996399</v>
          </cell>
          <cell r="L90">
            <v>7522.0142668498102</v>
          </cell>
          <cell r="M90">
            <v>20100.095907328949</v>
          </cell>
          <cell r="P90">
            <v>471.74759832728262</v>
          </cell>
          <cell r="Q90">
            <v>5862.2806990428307</v>
          </cell>
          <cell r="S90">
            <v>4855.4545494184676</v>
          </cell>
          <cell r="U90">
            <v>372.98959935219773</v>
          </cell>
          <cell r="W90">
            <v>58902.954019772791</v>
          </cell>
          <cell r="X90">
            <v>34518.778946060113</v>
          </cell>
          <cell r="Y90">
            <v>3212.7129404608704</v>
          </cell>
          <cell r="Z90">
            <v>1568.936311358681</v>
          </cell>
          <cell r="AA90">
            <v>669.24565121431158</v>
          </cell>
          <cell r="AB90">
            <v>974.53097788787773</v>
          </cell>
          <cell r="AC90">
            <v>33.614805360947699</v>
          </cell>
          <cell r="AD90">
            <v>6278.8051367049547</v>
          </cell>
          <cell r="AE90">
            <v>391.11439564762969</v>
          </cell>
          <cell r="AF90">
            <v>566.4279081737601</v>
          </cell>
          <cell r="AJ90">
            <v>-12.147669015967056</v>
          </cell>
          <cell r="AK90">
            <v>-2010.4598856609387</v>
          </cell>
          <cell r="AL90">
            <v>-934.47084020405043</v>
          </cell>
          <cell r="AM90">
            <v>-2957.0783948809562</v>
          </cell>
        </row>
        <row r="91">
          <cell r="B91">
            <v>36681.903334843744</v>
          </cell>
          <cell r="C91">
            <v>790.82998662898012</v>
          </cell>
          <cell r="D91">
            <v>25254.045322964019</v>
          </cell>
          <cell r="E91">
            <v>3616.3488272306195</v>
          </cell>
          <cell r="G91">
            <v>4905.7882236753103</v>
          </cell>
          <cell r="H91">
            <v>11696.203721032924</v>
          </cell>
          <cell r="I91">
            <v>5980.3878272858428</v>
          </cell>
          <cell r="J91">
            <v>1338.6251528873511</v>
          </cell>
          <cell r="K91">
            <v>9915.0555587707622</v>
          </cell>
          <cell r="L91">
            <v>8038.7009243104685</v>
          </cell>
          <cell r="M91">
            <v>18254.070527101972</v>
          </cell>
          <cell r="P91">
            <v>1040.2150176683886</v>
          </cell>
          <cell r="Q91">
            <v>8672.5622643775441</v>
          </cell>
          <cell r="S91">
            <v>5797.1064787786026</v>
          </cell>
          <cell r="U91">
            <v>5269.5895128575567</v>
          </cell>
          <cell r="W91">
            <v>76654.927596376481</v>
          </cell>
          <cell r="X91">
            <v>33114.97641841587</v>
          </cell>
          <cell r="Y91">
            <v>8840.7204574446405</v>
          </cell>
          <cell r="Z91">
            <v>5232.3139516188339</v>
          </cell>
          <cell r="AA91">
            <v>1690.8740606041338</v>
          </cell>
          <cell r="AB91">
            <v>1917.5324452216719</v>
          </cell>
          <cell r="AC91">
            <v>61.773515727115807</v>
          </cell>
          <cell r="AD91">
            <v>13680.947766336405</v>
          </cell>
          <cell r="AE91">
            <v>1760.0874184391616</v>
          </cell>
          <cell r="AF91">
            <v>518.39044662254992</v>
          </cell>
          <cell r="AJ91">
            <v>-3.38346527424798</v>
          </cell>
          <cell r="AK91">
            <v>-4162.6217716693609</v>
          </cell>
          <cell r="AL91">
            <v>-617.15604106263925</v>
          </cell>
          <cell r="AM91">
            <v>-4783.1612780062478</v>
          </cell>
        </row>
        <row r="92">
          <cell r="B92">
            <v>39035.630246877525</v>
          </cell>
          <cell r="C92">
            <v>1011.7491149689645</v>
          </cell>
          <cell r="D92">
            <v>32640.403327754604</v>
          </cell>
          <cell r="E92">
            <v>4252.8602794765802</v>
          </cell>
          <cell r="G92">
            <v>5773.0708057203265</v>
          </cell>
          <cell r="H92">
            <v>16159.293030207435</v>
          </cell>
          <cell r="I92">
            <v>12187.33984149575</v>
          </cell>
          <cell r="J92">
            <v>1675.9418662489181</v>
          </cell>
          <cell r="K92">
            <v>9954.4914346895075</v>
          </cell>
          <cell r="L92">
            <v>7967.418564009371</v>
          </cell>
          <cell r="M92">
            <v>18566.416339862069</v>
          </cell>
          <cell r="P92">
            <v>1353.3248942260709</v>
          </cell>
          <cell r="Q92">
            <v>12003.08625705801</v>
          </cell>
          <cell r="S92">
            <v>12781.093298075746</v>
          </cell>
          <cell r="U92">
            <v>10284.714312225751</v>
          </cell>
          <cell r="W92">
            <v>106608.2491065986</v>
          </cell>
          <cell r="X92">
            <v>25023.197458112601</v>
          </cell>
          <cell r="Y92">
            <v>8900.4116004027164</v>
          </cell>
          <cell r="Z92">
            <v>5241.0614794068915</v>
          </cell>
          <cell r="AA92">
            <v>1246.0601750027042</v>
          </cell>
          <cell r="AB92">
            <v>2413.2899459931209</v>
          </cell>
          <cell r="AC92">
            <v>74.052711034192242</v>
          </cell>
          <cell r="AD92">
            <v>19362.902169247151</v>
          </cell>
          <cell r="AE92">
            <v>1997.5379203890393</v>
          </cell>
          <cell r="AF92">
            <v>404.40423420874043</v>
          </cell>
          <cell r="AJ92">
            <v>13.344672783652484</v>
          </cell>
          <cell r="AK92">
            <v>2936.5593155893525</v>
          </cell>
          <cell r="AL92">
            <v>265.71628520862038</v>
          </cell>
          <cell r="AM92">
            <v>3215.6202735816255</v>
          </cell>
        </row>
        <row r="93">
          <cell r="B93">
            <v>40624.279700124018</v>
          </cell>
          <cell r="C93">
            <v>1053.0571450251311</v>
          </cell>
          <cell r="D93">
            <v>34546.999475458542</v>
          </cell>
          <cell r="E93">
            <v>4566.8934193486748</v>
          </cell>
          <cell r="G93">
            <v>5497.5619604797439</v>
          </cell>
          <cell r="H93">
            <v>17287.333128648919</v>
          </cell>
          <cell r="I93">
            <v>13282.643855273036</v>
          </cell>
          <cell r="J93">
            <v>1876.3551728318016</v>
          </cell>
          <cell r="K93">
            <v>9902.4945019966435</v>
          </cell>
          <cell r="L93">
            <v>7901.3176903559934</v>
          </cell>
          <cell r="M93">
            <v>18878.762152622163</v>
          </cell>
          <cell r="P93">
            <v>1437.4411612728886</v>
          </cell>
          <cell r="Q93">
            <v>18255.038303039972</v>
          </cell>
          <cell r="S93">
            <v>31347.268639277856</v>
          </cell>
          <cell r="U93">
            <v>26943.433747639036</v>
          </cell>
          <cell r="W93">
            <v>119428.7205205538</v>
          </cell>
          <cell r="X93">
            <v>26403.422526329268</v>
          </cell>
          <cell r="Y93">
            <v>8762.1022039357304</v>
          </cell>
          <cell r="Z93">
            <v>4165.280163465326</v>
          </cell>
          <cell r="AA93">
            <v>1786.2094067976946</v>
          </cell>
          <cell r="AB93">
            <v>2810.6126336727102</v>
          </cell>
          <cell r="AC93">
            <v>62.847677710395601</v>
          </cell>
          <cell r="AD93">
            <v>19916.499738434337</v>
          </cell>
          <cell r="AE93">
            <v>1778.4484349182621</v>
          </cell>
          <cell r="AF93">
            <v>287.08913368878058</v>
          </cell>
          <cell r="AJ93">
            <v>6.0032063586661595</v>
          </cell>
          <cell r="AK93">
            <v>2246.24348202685</v>
          </cell>
          <cell r="AL93">
            <v>182.30783364563379</v>
          </cell>
          <cell r="AM93">
            <v>2434.5545220311501</v>
          </cell>
        </row>
        <row r="94">
          <cell r="B94">
            <v>43007.651241772415</v>
          </cell>
          <cell r="C94">
            <v>1231.2933846294056</v>
          </cell>
          <cell r="D94">
            <v>37739.036530231686</v>
          </cell>
          <cell r="E94">
            <v>4208.9004879890053</v>
          </cell>
          <cell r="G94">
            <v>5565.4428244643623</v>
          </cell>
          <cell r="H94">
            <v>19429.519345936023</v>
          </cell>
          <cell r="I94">
            <v>14639.247205292349</v>
          </cell>
          <cell r="J94">
            <v>2686.5922705892535</v>
          </cell>
          <cell r="K94">
            <v>9858.0926268881303</v>
          </cell>
          <cell r="L94">
            <v>7823.25509473892</v>
          </cell>
          <cell r="M94">
            <v>19228.769951773105</v>
          </cell>
          <cell r="P94">
            <v>2019.6536504168155</v>
          </cell>
          <cell r="Q94">
            <v>23630.897941939704</v>
          </cell>
          <cell r="S94">
            <v>36688.764465385881</v>
          </cell>
          <cell r="U94">
            <v>31783.341004910646</v>
          </cell>
          <cell r="W94">
            <v>136771.76558394346</v>
          </cell>
          <cell r="X94">
            <v>22221.489438115441</v>
          </cell>
          <cell r="Y94">
            <v>9175.8151199869899</v>
          </cell>
          <cell r="Z94">
            <v>3836.2301912502467</v>
          </cell>
          <cell r="AA94">
            <v>2210.6550159961807</v>
          </cell>
          <cell r="AB94">
            <v>3128.9299127405629</v>
          </cell>
          <cell r="AC94">
            <v>71.766415418163533</v>
          </cell>
          <cell r="AD94">
            <v>21344.567468532194</v>
          </cell>
          <cell r="AE94">
            <v>2023.406854631934</v>
          </cell>
          <cell r="AF94">
            <v>325.65783567456975</v>
          </cell>
          <cell r="AJ94">
            <v>-4.2427009805994693</v>
          </cell>
          <cell r="AK94">
            <v>-891.2330002220732</v>
          </cell>
          <cell r="AL94">
            <v>-98.987580799222584</v>
          </cell>
          <cell r="AM94">
            <v>-994.46328200189521</v>
          </cell>
        </row>
        <row r="95">
          <cell r="B95">
            <v>44732.97516758558</v>
          </cell>
          <cell r="C95">
            <v>1427.2938824588532</v>
          </cell>
          <cell r="D95">
            <v>43024.49264367624</v>
          </cell>
          <cell r="E95">
            <v>5026.9374346689992</v>
          </cell>
          <cell r="G95">
            <v>6338.3697869835078</v>
          </cell>
          <cell r="H95">
            <v>21355.014439818271</v>
          </cell>
          <cell r="I95">
            <v>17069.032188267029</v>
          </cell>
          <cell r="J95">
            <v>4207.2970308170115</v>
          </cell>
          <cell r="K95">
            <v>9842.0261589212332</v>
          </cell>
          <cell r="L95">
            <v>7760.0948913267512</v>
          </cell>
          <cell r="M95">
            <v>18265.966698079126</v>
          </cell>
          <cell r="P95">
            <v>3203.4211076990314</v>
          </cell>
          <cell r="Q95">
            <v>26910.241549088507</v>
          </cell>
          <cell r="S95">
            <v>22228.269782268424</v>
          </cell>
          <cell r="U95">
            <v>17985.477564183981</v>
          </cell>
          <cell r="W95">
            <v>143344.90884950245</v>
          </cell>
          <cell r="X95">
            <v>24237.683265993463</v>
          </cell>
          <cell r="Y95">
            <v>11150.057682332284</v>
          </cell>
          <cell r="Z95">
            <v>3274.6495176904104</v>
          </cell>
          <cell r="AA95">
            <v>3502.4117616166559</v>
          </cell>
          <cell r="AB95">
            <v>4372.9964030252168</v>
          </cell>
          <cell r="AC95">
            <v>101.26158553817669</v>
          </cell>
          <cell r="AD95">
            <v>24430.674904640789</v>
          </cell>
          <cell r="AE95">
            <v>3242.1054991089122</v>
          </cell>
          <cell r="AF95">
            <v>492.42119496046547</v>
          </cell>
          <cell r="AJ95">
            <v>-0.5233588300784856</v>
          </cell>
          <cell r="AK95">
            <v>-903.99503530450249</v>
          </cell>
          <cell r="AL95">
            <v>-192.83868443834473</v>
          </cell>
          <cell r="AM95">
            <v>-1097.3570785729257</v>
          </cell>
        </row>
        <row r="96">
          <cell r="B96">
            <v>47823.436363636509</v>
          </cell>
          <cell r="C96">
            <v>1701.76306930693</v>
          </cell>
          <cell r="D96">
            <v>48586.579062299264</v>
          </cell>
          <cell r="E96">
            <v>6070.5258149779693</v>
          </cell>
          <cell r="G96">
            <v>6982.8650980392267</v>
          </cell>
          <cell r="H96">
            <v>24377.122178696907</v>
          </cell>
          <cell r="I96">
            <v>18127.16029962547</v>
          </cell>
          <cell r="J96">
            <v>5025.0566037735916</v>
          </cell>
          <cell r="K96">
            <v>9834.1389837374845</v>
          </cell>
          <cell r="L96">
            <v>7719.9078715893547</v>
          </cell>
          <cell r="M96">
            <v>19548.668757528321</v>
          </cell>
          <cell r="P96">
            <v>3686.2641509433934</v>
          </cell>
          <cell r="Q96">
            <v>30276.232569558091</v>
          </cell>
          <cell r="S96">
            <v>27588.896252925268</v>
          </cell>
          <cell r="U96">
            <v>25132.938639330991</v>
          </cell>
          <cell r="W96">
            <v>154973.90471825725</v>
          </cell>
          <cell r="X96">
            <v>26809.815950920227</v>
          </cell>
          <cell r="Y96">
            <v>12815.02681333524</v>
          </cell>
          <cell r="Z96">
            <v>3457.2753952165476</v>
          </cell>
          <cell r="AA96">
            <v>4050.1032761666129</v>
          </cell>
          <cell r="AB96">
            <v>5307.6481419520806</v>
          </cell>
          <cell r="AC96">
            <v>102.39970466833354</v>
          </cell>
          <cell r="AD96">
            <v>26233.008356545961</v>
          </cell>
          <cell r="AE96">
            <v>3383.5940895280123</v>
          </cell>
          <cell r="AF96">
            <v>525.40050216494353</v>
          </cell>
          <cell r="AJ96">
            <v>0.63108487636902977</v>
          </cell>
          <cell r="AK96">
            <v>641.18868682848961</v>
          </cell>
          <cell r="AL96">
            <v>-92.95627788983839</v>
          </cell>
          <cell r="AM96">
            <v>548.86349381502032</v>
          </cell>
        </row>
        <row r="100">
          <cell r="B100">
            <v>3423400.4446444642</v>
          </cell>
          <cell r="C100">
            <v>105087.75789473685</v>
          </cell>
          <cell r="D100">
            <v>3046297.3037884203</v>
          </cell>
          <cell r="E100">
            <v>313160.53333333333</v>
          </cell>
          <cell r="G100">
            <v>905792.5882352941</v>
          </cell>
          <cell r="H100">
            <v>1800150.5968778695</v>
          </cell>
          <cell r="I100">
            <v>780637.38709677418</v>
          </cell>
          <cell r="J100">
            <v>495345.19572953734</v>
          </cell>
          <cell r="K100">
            <v>1062228.6585365855</v>
          </cell>
          <cell r="L100">
            <v>1333383.445945946</v>
          </cell>
          <cell r="M100">
            <v>2008202.4202420241</v>
          </cell>
          <cell r="P100">
            <v>390175.7597076511</v>
          </cell>
          <cell r="Q100">
            <v>2299471.3407159327</v>
          </cell>
          <cell r="S100">
            <v>1168407.0585365852</v>
          </cell>
          <cell r="U100">
            <v>1004232.1524105754</v>
          </cell>
          <cell r="W100">
            <v>11551055.016086373</v>
          </cell>
          <cell r="X100">
            <v>2760887.9198396616</v>
          </cell>
          <cell r="Y100">
            <v>1259293.1546291891</v>
          </cell>
          <cell r="Z100">
            <v>297486.65105366689</v>
          </cell>
          <cell r="AA100">
            <v>514571.50452525291</v>
          </cell>
          <cell r="AB100">
            <v>447234.99905026919</v>
          </cell>
          <cell r="AC100">
            <v>7268.8790266994902</v>
          </cell>
          <cell r="AD100">
            <v>1460385.2487193919</v>
          </cell>
          <cell r="AE100">
            <v>255079.94030490506</v>
          </cell>
          <cell r="AF100">
            <v>53186.660853059599</v>
          </cell>
          <cell r="AJ100">
            <v>44.797781758883026</v>
          </cell>
          <cell r="AK100">
            <v>35694.819563324207</v>
          </cell>
          <cell r="AL100">
            <v>-7007.7205444030369</v>
          </cell>
          <cell r="AM100">
            <v>28731.896800680053</v>
          </cell>
        </row>
        <row r="101">
          <cell r="B101">
            <v>3347866.5922899595</v>
          </cell>
          <cell r="C101">
            <v>116703.60776935489</v>
          </cell>
          <cell r="D101">
            <v>3198348.7525283345</v>
          </cell>
          <cell r="E101">
            <v>326948.74087136111</v>
          </cell>
          <cell r="G101">
            <v>1072844.2546613687</v>
          </cell>
          <cell r="H101">
            <v>1968404.6292681613</v>
          </cell>
          <cell r="I101">
            <v>833763.08476196264</v>
          </cell>
          <cell r="J101">
            <v>527765.8836414509</v>
          </cell>
          <cell r="K101">
            <v>1078377.8916253957</v>
          </cell>
          <cell r="L101">
            <v>1397750.3854014471</v>
          </cell>
          <cell r="M101">
            <v>2081047.3921433445</v>
          </cell>
          <cell r="P101">
            <v>395534.91387676779</v>
          </cell>
          <cell r="Q101">
            <v>2397707.1026271773</v>
          </cell>
          <cell r="S101">
            <v>1290843.553585063</v>
          </cell>
          <cell r="U101">
            <v>983320.85690946726</v>
          </cell>
          <cell r="W101">
            <v>12087210.654073909</v>
          </cell>
          <cell r="X101">
            <v>2820839.465313701</v>
          </cell>
          <cell r="Y101">
            <v>1496940.0964788001</v>
          </cell>
          <cell r="Z101">
            <v>380476.43546259019</v>
          </cell>
          <cell r="AA101">
            <v>632130.14080792549</v>
          </cell>
          <cell r="AB101">
            <v>484333.5202082842</v>
          </cell>
          <cell r="AC101">
            <v>6754.8497209000479</v>
          </cell>
          <cell r="AD101">
            <v>1505883.845081473</v>
          </cell>
          <cell r="AE101">
            <v>289352.64204060443</v>
          </cell>
          <cell r="AF101">
            <v>52534.547678757212</v>
          </cell>
          <cell r="AJ101">
            <v>-236.39140726601133</v>
          </cell>
          <cell r="AK101">
            <v>42722.062507146933</v>
          </cell>
          <cell r="AL101">
            <v>1886.9889123751789</v>
          </cell>
          <cell r="AM101">
            <v>44372.660012256099</v>
          </cell>
        </row>
        <row r="102">
          <cell r="B102">
            <v>3695404.281314637</v>
          </cell>
          <cell r="C102">
            <v>130148.83579544</v>
          </cell>
          <cell r="D102">
            <v>3490809.9459368195</v>
          </cell>
          <cell r="E102">
            <v>326313.10076826951</v>
          </cell>
          <cell r="G102">
            <v>1247323.3040980301</v>
          </cell>
          <cell r="H102">
            <v>2100153.1390264235</v>
          </cell>
          <cell r="I102">
            <v>924431.3604434533</v>
          </cell>
          <cell r="J102">
            <v>556196.55974945042</v>
          </cell>
          <cell r="K102">
            <v>1098543.0671396535</v>
          </cell>
          <cell r="L102">
            <v>1470184.0408744791</v>
          </cell>
          <cell r="M102">
            <v>2152192.9793700464</v>
          </cell>
          <cell r="P102">
            <v>400752.7790355371</v>
          </cell>
          <cell r="Q102">
            <v>2438166.7669720803</v>
          </cell>
          <cell r="S102">
            <v>1462406.2449374527</v>
          </cell>
          <cell r="U102">
            <v>1197982.5128685643</v>
          </cell>
          <cell r="W102">
            <v>12820111.306589728</v>
          </cell>
          <cell r="X102">
            <v>2875137.655137354</v>
          </cell>
          <cell r="Y102">
            <v>1778546.105694554</v>
          </cell>
          <cell r="Z102">
            <v>461367.43334721884</v>
          </cell>
          <cell r="AA102">
            <v>765565.74104868202</v>
          </cell>
          <cell r="AB102">
            <v>551612.93129865301</v>
          </cell>
          <cell r="AC102">
            <v>-609.66765023875189</v>
          </cell>
          <cell r="AD102">
            <v>1628637.131607906</v>
          </cell>
          <cell r="AE102">
            <v>335122.25004542369</v>
          </cell>
          <cell r="AF102">
            <v>56593.553097402968</v>
          </cell>
          <cell r="AJ102">
            <v>-23.25086911561354</v>
          </cell>
          <cell r="AK102">
            <v>14282.343329884912</v>
          </cell>
          <cell r="AL102">
            <v>-205.51878352115932</v>
          </cell>
          <cell r="AM102">
            <v>14053.57367724814</v>
          </cell>
        </row>
        <row r="103">
          <cell r="B103">
            <v>3473553.6665309905</v>
          </cell>
          <cell r="C103">
            <v>133851.28286774052</v>
          </cell>
          <cell r="D103">
            <v>3893690.0010713912</v>
          </cell>
          <cell r="E103">
            <v>329733.77787567687</v>
          </cell>
          <cell r="G103">
            <v>1397452.2178940591</v>
          </cell>
          <cell r="H103">
            <v>2238045.1136362478</v>
          </cell>
          <cell r="I103">
            <v>965725.58742896596</v>
          </cell>
          <cell r="J103">
            <v>584518.18790105381</v>
          </cell>
          <cell r="K103">
            <v>1122725.3070384071</v>
          </cell>
          <cell r="L103">
            <v>1509244.4194990566</v>
          </cell>
          <cell r="M103">
            <v>2203509.2499987544</v>
          </cell>
          <cell r="P103">
            <v>405861.48086782818</v>
          </cell>
          <cell r="Q103">
            <v>2491291.1289465139</v>
          </cell>
          <cell r="S103">
            <v>1503130.2417081951</v>
          </cell>
          <cell r="U103">
            <v>1294832.1565529753</v>
          </cell>
          <cell r="W103">
            <v>12968694.332352856</v>
          </cell>
          <cell r="X103">
            <v>2983631.6376993717</v>
          </cell>
          <cell r="Y103">
            <v>2036882.5296949968</v>
          </cell>
          <cell r="Z103">
            <v>457760.93050460721</v>
          </cell>
          <cell r="AA103">
            <v>924738.52403950854</v>
          </cell>
          <cell r="AB103">
            <v>654383.07515088131</v>
          </cell>
          <cell r="AC103">
            <v>-20721.979621000191</v>
          </cell>
          <cell r="AD103">
            <v>1748240.8340710104</v>
          </cell>
          <cell r="AE103">
            <v>371954.5648125296</v>
          </cell>
          <cell r="AF103">
            <v>57094.625966483189</v>
          </cell>
          <cell r="AJ103">
            <v>158.92316476827838</v>
          </cell>
          <cell r="AK103">
            <v>-37388.576197228882</v>
          </cell>
          <cell r="AL103">
            <v>-11411.104743050953</v>
          </cell>
          <cell r="AM103">
            <v>-48640.757775511564</v>
          </cell>
        </row>
        <row r="104">
          <cell r="B104">
            <v>3631057.9969700733</v>
          </cell>
          <cell r="C104">
            <v>140549.35883944173</v>
          </cell>
          <cell r="D104">
            <v>4283585.6118968558</v>
          </cell>
          <cell r="E104">
            <v>348252.8812880523</v>
          </cell>
          <cell r="G104">
            <v>1578606.4143543034</v>
          </cell>
          <cell r="H104">
            <v>2395176.3852173402</v>
          </cell>
          <cell r="I104">
            <v>1099638.4138993386</v>
          </cell>
          <cell r="J104">
            <v>617284.73443662166</v>
          </cell>
          <cell r="K104">
            <v>1152932.5787094084</v>
          </cell>
          <cell r="L104">
            <v>1593218.8032944682</v>
          </cell>
          <cell r="M104">
            <v>2312168.2433032244</v>
          </cell>
          <cell r="P104">
            <v>436205.55958736752</v>
          </cell>
          <cell r="Q104">
            <v>2582567.9787380472</v>
          </cell>
          <cell r="S104">
            <v>1641347.0739437062</v>
          </cell>
          <cell r="U104">
            <v>1430384.9106887972</v>
          </cell>
          <cell r="W104">
            <v>13658971.074531367</v>
          </cell>
          <cell r="X104">
            <v>3061976.9451186378</v>
          </cell>
          <cell r="Y104">
            <v>2401387.0723728049</v>
          </cell>
          <cell r="Z104">
            <v>481957.44041063281</v>
          </cell>
          <cell r="AA104">
            <v>1145567.6851590425</v>
          </cell>
          <cell r="AB104">
            <v>773861.94680312963</v>
          </cell>
          <cell r="AC104">
            <v>-38414.933604951424</v>
          </cell>
          <cell r="AD104">
            <v>1932187.6621706197</v>
          </cell>
          <cell r="AE104">
            <v>431613.12441480282</v>
          </cell>
          <cell r="AF104">
            <v>62075.059611434153</v>
          </cell>
          <cell r="AJ104">
            <v>-779.09869958360332</v>
          </cell>
          <cell r="AK104">
            <v>-55370.785978884196</v>
          </cell>
          <cell r="AL104">
            <v>-16968.472018424411</v>
          </cell>
          <cell r="AM104">
            <v>-73118.35669689221</v>
          </cell>
        </row>
        <row r="105">
          <cell r="B105">
            <v>3615350.6571916086</v>
          </cell>
          <cell r="C105">
            <v>150135.94685766604</v>
          </cell>
          <cell r="D105">
            <v>4658934.8465628754</v>
          </cell>
          <cell r="E105">
            <v>378627.81837862293</v>
          </cell>
          <cell r="G105">
            <v>1646269.9997637894</v>
          </cell>
          <cell r="H105">
            <v>2574967.641537935</v>
          </cell>
          <cell r="I105">
            <v>1205196.3870707084</v>
          </cell>
          <cell r="J105">
            <v>643460.93572228181</v>
          </cell>
          <cell r="K105">
            <v>1188163.0493154626</v>
          </cell>
          <cell r="L105">
            <v>1653045.2281342712</v>
          </cell>
          <cell r="M105">
            <v>2386761.4078531931</v>
          </cell>
          <cell r="P105">
            <v>461873.15831324458</v>
          </cell>
          <cell r="Q105">
            <v>2689324.8775047068</v>
          </cell>
          <cell r="S105">
            <v>1864399.3611732696</v>
          </cell>
          <cell r="U105">
            <v>1667525.2705944243</v>
          </cell>
          <cell r="W105">
            <v>14245009.058561973</v>
          </cell>
          <cell r="X105">
            <v>3147449.0331909689</v>
          </cell>
          <cell r="Y105">
            <v>2529468.9870563387</v>
          </cell>
          <cell r="Z105">
            <v>437833.48350975191</v>
          </cell>
          <cell r="AA105">
            <v>1281696.5655285476</v>
          </cell>
          <cell r="AB105">
            <v>809938.93801803968</v>
          </cell>
          <cell r="AC105">
            <v>-44108.680244849143</v>
          </cell>
          <cell r="AD105">
            <v>2092767.1939880091</v>
          </cell>
          <cell r="AE105">
            <v>489464.89143458894</v>
          </cell>
          <cell r="AF105">
            <v>65189.244171683487</v>
          </cell>
          <cell r="AJ105">
            <v>373.81481223885135</v>
          </cell>
          <cell r="AK105">
            <v>38691.656814876973</v>
          </cell>
          <cell r="AL105">
            <v>5453.1562899398505</v>
          </cell>
          <cell r="AM105">
            <v>44518.627917055674</v>
          </cell>
        </row>
        <row r="106">
          <cell r="B106">
            <v>3648825.3689397001</v>
          </cell>
          <cell r="C106">
            <v>163515.81343560357</v>
          </cell>
          <cell r="D106">
            <v>5018124.5502718436</v>
          </cell>
          <cell r="E106">
            <v>404689.31492580025</v>
          </cell>
          <cell r="G106">
            <v>1822167.286816888</v>
          </cell>
          <cell r="H106">
            <v>2775705.438265766</v>
          </cell>
          <cell r="I106">
            <v>1293882.7589271916</v>
          </cell>
          <cell r="J106">
            <v>678389.77639466722</v>
          </cell>
          <cell r="K106">
            <v>1224403.68365141</v>
          </cell>
          <cell r="L106">
            <v>1740737.7039072549</v>
          </cell>
          <cell r="M106">
            <v>2492759.011014319</v>
          </cell>
          <cell r="P106">
            <v>487798.38651805284</v>
          </cell>
          <cell r="Q106">
            <v>2800304.5394053753</v>
          </cell>
          <cell r="S106">
            <v>2064020.454700263</v>
          </cell>
          <cell r="U106">
            <v>2024556.9377258569</v>
          </cell>
          <cell r="W106">
            <v>14731138.006331332</v>
          </cell>
          <cell r="X106">
            <v>3216684.7386081177</v>
          </cell>
          <cell r="Y106">
            <v>2879675.8650385896</v>
          </cell>
          <cell r="Z106">
            <v>484097.44703732594</v>
          </cell>
          <cell r="AA106">
            <v>1477201.1582973434</v>
          </cell>
          <cell r="AB106">
            <v>918377.25970392034</v>
          </cell>
          <cell r="AC106">
            <v>-40005.267299002619</v>
          </cell>
          <cell r="AD106">
            <v>2195197.9431525865</v>
          </cell>
          <cell r="AE106">
            <v>563933.4095442004</v>
          </cell>
          <cell r="AF106">
            <v>68545.681036351321</v>
          </cell>
          <cell r="AJ106">
            <v>1201.405171484319</v>
          </cell>
          <cell r="AK106">
            <v>142942.08191158128</v>
          </cell>
          <cell r="AL106">
            <v>34401.936016643347</v>
          </cell>
          <cell r="AM106">
            <v>178545.42309970892</v>
          </cell>
        </row>
        <row r="107">
          <cell r="B107">
            <v>4034965.5694820723</v>
          </cell>
          <cell r="C107">
            <v>183543.90179837489</v>
          </cell>
          <cell r="D107">
            <v>5174184.7727133278</v>
          </cell>
          <cell r="E107">
            <v>433459.72342526529</v>
          </cell>
          <cell r="G107">
            <v>1985931.4236590611</v>
          </cell>
          <cell r="H107">
            <v>2933414.355776893</v>
          </cell>
          <cell r="I107">
            <v>1338042.2605826696</v>
          </cell>
          <cell r="J107">
            <v>698971.18640376953</v>
          </cell>
          <cell r="K107">
            <v>1266673.2784886735</v>
          </cell>
          <cell r="L107">
            <v>1816612.297297165</v>
          </cell>
          <cell r="M107">
            <v>2606350.7778824666</v>
          </cell>
          <cell r="P107">
            <v>520312.12693254795</v>
          </cell>
          <cell r="Q107">
            <v>2921074.7008953341</v>
          </cell>
          <cell r="S107">
            <v>2132500.1263825232</v>
          </cell>
          <cell r="U107">
            <v>2266955.4129649727</v>
          </cell>
          <cell r="W107">
            <v>15530096.290192997</v>
          </cell>
          <cell r="X107">
            <v>3390297.7017472303</v>
          </cell>
          <cell r="Y107">
            <v>3151625.9914255035</v>
          </cell>
          <cell r="Z107">
            <v>587089.10355593427</v>
          </cell>
          <cell r="AA107">
            <v>1545086.8370219739</v>
          </cell>
          <cell r="AB107">
            <v>1019450.0508475951</v>
          </cell>
          <cell r="AC107">
            <v>-43611.533595239962</v>
          </cell>
          <cell r="AD107">
            <v>2076156.0796219197</v>
          </cell>
          <cell r="AE107">
            <v>562193.28928940301</v>
          </cell>
          <cell r="AF107">
            <v>71699.016208260189</v>
          </cell>
          <cell r="AJ107">
            <v>-2209.2519969380851</v>
          </cell>
          <cell r="AK107">
            <v>-151675.94607738301</v>
          </cell>
          <cell r="AL107">
            <v>-44723.141348252837</v>
          </cell>
          <cell r="AM107">
            <v>-198608.33942257392</v>
          </cell>
        </row>
        <row r="108">
          <cell r="B108">
            <v>4148856.6354275807</v>
          </cell>
          <cell r="C108">
            <v>202093.98605767466</v>
          </cell>
          <cell r="D108">
            <v>5797118.4474157691</v>
          </cell>
          <cell r="E108">
            <v>474787.24509313656</v>
          </cell>
          <cell r="G108">
            <v>2148366.9731319346</v>
          </cell>
          <cell r="H108">
            <v>3181736.7330991649</v>
          </cell>
          <cell r="I108">
            <v>1449826.5467352443</v>
          </cell>
          <cell r="J108">
            <v>747028.96322234347</v>
          </cell>
          <cell r="K108">
            <v>1309954.5349705173</v>
          </cell>
          <cell r="L108">
            <v>1911114.3328545692</v>
          </cell>
          <cell r="M108">
            <v>2743613.7914253017</v>
          </cell>
          <cell r="P108">
            <v>552143.50445085752</v>
          </cell>
          <cell r="Q108">
            <v>3058113.1861870312</v>
          </cell>
          <cell r="S108">
            <v>2370096.1097018416</v>
          </cell>
          <cell r="U108">
            <v>2663396.6472225888</v>
          </cell>
          <cell r="W108">
            <v>16356656.569664625</v>
          </cell>
          <cell r="X108">
            <v>3544523.6614966076</v>
          </cell>
          <cell r="Y108">
            <v>3456647.8112562252</v>
          </cell>
          <cell r="Z108">
            <v>663881.68098691199</v>
          </cell>
          <cell r="AA108">
            <v>1690387.8095717176</v>
          </cell>
          <cell r="AB108">
            <v>1102378.3206975956</v>
          </cell>
          <cell r="AC108">
            <v>-23710.986796515386</v>
          </cell>
          <cell r="AD108">
            <v>2275364.2837201622</v>
          </cell>
          <cell r="AE108">
            <v>641325.84222727886</v>
          </cell>
          <cell r="AF108">
            <v>76360.152080280051</v>
          </cell>
          <cell r="AJ108">
            <v>203.40647780407406</v>
          </cell>
          <cell r="AK108">
            <v>-258595.45544002648</v>
          </cell>
          <cell r="AL108">
            <v>-80621.175048606281</v>
          </cell>
          <cell r="AM108">
            <v>-339013.22401082871</v>
          </cell>
        </row>
        <row r="109">
          <cell r="B109">
            <v>3926824.4445390226</v>
          </cell>
          <cell r="C109">
            <v>208492.62356535404</v>
          </cell>
          <cell r="D109">
            <v>6606861.6195286922</v>
          </cell>
          <cell r="E109">
            <v>558002.8415947106</v>
          </cell>
          <cell r="G109">
            <v>2283895.1796428408</v>
          </cell>
          <cell r="H109">
            <v>3491348.9374258537</v>
          </cell>
          <cell r="I109">
            <v>1623887.1178915435</v>
          </cell>
          <cell r="J109">
            <v>801820.7127940167</v>
          </cell>
          <cell r="K109">
            <v>1354247.7347373485</v>
          </cell>
          <cell r="L109">
            <v>2016966.2902591773</v>
          </cell>
          <cell r="M109">
            <v>2860038.55418059</v>
          </cell>
          <cell r="P109">
            <v>559971.8663427654</v>
          </cell>
          <cell r="Q109">
            <v>3345544.6816591085</v>
          </cell>
          <cell r="S109">
            <v>3234187.7183877453</v>
          </cell>
          <cell r="U109">
            <v>3139991.9861532073</v>
          </cell>
          <cell r="W109">
            <v>17472772.048395682</v>
          </cell>
          <cell r="X109">
            <v>3706000.1301218485</v>
          </cell>
          <cell r="Y109">
            <v>3726680.8300141105</v>
          </cell>
          <cell r="Z109">
            <v>746472.34918270423</v>
          </cell>
          <cell r="AA109">
            <v>1738360.2652199969</v>
          </cell>
          <cell r="AB109">
            <v>1241848.2156114089</v>
          </cell>
          <cell r="AC109">
            <v>-18599.539957716486</v>
          </cell>
          <cell r="AD109">
            <v>2809714.8850546004</v>
          </cell>
          <cell r="AE109">
            <v>834204.00001729035</v>
          </cell>
          <cell r="AF109">
            <v>81382.250064222811</v>
          </cell>
          <cell r="AJ109">
            <v>1646.4560830081048</v>
          </cell>
          <cell r="AK109">
            <v>-36255.262977523242</v>
          </cell>
          <cell r="AL109">
            <v>-22344.745076058782</v>
          </cell>
          <cell r="AM109">
            <v>-56953.551970573921</v>
          </cell>
        </row>
        <row r="110">
          <cell r="B110">
            <v>4232737.4303305028</v>
          </cell>
          <cell r="C110">
            <v>242635.78552018036</v>
          </cell>
          <cell r="D110">
            <v>7356649.3516903631</v>
          </cell>
          <cell r="E110">
            <v>594343.59717037284</v>
          </cell>
          <cell r="G110">
            <v>2472645.3607575642</v>
          </cell>
          <cell r="H110">
            <v>3849370.4462621356</v>
          </cell>
          <cell r="I110">
            <v>1808805.4184238461</v>
          </cell>
          <cell r="J110">
            <v>856340.94756059337</v>
          </cell>
          <cell r="K110">
            <v>1401561.1267122289</v>
          </cell>
          <cell r="L110">
            <v>2138985.4618274458</v>
          </cell>
          <cell r="M110">
            <v>2996507.1113474164</v>
          </cell>
          <cell r="P110">
            <v>673103.4276261715</v>
          </cell>
          <cell r="Q110">
            <v>3507422.700457132</v>
          </cell>
          <cell r="S110">
            <v>3686402.4267242844</v>
          </cell>
          <cell r="U110">
            <v>3620605.3742090338</v>
          </cell>
          <cell r="W110">
            <v>18580364.587811243</v>
          </cell>
          <cell r="X110">
            <v>3852995.1032449459</v>
          </cell>
          <cell r="Y110">
            <v>4047485.1160504301</v>
          </cell>
          <cell r="Z110">
            <v>797370.58391383523</v>
          </cell>
          <cell r="AA110">
            <v>1911630.1947202571</v>
          </cell>
          <cell r="AB110">
            <v>1338484.3374163378</v>
          </cell>
          <cell r="AC110">
            <v>-36260.154400896863</v>
          </cell>
          <cell r="AD110">
            <v>3291489.1924737897</v>
          </cell>
          <cell r="AE110">
            <v>1028949.6611074851</v>
          </cell>
          <cell r="AF110">
            <v>85674.85666186703</v>
          </cell>
          <cell r="AJ110">
            <v>376.09085628196027</v>
          </cell>
          <cell r="AK110">
            <v>62115.856968671811</v>
          </cell>
          <cell r="AL110">
            <v>6414.5476626735044</v>
          </cell>
          <cell r="AM110">
            <v>68906.495487627282</v>
          </cell>
        </row>
        <row r="111">
          <cell r="B111">
            <v>4167803.51606134</v>
          </cell>
          <cell r="C111">
            <v>209341.04415133331</v>
          </cell>
          <cell r="D111">
            <v>8220996.1465738062</v>
          </cell>
          <cell r="E111">
            <v>609844.02939719206</v>
          </cell>
          <cell r="G111">
            <v>2723017.7978073312</v>
          </cell>
          <cell r="H111">
            <v>4207575.0585149555</v>
          </cell>
          <cell r="I111">
            <v>2034425.8604713152</v>
          </cell>
          <cell r="J111">
            <v>895845.21904901776</v>
          </cell>
          <cell r="K111">
            <v>1453903.7081215905</v>
          </cell>
          <cell r="L111">
            <v>2217508.3823950063</v>
          </cell>
          <cell r="M111">
            <v>3100472.663675834</v>
          </cell>
          <cell r="P111">
            <v>715338.24771383952</v>
          </cell>
          <cell r="Q111">
            <v>3699920.4374712249</v>
          </cell>
          <cell r="S111">
            <v>4264704.6692128768</v>
          </cell>
          <cell r="U111">
            <v>4034252.3434808645</v>
          </cell>
          <cell r="W111">
            <v>19768840.113105409</v>
          </cell>
          <cell r="X111">
            <v>4051634.2252338878</v>
          </cell>
          <cell r="Y111">
            <v>4563034.3303626748</v>
          </cell>
          <cell r="Z111">
            <v>736347.3442897835</v>
          </cell>
          <cell r="AA111">
            <v>2236872.4836771535</v>
          </cell>
          <cell r="AB111">
            <v>1589814.5023957377</v>
          </cell>
          <cell r="AC111">
            <v>-54636.775236929534</v>
          </cell>
          <cell r="AD111">
            <v>3519920.846445818</v>
          </cell>
          <cell r="AE111">
            <v>1120093.869338952</v>
          </cell>
          <cell r="AF111">
            <v>86881.332458305886</v>
          </cell>
          <cell r="AJ111">
            <v>-880.66060072482617</v>
          </cell>
          <cell r="AK111">
            <v>86083.226873972919</v>
          </cell>
          <cell r="AL111">
            <v>20521.941564788591</v>
          </cell>
          <cell r="AM111">
            <v>105724.50783803669</v>
          </cell>
        </row>
        <row r="112">
          <cell r="B112">
            <v>4233583.6386560947</v>
          </cell>
          <cell r="C112">
            <v>201243.96743049097</v>
          </cell>
          <cell r="D112">
            <v>8838615.6439260878</v>
          </cell>
          <cell r="E112">
            <v>672665.97281117423</v>
          </cell>
          <cell r="G112">
            <v>2914420.2972416733</v>
          </cell>
          <cell r="H112">
            <v>4707176.0637726495</v>
          </cell>
          <cell r="I112">
            <v>2083449.8972718415</v>
          </cell>
          <cell r="J112">
            <v>941114.94080943102</v>
          </cell>
          <cell r="K112">
            <v>1509268.54192321</v>
          </cell>
          <cell r="L112">
            <v>2352678.9946221947</v>
          </cell>
          <cell r="M112">
            <v>3229711.2112173815</v>
          </cell>
          <cell r="P112">
            <v>811809.33287305676</v>
          </cell>
          <cell r="Q112">
            <v>3915243.7536783703</v>
          </cell>
          <cell r="S112">
            <v>5189167.3974444121</v>
          </cell>
          <cell r="U112">
            <v>4278930.7913244646</v>
          </cell>
          <cell r="W112">
            <v>21353890.556407709</v>
          </cell>
          <cell r="X112">
            <v>4196473.23825764</v>
          </cell>
          <cell r="Y112">
            <v>4873924.6502066161</v>
          </cell>
          <cell r="Z112">
            <v>757103.1828588061</v>
          </cell>
          <cell r="AA112">
            <v>2522121.8510643141</v>
          </cell>
          <cell r="AB112">
            <v>1594699.6162834954</v>
          </cell>
          <cell r="AC112">
            <v>-60808.316495817067</v>
          </cell>
          <cell r="AD112">
            <v>3945845.6862911768</v>
          </cell>
          <cell r="AE112">
            <v>1299016.5728409619</v>
          </cell>
          <cell r="AF112">
            <v>89257.809099207923</v>
          </cell>
          <cell r="AJ112">
            <v>213.08549898296238</v>
          </cell>
          <cell r="AK112">
            <v>571864.66859056277</v>
          </cell>
          <cell r="AL112">
            <v>189581.0876972558</v>
          </cell>
          <cell r="AM112">
            <v>761658.84178680147</v>
          </cell>
        </row>
        <row r="113">
          <cell r="B113">
            <v>4382831.5843588049</v>
          </cell>
          <cell r="C113">
            <v>210965.94076006423</v>
          </cell>
          <cell r="D113">
            <v>9038711.3866334949</v>
          </cell>
          <cell r="E113">
            <v>727121.32249713165</v>
          </cell>
          <cell r="G113">
            <v>2961774.1280200384</v>
          </cell>
          <cell r="H113">
            <v>4953198.1676487168</v>
          </cell>
          <cell r="I113">
            <v>2137784.80549466</v>
          </cell>
          <cell r="J113">
            <v>990258.31190732017</v>
          </cell>
          <cell r="K113">
            <v>1571673.528358303</v>
          </cell>
          <cell r="L113">
            <v>2480356.0873509776</v>
          </cell>
          <cell r="M113">
            <v>3376562.8198098443</v>
          </cell>
          <cell r="P113">
            <v>884638.97380489751</v>
          </cell>
          <cell r="Q113">
            <v>4113827.0107160136</v>
          </cell>
          <cell r="S113">
            <v>4896912.0830548173</v>
          </cell>
          <cell r="U113">
            <v>4738172.269670804</v>
          </cell>
          <cell r="W113">
            <v>22344224.445048917</v>
          </cell>
          <cell r="X113">
            <v>4411411.1477349671</v>
          </cell>
          <cell r="Y113">
            <v>5107639.555392947</v>
          </cell>
          <cell r="Z113">
            <v>853677.9859531523</v>
          </cell>
          <cell r="AA113">
            <v>2755816.8222600361</v>
          </cell>
          <cell r="AB113">
            <v>1498144.7471797583</v>
          </cell>
          <cell r="AC113">
            <v>-55657.979879499253</v>
          </cell>
          <cell r="AD113">
            <v>3239154.9344207044</v>
          </cell>
          <cell r="AE113">
            <v>1080656.3254350633</v>
          </cell>
          <cell r="AF113">
            <v>91737.504981383579</v>
          </cell>
          <cell r="AJ113">
            <v>229.08446880151274</v>
          </cell>
          <cell r="AK113">
            <v>-15673.786548608025</v>
          </cell>
          <cell r="AL113">
            <v>-726.82110653269524</v>
          </cell>
          <cell r="AM113">
            <v>-16171.523186339207</v>
          </cell>
        </row>
        <row r="114">
          <cell r="B114">
            <v>4483319.3688642988</v>
          </cell>
          <cell r="C114">
            <v>205736.76175163573</v>
          </cell>
          <cell r="D114">
            <v>9596690.1548669189</v>
          </cell>
          <cell r="E114">
            <v>793481.10544397088</v>
          </cell>
          <cell r="G114">
            <v>2847591.8222133177</v>
          </cell>
          <cell r="H114">
            <v>5283892.8670160286</v>
          </cell>
          <cell r="I114">
            <v>2228383.4824273288</v>
          </cell>
          <cell r="J114">
            <v>1038378.5695916186</v>
          </cell>
          <cell r="K114">
            <v>1631077.0556449306</v>
          </cell>
          <cell r="L114">
            <v>2601478.7592394468</v>
          </cell>
          <cell r="M114">
            <v>3516326.4191600042</v>
          </cell>
          <cell r="P114">
            <v>893770.06265541958</v>
          </cell>
          <cell r="Q114">
            <v>4294227.6446643574</v>
          </cell>
          <cell r="S114">
            <v>4959676.0046879658</v>
          </cell>
          <cell r="U114">
            <v>5643224.9092568364</v>
          </cell>
          <cell r="W114">
            <v>23425346.787448287</v>
          </cell>
          <cell r="X114">
            <v>4675517.6755120242</v>
          </cell>
          <cell r="Y114">
            <v>5039551.7307966948</v>
          </cell>
          <cell r="Z114">
            <v>896554.10958809301</v>
          </cell>
          <cell r="AA114">
            <v>2664861.3852072093</v>
          </cell>
          <cell r="AB114">
            <v>1478136.2360013926</v>
          </cell>
          <cell r="AC114">
            <v>-61612.253433808808</v>
          </cell>
          <cell r="AD114">
            <v>2811297.4577078931</v>
          </cell>
          <cell r="AE114">
            <v>956234.10932832991</v>
          </cell>
          <cell r="AF114">
            <v>96929.536300133856</v>
          </cell>
          <cell r="AJ114">
            <v>-1047.3726508783059</v>
          </cell>
          <cell r="AK114">
            <v>-495760.59791601839</v>
          </cell>
          <cell r="AL114">
            <v>-167340.69558355925</v>
          </cell>
          <cell r="AM114">
            <v>-664148.66615045595</v>
          </cell>
        </row>
        <row r="115">
          <cell r="B115">
            <v>4601961.9895508094</v>
          </cell>
          <cell r="C115">
            <v>216939.76960235083</v>
          </cell>
          <cell r="D115">
            <v>10577517.634617355</v>
          </cell>
          <cell r="E115">
            <v>847694.94157753256</v>
          </cell>
          <cell r="G115">
            <v>2897165.8437068416</v>
          </cell>
          <cell r="H115">
            <v>5648059.2322242698</v>
          </cell>
          <cell r="I115">
            <v>2372348.7482784027</v>
          </cell>
          <cell r="J115">
            <v>1104648.044602744</v>
          </cell>
          <cell r="K115">
            <v>1691496.0887458592</v>
          </cell>
          <cell r="L115">
            <v>2824643.3150639595</v>
          </cell>
          <cell r="M115">
            <v>3687880.2850271002</v>
          </cell>
          <cell r="P115">
            <v>894567.92449240841</v>
          </cell>
          <cell r="Q115">
            <v>4520212.7964670146</v>
          </cell>
          <cell r="S115">
            <v>5608443.8187516695</v>
          </cell>
          <cell r="U115">
            <v>6335653.2888713926</v>
          </cell>
          <cell r="W115">
            <v>25129187.667477764</v>
          </cell>
          <cell r="X115">
            <v>4839427.1969604967</v>
          </cell>
          <cell r="Y115">
            <v>5146036.5318659646</v>
          </cell>
          <cell r="Z115">
            <v>936558.50775642775</v>
          </cell>
          <cell r="AA115">
            <v>2671205.851423576</v>
          </cell>
          <cell r="AB115">
            <v>1538272.1726859608</v>
          </cell>
          <cell r="AC115">
            <v>-59235.618520079646</v>
          </cell>
          <cell r="AD115">
            <v>3115387.553204169</v>
          </cell>
          <cell r="AE115">
            <v>1093366.9181935114</v>
          </cell>
          <cell r="AF115">
            <v>104621.04567027387</v>
          </cell>
          <cell r="AJ115">
            <v>-283.31098920142648</v>
          </cell>
          <cell r="AK115">
            <v>-235709.98758441143</v>
          </cell>
          <cell r="AL115">
            <v>-89356.293392741718</v>
          </cell>
          <cell r="AM115">
            <v>-325349.59196635458</v>
          </cell>
        </row>
        <row r="116">
          <cell r="B116">
            <v>4916076.8362162709</v>
          </cell>
          <cell r="C116">
            <v>220675.32397581148</v>
          </cell>
          <cell r="D116">
            <v>11739636.538179129</v>
          </cell>
          <cell r="E116">
            <v>890891.8991100128</v>
          </cell>
          <cell r="G116">
            <v>3098500.7863284699</v>
          </cell>
          <cell r="H116">
            <v>6228441.7605365003</v>
          </cell>
          <cell r="I116">
            <v>2500734.5374666816</v>
          </cell>
          <cell r="J116">
            <v>1173826.5282484016</v>
          </cell>
          <cell r="K116">
            <v>1727817.2865786084</v>
          </cell>
          <cell r="L116">
            <v>3011134.0413127723</v>
          </cell>
          <cell r="M116">
            <v>3805687.7219188684</v>
          </cell>
          <cell r="P116">
            <v>949728.59370602423</v>
          </cell>
          <cell r="Q116">
            <v>4806880.2258039182</v>
          </cell>
          <cell r="S116">
            <v>6306287.8139413819</v>
          </cell>
          <cell r="U116">
            <v>6707136.1090549389</v>
          </cell>
          <cell r="W116">
            <v>27010211.556679513</v>
          </cell>
          <cell r="X116">
            <v>5054938.1441326234</v>
          </cell>
          <cell r="Y116">
            <v>5635972.9873823263</v>
          </cell>
          <cell r="Z116">
            <v>1086837.3016683345</v>
          </cell>
          <cell r="AA116">
            <v>2862047.46538042</v>
          </cell>
          <cell r="AB116">
            <v>1687088.2203335718</v>
          </cell>
          <cell r="AC116">
            <v>-57008.459086671144</v>
          </cell>
          <cell r="AD116">
            <v>3688901.9588169334</v>
          </cell>
          <cell r="AE116">
            <v>1322786.5580593052</v>
          </cell>
          <cell r="AF116">
            <v>113923.85087183543</v>
          </cell>
          <cell r="AJ116">
            <v>-1511.7707742037594</v>
          </cell>
          <cell r="AK116">
            <v>64078.712730677391</v>
          </cell>
          <cell r="AL116">
            <v>12676.077447742957</v>
          </cell>
          <cell r="AM116">
            <v>75243.019404216582</v>
          </cell>
        </row>
        <row r="117">
          <cell r="B117">
            <v>4742539.5767574757</v>
          </cell>
          <cell r="C117">
            <v>241137.61541023134</v>
          </cell>
          <cell r="D117">
            <v>12956971.761779416</v>
          </cell>
          <cell r="E117">
            <v>983713.08155076497</v>
          </cell>
          <cell r="G117">
            <v>3415041.917679457</v>
          </cell>
          <cell r="H117">
            <v>6808100.0021876609</v>
          </cell>
          <cell r="I117">
            <v>2777747.4945827085</v>
          </cell>
          <cell r="J117">
            <v>1247205.4203398398</v>
          </cell>
          <cell r="K117">
            <v>1780219.4533987474</v>
          </cell>
          <cell r="L117">
            <v>3367683.7649264541</v>
          </cell>
          <cell r="M117">
            <v>3951096.4400923867</v>
          </cell>
          <cell r="P117">
            <v>1027450.1894870831</v>
          </cell>
          <cell r="Q117">
            <v>5023074.8317631735</v>
          </cell>
          <cell r="S117">
            <v>6741869.0660693385</v>
          </cell>
          <cell r="U117">
            <v>7675598.8620098447</v>
          </cell>
          <cell r="W117">
            <v>28295791.141147278</v>
          </cell>
          <cell r="X117">
            <v>5251661.7023608182</v>
          </cell>
          <cell r="Y117">
            <v>6228885.1428702222</v>
          </cell>
          <cell r="Z117">
            <v>1110916.8857047684</v>
          </cell>
          <cell r="AA117">
            <v>3239743.662032044</v>
          </cell>
          <cell r="AB117">
            <v>1878224.5951334096</v>
          </cell>
          <cell r="AC117">
            <v>-42241.14633475514</v>
          </cell>
          <cell r="AD117">
            <v>3996299.1779356645</v>
          </cell>
          <cell r="AE117">
            <v>1483325.1669616122</v>
          </cell>
          <cell r="AF117">
            <v>119630.19009988378</v>
          </cell>
          <cell r="AJ117">
            <v>1988.8773146583408</v>
          </cell>
          <cell r="AK117">
            <v>69418.409561339126</v>
          </cell>
          <cell r="AL117">
            <v>-25894.840861501783</v>
          </cell>
          <cell r="AM117">
            <v>45512.446014495683</v>
          </cell>
        </row>
        <row r="118">
          <cell r="B118">
            <v>4854965.4242903283</v>
          </cell>
          <cell r="C118">
            <v>257585.12533644665</v>
          </cell>
          <cell r="D118">
            <v>13924627.033154266</v>
          </cell>
          <cell r="E118">
            <v>1068990.2093219808</v>
          </cell>
          <cell r="G118">
            <v>3718937.7075028452</v>
          </cell>
          <cell r="H118">
            <v>7305064.6535798414</v>
          </cell>
          <cell r="I118">
            <v>3080672.8939023861</v>
          </cell>
          <cell r="J118">
            <v>1272656.6139607159</v>
          </cell>
          <cell r="K118">
            <v>1819569.8513905827</v>
          </cell>
          <cell r="L118">
            <v>3672722.0130110607</v>
          </cell>
          <cell r="M118">
            <v>4064057.0576006812</v>
          </cell>
          <cell r="P118">
            <v>1094305.2407329511</v>
          </cell>
          <cell r="Q118">
            <v>5324906.0938802501</v>
          </cell>
          <cell r="S118">
            <v>8084070.0326908045</v>
          </cell>
          <cell r="U118">
            <v>8651123.0449362043</v>
          </cell>
          <cell r="W118">
            <v>30290753.589219384</v>
          </cell>
          <cell r="X118">
            <v>5458678.3014226388</v>
          </cell>
          <cell r="Y118">
            <v>6955927.4812983135</v>
          </cell>
          <cell r="Z118">
            <v>1366138.4080174612</v>
          </cell>
          <cell r="AA118">
            <v>3605751.288665297</v>
          </cell>
          <cell r="AB118">
            <v>1984037.7846155558</v>
          </cell>
          <cell r="AC118">
            <v>-45630.974978701284</v>
          </cell>
          <cell r="AD118">
            <v>4276296.1355395252</v>
          </cell>
          <cell r="AE118">
            <v>1640565.2421011694</v>
          </cell>
          <cell r="AF118">
            <v>126806.6493507121</v>
          </cell>
          <cell r="AJ118">
            <v>-259.73592869837819</v>
          </cell>
          <cell r="AK118">
            <v>74282.145386272503</v>
          </cell>
          <cell r="AL118">
            <v>-28639.826798152673</v>
          </cell>
          <cell r="AM118">
            <v>45382.582659421445</v>
          </cell>
        </row>
        <row r="119">
          <cell r="B119">
            <v>4809357.7694928059</v>
          </cell>
          <cell r="C119">
            <v>263223.35828877008</v>
          </cell>
          <cell r="D119">
            <v>15175420.555146277</v>
          </cell>
          <cell r="E119">
            <v>1147766.0416012555</v>
          </cell>
          <cell r="G119">
            <v>3715193.5145058925</v>
          </cell>
          <cell r="H119">
            <v>7944028.3728813734</v>
          </cell>
          <cell r="I119">
            <v>3303247.5602877694</v>
          </cell>
          <cell r="J119">
            <v>1325021.1291378683</v>
          </cell>
          <cell r="K119">
            <v>1870985.4742527895</v>
          </cell>
          <cell r="L119">
            <v>4023969.0480488515</v>
          </cell>
          <cell r="M119">
            <v>4206064.7424862254</v>
          </cell>
          <cell r="P119">
            <v>1160527.7445598317</v>
          </cell>
          <cell r="Q119">
            <v>5605004.0420184862</v>
          </cell>
          <cell r="S119">
            <v>9445096.7045749128</v>
          </cell>
          <cell r="U119">
            <v>9141725.5301107075</v>
          </cell>
          <cell r="W119">
            <v>33053749.832946762</v>
          </cell>
          <cell r="X119">
            <v>5625282.5659765238</v>
          </cell>
          <cell r="Y119">
            <v>6842214.3144271011</v>
          </cell>
          <cell r="Z119">
            <v>1302552.5593154805</v>
          </cell>
          <cell r="AA119">
            <v>3495979.2653892888</v>
          </cell>
          <cell r="AB119">
            <v>2043682.4897223311</v>
          </cell>
          <cell r="AC119">
            <v>-55711.952932104745</v>
          </cell>
          <cell r="AD119">
            <v>4913317.0397215439</v>
          </cell>
          <cell r="AE119">
            <v>2014382.0749668917</v>
          </cell>
          <cell r="AF119">
            <v>138891.16294602302</v>
          </cell>
          <cell r="AJ119">
            <v>-19.646637611927996</v>
          </cell>
          <cell r="AK119">
            <v>85347.627737993054</v>
          </cell>
          <cell r="AL119">
            <v>-35165.656477316421</v>
          </cell>
          <cell r="AM119">
            <v>50162.324623064698</v>
          </cell>
        </row>
      </sheetData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G20"/>
  <sheetViews>
    <sheetView zoomScale="75" workbookViewId="0">
      <selection activeCell="E2" sqref="E2"/>
    </sheetView>
  </sheetViews>
  <sheetFormatPr defaultRowHeight="12.75" x14ac:dyDescent="0.2"/>
  <cols>
    <col min="1" max="1" width="13.28515625" style="1" customWidth="1"/>
    <col min="2" max="2" width="19.42578125" style="1" customWidth="1"/>
    <col min="3" max="3" width="29.7109375" style="1" customWidth="1"/>
    <col min="4" max="4" width="43.7109375" style="1" customWidth="1"/>
    <col min="5" max="5" width="14" style="1" customWidth="1"/>
    <col min="6" max="17" width="12.7109375" style="1" customWidth="1"/>
    <col min="18" max="256" width="9.140625" style="1"/>
    <col min="257" max="257" width="13.28515625" style="1" customWidth="1"/>
    <col min="258" max="258" width="22.140625" style="1" customWidth="1"/>
    <col min="259" max="259" width="24" style="1" bestFit="1" customWidth="1"/>
    <col min="260" max="260" width="43.7109375" style="1" customWidth="1"/>
    <col min="261" max="261" width="14" style="1" customWidth="1"/>
    <col min="262" max="273" width="12.7109375" style="1" customWidth="1"/>
    <col min="274" max="512" width="9.140625" style="1"/>
    <col min="513" max="513" width="13.28515625" style="1" customWidth="1"/>
    <col min="514" max="514" width="22.140625" style="1" customWidth="1"/>
    <col min="515" max="515" width="24" style="1" bestFit="1" customWidth="1"/>
    <col min="516" max="516" width="43.7109375" style="1" customWidth="1"/>
    <col min="517" max="517" width="14" style="1" customWidth="1"/>
    <col min="518" max="529" width="12.7109375" style="1" customWidth="1"/>
    <col min="530" max="768" width="9.140625" style="1"/>
    <col min="769" max="769" width="13.28515625" style="1" customWidth="1"/>
    <col min="770" max="770" width="22.140625" style="1" customWidth="1"/>
    <col min="771" max="771" width="24" style="1" bestFit="1" customWidth="1"/>
    <col min="772" max="772" width="43.7109375" style="1" customWidth="1"/>
    <col min="773" max="773" width="14" style="1" customWidth="1"/>
    <col min="774" max="785" width="12.7109375" style="1" customWidth="1"/>
    <col min="786" max="1024" width="9.140625" style="1"/>
    <col min="1025" max="1025" width="13.28515625" style="1" customWidth="1"/>
    <col min="1026" max="1026" width="22.140625" style="1" customWidth="1"/>
    <col min="1027" max="1027" width="24" style="1" bestFit="1" customWidth="1"/>
    <col min="1028" max="1028" width="43.7109375" style="1" customWidth="1"/>
    <col min="1029" max="1029" width="14" style="1" customWidth="1"/>
    <col min="1030" max="1041" width="12.7109375" style="1" customWidth="1"/>
    <col min="1042" max="1280" width="9.140625" style="1"/>
    <col min="1281" max="1281" width="13.28515625" style="1" customWidth="1"/>
    <col min="1282" max="1282" width="22.140625" style="1" customWidth="1"/>
    <col min="1283" max="1283" width="24" style="1" bestFit="1" customWidth="1"/>
    <col min="1284" max="1284" width="43.7109375" style="1" customWidth="1"/>
    <col min="1285" max="1285" width="14" style="1" customWidth="1"/>
    <col min="1286" max="1297" width="12.7109375" style="1" customWidth="1"/>
    <col min="1298" max="1536" width="9.140625" style="1"/>
    <col min="1537" max="1537" width="13.28515625" style="1" customWidth="1"/>
    <col min="1538" max="1538" width="22.140625" style="1" customWidth="1"/>
    <col min="1539" max="1539" width="24" style="1" bestFit="1" customWidth="1"/>
    <col min="1540" max="1540" width="43.7109375" style="1" customWidth="1"/>
    <col min="1541" max="1541" width="14" style="1" customWidth="1"/>
    <col min="1542" max="1553" width="12.7109375" style="1" customWidth="1"/>
    <col min="1554" max="1792" width="9.140625" style="1"/>
    <col min="1793" max="1793" width="13.28515625" style="1" customWidth="1"/>
    <col min="1794" max="1794" width="22.140625" style="1" customWidth="1"/>
    <col min="1795" max="1795" width="24" style="1" bestFit="1" customWidth="1"/>
    <col min="1796" max="1796" width="43.7109375" style="1" customWidth="1"/>
    <col min="1797" max="1797" width="14" style="1" customWidth="1"/>
    <col min="1798" max="1809" width="12.7109375" style="1" customWidth="1"/>
    <col min="1810" max="2048" width="9.140625" style="1"/>
    <col min="2049" max="2049" width="13.28515625" style="1" customWidth="1"/>
    <col min="2050" max="2050" width="22.140625" style="1" customWidth="1"/>
    <col min="2051" max="2051" width="24" style="1" bestFit="1" customWidth="1"/>
    <col min="2052" max="2052" width="43.7109375" style="1" customWidth="1"/>
    <col min="2053" max="2053" width="14" style="1" customWidth="1"/>
    <col min="2054" max="2065" width="12.7109375" style="1" customWidth="1"/>
    <col min="2066" max="2304" width="9.140625" style="1"/>
    <col min="2305" max="2305" width="13.28515625" style="1" customWidth="1"/>
    <col min="2306" max="2306" width="22.140625" style="1" customWidth="1"/>
    <col min="2307" max="2307" width="24" style="1" bestFit="1" customWidth="1"/>
    <col min="2308" max="2308" width="43.7109375" style="1" customWidth="1"/>
    <col min="2309" max="2309" width="14" style="1" customWidth="1"/>
    <col min="2310" max="2321" width="12.7109375" style="1" customWidth="1"/>
    <col min="2322" max="2560" width="9.140625" style="1"/>
    <col min="2561" max="2561" width="13.28515625" style="1" customWidth="1"/>
    <col min="2562" max="2562" width="22.140625" style="1" customWidth="1"/>
    <col min="2563" max="2563" width="24" style="1" bestFit="1" customWidth="1"/>
    <col min="2564" max="2564" width="43.7109375" style="1" customWidth="1"/>
    <col min="2565" max="2565" width="14" style="1" customWidth="1"/>
    <col min="2566" max="2577" width="12.7109375" style="1" customWidth="1"/>
    <col min="2578" max="2816" width="9.140625" style="1"/>
    <col min="2817" max="2817" width="13.28515625" style="1" customWidth="1"/>
    <col min="2818" max="2818" width="22.140625" style="1" customWidth="1"/>
    <col min="2819" max="2819" width="24" style="1" bestFit="1" customWidth="1"/>
    <col min="2820" max="2820" width="43.7109375" style="1" customWidth="1"/>
    <col min="2821" max="2821" width="14" style="1" customWidth="1"/>
    <col min="2822" max="2833" width="12.7109375" style="1" customWidth="1"/>
    <col min="2834" max="3072" width="9.140625" style="1"/>
    <col min="3073" max="3073" width="13.28515625" style="1" customWidth="1"/>
    <col min="3074" max="3074" width="22.140625" style="1" customWidth="1"/>
    <col min="3075" max="3075" width="24" style="1" bestFit="1" customWidth="1"/>
    <col min="3076" max="3076" width="43.7109375" style="1" customWidth="1"/>
    <col min="3077" max="3077" width="14" style="1" customWidth="1"/>
    <col min="3078" max="3089" width="12.7109375" style="1" customWidth="1"/>
    <col min="3090" max="3328" width="9.140625" style="1"/>
    <col min="3329" max="3329" width="13.28515625" style="1" customWidth="1"/>
    <col min="3330" max="3330" width="22.140625" style="1" customWidth="1"/>
    <col min="3331" max="3331" width="24" style="1" bestFit="1" customWidth="1"/>
    <col min="3332" max="3332" width="43.7109375" style="1" customWidth="1"/>
    <col min="3333" max="3333" width="14" style="1" customWidth="1"/>
    <col min="3334" max="3345" width="12.7109375" style="1" customWidth="1"/>
    <col min="3346" max="3584" width="9.140625" style="1"/>
    <col min="3585" max="3585" width="13.28515625" style="1" customWidth="1"/>
    <col min="3586" max="3586" width="22.140625" style="1" customWidth="1"/>
    <col min="3587" max="3587" width="24" style="1" bestFit="1" customWidth="1"/>
    <col min="3588" max="3588" width="43.7109375" style="1" customWidth="1"/>
    <col min="3589" max="3589" width="14" style="1" customWidth="1"/>
    <col min="3590" max="3601" width="12.7109375" style="1" customWidth="1"/>
    <col min="3602" max="3840" width="9.140625" style="1"/>
    <col min="3841" max="3841" width="13.28515625" style="1" customWidth="1"/>
    <col min="3842" max="3842" width="22.140625" style="1" customWidth="1"/>
    <col min="3843" max="3843" width="24" style="1" bestFit="1" customWidth="1"/>
    <col min="3844" max="3844" width="43.7109375" style="1" customWidth="1"/>
    <col min="3845" max="3845" width="14" style="1" customWidth="1"/>
    <col min="3846" max="3857" width="12.7109375" style="1" customWidth="1"/>
    <col min="3858" max="4096" width="9.140625" style="1"/>
    <col min="4097" max="4097" width="13.28515625" style="1" customWidth="1"/>
    <col min="4098" max="4098" width="22.140625" style="1" customWidth="1"/>
    <col min="4099" max="4099" width="24" style="1" bestFit="1" customWidth="1"/>
    <col min="4100" max="4100" width="43.7109375" style="1" customWidth="1"/>
    <col min="4101" max="4101" width="14" style="1" customWidth="1"/>
    <col min="4102" max="4113" width="12.7109375" style="1" customWidth="1"/>
    <col min="4114" max="4352" width="9.140625" style="1"/>
    <col min="4353" max="4353" width="13.28515625" style="1" customWidth="1"/>
    <col min="4354" max="4354" width="22.140625" style="1" customWidth="1"/>
    <col min="4355" max="4355" width="24" style="1" bestFit="1" customWidth="1"/>
    <col min="4356" max="4356" width="43.7109375" style="1" customWidth="1"/>
    <col min="4357" max="4357" width="14" style="1" customWidth="1"/>
    <col min="4358" max="4369" width="12.7109375" style="1" customWidth="1"/>
    <col min="4370" max="4608" width="9.140625" style="1"/>
    <col min="4609" max="4609" width="13.28515625" style="1" customWidth="1"/>
    <col min="4610" max="4610" width="22.140625" style="1" customWidth="1"/>
    <col min="4611" max="4611" width="24" style="1" bestFit="1" customWidth="1"/>
    <col min="4612" max="4612" width="43.7109375" style="1" customWidth="1"/>
    <col min="4613" max="4613" width="14" style="1" customWidth="1"/>
    <col min="4614" max="4625" width="12.7109375" style="1" customWidth="1"/>
    <col min="4626" max="4864" width="9.140625" style="1"/>
    <col min="4865" max="4865" width="13.28515625" style="1" customWidth="1"/>
    <col min="4866" max="4866" width="22.140625" style="1" customWidth="1"/>
    <col min="4867" max="4867" width="24" style="1" bestFit="1" customWidth="1"/>
    <col min="4868" max="4868" width="43.7109375" style="1" customWidth="1"/>
    <col min="4869" max="4869" width="14" style="1" customWidth="1"/>
    <col min="4870" max="4881" width="12.7109375" style="1" customWidth="1"/>
    <col min="4882" max="5120" width="9.140625" style="1"/>
    <col min="5121" max="5121" width="13.28515625" style="1" customWidth="1"/>
    <col min="5122" max="5122" width="22.140625" style="1" customWidth="1"/>
    <col min="5123" max="5123" width="24" style="1" bestFit="1" customWidth="1"/>
    <col min="5124" max="5124" width="43.7109375" style="1" customWidth="1"/>
    <col min="5125" max="5125" width="14" style="1" customWidth="1"/>
    <col min="5126" max="5137" width="12.7109375" style="1" customWidth="1"/>
    <col min="5138" max="5376" width="9.140625" style="1"/>
    <col min="5377" max="5377" width="13.28515625" style="1" customWidth="1"/>
    <col min="5378" max="5378" width="22.140625" style="1" customWidth="1"/>
    <col min="5379" max="5379" width="24" style="1" bestFit="1" customWidth="1"/>
    <col min="5380" max="5380" width="43.7109375" style="1" customWidth="1"/>
    <col min="5381" max="5381" width="14" style="1" customWidth="1"/>
    <col min="5382" max="5393" width="12.7109375" style="1" customWidth="1"/>
    <col min="5394" max="5632" width="9.140625" style="1"/>
    <col min="5633" max="5633" width="13.28515625" style="1" customWidth="1"/>
    <col min="5634" max="5634" width="22.140625" style="1" customWidth="1"/>
    <col min="5635" max="5635" width="24" style="1" bestFit="1" customWidth="1"/>
    <col min="5636" max="5636" width="43.7109375" style="1" customWidth="1"/>
    <col min="5637" max="5637" width="14" style="1" customWidth="1"/>
    <col min="5638" max="5649" width="12.7109375" style="1" customWidth="1"/>
    <col min="5650" max="5888" width="9.140625" style="1"/>
    <col min="5889" max="5889" width="13.28515625" style="1" customWidth="1"/>
    <col min="5890" max="5890" width="22.140625" style="1" customWidth="1"/>
    <col min="5891" max="5891" width="24" style="1" bestFit="1" customWidth="1"/>
    <col min="5892" max="5892" width="43.7109375" style="1" customWidth="1"/>
    <col min="5893" max="5893" width="14" style="1" customWidth="1"/>
    <col min="5894" max="5905" width="12.7109375" style="1" customWidth="1"/>
    <col min="5906" max="6144" width="9.140625" style="1"/>
    <col min="6145" max="6145" width="13.28515625" style="1" customWidth="1"/>
    <col min="6146" max="6146" width="22.140625" style="1" customWidth="1"/>
    <col min="6147" max="6147" width="24" style="1" bestFit="1" customWidth="1"/>
    <col min="6148" max="6148" width="43.7109375" style="1" customWidth="1"/>
    <col min="6149" max="6149" width="14" style="1" customWidth="1"/>
    <col min="6150" max="6161" width="12.7109375" style="1" customWidth="1"/>
    <col min="6162" max="6400" width="9.140625" style="1"/>
    <col min="6401" max="6401" width="13.28515625" style="1" customWidth="1"/>
    <col min="6402" max="6402" width="22.140625" style="1" customWidth="1"/>
    <col min="6403" max="6403" width="24" style="1" bestFit="1" customWidth="1"/>
    <col min="6404" max="6404" width="43.7109375" style="1" customWidth="1"/>
    <col min="6405" max="6405" width="14" style="1" customWidth="1"/>
    <col min="6406" max="6417" width="12.7109375" style="1" customWidth="1"/>
    <col min="6418" max="6656" width="9.140625" style="1"/>
    <col min="6657" max="6657" width="13.28515625" style="1" customWidth="1"/>
    <col min="6658" max="6658" width="22.140625" style="1" customWidth="1"/>
    <col min="6659" max="6659" width="24" style="1" bestFit="1" customWidth="1"/>
    <col min="6660" max="6660" width="43.7109375" style="1" customWidth="1"/>
    <col min="6661" max="6661" width="14" style="1" customWidth="1"/>
    <col min="6662" max="6673" width="12.7109375" style="1" customWidth="1"/>
    <col min="6674" max="6912" width="9.140625" style="1"/>
    <col min="6913" max="6913" width="13.28515625" style="1" customWidth="1"/>
    <col min="6914" max="6914" width="22.140625" style="1" customWidth="1"/>
    <col min="6915" max="6915" width="24" style="1" bestFit="1" customWidth="1"/>
    <col min="6916" max="6916" width="43.7109375" style="1" customWidth="1"/>
    <col min="6917" max="6917" width="14" style="1" customWidth="1"/>
    <col min="6918" max="6929" width="12.7109375" style="1" customWidth="1"/>
    <col min="6930" max="7168" width="9.140625" style="1"/>
    <col min="7169" max="7169" width="13.28515625" style="1" customWidth="1"/>
    <col min="7170" max="7170" width="22.140625" style="1" customWidth="1"/>
    <col min="7171" max="7171" width="24" style="1" bestFit="1" customWidth="1"/>
    <col min="7172" max="7172" width="43.7109375" style="1" customWidth="1"/>
    <col min="7173" max="7173" width="14" style="1" customWidth="1"/>
    <col min="7174" max="7185" width="12.7109375" style="1" customWidth="1"/>
    <col min="7186" max="7424" width="9.140625" style="1"/>
    <col min="7425" max="7425" width="13.28515625" style="1" customWidth="1"/>
    <col min="7426" max="7426" width="22.140625" style="1" customWidth="1"/>
    <col min="7427" max="7427" width="24" style="1" bestFit="1" customWidth="1"/>
    <col min="7428" max="7428" width="43.7109375" style="1" customWidth="1"/>
    <col min="7429" max="7429" width="14" style="1" customWidth="1"/>
    <col min="7430" max="7441" width="12.7109375" style="1" customWidth="1"/>
    <col min="7442" max="7680" width="9.140625" style="1"/>
    <col min="7681" max="7681" width="13.28515625" style="1" customWidth="1"/>
    <col min="7682" max="7682" width="22.140625" style="1" customWidth="1"/>
    <col min="7683" max="7683" width="24" style="1" bestFit="1" customWidth="1"/>
    <col min="7684" max="7684" width="43.7109375" style="1" customWidth="1"/>
    <col min="7685" max="7685" width="14" style="1" customWidth="1"/>
    <col min="7686" max="7697" width="12.7109375" style="1" customWidth="1"/>
    <col min="7698" max="7936" width="9.140625" style="1"/>
    <col min="7937" max="7937" width="13.28515625" style="1" customWidth="1"/>
    <col min="7938" max="7938" width="22.140625" style="1" customWidth="1"/>
    <col min="7939" max="7939" width="24" style="1" bestFit="1" customWidth="1"/>
    <col min="7940" max="7940" width="43.7109375" style="1" customWidth="1"/>
    <col min="7941" max="7941" width="14" style="1" customWidth="1"/>
    <col min="7942" max="7953" width="12.7109375" style="1" customWidth="1"/>
    <col min="7954" max="8192" width="9.140625" style="1"/>
    <col min="8193" max="8193" width="13.28515625" style="1" customWidth="1"/>
    <col min="8194" max="8194" width="22.140625" style="1" customWidth="1"/>
    <col min="8195" max="8195" width="24" style="1" bestFit="1" customWidth="1"/>
    <col min="8196" max="8196" width="43.7109375" style="1" customWidth="1"/>
    <col min="8197" max="8197" width="14" style="1" customWidth="1"/>
    <col min="8198" max="8209" width="12.7109375" style="1" customWidth="1"/>
    <col min="8210" max="8448" width="9.140625" style="1"/>
    <col min="8449" max="8449" width="13.28515625" style="1" customWidth="1"/>
    <col min="8450" max="8450" width="22.140625" style="1" customWidth="1"/>
    <col min="8451" max="8451" width="24" style="1" bestFit="1" customWidth="1"/>
    <col min="8452" max="8452" width="43.7109375" style="1" customWidth="1"/>
    <col min="8453" max="8453" width="14" style="1" customWidth="1"/>
    <col min="8454" max="8465" width="12.7109375" style="1" customWidth="1"/>
    <col min="8466" max="8704" width="9.140625" style="1"/>
    <col min="8705" max="8705" width="13.28515625" style="1" customWidth="1"/>
    <col min="8706" max="8706" width="22.140625" style="1" customWidth="1"/>
    <col min="8707" max="8707" width="24" style="1" bestFit="1" customWidth="1"/>
    <col min="8708" max="8708" width="43.7109375" style="1" customWidth="1"/>
    <col min="8709" max="8709" width="14" style="1" customWidth="1"/>
    <col min="8710" max="8721" width="12.7109375" style="1" customWidth="1"/>
    <col min="8722" max="8960" width="9.140625" style="1"/>
    <col min="8961" max="8961" width="13.28515625" style="1" customWidth="1"/>
    <col min="8962" max="8962" width="22.140625" style="1" customWidth="1"/>
    <col min="8963" max="8963" width="24" style="1" bestFit="1" customWidth="1"/>
    <col min="8964" max="8964" width="43.7109375" style="1" customWidth="1"/>
    <col min="8965" max="8965" width="14" style="1" customWidth="1"/>
    <col min="8966" max="8977" width="12.7109375" style="1" customWidth="1"/>
    <col min="8978" max="9216" width="9.140625" style="1"/>
    <col min="9217" max="9217" width="13.28515625" style="1" customWidth="1"/>
    <col min="9218" max="9218" width="22.140625" style="1" customWidth="1"/>
    <col min="9219" max="9219" width="24" style="1" bestFit="1" customWidth="1"/>
    <col min="9220" max="9220" width="43.7109375" style="1" customWidth="1"/>
    <col min="9221" max="9221" width="14" style="1" customWidth="1"/>
    <col min="9222" max="9233" width="12.7109375" style="1" customWidth="1"/>
    <col min="9234" max="9472" width="9.140625" style="1"/>
    <col min="9473" max="9473" width="13.28515625" style="1" customWidth="1"/>
    <col min="9474" max="9474" width="22.140625" style="1" customWidth="1"/>
    <col min="9475" max="9475" width="24" style="1" bestFit="1" customWidth="1"/>
    <col min="9476" max="9476" width="43.7109375" style="1" customWidth="1"/>
    <col min="9477" max="9477" width="14" style="1" customWidth="1"/>
    <col min="9478" max="9489" width="12.7109375" style="1" customWidth="1"/>
    <col min="9490" max="9728" width="9.140625" style="1"/>
    <col min="9729" max="9729" width="13.28515625" style="1" customWidth="1"/>
    <col min="9730" max="9730" width="22.140625" style="1" customWidth="1"/>
    <col min="9731" max="9731" width="24" style="1" bestFit="1" customWidth="1"/>
    <col min="9732" max="9732" width="43.7109375" style="1" customWidth="1"/>
    <col min="9733" max="9733" width="14" style="1" customWidth="1"/>
    <col min="9734" max="9745" width="12.7109375" style="1" customWidth="1"/>
    <col min="9746" max="9984" width="9.140625" style="1"/>
    <col min="9985" max="9985" width="13.28515625" style="1" customWidth="1"/>
    <col min="9986" max="9986" width="22.140625" style="1" customWidth="1"/>
    <col min="9987" max="9987" width="24" style="1" bestFit="1" customWidth="1"/>
    <col min="9988" max="9988" width="43.7109375" style="1" customWidth="1"/>
    <col min="9989" max="9989" width="14" style="1" customWidth="1"/>
    <col min="9990" max="10001" width="12.7109375" style="1" customWidth="1"/>
    <col min="10002" max="10240" width="9.140625" style="1"/>
    <col min="10241" max="10241" width="13.28515625" style="1" customWidth="1"/>
    <col min="10242" max="10242" width="22.140625" style="1" customWidth="1"/>
    <col min="10243" max="10243" width="24" style="1" bestFit="1" customWidth="1"/>
    <col min="10244" max="10244" width="43.7109375" style="1" customWidth="1"/>
    <col min="10245" max="10245" width="14" style="1" customWidth="1"/>
    <col min="10246" max="10257" width="12.7109375" style="1" customWidth="1"/>
    <col min="10258" max="10496" width="9.140625" style="1"/>
    <col min="10497" max="10497" width="13.28515625" style="1" customWidth="1"/>
    <col min="10498" max="10498" width="22.140625" style="1" customWidth="1"/>
    <col min="10499" max="10499" width="24" style="1" bestFit="1" customWidth="1"/>
    <col min="10500" max="10500" width="43.7109375" style="1" customWidth="1"/>
    <col min="10501" max="10501" width="14" style="1" customWidth="1"/>
    <col min="10502" max="10513" width="12.7109375" style="1" customWidth="1"/>
    <col min="10514" max="10752" width="9.140625" style="1"/>
    <col min="10753" max="10753" width="13.28515625" style="1" customWidth="1"/>
    <col min="10754" max="10754" width="22.140625" style="1" customWidth="1"/>
    <col min="10755" max="10755" width="24" style="1" bestFit="1" customWidth="1"/>
    <col min="10756" max="10756" width="43.7109375" style="1" customWidth="1"/>
    <col min="10757" max="10757" width="14" style="1" customWidth="1"/>
    <col min="10758" max="10769" width="12.7109375" style="1" customWidth="1"/>
    <col min="10770" max="11008" width="9.140625" style="1"/>
    <col min="11009" max="11009" width="13.28515625" style="1" customWidth="1"/>
    <col min="11010" max="11010" width="22.140625" style="1" customWidth="1"/>
    <col min="11011" max="11011" width="24" style="1" bestFit="1" customWidth="1"/>
    <col min="11012" max="11012" width="43.7109375" style="1" customWidth="1"/>
    <col min="11013" max="11013" width="14" style="1" customWidth="1"/>
    <col min="11014" max="11025" width="12.7109375" style="1" customWidth="1"/>
    <col min="11026" max="11264" width="9.140625" style="1"/>
    <col min="11265" max="11265" width="13.28515625" style="1" customWidth="1"/>
    <col min="11266" max="11266" width="22.140625" style="1" customWidth="1"/>
    <col min="11267" max="11267" width="24" style="1" bestFit="1" customWidth="1"/>
    <col min="11268" max="11268" width="43.7109375" style="1" customWidth="1"/>
    <col min="11269" max="11269" width="14" style="1" customWidth="1"/>
    <col min="11270" max="11281" width="12.7109375" style="1" customWidth="1"/>
    <col min="11282" max="11520" width="9.140625" style="1"/>
    <col min="11521" max="11521" width="13.28515625" style="1" customWidth="1"/>
    <col min="11522" max="11522" width="22.140625" style="1" customWidth="1"/>
    <col min="11523" max="11523" width="24" style="1" bestFit="1" customWidth="1"/>
    <col min="11524" max="11524" width="43.7109375" style="1" customWidth="1"/>
    <col min="11525" max="11525" width="14" style="1" customWidth="1"/>
    <col min="11526" max="11537" width="12.7109375" style="1" customWidth="1"/>
    <col min="11538" max="11776" width="9.140625" style="1"/>
    <col min="11777" max="11777" width="13.28515625" style="1" customWidth="1"/>
    <col min="11778" max="11778" width="22.140625" style="1" customWidth="1"/>
    <col min="11779" max="11779" width="24" style="1" bestFit="1" customWidth="1"/>
    <col min="11780" max="11780" width="43.7109375" style="1" customWidth="1"/>
    <col min="11781" max="11781" width="14" style="1" customWidth="1"/>
    <col min="11782" max="11793" width="12.7109375" style="1" customWidth="1"/>
    <col min="11794" max="12032" width="9.140625" style="1"/>
    <col min="12033" max="12033" width="13.28515625" style="1" customWidth="1"/>
    <col min="12034" max="12034" width="22.140625" style="1" customWidth="1"/>
    <col min="12035" max="12035" width="24" style="1" bestFit="1" customWidth="1"/>
    <col min="12036" max="12036" width="43.7109375" style="1" customWidth="1"/>
    <col min="12037" max="12037" width="14" style="1" customWidth="1"/>
    <col min="12038" max="12049" width="12.7109375" style="1" customWidth="1"/>
    <col min="12050" max="12288" width="9.140625" style="1"/>
    <col min="12289" max="12289" width="13.28515625" style="1" customWidth="1"/>
    <col min="12290" max="12290" width="22.140625" style="1" customWidth="1"/>
    <col min="12291" max="12291" width="24" style="1" bestFit="1" customWidth="1"/>
    <col min="12292" max="12292" width="43.7109375" style="1" customWidth="1"/>
    <col min="12293" max="12293" width="14" style="1" customWidth="1"/>
    <col min="12294" max="12305" width="12.7109375" style="1" customWidth="1"/>
    <col min="12306" max="12544" width="9.140625" style="1"/>
    <col min="12545" max="12545" width="13.28515625" style="1" customWidth="1"/>
    <col min="12546" max="12546" width="22.140625" style="1" customWidth="1"/>
    <col min="12547" max="12547" width="24" style="1" bestFit="1" customWidth="1"/>
    <col min="12548" max="12548" width="43.7109375" style="1" customWidth="1"/>
    <col min="12549" max="12549" width="14" style="1" customWidth="1"/>
    <col min="12550" max="12561" width="12.7109375" style="1" customWidth="1"/>
    <col min="12562" max="12800" width="9.140625" style="1"/>
    <col min="12801" max="12801" width="13.28515625" style="1" customWidth="1"/>
    <col min="12802" max="12802" width="22.140625" style="1" customWidth="1"/>
    <col min="12803" max="12803" width="24" style="1" bestFit="1" customWidth="1"/>
    <col min="12804" max="12804" width="43.7109375" style="1" customWidth="1"/>
    <col min="12805" max="12805" width="14" style="1" customWidth="1"/>
    <col min="12806" max="12817" width="12.7109375" style="1" customWidth="1"/>
    <col min="12818" max="13056" width="9.140625" style="1"/>
    <col min="13057" max="13057" width="13.28515625" style="1" customWidth="1"/>
    <col min="13058" max="13058" width="22.140625" style="1" customWidth="1"/>
    <col min="13059" max="13059" width="24" style="1" bestFit="1" customWidth="1"/>
    <col min="13060" max="13060" width="43.7109375" style="1" customWidth="1"/>
    <col min="13061" max="13061" width="14" style="1" customWidth="1"/>
    <col min="13062" max="13073" width="12.7109375" style="1" customWidth="1"/>
    <col min="13074" max="13312" width="9.140625" style="1"/>
    <col min="13313" max="13313" width="13.28515625" style="1" customWidth="1"/>
    <col min="13314" max="13314" width="22.140625" style="1" customWidth="1"/>
    <col min="13315" max="13315" width="24" style="1" bestFit="1" customWidth="1"/>
    <col min="13316" max="13316" width="43.7109375" style="1" customWidth="1"/>
    <col min="13317" max="13317" width="14" style="1" customWidth="1"/>
    <col min="13318" max="13329" width="12.7109375" style="1" customWidth="1"/>
    <col min="13330" max="13568" width="9.140625" style="1"/>
    <col min="13569" max="13569" width="13.28515625" style="1" customWidth="1"/>
    <col min="13570" max="13570" width="22.140625" style="1" customWidth="1"/>
    <col min="13571" max="13571" width="24" style="1" bestFit="1" customWidth="1"/>
    <col min="13572" max="13572" width="43.7109375" style="1" customWidth="1"/>
    <col min="13573" max="13573" width="14" style="1" customWidth="1"/>
    <col min="13574" max="13585" width="12.7109375" style="1" customWidth="1"/>
    <col min="13586" max="13824" width="9.140625" style="1"/>
    <col min="13825" max="13825" width="13.28515625" style="1" customWidth="1"/>
    <col min="13826" max="13826" width="22.140625" style="1" customWidth="1"/>
    <col min="13827" max="13827" width="24" style="1" bestFit="1" customWidth="1"/>
    <col min="13828" max="13828" width="43.7109375" style="1" customWidth="1"/>
    <col min="13829" max="13829" width="14" style="1" customWidth="1"/>
    <col min="13830" max="13841" width="12.7109375" style="1" customWidth="1"/>
    <col min="13842" max="14080" width="9.140625" style="1"/>
    <col min="14081" max="14081" width="13.28515625" style="1" customWidth="1"/>
    <col min="14082" max="14082" width="22.140625" style="1" customWidth="1"/>
    <col min="14083" max="14083" width="24" style="1" bestFit="1" customWidth="1"/>
    <col min="14084" max="14084" width="43.7109375" style="1" customWidth="1"/>
    <col min="14085" max="14085" width="14" style="1" customWidth="1"/>
    <col min="14086" max="14097" width="12.7109375" style="1" customWidth="1"/>
    <col min="14098" max="14336" width="9.140625" style="1"/>
    <col min="14337" max="14337" width="13.28515625" style="1" customWidth="1"/>
    <col min="14338" max="14338" width="22.140625" style="1" customWidth="1"/>
    <col min="14339" max="14339" width="24" style="1" bestFit="1" customWidth="1"/>
    <col min="14340" max="14340" width="43.7109375" style="1" customWidth="1"/>
    <col min="14341" max="14341" width="14" style="1" customWidth="1"/>
    <col min="14342" max="14353" width="12.7109375" style="1" customWidth="1"/>
    <col min="14354" max="14592" width="9.140625" style="1"/>
    <col min="14593" max="14593" width="13.28515625" style="1" customWidth="1"/>
    <col min="14594" max="14594" width="22.140625" style="1" customWidth="1"/>
    <col min="14595" max="14595" width="24" style="1" bestFit="1" customWidth="1"/>
    <col min="14596" max="14596" width="43.7109375" style="1" customWidth="1"/>
    <col min="14597" max="14597" width="14" style="1" customWidth="1"/>
    <col min="14598" max="14609" width="12.7109375" style="1" customWidth="1"/>
    <col min="14610" max="14848" width="9.140625" style="1"/>
    <col min="14849" max="14849" width="13.28515625" style="1" customWidth="1"/>
    <col min="14850" max="14850" width="22.140625" style="1" customWidth="1"/>
    <col min="14851" max="14851" width="24" style="1" bestFit="1" customWidth="1"/>
    <col min="14852" max="14852" width="43.7109375" style="1" customWidth="1"/>
    <col min="14853" max="14853" width="14" style="1" customWidth="1"/>
    <col min="14854" max="14865" width="12.7109375" style="1" customWidth="1"/>
    <col min="14866" max="15104" width="9.140625" style="1"/>
    <col min="15105" max="15105" width="13.28515625" style="1" customWidth="1"/>
    <col min="15106" max="15106" width="22.140625" style="1" customWidth="1"/>
    <col min="15107" max="15107" width="24" style="1" bestFit="1" customWidth="1"/>
    <col min="15108" max="15108" width="43.7109375" style="1" customWidth="1"/>
    <col min="15109" max="15109" width="14" style="1" customWidth="1"/>
    <col min="15110" max="15121" width="12.7109375" style="1" customWidth="1"/>
    <col min="15122" max="15360" width="9.140625" style="1"/>
    <col min="15361" max="15361" width="13.28515625" style="1" customWidth="1"/>
    <col min="15362" max="15362" width="22.140625" style="1" customWidth="1"/>
    <col min="15363" max="15363" width="24" style="1" bestFit="1" customWidth="1"/>
    <col min="15364" max="15364" width="43.7109375" style="1" customWidth="1"/>
    <col min="15365" max="15365" width="14" style="1" customWidth="1"/>
    <col min="15366" max="15377" width="12.7109375" style="1" customWidth="1"/>
    <col min="15378" max="15616" width="9.140625" style="1"/>
    <col min="15617" max="15617" width="13.28515625" style="1" customWidth="1"/>
    <col min="15618" max="15618" width="22.140625" style="1" customWidth="1"/>
    <col min="15619" max="15619" width="24" style="1" bestFit="1" customWidth="1"/>
    <col min="15620" max="15620" width="43.7109375" style="1" customWidth="1"/>
    <col min="15621" max="15621" width="14" style="1" customWidth="1"/>
    <col min="15622" max="15633" width="12.7109375" style="1" customWidth="1"/>
    <col min="15634" max="15872" width="9.140625" style="1"/>
    <col min="15873" max="15873" width="13.28515625" style="1" customWidth="1"/>
    <col min="15874" max="15874" width="22.140625" style="1" customWidth="1"/>
    <col min="15875" max="15875" width="24" style="1" bestFit="1" customWidth="1"/>
    <col min="15876" max="15876" width="43.7109375" style="1" customWidth="1"/>
    <col min="15877" max="15877" width="14" style="1" customWidth="1"/>
    <col min="15878" max="15889" width="12.7109375" style="1" customWidth="1"/>
    <col min="15890" max="16128" width="9.140625" style="1"/>
    <col min="16129" max="16129" width="13.28515625" style="1" customWidth="1"/>
    <col min="16130" max="16130" width="22.140625" style="1" customWidth="1"/>
    <col min="16131" max="16131" width="24" style="1" bestFit="1" customWidth="1"/>
    <col min="16132" max="16132" width="43.7109375" style="1" customWidth="1"/>
    <col min="16133" max="16133" width="14" style="1" customWidth="1"/>
    <col min="16134" max="16145" width="12.7109375" style="1" customWidth="1"/>
    <col min="16146" max="16384" width="9.140625" style="1"/>
  </cols>
  <sheetData>
    <row r="1" spans="1:7" ht="43.5" customHeight="1" x14ac:dyDescent="0.2">
      <c r="A1" s="105" t="s">
        <v>30</v>
      </c>
      <c r="B1" s="138" t="s">
        <v>31</v>
      </c>
      <c r="C1" s="138"/>
      <c r="D1" s="138"/>
      <c r="E1" s="138"/>
      <c r="F1" s="30"/>
    </row>
    <row r="2" spans="1:7" ht="26.25" customHeight="1" x14ac:dyDescent="0.25">
      <c r="A2" s="139" t="s">
        <v>58</v>
      </c>
      <c r="B2" s="141" t="s">
        <v>32</v>
      </c>
      <c r="C2" s="143" t="s">
        <v>33</v>
      </c>
      <c r="D2" s="144"/>
      <c r="E2" s="31" t="s">
        <v>34</v>
      </c>
      <c r="G2" s="32"/>
    </row>
    <row r="3" spans="1:7" ht="26.25" customHeight="1" thickBot="1" x14ac:dyDescent="0.3">
      <c r="A3" s="139"/>
      <c r="B3" s="141"/>
      <c r="C3" s="145" t="s">
        <v>35</v>
      </c>
      <c r="D3" s="146"/>
      <c r="E3" s="33" t="s">
        <v>36</v>
      </c>
      <c r="G3" s="34"/>
    </row>
    <row r="4" spans="1:7" ht="35.25" customHeight="1" thickTop="1" thickBot="1" x14ac:dyDescent="0.3">
      <c r="A4" s="140"/>
      <c r="B4" s="142"/>
      <c r="C4" s="147" t="s">
        <v>59</v>
      </c>
      <c r="D4" s="148"/>
      <c r="E4" s="35" t="s">
        <v>37</v>
      </c>
    </row>
    <row r="5" spans="1:7" ht="26.25" customHeight="1" thickTop="1" x14ac:dyDescent="0.25">
      <c r="A5" s="122" t="s">
        <v>38</v>
      </c>
      <c r="B5" s="125" t="s">
        <v>32</v>
      </c>
      <c r="C5" s="128" t="s">
        <v>39</v>
      </c>
      <c r="D5" s="36" t="s">
        <v>40</v>
      </c>
      <c r="E5" s="37" t="s">
        <v>41</v>
      </c>
    </row>
    <row r="6" spans="1:7" ht="26.25" customHeight="1" thickBot="1" x14ac:dyDescent="0.3">
      <c r="A6" s="123"/>
      <c r="B6" s="126"/>
      <c r="C6" s="129"/>
      <c r="D6" s="38" t="s">
        <v>42</v>
      </c>
      <c r="E6" s="39" t="s">
        <v>43</v>
      </c>
    </row>
    <row r="7" spans="1:7" ht="26.25" customHeight="1" x14ac:dyDescent="0.25">
      <c r="A7" s="123"/>
      <c r="B7" s="126"/>
      <c r="C7" s="130" t="s">
        <v>44</v>
      </c>
      <c r="D7" s="36" t="s">
        <v>40</v>
      </c>
      <c r="E7" s="39" t="s">
        <v>45</v>
      </c>
    </row>
    <row r="8" spans="1:7" ht="26.25" customHeight="1" thickBot="1" x14ac:dyDescent="0.3">
      <c r="A8" s="123"/>
      <c r="B8" s="127"/>
      <c r="C8" s="131"/>
      <c r="D8" s="40" t="s">
        <v>42</v>
      </c>
      <c r="E8" s="41" t="s">
        <v>46</v>
      </c>
    </row>
    <row r="9" spans="1:7" ht="26.25" customHeight="1" thickTop="1" x14ac:dyDescent="0.25">
      <c r="A9" s="123"/>
      <c r="B9" s="132" t="s">
        <v>47</v>
      </c>
      <c r="C9" s="134" t="s">
        <v>39</v>
      </c>
      <c r="D9" s="42" t="s">
        <v>48</v>
      </c>
      <c r="E9" s="43" t="s">
        <v>49</v>
      </c>
    </row>
    <row r="10" spans="1:7" ht="26.25" customHeight="1" thickBot="1" x14ac:dyDescent="0.3">
      <c r="A10" s="123"/>
      <c r="B10" s="133"/>
      <c r="C10" s="135"/>
      <c r="D10" s="44" t="s">
        <v>42</v>
      </c>
      <c r="E10" s="45" t="s">
        <v>50</v>
      </c>
    </row>
    <row r="11" spans="1:7" ht="26.25" customHeight="1" x14ac:dyDescent="0.25">
      <c r="A11" s="123"/>
      <c r="B11" s="133"/>
      <c r="C11" s="136" t="s">
        <v>44</v>
      </c>
      <c r="D11" s="42" t="s">
        <v>40</v>
      </c>
      <c r="E11" s="45" t="s">
        <v>51</v>
      </c>
    </row>
    <row r="12" spans="1:7" ht="26.25" customHeight="1" x14ac:dyDescent="0.25">
      <c r="A12" s="124"/>
      <c r="B12" s="133"/>
      <c r="C12" s="137"/>
      <c r="D12" s="46" t="s">
        <v>42</v>
      </c>
      <c r="E12" s="47" t="s">
        <v>52</v>
      </c>
    </row>
    <row r="15" spans="1:7" ht="15" x14ac:dyDescent="0.2">
      <c r="A15" s="2" t="s">
        <v>53</v>
      </c>
      <c r="B15" s="2"/>
      <c r="C15" s="2"/>
      <c r="D15" s="2"/>
    </row>
    <row r="16" spans="1:7" ht="15" x14ac:dyDescent="0.2">
      <c r="A16" s="2"/>
      <c r="B16" s="2" t="s">
        <v>54</v>
      </c>
      <c r="C16" s="2"/>
      <c r="D16" s="2"/>
    </row>
    <row r="17" spans="1:5" ht="15" x14ac:dyDescent="0.2">
      <c r="A17" s="2"/>
      <c r="B17" s="2" t="s">
        <v>55</v>
      </c>
      <c r="C17" s="2"/>
      <c r="D17" s="2"/>
    </row>
    <row r="18" spans="1:5" ht="15" x14ac:dyDescent="0.2">
      <c r="A18" s="2"/>
      <c r="B18" s="2" t="s">
        <v>56</v>
      </c>
      <c r="C18" s="2"/>
      <c r="D18" s="2"/>
    </row>
    <row r="19" spans="1:5" ht="15" x14ac:dyDescent="0.2">
      <c r="A19" s="2"/>
      <c r="B19" s="2" t="s">
        <v>88</v>
      </c>
      <c r="C19" s="2"/>
      <c r="D19" s="2"/>
    </row>
    <row r="20" spans="1:5" ht="60" customHeight="1" x14ac:dyDescent="0.2">
      <c r="A20" s="121" t="s">
        <v>57</v>
      </c>
      <c r="B20" s="121"/>
      <c r="C20" s="121"/>
      <c r="D20" s="121"/>
      <c r="E20" s="121"/>
    </row>
  </sheetData>
  <mergeCells count="14">
    <mergeCell ref="B1:E1"/>
    <mergeCell ref="A2:A4"/>
    <mergeCell ref="B2:B4"/>
    <mergeCell ref="C2:D2"/>
    <mergeCell ref="C3:D3"/>
    <mergeCell ref="C4:D4"/>
    <mergeCell ref="A20:E20"/>
    <mergeCell ref="A5:A12"/>
    <mergeCell ref="B5:B8"/>
    <mergeCell ref="C5:C6"/>
    <mergeCell ref="C7:C8"/>
    <mergeCell ref="B9:B12"/>
    <mergeCell ref="C9:C10"/>
    <mergeCell ref="C11:C12"/>
  </mergeCells>
  <hyperlinks>
    <hyperlink ref="E2" location="Tab_01!A1" display="Tab_01" xr:uid="{00000000-0004-0000-0000-000000000000}"/>
    <hyperlink ref="E3" location="Tab_02!A1" display="Tab_02" xr:uid="{00000000-0004-0000-0000-000001000000}"/>
    <hyperlink ref="E4" location="Tab_03!A1" display="Tab_03" xr:uid="{00000000-0004-0000-0000-000002000000}"/>
    <hyperlink ref="E5" location="Tab_04!A1" display="Tab_04" xr:uid="{00000000-0004-0000-0000-000003000000}"/>
    <hyperlink ref="E6" location="Tab_05!A1" display="Tab_05" xr:uid="{00000000-0004-0000-0000-000004000000}"/>
    <hyperlink ref="E7" location="Tab_06!A1" display="Tab_06" xr:uid="{00000000-0004-0000-0000-000005000000}"/>
    <hyperlink ref="E8" location="Tab_07!A1" display="Tab_07" xr:uid="{00000000-0004-0000-0000-000006000000}"/>
    <hyperlink ref="E9" location="Tab_08!A1" display="Tab_08" xr:uid="{00000000-0004-0000-0000-000007000000}"/>
    <hyperlink ref="E10" location="Tab_09!A1" display="Tab_09" xr:uid="{00000000-0004-0000-0000-000008000000}"/>
    <hyperlink ref="E11" location="Tab_10!A1" display="Tab_10" xr:uid="{00000000-0004-0000-0000-000009000000}"/>
    <hyperlink ref="E12" location="Tab_11!A1" display="Tab_11" xr:uid="{00000000-0004-0000-0000-00000A000000}"/>
  </hyperlinks>
  <pageMargins left="0.75" right="0.75" top="1" bottom="1" header="0.5" footer="0.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AH12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 x14ac:dyDescent="0.2"/>
  <cols>
    <col min="1" max="1" width="12" style="73" customWidth="1"/>
    <col min="2" max="2" width="15.28515625" style="73" customWidth="1"/>
    <col min="3" max="3" width="13.42578125" style="73" customWidth="1"/>
    <col min="4" max="6" width="14.5703125" style="73" customWidth="1"/>
    <col min="7" max="7" width="15.28515625" style="73" customWidth="1"/>
    <col min="8" max="8" width="12.42578125" style="73" customWidth="1"/>
    <col min="9" max="9" width="15.140625" style="73" customWidth="1"/>
    <col min="10" max="10" width="11.85546875" style="73" bestFit="1" customWidth="1"/>
    <col min="11" max="12" width="12.28515625" style="73" customWidth="1"/>
    <col min="13" max="13" width="12.5703125" style="73" customWidth="1"/>
    <col min="14" max="14" width="17.140625" style="73" customWidth="1"/>
    <col min="15" max="15" width="14" style="73" customWidth="1"/>
    <col min="16" max="16" width="19" style="73" customWidth="1"/>
    <col min="17" max="17" width="14" style="73" customWidth="1"/>
    <col min="18" max="18" width="20.85546875" style="99" bestFit="1" customWidth="1"/>
    <col min="19" max="19" width="14" style="73" customWidth="1"/>
    <col min="20" max="20" width="14.85546875" style="99" customWidth="1"/>
    <col min="21" max="21" width="3.85546875" style="73" customWidth="1"/>
    <col min="22" max="22" width="14" style="73" customWidth="1"/>
    <col min="23" max="23" width="16.42578125" style="73" bestFit="1" customWidth="1"/>
    <col min="24" max="24" width="15.140625" style="73" bestFit="1" customWidth="1"/>
    <col min="25" max="25" width="14" style="73" bestFit="1" customWidth="1"/>
    <col min="26" max="28" width="13.85546875" style="73" customWidth="1"/>
    <col min="29" max="29" width="18.5703125" style="73" customWidth="1"/>
    <col min="30" max="30" width="16.85546875" style="73" customWidth="1"/>
    <col min="31" max="250" width="9.140625" style="73"/>
    <col min="251" max="251" width="15.7109375" style="73" customWidth="1"/>
    <col min="252" max="252" width="15.28515625" style="73" customWidth="1"/>
    <col min="253" max="256" width="14.5703125" style="73" customWidth="1"/>
    <col min="257" max="257" width="15.28515625" style="73" customWidth="1"/>
    <col min="258" max="258" width="12.42578125" style="73" customWidth="1"/>
    <col min="259" max="259" width="12.28515625" style="73" bestFit="1" customWidth="1"/>
    <col min="260" max="260" width="11.42578125" style="73" bestFit="1" customWidth="1"/>
    <col min="261" max="261" width="12.28515625" style="73" customWidth="1"/>
    <col min="262" max="262" width="11.7109375" style="73" customWidth="1"/>
    <col min="263" max="263" width="12.140625" style="73" customWidth="1"/>
    <col min="264" max="264" width="17.140625" style="73" customWidth="1"/>
    <col min="265" max="267" width="14" style="73" customWidth="1"/>
    <col min="268" max="268" width="20.7109375" style="73" bestFit="1" customWidth="1"/>
    <col min="269" max="269" width="14" style="73" customWidth="1"/>
    <col min="270" max="270" width="14.85546875" style="73" customWidth="1"/>
    <col min="271" max="271" width="3.85546875" style="73" customWidth="1"/>
    <col min="272" max="272" width="14" style="73" customWidth="1"/>
    <col min="273" max="273" width="16.28515625" style="73" bestFit="1" customWidth="1"/>
    <col min="274" max="274" width="15" style="73" bestFit="1" customWidth="1"/>
    <col min="275" max="275" width="13.85546875" style="73" bestFit="1" customWidth="1"/>
    <col min="276" max="284" width="13.85546875" style="73" customWidth="1"/>
    <col min="285" max="285" width="16.85546875" style="73" customWidth="1"/>
    <col min="286" max="286" width="14.7109375" style="73" customWidth="1"/>
    <col min="287" max="506" width="9.140625" style="73"/>
    <col min="507" max="507" width="15.7109375" style="73" customWidth="1"/>
    <col min="508" max="508" width="15.28515625" style="73" customWidth="1"/>
    <col min="509" max="512" width="14.5703125" style="73" customWidth="1"/>
    <col min="513" max="513" width="15.28515625" style="73" customWidth="1"/>
    <col min="514" max="514" width="12.42578125" style="73" customWidth="1"/>
    <col min="515" max="515" width="12.28515625" style="73" bestFit="1" customWidth="1"/>
    <col min="516" max="516" width="11.42578125" style="73" bestFit="1" customWidth="1"/>
    <col min="517" max="517" width="12.28515625" style="73" customWidth="1"/>
    <col min="518" max="518" width="11.7109375" style="73" customWidth="1"/>
    <col min="519" max="519" width="12.140625" style="73" customWidth="1"/>
    <col min="520" max="520" width="17.140625" style="73" customWidth="1"/>
    <col min="521" max="523" width="14" style="73" customWidth="1"/>
    <col min="524" max="524" width="20.7109375" style="73" bestFit="1" customWidth="1"/>
    <col min="525" max="525" width="14" style="73" customWidth="1"/>
    <col min="526" max="526" width="14.85546875" style="73" customWidth="1"/>
    <col min="527" max="527" width="3.85546875" style="73" customWidth="1"/>
    <col min="528" max="528" width="14" style="73" customWidth="1"/>
    <col min="529" max="529" width="16.28515625" style="73" bestFit="1" customWidth="1"/>
    <col min="530" max="530" width="15" style="73" bestFit="1" customWidth="1"/>
    <col min="531" max="531" width="13.85546875" style="73" bestFit="1" customWidth="1"/>
    <col min="532" max="540" width="13.85546875" style="73" customWidth="1"/>
    <col min="541" max="541" width="16.85546875" style="73" customWidth="1"/>
    <col min="542" max="542" width="14.7109375" style="73" customWidth="1"/>
    <col min="543" max="762" width="9.140625" style="73"/>
    <col min="763" max="763" width="15.7109375" style="73" customWidth="1"/>
    <col min="764" max="764" width="15.28515625" style="73" customWidth="1"/>
    <col min="765" max="768" width="14.5703125" style="73" customWidth="1"/>
    <col min="769" max="769" width="15.28515625" style="73" customWidth="1"/>
    <col min="770" max="770" width="12.42578125" style="73" customWidth="1"/>
    <col min="771" max="771" width="12.28515625" style="73" bestFit="1" customWidth="1"/>
    <col min="772" max="772" width="11.42578125" style="73" bestFit="1" customWidth="1"/>
    <col min="773" max="773" width="12.28515625" style="73" customWidth="1"/>
    <col min="774" max="774" width="11.7109375" style="73" customWidth="1"/>
    <col min="775" max="775" width="12.140625" style="73" customWidth="1"/>
    <col min="776" max="776" width="17.140625" style="73" customWidth="1"/>
    <col min="777" max="779" width="14" style="73" customWidth="1"/>
    <col min="780" max="780" width="20.7109375" style="73" bestFit="1" customWidth="1"/>
    <col min="781" max="781" width="14" style="73" customWidth="1"/>
    <col min="782" max="782" width="14.85546875" style="73" customWidth="1"/>
    <col min="783" max="783" width="3.85546875" style="73" customWidth="1"/>
    <col min="784" max="784" width="14" style="73" customWidth="1"/>
    <col min="785" max="785" width="16.28515625" style="73" bestFit="1" customWidth="1"/>
    <col min="786" max="786" width="15" style="73" bestFit="1" customWidth="1"/>
    <col min="787" max="787" width="13.85546875" style="73" bestFit="1" customWidth="1"/>
    <col min="788" max="796" width="13.85546875" style="73" customWidth="1"/>
    <col min="797" max="797" width="16.85546875" style="73" customWidth="1"/>
    <col min="798" max="798" width="14.7109375" style="73" customWidth="1"/>
    <col min="799" max="1018" width="9.140625" style="73"/>
    <col min="1019" max="1019" width="15.7109375" style="73" customWidth="1"/>
    <col min="1020" max="1020" width="15.28515625" style="73" customWidth="1"/>
    <col min="1021" max="1024" width="14.5703125" style="73" customWidth="1"/>
    <col min="1025" max="1025" width="15.28515625" style="73" customWidth="1"/>
    <col min="1026" max="1026" width="12.42578125" style="73" customWidth="1"/>
    <col min="1027" max="1027" width="12.28515625" style="73" bestFit="1" customWidth="1"/>
    <col min="1028" max="1028" width="11.42578125" style="73" bestFit="1" customWidth="1"/>
    <col min="1029" max="1029" width="12.28515625" style="73" customWidth="1"/>
    <col min="1030" max="1030" width="11.7109375" style="73" customWidth="1"/>
    <col min="1031" max="1031" width="12.140625" style="73" customWidth="1"/>
    <col min="1032" max="1032" width="17.140625" style="73" customWidth="1"/>
    <col min="1033" max="1035" width="14" style="73" customWidth="1"/>
    <col min="1036" max="1036" width="20.7109375" style="73" bestFit="1" customWidth="1"/>
    <col min="1037" max="1037" width="14" style="73" customWidth="1"/>
    <col min="1038" max="1038" width="14.85546875" style="73" customWidth="1"/>
    <col min="1039" max="1039" width="3.85546875" style="73" customWidth="1"/>
    <col min="1040" max="1040" width="14" style="73" customWidth="1"/>
    <col min="1041" max="1041" width="16.28515625" style="73" bestFit="1" customWidth="1"/>
    <col min="1042" max="1042" width="15" style="73" bestFit="1" customWidth="1"/>
    <col min="1043" max="1043" width="13.85546875" style="73" bestFit="1" customWidth="1"/>
    <col min="1044" max="1052" width="13.85546875" style="73" customWidth="1"/>
    <col min="1053" max="1053" width="16.85546875" style="73" customWidth="1"/>
    <col min="1054" max="1054" width="14.7109375" style="73" customWidth="1"/>
    <col min="1055" max="1274" width="9.140625" style="73"/>
    <col min="1275" max="1275" width="15.7109375" style="73" customWidth="1"/>
    <col min="1276" max="1276" width="15.28515625" style="73" customWidth="1"/>
    <col min="1277" max="1280" width="14.5703125" style="73" customWidth="1"/>
    <col min="1281" max="1281" width="15.28515625" style="73" customWidth="1"/>
    <col min="1282" max="1282" width="12.42578125" style="73" customWidth="1"/>
    <col min="1283" max="1283" width="12.28515625" style="73" bestFit="1" customWidth="1"/>
    <col min="1284" max="1284" width="11.42578125" style="73" bestFit="1" customWidth="1"/>
    <col min="1285" max="1285" width="12.28515625" style="73" customWidth="1"/>
    <col min="1286" max="1286" width="11.7109375" style="73" customWidth="1"/>
    <col min="1287" max="1287" width="12.140625" style="73" customWidth="1"/>
    <col min="1288" max="1288" width="17.140625" style="73" customWidth="1"/>
    <col min="1289" max="1291" width="14" style="73" customWidth="1"/>
    <col min="1292" max="1292" width="20.7109375" style="73" bestFit="1" customWidth="1"/>
    <col min="1293" max="1293" width="14" style="73" customWidth="1"/>
    <col min="1294" max="1294" width="14.85546875" style="73" customWidth="1"/>
    <col min="1295" max="1295" width="3.85546875" style="73" customWidth="1"/>
    <col min="1296" max="1296" width="14" style="73" customWidth="1"/>
    <col min="1297" max="1297" width="16.28515625" style="73" bestFit="1" customWidth="1"/>
    <col min="1298" max="1298" width="15" style="73" bestFit="1" customWidth="1"/>
    <col min="1299" max="1299" width="13.85546875" style="73" bestFit="1" customWidth="1"/>
    <col min="1300" max="1308" width="13.85546875" style="73" customWidth="1"/>
    <col min="1309" max="1309" width="16.85546875" style="73" customWidth="1"/>
    <col min="1310" max="1310" width="14.7109375" style="73" customWidth="1"/>
    <col min="1311" max="1530" width="9.140625" style="73"/>
    <col min="1531" max="1531" width="15.7109375" style="73" customWidth="1"/>
    <col min="1532" max="1532" width="15.28515625" style="73" customWidth="1"/>
    <col min="1533" max="1536" width="14.5703125" style="73" customWidth="1"/>
    <col min="1537" max="1537" width="15.28515625" style="73" customWidth="1"/>
    <col min="1538" max="1538" width="12.42578125" style="73" customWidth="1"/>
    <col min="1539" max="1539" width="12.28515625" style="73" bestFit="1" customWidth="1"/>
    <col min="1540" max="1540" width="11.42578125" style="73" bestFit="1" customWidth="1"/>
    <col min="1541" max="1541" width="12.28515625" style="73" customWidth="1"/>
    <col min="1542" max="1542" width="11.7109375" style="73" customWidth="1"/>
    <col min="1543" max="1543" width="12.140625" style="73" customWidth="1"/>
    <col min="1544" max="1544" width="17.140625" style="73" customWidth="1"/>
    <col min="1545" max="1547" width="14" style="73" customWidth="1"/>
    <col min="1548" max="1548" width="20.7109375" style="73" bestFit="1" customWidth="1"/>
    <col min="1549" max="1549" width="14" style="73" customWidth="1"/>
    <col min="1550" max="1550" width="14.85546875" style="73" customWidth="1"/>
    <col min="1551" max="1551" width="3.85546875" style="73" customWidth="1"/>
    <col min="1552" max="1552" width="14" style="73" customWidth="1"/>
    <col min="1553" max="1553" width="16.28515625" style="73" bestFit="1" customWidth="1"/>
    <col min="1554" max="1554" width="15" style="73" bestFit="1" customWidth="1"/>
    <col min="1555" max="1555" width="13.85546875" style="73" bestFit="1" customWidth="1"/>
    <col min="1556" max="1564" width="13.85546875" style="73" customWidth="1"/>
    <col min="1565" max="1565" width="16.85546875" style="73" customWidth="1"/>
    <col min="1566" max="1566" width="14.7109375" style="73" customWidth="1"/>
    <col min="1567" max="1786" width="9.140625" style="73"/>
    <col min="1787" max="1787" width="15.7109375" style="73" customWidth="1"/>
    <col min="1788" max="1788" width="15.28515625" style="73" customWidth="1"/>
    <col min="1789" max="1792" width="14.5703125" style="73" customWidth="1"/>
    <col min="1793" max="1793" width="15.28515625" style="73" customWidth="1"/>
    <col min="1794" max="1794" width="12.42578125" style="73" customWidth="1"/>
    <col min="1795" max="1795" width="12.28515625" style="73" bestFit="1" customWidth="1"/>
    <col min="1796" max="1796" width="11.42578125" style="73" bestFit="1" customWidth="1"/>
    <col min="1797" max="1797" width="12.28515625" style="73" customWidth="1"/>
    <col min="1798" max="1798" width="11.7109375" style="73" customWidth="1"/>
    <col min="1799" max="1799" width="12.140625" style="73" customWidth="1"/>
    <col min="1800" max="1800" width="17.140625" style="73" customWidth="1"/>
    <col min="1801" max="1803" width="14" style="73" customWidth="1"/>
    <col min="1804" max="1804" width="20.7109375" style="73" bestFit="1" customWidth="1"/>
    <col min="1805" max="1805" width="14" style="73" customWidth="1"/>
    <col min="1806" max="1806" width="14.85546875" style="73" customWidth="1"/>
    <col min="1807" max="1807" width="3.85546875" style="73" customWidth="1"/>
    <col min="1808" max="1808" width="14" style="73" customWidth="1"/>
    <col min="1809" max="1809" width="16.28515625" style="73" bestFit="1" customWidth="1"/>
    <col min="1810" max="1810" width="15" style="73" bestFit="1" customWidth="1"/>
    <col min="1811" max="1811" width="13.85546875" style="73" bestFit="1" customWidth="1"/>
    <col min="1812" max="1820" width="13.85546875" style="73" customWidth="1"/>
    <col min="1821" max="1821" width="16.85546875" style="73" customWidth="1"/>
    <col min="1822" max="1822" width="14.7109375" style="73" customWidth="1"/>
    <col min="1823" max="2042" width="9.140625" style="73"/>
    <col min="2043" max="2043" width="15.7109375" style="73" customWidth="1"/>
    <col min="2044" max="2044" width="15.28515625" style="73" customWidth="1"/>
    <col min="2045" max="2048" width="14.5703125" style="73" customWidth="1"/>
    <col min="2049" max="2049" width="15.28515625" style="73" customWidth="1"/>
    <col min="2050" max="2050" width="12.42578125" style="73" customWidth="1"/>
    <col min="2051" max="2051" width="12.28515625" style="73" bestFit="1" customWidth="1"/>
    <col min="2052" max="2052" width="11.42578125" style="73" bestFit="1" customWidth="1"/>
    <col min="2053" max="2053" width="12.28515625" style="73" customWidth="1"/>
    <col min="2054" max="2054" width="11.7109375" style="73" customWidth="1"/>
    <col min="2055" max="2055" width="12.140625" style="73" customWidth="1"/>
    <col min="2056" max="2056" width="17.140625" style="73" customWidth="1"/>
    <col min="2057" max="2059" width="14" style="73" customWidth="1"/>
    <col min="2060" max="2060" width="20.7109375" style="73" bestFit="1" customWidth="1"/>
    <col min="2061" max="2061" width="14" style="73" customWidth="1"/>
    <col min="2062" max="2062" width="14.85546875" style="73" customWidth="1"/>
    <col min="2063" max="2063" width="3.85546875" style="73" customWidth="1"/>
    <col min="2064" max="2064" width="14" style="73" customWidth="1"/>
    <col min="2065" max="2065" width="16.28515625" style="73" bestFit="1" customWidth="1"/>
    <col min="2066" max="2066" width="15" style="73" bestFit="1" customWidth="1"/>
    <col min="2067" max="2067" width="13.85546875" style="73" bestFit="1" customWidth="1"/>
    <col min="2068" max="2076" width="13.85546875" style="73" customWidth="1"/>
    <col min="2077" max="2077" width="16.85546875" style="73" customWidth="1"/>
    <col min="2078" max="2078" width="14.7109375" style="73" customWidth="1"/>
    <col min="2079" max="2298" width="9.140625" style="73"/>
    <col min="2299" max="2299" width="15.7109375" style="73" customWidth="1"/>
    <col min="2300" max="2300" width="15.28515625" style="73" customWidth="1"/>
    <col min="2301" max="2304" width="14.5703125" style="73" customWidth="1"/>
    <col min="2305" max="2305" width="15.28515625" style="73" customWidth="1"/>
    <col min="2306" max="2306" width="12.42578125" style="73" customWidth="1"/>
    <col min="2307" max="2307" width="12.28515625" style="73" bestFit="1" customWidth="1"/>
    <col min="2308" max="2308" width="11.42578125" style="73" bestFit="1" customWidth="1"/>
    <col min="2309" max="2309" width="12.28515625" style="73" customWidth="1"/>
    <col min="2310" max="2310" width="11.7109375" style="73" customWidth="1"/>
    <col min="2311" max="2311" width="12.140625" style="73" customWidth="1"/>
    <col min="2312" max="2312" width="17.140625" style="73" customWidth="1"/>
    <col min="2313" max="2315" width="14" style="73" customWidth="1"/>
    <col min="2316" max="2316" width="20.7109375" style="73" bestFit="1" customWidth="1"/>
    <col min="2317" max="2317" width="14" style="73" customWidth="1"/>
    <col min="2318" max="2318" width="14.85546875" style="73" customWidth="1"/>
    <col min="2319" max="2319" width="3.85546875" style="73" customWidth="1"/>
    <col min="2320" max="2320" width="14" style="73" customWidth="1"/>
    <col min="2321" max="2321" width="16.28515625" style="73" bestFit="1" customWidth="1"/>
    <col min="2322" max="2322" width="15" style="73" bestFit="1" customWidth="1"/>
    <col min="2323" max="2323" width="13.85546875" style="73" bestFit="1" customWidth="1"/>
    <col min="2324" max="2332" width="13.85546875" style="73" customWidth="1"/>
    <col min="2333" max="2333" width="16.85546875" style="73" customWidth="1"/>
    <col min="2334" max="2334" width="14.7109375" style="73" customWidth="1"/>
    <col min="2335" max="2554" width="9.140625" style="73"/>
    <col min="2555" max="2555" width="15.7109375" style="73" customWidth="1"/>
    <col min="2556" max="2556" width="15.28515625" style="73" customWidth="1"/>
    <col min="2557" max="2560" width="14.5703125" style="73" customWidth="1"/>
    <col min="2561" max="2561" width="15.28515625" style="73" customWidth="1"/>
    <col min="2562" max="2562" width="12.42578125" style="73" customWidth="1"/>
    <col min="2563" max="2563" width="12.28515625" style="73" bestFit="1" customWidth="1"/>
    <col min="2564" max="2564" width="11.42578125" style="73" bestFit="1" customWidth="1"/>
    <col min="2565" max="2565" width="12.28515625" style="73" customWidth="1"/>
    <col min="2566" max="2566" width="11.7109375" style="73" customWidth="1"/>
    <col min="2567" max="2567" width="12.140625" style="73" customWidth="1"/>
    <col min="2568" max="2568" width="17.140625" style="73" customWidth="1"/>
    <col min="2569" max="2571" width="14" style="73" customWidth="1"/>
    <col min="2572" max="2572" width="20.7109375" style="73" bestFit="1" customWidth="1"/>
    <col min="2573" max="2573" width="14" style="73" customWidth="1"/>
    <col min="2574" max="2574" width="14.85546875" style="73" customWidth="1"/>
    <col min="2575" max="2575" width="3.85546875" style="73" customWidth="1"/>
    <col min="2576" max="2576" width="14" style="73" customWidth="1"/>
    <col min="2577" max="2577" width="16.28515625" style="73" bestFit="1" customWidth="1"/>
    <col min="2578" max="2578" width="15" style="73" bestFit="1" customWidth="1"/>
    <col min="2579" max="2579" width="13.85546875" style="73" bestFit="1" customWidth="1"/>
    <col min="2580" max="2588" width="13.85546875" style="73" customWidth="1"/>
    <col min="2589" max="2589" width="16.85546875" style="73" customWidth="1"/>
    <col min="2590" max="2590" width="14.7109375" style="73" customWidth="1"/>
    <col min="2591" max="2810" width="9.140625" style="73"/>
    <col min="2811" max="2811" width="15.7109375" style="73" customWidth="1"/>
    <col min="2812" max="2812" width="15.28515625" style="73" customWidth="1"/>
    <col min="2813" max="2816" width="14.5703125" style="73" customWidth="1"/>
    <col min="2817" max="2817" width="15.28515625" style="73" customWidth="1"/>
    <col min="2818" max="2818" width="12.42578125" style="73" customWidth="1"/>
    <col min="2819" max="2819" width="12.28515625" style="73" bestFit="1" customWidth="1"/>
    <col min="2820" max="2820" width="11.42578125" style="73" bestFit="1" customWidth="1"/>
    <col min="2821" max="2821" width="12.28515625" style="73" customWidth="1"/>
    <col min="2822" max="2822" width="11.7109375" style="73" customWidth="1"/>
    <col min="2823" max="2823" width="12.140625" style="73" customWidth="1"/>
    <col min="2824" max="2824" width="17.140625" style="73" customWidth="1"/>
    <col min="2825" max="2827" width="14" style="73" customWidth="1"/>
    <col min="2828" max="2828" width="20.7109375" style="73" bestFit="1" customWidth="1"/>
    <col min="2829" max="2829" width="14" style="73" customWidth="1"/>
    <col min="2830" max="2830" width="14.85546875" style="73" customWidth="1"/>
    <col min="2831" max="2831" width="3.85546875" style="73" customWidth="1"/>
    <col min="2832" max="2832" width="14" style="73" customWidth="1"/>
    <col min="2833" max="2833" width="16.28515625" style="73" bestFit="1" customWidth="1"/>
    <col min="2834" max="2834" width="15" style="73" bestFit="1" customWidth="1"/>
    <col min="2835" max="2835" width="13.85546875" style="73" bestFit="1" customWidth="1"/>
    <col min="2836" max="2844" width="13.85546875" style="73" customWidth="1"/>
    <col min="2845" max="2845" width="16.85546875" style="73" customWidth="1"/>
    <col min="2846" max="2846" width="14.7109375" style="73" customWidth="1"/>
    <col min="2847" max="3066" width="9.140625" style="73"/>
    <col min="3067" max="3067" width="15.7109375" style="73" customWidth="1"/>
    <col min="3068" max="3068" width="15.28515625" style="73" customWidth="1"/>
    <col min="3069" max="3072" width="14.5703125" style="73" customWidth="1"/>
    <col min="3073" max="3073" width="15.28515625" style="73" customWidth="1"/>
    <col min="3074" max="3074" width="12.42578125" style="73" customWidth="1"/>
    <col min="3075" max="3075" width="12.28515625" style="73" bestFit="1" customWidth="1"/>
    <col min="3076" max="3076" width="11.42578125" style="73" bestFit="1" customWidth="1"/>
    <col min="3077" max="3077" width="12.28515625" style="73" customWidth="1"/>
    <col min="3078" max="3078" width="11.7109375" style="73" customWidth="1"/>
    <col min="3079" max="3079" width="12.140625" style="73" customWidth="1"/>
    <col min="3080" max="3080" width="17.140625" style="73" customWidth="1"/>
    <col min="3081" max="3083" width="14" style="73" customWidth="1"/>
    <col min="3084" max="3084" width="20.7109375" style="73" bestFit="1" customWidth="1"/>
    <col min="3085" max="3085" width="14" style="73" customWidth="1"/>
    <col min="3086" max="3086" width="14.85546875" style="73" customWidth="1"/>
    <col min="3087" max="3087" width="3.85546875" style="73" customWidth="1"/>
    <col min="3088" max="3088" width="14" style="73" customWidth="1"/>
    <col min="3089" max="3089" width="16.28515625" style="73" bestFit="1" customWidth="1"/>
    <col min="3090" max="3090" width="15" style="73" bestFit="1" customWidth="1"/>
    <col min="3091" max="3091" width="13.85546875" style="73" bestFit="1" customWidth="1"/>
    <col min="3092" max="3100" width="13.85546875" style="73" customWidth="1"/>
    <col min="3101" max="3101" width="16.85546875" style="73" customWidth="1"/>
    <col min="3102" max="3102" width="14.7109375" style="73" customWidth="1"/>
    <col min="3103" max="3322" width="9.140625" style="73"/>
    <col min="3323" max="3323" width="15.7109375" style="73" customWidth="1"/>
    <col min="3324" max="3324" width="15.28515625" style="73" customWidth="1"/>
    <col min="3325" max="3328" width="14.5703125" style="73" customWidth="1"/>
    <col min="3329" max="3329" width="15.28515625" style="73" customWidth="1"/>
    <col min="3330" max="3330" width="12.42578125" style="73" customWidth="1"/>
    <col min="3331" max="3331" width="12.28515625" style="73" bestFit="1" customWidth="1"/>
    <col min="3332" max="3332" width="11.42578125" style="73" bestFit="1" customWidth="1"/>
    <col min="3333" max="3333" width="12.28515625" style="73" customWidth="1"/>
    <col min="3334" max="3334" width="11.7109375" style="73" customWidth="1"/>
    <col min="3335" max="3335" width="12.140625" style="73" customWidth="1"/>
    <col min="3336" max="3336" width="17.140625" style="73" customWidth="1"/>
    <col min="3337" max="3339" width="14" style="73" customWidth="1"/>
    <col min="3340" max="3340" width="20.7109375" style="73" bestFit="1" customWidth="1"/>
    <col min="3341" max="3341" width="14" style="73" customWidth="1"/>
    <col min="3342" max="3342" width="14.85546875" style="73" customWidth="1"/>
    <col min="3343" max="3343" width="3.85546875" style="73" customWidth="1"/>
    <col min="3344" max="3344" width="14" style="73" customWidth="1"/>
    <col min="3345" max="3345" width="16.28515625" style="73" bestFit="1" customWidth="1"/>
    <col min="3346" max="3346" width="15" style="73" bestFit="1" customWidth="1"/>
    <col min="3347" max="3347" width="13.85546875" style="73" bestFit="1" customWidth="1"/>
    <col min="3348" max="3356" width="13.85546875" style="73" customWidth="1"/>
    <col min="3357" max="3357" width="16.85546875" style="73" customWidth="1"/>
    <col min="3358" max="3358" width="14.7109375" style="73" customWidth="1"/>
    <col min="3359" max="3578" width="9.140625" style="73"/>
    <col min="3579" max="3579" width="15.7109375" style="73" customWidth="1"/>
    <col min="3580" max="3580" width="15.28515625" style="73" customWidth="1"/>
    <col min="3581" max="3584" width="14.5703125" style="73" customWidth="1"/>
    <col min="3585" max="3585" width="15.28515625" style="73" customWidth="1"/>
    <col min="3586" max="3586" width="12.42578125" style="73" customWidth="1"/>
    <col min="3587" max="3587" width="12.28515625" style="73" bestFit="1" customWidth="1"/>
    <col min="3588" max="3588" width="11.42578125" style="73" bestFit="1" customWidth="1"/>
    <col min="3589" max="3589" width="12.28515625" style="73" customWidth="1"/>
    <col min="3590" max="3590" width="11.7109375" style="73" customWidth="1"/>
    <col min="3591" max="3591" width="12.140625" style="73" customWidth="1"/>
    <col min="3592" max="3592" width="17.140625" style="73" customWidth="1"/>
    <col min="3593" max="3595" width="14" style="73" customWidth="1"/>
    <col min="3596" max="3596" width="20.7109375" style="73" bestFit="1" customWidth="1"/>
    <col min="3597" max="3597" width="14" style="73" customWidth="1"/>
    <col min="3598" max="3598" width="14.85546875" style="73" customWidth="1"/>
    <col min="3599" max="3599" width="3.85546875" style="73" customWidth="1"/>
    <col min="3600" max="3600" width="14" style="73" customWidth="1"/>
    <col min="3601" max="3601" width="16.28515625" style="73" bestFit="1" customWidth="1"/>
    <col min="3602" max="3602" width="15" style="73" bestFit="1" customWidth="1"/>
    <col min="3603" max="3603" width="13.85546875" style="73" bestFit="1" customWidth="1"/>
    <col min="3604" max="3612" width="13.85546875" style="73" customWidth="1"/>
    <col min="3613" max="3613" width="16.85546875" style="73" customWidth="1"/>
    <col min="3614" max="3614" width="14.7109375" style="73" customWidth="1"/>
    <col min="3615" max="3834" width="9.140625" style="73"/>
    <col min="3835" max="3835" width="15.7109375" style="73" customWidth="1"/>
    <col min="3836" max="3836" width="15.28515625" style="73" customWidth="1"/>
    <col min="3837" max="3840" width="14.5703125" style="73" customWidth="1"/>
    <col min="3841" max="3841" width="15.28515625" style="73" customWidth="1"/>
    <col min="3842" max="3842" width="12.42578125" style="73" customWidth="1"/>
    <col min="3843" max="3843" width="12.28515625" style="73" bestFit="1" customWidth="1"/>
    <col min="3844" max="3844" width="11.42578125" style="73" bestFit="1" customWidth="1"/>
    <col min="3845" max="3845" width="12.28515625" style="73" customWidth="1"/>
    <col min="3846" max="3846" width="11.7109375" style="73" customWidth="1"/>
    <col min="3847" max="3847" width="12.140625" style="73" customWidth="1"/>
    <col min="3848" max="3848" width="17.140625" style="73" customWidth="1"/>
    <col min="3849" max="3851" width="14" style="73" customWidth="1"/>
    <col min="3852" max="3852" width="20.7109375" style="73" bestFit="1" customWidth="1"/>
    <col min="3853" max="3853" width="14" style="73" customWidth="1"/>
    <col min="3854" max="3854" width="14.85546875" style="73" customWidth="1"/>
    <col min="3855" max="3855" width="3.85546875" style="73" customWidth="1"/>
    <col min="3856" max="3856" width="14" style="73" customWidth="1"/>
    <col min="3857" max="3857" width="16.28515625" style="73" bestFit="1" customWidth="1"/>
    <col min="3858" max="3858" width="15" style="73" bestFit="1" customWidth="1"/>
    <col min="3859" max="3859" width="13.85546875" style="73" bestFit="1" customWidth="1"/>
    <col min="3860" max="3868" width="13.85546875" style="73" customWidth="1"/>
    <col min="3869" max="3869" width="16.85546875" style="73" customWidth="1"/>
    <col min="3870" max="3870" width="14.7109375" style="73" customWidth="1"/>
    <col min="3871" max="4090" width="9.140625" style="73"/>
    <col min="4091" max="4091" width="15.7109375" style="73" customWidth="1"/>
    <col min="4092" max="4092" width="15.28515625" style="73" customWidth="1"/>
    <col min="4093" max="4096" width="14.5703125" style="73" customWidth="1"/>
    <col min="4097" max="4097" width="15.28515625" style="73" customWidth="1"/>
    <col min="4098" max="4098" width="12.42578125" style="73" customWidth="1"/>
    <col min="4099" max="4099" width="12.28515625" style="73" bestFit="1" customWidth="1"/>
    <col min="4100" max="4100" width="11.42578125" style="73" bestFit="1" customWidth="1"/>
    <col min="4101" max="4101" width="12.28515625" style="73" customWidth="1"/>
    <col min="4102" max="4102" width="11.7109375" style="73" customWidth="1"/>
    <col min="4103" max="4103" width="12.140625" style="73" customWidth="1"/>
    <col min="4104" max="4104" width="17.140625" style="73" customWidth="1"/>
    <col min="4105" max="4107" width="14" style="73" customWidth="1"/>
    <col min="4108" max="4108" width="20.7109375" style="73" bestFit="1" customWidth="1"/>
    <col min="4109" max="4109" width="14" style="73" customWidth="1"/>
    <col min="4110" max="4110" width="14.85546875" style="73" customWidth="1"/>
    <col min="4111" max="4111" width="3.85546875" style="73" customWidth="1"/>
    <col min="4112" max="4112" width="14" style="73" customWidth="1"/>
    <col min="4113" max="4113" width="16.28515625" style="73" bestFit="1" customWidth="1"/>
    <col min="4114" max="4114" width="15" style="73" bestFit="1" customWidth="1"/>
    <col min="4115" max="4115" width="13.85546875" style="73" bestFit="1" customWidth="1"/>
    <col min="4116" max="4124" width="13.85546875" style="73" customWidth="1"/>
    <col min="4125" max="4125" width="16.85546875" style="73" customWidth="1"/>
    <col min="4126" max="4126" width="14.7109375" style="73" customWidth="1"/>
    <col min="4127" max="4346" width="9.140625" style="73"/>
    <col min="4347" max="4347" width="15.7109375" style="73" customWidth="1"/>
    <col min="4348" max="4348" width="15.28515625" style="73" customWidth="1"/>
    <col min="4349" max="4352" width="14.5703125" style="73" customWidth="1"/>
    <col min="4353" max="4353" width="15.28515625" style="73" customWidth="1"/>
    <col min="4354" max="4354" width="12.42578125" style="73" customWidth="1"/>
    <col min="4355" max="4355" width="12.28515625" style="73" bestFit="1" customWidth="1"/>
    <col min="4356" max="4356" width="11.42578125" style="73" bestFit="1" customWidth="1"/>
    <col min="4357" max="4357" width="12.28515625" style="73" customWidth="1"/>
    <col min="4358" max="4358" width="11.7109375" style="73" customWidth="1"/>
    <col min="4359" max="4359" width="12.140625" style="73" customWidth="1"/>
    <col min="4360" max="4360" width="17.140625" style="73" customWidth="1"/>
    <col min="4361" max="4363" width="14" style="73" customWidth="1"/>
    <col min="4364" max="4364" width="20.7109375" style="73" bestFit="1" customWidth="1"/>
    <col min="4365" max="4365" width="14" style="73" customWidth="1"/>
    <col min="4366" max="4366" width="14.85546875" style="73" customWidth="1"/>
    <col min="4367" max="4367" width="3.85546875" style="73" customWidth="1"/>
    <col min="4368" max="4368" width="14" style="73" customWidth="1"/>
    <col min="4369" max="4369" width="16.28515625" style="73" bestFit="1" customWidth="1"/>
    <col min="4370" max="4370" width="15" style="73" bestFit="1" customWidth="1"/>
    <col min="4371" max="4371" width="13.85546875" style="73" bestFit="1" customWidth="1"/>
    <col min="4372" max="4380" width="13.85546875" style="73" customWidth="1"/>
    <col min="4381" max="4381" width="16.85546875" style="73" customWidth="1"/>
    <col min="4382" max="4382" width="14.7109375" style="73" customWidth="1"/>
    <col min="4383" max="4602" width="9.140625" style="73"/>
    <col min="4603" max="4603" width="15.7109375" style="73" customWidth="1"/>
    <col min="4604" max="4604" width="15.28515625" style="73" customWidth="1"/>
    <col min="4605" max="4608" width="14.5703125" style="73" customWidth="1"/>
    <col min="4609" max="4609" width="15.28515625" style="73" customWidth="1"/>
    <col min="4610" max="4610" width="12.42578125" style="73" customWidth="1"/>
    <col min="4611" max="4611" width="12.28515625" style="73" bestFit="1" customWidth="1"/>
    <col min="4612" max="4612" width="11.42578125" style="73" bestFit="1" customWidth="1"/>
    <col min="4613" max="4613" width="12.28515625" style="73" customWidth="1"/>
    <col min="4614" max="4614" width="11.7109375" style="73" customWidth="1"/>
    <col min="4615" max="4615" width="12.140625" style="73" customWidth="1"/>
    <col min="4616" max="4616" width="17.140625" style="73" customWidth="1"/>
    <col min="4617" max="4619" width="14" style="73" customWidth="1"/>
    <col min="4620" max="4620" width="20.7109375" style="73" bestFit="1" customWidth="1"/>
    <col min="4621" max="4621" width="14" style="73" customWidth="1"/>
    <col min="4622" max="4622" width="14.85546875" style="73" customWidth="1"/>
    <col min="4623" max="4623" width="3.85546875" style="73" customWidth="1"/>
    <col min="4624" max="4624" width="14" style="73" customWidth="1"/>
    <col min="4625" max="4625" width="16.28515625" style="73" bestFit="1" customWidth="1"/>
    <col min="4626" max="4626" width="15" style="73" bestFit="1" customWidth="1"/>
    <col min="4627" max="4627" width="13.85546875" style="73" bestFit="1" customWidth="1"/>
    <col min="4628" max="4636" width="13.85546875" style="73" customWidth="1"/>
    <col min="4637" max="4637" width="16.85546875" style="73" customWidth="1"/>
    <col min="4638" max="4638" width="14.7109375" style="73" customWidth="1"/>
    <col min="4639" max="4858" width="9.140625" style="73"/>
    <col min="4859" max="4859" width="15.7109375" style="73" customWidth="1"/>
    <col min="4860" max="4860" width="15.28515625" style="73" customWidth="1"/>
    <col min="4861" max="4864" width="14.5703125" style="73" customWidth="1"/>
    <col min="4865" max="4865" width="15.28515625" style="73" customWidth="1"/>
    <col min="4866" max="4866" width="12.42578125" style="73" customWidth="1"/>
    <col min="4867" max="4867" width="12.28515625" style="73" bestFit="1" customWidth="1"/>
    <col min="4868" max="4868" width="11.42578125" style="73" bestFit="1" customWidth="1"/>
    <col min="4869" max="4869" width="12.28515625" style="73" customWidth="1"/>
    <col min="4870" max="4870" width="11.7109375" style="73" customWidth="1"/>
    <col min="4871" max="4871" width="12.140625" style="73" customWidth="1"/>
    <col min="4872" max="4872" width="17.140625" style="73" customWidth="1"/>
    <col min="4873" max="4875" width="14" style="73" customWidth="1"/>
    <col min="4876" max="4876" width="20.7109375" style="73" bestFit="1" customWidth="1"/>
    <col min="4877" max="4877" width="14" style="73" customWidth="1"/>
    <col min="4878" max="4878" width="14.85546875" style="73" customWidth="1"/>
    <col min="4879" max="4879" width="3.85546875" style="73" customWidth="1"/>
    <col min="4880" max="4880" width="14" style="73" customWidth="1"/>
    <col min="4881" max="4881" width="16.28515625" style="73" bestFit="1" customWidth="1"/>
    <col min="4882" max="4882" width="15" style="73" bestFit="1" customWidth="1"/>
    <col min="4883" max="4883" width="13.85546875" style="73" bestFit="1" customWidth="1"/>
    <col min="4884" max="4892" width="13.85546875" style="73" customWidth="1"/>
    <col min="4893" max="4893" width="16.85546875" style="73" customWidth="1"/>
    <col min="4894" max="4894" width="14.7109375" style="73" customWidth="1"/>
    <col min="4895" max="5114" width="9.140625" style="73"/>
    <col min="5115" max="5115" width="15.7109375" style="73" customWidth="1"/>
    <col min="5116" max="5116" width="15.28515625" style="73" customWidth="1"/>
    <col min="5117" max="5120" width="14.5703125" style="73" customWidth="1"/>
    <col min="5121" max="5121" width="15.28515625" style="73" customWidth="1"/>
    <col min="5122" max="5122" width="12.42578125" style="73" customWidth="1"/>
    <col min="5123" max="5123" width="12.28515625" style="73" bestFit="1" customWidth="1"/>
    <col min="5124" max="5124" width="11.42578125" style="73" bestFit="1" customWidth="1"/>
    <col min="5125" max="5125" width="12.28515625" style="73" customWidth="1"/>
    <col min="5126" max="5126" width="11.7109375" style="73" customWidth="1"/>
    <col min="5127" max="5127" width="12.140625" style="73" customWidth="1"/>
    <col min="5128" max="5128" width="17.140625" style="73" customWidth="1"/>
    <col min="5129" max="5131" width="14" style="73" customWidth="1"/>
    <col min="5132" max="5132" width="20.7109375" style="73" bestFit="1" customWidth="1"/>
    <col min="5133" max="5133" width="14" style="73" customWidth="1"/>
    <col min="5134" max="5134" width="14.85546875" style="73" customWidth="1"/>
    <col min="5135" max="5135" width="3.85546875" style="73" customWidth="1"/>
    <col min="5136" max="5136" width="14" style="73" customWidth="1"/>
    <col min="5137" max="5137" width="16.28515625" style="73" bestFit="1" customWidth="1"/>
    <col min="5138" max="5138" width="15" style="73" bestFit="1" customWidth="1"/>
    <col min="5139" max="5139" width="13.85546875" style="73" bestFit="1" customWidth="1"/>
    <col min="5140" max="5148" width="13.85546875" style="73" customWidth="1"/>
    <col min="5149" max="5149" width="16.85546875" style="73" customWidth="1"/>
    <col min="5150" max="5150" width="14.7109375" style="73" customWidth="1"/>
    <col min="5151" max="5370" width="9.140625" style="73"/>
    <col min="5371" max="5371" width="15.7109375" style="73" customWidth="1"/>
    <col min="5372" max="5372" width="15.28515625" style="73" customWidth="1"/>
    <col min="5373" max="5376" width="14.5703125" style="73" customWidth="1"/>
    <col min="5377" max="5377" width="15.28515625" style="73" customWidth="1"/>
    <col min="5378" max="5378" width="12.42578125" style="73" customWidth="1"/>
    <col min="5379" max="5379" width="12.28515625" style="73" bestFit="1" customWidth="1"/>
    <col min="5380" max="5380" width="11.42578125" style="73" bestFit="1" customWidth="1"/>
    <col min="5381" max="5381" width="12.28515625" style="73" customWidth="1"/>
    <col min="5382" max="5382" width="11.7109375" style="73" customWidth="1"/>
    <col min="5383" max="5383" width="12.140625" style="73" customWidth="1"/>
    <col min="5384" max="5384" width="17.140625" style="73" customWidth="1"/>
    <col min="5385" max="5387" width="14" style="73" customWidth="1"/>
    <col min="5388" max="5388" width="20.7109375" style="73" bestFit="1" customWidth="1"/>
    <col min="5389" max="5389" width="14" style="73" customWidth="1"/>
    <col min="5390" max="5390" width="14.85546875" style="73" customWidth="1"/>
    <col min="5391" max="5391" width="3.85546875" style="73" customWidth="1"/>
    <col min="5392" max="5392" width="14" style="73" customWidth="1"/>
    <col min="5393" max="5393" width="16.28515625" style="73" bestFit="1" customWidth="1"/>
    <col min="5394" max="5394" width="15" style="73" bestFit="1" customWidth="1"/>
    <col min="5395" max="5395" width="13.85546875" style="73" bestFit="1" customWidth="1"/>
    <col min="5396" max="5404" width="13.85546875" style="73" customWidth="1"/>
    <col min="5405" max="5405" width="16.85546875" style="73" customWidth="1"/>
    <col min="5406" max="5406" width="14.7109375" style="73" customWidth="1"/>
    <col min="5407" max="5626" width="9.140625" style="73"/>
    <col min="5627" max="5627" width="15.7109375" style="73" customWidth="1"/>
    <col min="5628" max="5628" width="15.28515625" style="73" customWidth="1"/>
    <col min="5629" max="5632" width="14.5703125" style="73" customWidth="1"/>
    <col min="5633" max="5633" width="15.28515625" style="73" customWidth="1"/>
    <col min="5634" max="5634" width="12.42578125" style="73" customWidth="1"/>
    <col min="5635" max="5635" width="12.28515625" style="73" bestFit="1" customWidth="1"/>
    <col min="5636" max="5636" width="11.42578125" style="73" bestFit="1" customWidth="1"/>
    <col min="5637" max="5637" width="12.28515625" style="73" customWidth="1"/>
    <col min="5638" max="5638" width="11.7109375" style="73" customWidth="1"/>
    <col min="5639" max="5639" width="12.140625" style="73" customWidth="1"/>
    <col min="5640" max="5640" width="17.140625" style="73" customWidth="1"/>
    <col min="5641" max="5643" width="14" style="73" customWidth="1"/>
    <col min="5644" max="5644" width="20.7109375" style="73" bestFit="1" customWidth="1"/>
    <col min="5645" max="5645" width="14" style="73" customWidth="1"/>
    <col min="5646" max="5646" width="14.85546875" style="73" customWidth="1"/>
    <col min="5647" max="5647" width="3.85546875" style="73" customWidth="1"/>
    <col min="5648" max="5648" width="14" style="73" customWidth="1"/>
    <col min="5649" max="5649" width="16.28515625" style="73" bestFit="1" customWidth="1"/>
    <col min="5650" max="5650" width="15" style="73" bestFit="1" customWidth="1"/>
    <col min="5651" max="5651" width="13.85546875" style="73" bestFit="1" customWidth="1"/>
    <col min="5652" max="5660" width="13.85546875" style="73" customWidth="1"/>
    <col min="5661" max="5661" width="16.85546875" style="73" customWidth="1"/>
    <col min="5662" max="5662" width="14.7109375" style="73" customWidth="1"/>
    <col min="5663" max="5882" width="9.140625" style="73"/>
    <col min="5883" max="5883" width="15.7109375" style="73" customWidth="1"/>
    <col min="5884" max="5884" width="15.28515625" style="73" customWidth="1"/>
    <col min="5885" max="5888" width="14.5703125" style="73" customWidth="1"/>
    <col min="5889" max="5889" width="15.28515625" style="73" customWidth="1"/>
    <col min="5890" max="5890" width="12.42578125" style="73" customWidth="1"/>
    <col min="5891" max="5891" width="12.28515625" style="73" bestFit="1" customWidth="1"/>
    <col min="5892" max="5892" width="11.42578125" style="73" bestFit="1" customWidth="1"/>
    <col min="5893" max="5893" width="12.28515625" style="73" customWidth="1"/>
    <col min="5894" max="5894" width="11.7109375" style="73" customWidth="1"/>
    <col min="5895" max="5895" width="12.140625" style="73" customWidth="1"/>
    <col min="5896" max="5896" width="17.140625" style="73" customWidth="1"/>
    <col min="5897" max="5899" width="14" style="73" customWidth="1"/>
    <col min="5900" max="5900" width="20.7109375" style="73" bestFit="1" customWidth="1"/>
    <col min="5901" max="5901" width="14" style="73" customWidth="1"/>
    <col min="5902" max="5902" width="14.85546875" style="73" customWidth="1"/>
    <col min="5903" max="5903" width="3.85546875" style="73" customWidth="1"/>
    <col min="5904" max="5904" width="14" style="73" customWidth="1"/>
    <col min="5905" max="5905" width="16.28515625" style="73" bestFit="1" customWidth="1"/>
    <col min="5906" max="5906" width="15" style="73" bestFit="1" customWidth="1"/>
    <col min="5907" max="5907" width="13.85546875" style="73" bestFit="1" customWidth="1"/>
    <col min="5908" max="5916" width="13.85546875" style="73" customWidth="1"/>
    <col min="5917" max="5917" width="16.85546875" style="73" customWidth="1"/>
    <col min="5918" max="5918" width="14.7109375" style="73" customWidth="1"/>
    <col min="5919" max="6138" width="9.140625" style="73"/>
    <col min="6139" max="6139" width="15.7109375" style="73" customWidth="1"/>
    <col min="6140" max="6140" width="15.28515625" style="73" customWidth="1"/>
    <col min="6141" max="6144" width="14.5703125" style="73" customWidth="1"/>
    <col min="6145" max="6145" width="15.28515625" style="73" customWidth="1"/>
    <col min="6146" max="6146" width="12.42578125" style="73" customWidth="1"/>
    <col min="6147" max="6147" width="12.28515625" style="73" bestFit="1" customWidth="1"/>
    <col min="6148" max="6148" width="11.42578125" style="73" bestFit="1" customWidth="1"/>
    <col min="6149" max="6149" width="12.28515625" style="73" customWidth="1"/>
    <col min="6150" max="6150" width="11.7109375" style="73" customWidth="1"/>
    <col min="6151" max="6151" width="12.140625" style="73" customWidth="1"/>
    <col min="6152" max="6152" width="17.140625" style="73" customWidth="1"/>
    <col min="6153" max="6155" width="14" style="73" customWidth="1"/>
    <col min="6156" max="6156" width="20.7109375" style="73" bestFit="1" customWidth="1"/>
    <col min="6157" max="6157" width="14" style="73" customWidth="1"/>
    <col min="6158" max="6158" width="14.85546875" style="73" customWidth="1"/>
    <col min="6159" max="6159" width="3.85546875" style="73" customWidth="1"/>
    <col min="6160" max="6160" width="14" style="73" customWidth="1"/>
    <col min="6161" max="6161" width="16.28515625" style="73" bestFit="1" customWidth="1"/>
    <col min="6162" max="6162" width="15" style="73" bestFit="1" customWidth="1"/>
    <col min="6163" max="6163" width="13.85546875" style="73" bestFit="1" customWidth="1"/>
    <col min="6164" max="6172" width="13.85546875" style="73" customWidth="1"/>
    <col min="6173" max="6173" width="16.85546875" style="73" customWidth="1"/>
    <col min="6174" max="6174" width="14.7109375" style="73" customWidth="1"/>
    <col min="6175" max="6394" width="9.140625" style="73"/>
    <col min="6395" max="6395" width="15.7109375" style="73" customWidth="1"/>
    <col min="6396" max="6396" width="15.28515625" style="73" customWidth="1"/>
    <col min="6397" max="6400" width="14.5703125" style="73" customWidth="1"/>
    <col min="6401" max="6401" width="15.28515625" style="73" customWidth="1"/>
    <col min="6402" max="6402" width="12.42578125" style="73" customWidth="1"/>
    <col min="6403" max="6403" width="12.28515625" style="73" bestFit="1" customWidth="1"/>
    <col min="6404" max="6404" width="11.42578125" style="73" bestFit="1" customWidth="1"/>
    <col min="6405" max="6405" width="12.28515625" style="73" customWidth="1"/>
    <col min="6406" max="6406" width="11.7109375" style="73" customWidth="1"/>
    <col min="6407" max="6407" width="12.140625" style="73" customWidth="1"/>
    <col min="6408" max="6408" width="17.140625" style="73" customWidth="1"/>
    <col min="6409" max="6411" width="14" style="73" customWidth="1"/>
    <col min="6412" max="6412" width="20.7109375" style="73" bestFit="1" customWidth="1"/>
    <col min="6413" max="6413" width="14" style="73" customWidth="1"/>
    <col min="6414" max="6414" width="14.85546875" style="73" customWidth="1"/>
    <col min="6415" max="6415" width="3.85546875" style="73" customWidth="1"/>
    <col min="6416" max="6416" width="14" style="73" customWidth="1"/>
    <col min="6417" max="6417" width="16.28515625" style="73" bestFit="1" customWidth="1"/>
    <col min="6418" max="6418" width="15" style="73" bestFit="1" customWidth="1"/>
    <col min="6419" max="6419" width="13.85546875" style="73" bestFit="1" customWidth="1"/>
    <col min="6420" max="6428" width="13.85546875" style="73" customWidth="1"/>
    <col min="6429" max="6429" width="16.85546875" style="73" customWidth="1"/>
    <col min="6430" max="6430" width="14.7109375" style="73" customWidth="1"/>
    <col min="6431" max="6650" width="9.140625" style="73"/>
    <col min="6651" max="6651" width="15.7109375" style="73" customWidth="1"/>
    <col min="6652" max="6652" width="15.28515625" style="73" customWidth="1"/>
    <col min="6653" max="6656" width="14.5703125" style="73" customWidth="1"/>
    <col min="6657" max="6657" width="15.28515625" style="73" customWidth="1"/>
    <col min="6658" max="6658" width="12.42578125" style="73" customWidth="1"/>
    <col min="6659" max="6659" width="12.28515625" style="73" bestFit="1" customWidth="1"/>
    <col min="6660" max="6660" width="11.42578125" style="73" bestFit="1" customWidth="1"/>
    <col min="6661" max="6661" width="12.28515625" style="73" customWidth="1"/>
    <col min="6662" max="6662" width="11.7109375" style="73" customWidth="1"/>
    <col min="6663" max="6663" width="12.140625" style="73" customWidth="1"/>
    <col min="6664" max="6664" width="17.140625" style="73" customWidth="1"/>
    <col min="6665" max="6667" width="14" style="73" customWidth="1"/>
    <col min="6668" max="6668" width="20.7109375" style="73" bestFit="1" customWidth="1"/>
    <col min="6669" max="6669" width="14" style="73" customWidth="1"/>
    <col min="6670" max="6670" width="14.85546875" style="73" customWidth="1"/>
    <col min="6671" max="6671" width="3.85546875" style="73" customWidth="1"/>
    <col min="6672" max="6672" width="14" style="73" customWidth="1"/>
    <col min="6673" max="6673" width="16.28515625" style="73" bestFit="1" customWidth="1"/>
    <col min="6674" max="6674" width="15" style="73" bestFit="1" customWidth="1"/>
    <col min="6675" max="6675" width="13.85546875" style="73" bestFit="1" customWidth="1"/>
    <col min="6676" max="6684" width="13.85546875" style="73" customWidth="1"/>
    <col min="6685" max="6685" width="16.85546875" style="73" customWidth="1"/>
    <col min="6686" max="6686" width="14.7109375" style="73" customWidth="1"/>
    <col min="6687" max="6906" width="9.140625" style="73"/>
    <col min="6907" max="6907" width="15.7109375" style="73" customWidth="1"/>
    <col min="6908" max="6908" width="15.28515625" style="73" customWidth="1"/>
    <col min="6909" max="6912" width="14.5703125" style="73" customWidth="1"/>
    <col min="6913" max="6913" width="15.28515625" style="73" customWidth="1"/>
    <col min="6914" max="6914" width="12.42578125" style="73" customWidth="1"/>
    <col min="6915" max="6915" width="12.28515625" style="73" bestFit="1" customWidth="1"/>
    <col min="6916" max="6916" width="11.42578125" style="73" bestFit="1" customWidth="1"/>
    <col min="6917" max="6917" width="12.28515625" style="73" customWidth="1"/>
    <col min="6918" max="6918" width="11.7109375" style="73" customWidth="1"/>
    <col min="6919" max="6919" width="12.140625" style="73" customWidth="1"/>
    <col min="6920" max="6920" width="17.140625" style="73" customWidth="1"/>
    <col min="6921" max="6923" width="14" style="73" customWidth="1"/>
    <col min="6924" max="6924" width="20.7109375" style="73" bestFit="1" customWidth="1"/>
    <col min="6925" max="6925" width="14" style="73" customWidth="1"/>
    <col min="6926" max="6926" width="14.85546875" style="73" customWidth="1"/>
    <col min="6927" max="6927" width="3.85546875" style="73" customWidth="1"/>
    <col min="6928" max="6928" width="14" style="73" customWidth="1"/>
    <col min="6929" max="6929" width="16.28515625" style="73" bestFit="1" customWidth="1"/>
    <col min="6930" max="6930" width="15" style="73" bestFit="1" customWidth="1"/>
    <col min="6931" max="6931" width="13.85546875" style="73" bestFit="1" customWidth="1"/>
    <col min="6932" max="6940" width="13.85546875" style="73" customWidth="1"/>
    <col min="6941" max="6941" width="16.85546875" style="73" customWidth="1"/>
    <col min="6942" max="6942" width="14.7109375" style="73" customWidth="1"/>
    <col min="6943" max="7162" width="9.140625" style="73"/>
    <col min="7163" max="7163" width="15.7109375" style="73" customWidth="1"/>
    <col min="7164" max="7164" width="15.28515625" style="73" customWidth="1"/>
    <col min="7165" max="7168" width="14.5703125" style="73" customWidth="1"/>
    <col min="7169" max="7169" width="15.28515625" style="73" customWidth="1"/>
    <col min="7170" max="7170" width="12.42578125" style="73" customWidth="1"/>
    <col min="7171" max="7171" width="12.28515625" style="73" bestFit="1" customWidth="1"/>
    <col min="7172" max="7172" width="11.42578125" style="73" bestFit="1" customWidth="1"/>
    <col min="7173" max="7173" width="12.28515625" style="73" customWidth="1"/>
    <col min="7174" max="7174" width="11.7109375" style="73" customWidth="1"/>
    <col min="7175" max="7175" width="12.140625" style="73" customWidth="1"/>
    <col min="7176" max="7176" width="17.140625" style="73" customWidth="1"/>
    <col min="7177" max="7179" width="14" style="73" customWidth="1"/>
    <col min="7180" max="7180" width="20.7109375" style="73" bestFit="1" customWidth="1"/>
    <col min="7181" max="7181" width="14" style="73" customWidth="1"/>
    <col min="7182" max="7182" width="14.85546875" style="73" customWidth="1"/>
    <col min="7183" max="7183" width="3.85546875" style="73" customWidth="1"/>
    <col min="7184" max="7184" width="14" style="73" customWidth="1"/>
    <col min="7185" max="7185" width="16.28515625" style="73" bestFit="1" customWidth="1"/>
    <col min="7186" max="7186" width="15" style="73" bestFit="1" customWidth="1"/>
    <col min="7187" max="7187" width="13.85546875" style="73" bestFit="1" customWidth="1"/>
    <col min="7188" max="7196" width="13.85546875" style="73" customWidth="1"/>
    <col min="7197" max="7197" width="16.85546875" style="73" customWidth="1"/>
    <col min="7198" max="7198" width="14.7109375" style="73" customWidth="1"/>
    <col min="7199" max="7418" width="9.140625" style="73"/>
    <col min="7419" max="7419" width="15.7109375" style="73" customWidth="1"/>
    <col min="7420" max="7420" width="15.28515625" style="73" customWidth="1"/>
    <col min="7421" max="7424" width="14.5703125" style="73" customWidth="1"/>
    <col min="7425" max="7425" width="15.28515625" style="73" customWidth="1"/>
    <col min="7426" max="7426" width="12.42578125" style="73" customWidth="1"/>
    <col min="7427" max="7427" width="12.28515625" style="73" bestFit="1" customWidth="1"/>
    <col min="7428" max="7428" width="11.42578125" style="73" bestFit="1" customWidth="1"/>
    <col min="7429" max="7429" width="12.28515625" style="73" customWidth="1"/>
    <col min="7430" max="7430" width="11.7109375" style="73" customWidth="1"/>
    <col min="7431" max="7431" width="12.140625" style="73" customWidth="1"/>
    <col min="7432" max="7432" width="17.140625" style="73" customWidth="1"/>
    <col min="7433" max="7435" width="14" style="73" customWidth="1"/>
    <col min="7436" max="7436" width="20.7109375" style="73" bestFit="1" customWidth="1"/>
    <col min="7437" max="7437" width="14" style="73" customWidth="1"/>
    <col min="7438" max="7438" width="14.85546875" style="73" customWidth="1"/>
    <col min="7439" max="7439" width="3.85546875" style="73" customWidth="1"/>
    <col min="7440" max="7440" width="14" style="73" customWidth="1"/>
    <col min="7441" max="7441" width="16.28515625" style="73" bestFit="1" customWidth="1"/>
    <col min="7442" max="7442" width="15" style="73" bestFit="1" customWidth="1"/>
    <col min="7443" max="7443" width="13.85546875" style="73" bestFit="1" customWidth="1"/>
    <col min="7444" max="7452" width="13.85546875" style="73" customWidth="1"/>
    <col min="7453" max="7453" width="16.85546875" style="73" customWidth="1"/>
    <col min="7454" max="7454" width="14.7109375" style="73" customWidth="1"/>
    <col min="7455" max="7674" width="9.140625" style="73"/>
    <col min="7675" max="7675" width="15.7109375" style="73" customWidth="1"/>
    <col min="7676" max="7676" width="15.28515625" style="73" customWidth="1"/>
    <col min="7677" max="7680" width="14.5703125" style="73" customWidth="1"/>
    <col min="7681" max="7681" width="15.28515625" style="73" customWidth="1"/>
    <col min="7682" max="7682" width="12.42578125" style="73" customWidth="1"/>
    <col min="7683" max="7683" width="12.28515625" style="73" bestFit="1" customWidth="1"/>
    <col min="7684" max="7684" width="11.42578125" style="73" bestFit="1" customWidth="1"/>
    <col min="7685" max="7685" width="12.28515625" style="73" customWidth="1"/>
    <col min="7686" max="7686" width="11.7109375" style="73" customWidth="1"/>
    <col min="7687" max="7687" width="12.140625" style="73" customWidth="1"/>
    <col min="7688" max="7688" width="17.140625" style="73" customWidth="1"/>
    <col min="7689" max="7691" width="14" style="73" customWidth="1"/>
    <col min="7692" max="7692" width="20.7109375" style="73" bestFit="1" customWidth="1"/>
    <col min="7693" max="7693" width="14" style="73" customWidth="1"/>
    <col min="7694" max="7694" width="14.85546875" style="73" customWidth="1"/>
    <col min="7695" max="7695" width="3.85546875" style="73" customWidth="1"/>
    <col min="7696" max="7696" width="14" style="73" customWidth="1"/>
    <col min="7697" max="7697" width="16.28515625" style="73" bestFit="1" customWidth="1"/>
    <col min="7698" max="7698" width="15" style="73" bestFit="1" customWidth="1"/>
    <col min="7699" max="7699" width="13.85546875" style="73" bestFit="1" customWidth="1"/>
    <col min="7700" max="7708" width="13.85546875" style="73" customWidth="1"/>
    <col min="7709" max="7709" width="16.85546875" style="73" customWidth="1"/>
    <col min="7710" max="7710" width="14.7109375" style="73" customWidth="1"/>
    <col min="7711" max="7930" width="9.140625" style="73"/>
    <col min="7931" max="7931" width="15.7109375" style="73" customWidth="1"/>
    <col min="7932" max="7932" width="15.28515625" style="73" customWidth="1"/>
    <col min="7933" max="7936" width="14.5703125" style="73" customWidth="1"/>
    <col min="7937" max="7937" width="15.28515625" style="73" customWidth="1"/>
    <col min="7938" max="7938" width="12.42578125" style="73" customWidth="1"/>
    <col min="7939" max="7939" width="12.28515625" style="73" bestFit="1" customWidth="1"/>
    <col min="7940" max="7940" width="11.42578125" style="73" bestFit="1" customWidth="1"/>
    <col min="7941" max="7941" width="12.28515625" style="73" customWidth="1"/>
    <col min="7942" max="7942" width="11.7109375" style="73" customWidth="1"/>
    <col min="7943" max="7943" width="12.140625" style="73" customWidth="1"/>
    <col min="7944" max="7944" width="17.140625" style="73" customWidth="1"/>
    <col min="7945" max="7947" width="14" style="73" customWidth="1"/>
    <col min="7948" max="7948" width="20.7109375" style="73" bestFit="1" customWidth="1"/>
    <col min="7949" max="7949" width="14" style="73" customWidth="1"/>
    <col min="7950" max="7950" width="14.85546875" style="73" customWidth="1"/>
    <col min="7951" max="7951" width="3.85546875" style="73" customWidth="1"/>
    <col min="7952" max="7952" width="14" style="73" customWidth="1"/>
    <col min="7953" max="7953" width="16.28515625" style="73" bestFit="1" customWidth="1"/>
    <col min="7954" max="7954" width="15" style="73" bestFit="1" customWidth="1"/>
    <col min="7955" max="7955" width="13.85546875" style="73" bestFit="1" customWidth="1"/>
    <col min="7956" max="7964" width="13.85546875" style="73" customWidth="1"/>
    <col min="7965" max="7965" width="16.85546875" style="73" customWidth="1"/>
    <col min="7966" max="7966" width="14.7109375" style="73" customWidth="1"/>
    <col min="7967" max="8186" width="9.140625" style="73"/>
    <col min="8187" max="8187" width="15.7109375" style="73" customWidth="1"/>
    <col min="8188" max="8188" width="15.28515625" style="73" customWidth="1"/>
    <col min="8189" max="8192" width="14.5703125" style="73" customWidth="1"/>
    <col min="8193" max="8193" width="15.28515625" style="73" customWidth="1"/>
    <col min="8194" max="8194" width="12.42578125" style="73" customWidth="1"/>
    <col min="8195" max="8195" width="12.28515625" style="73" bestFit="1" customWidth="1"/>
    <col min="8196" max="8196" width="11.42578125" style="73" bestFit="1" customWidth="1"/>
    <col min="8197" max="8197" width="12.28515625" style="73" customWidth="1"/>
    <col min="8198" max="8198" width="11.7109375" style="73" customWidth="1"/>
    <col min="8199" max="8199" width="12.140625" style="73" customWidth="1"/>
    <col min="8200" max="8200" width="17.140625" style="73" customWidth="1"/>
    <col min="8201" max="8203" width="14" style="73" customWidth="1"/>
    <col min="8204" max="8204" width="20.7109375" style="73" bestFit="1" customWidth="1"/>
    <col min="8205" max="8205" width="14" style="73" customWidth="1"/>
    <col min="8206" max="8206" width="14.85546875" style="73" customWidth="1"/>
    <col min="8207" max="8207" width="3.85546875" style="73" customWidth="1"/>
    <col min="8208" max="8208" width="14" style="73" customWidth="1"/>
    <col min="8209" max="8209" width="16.28515625" style="73" bestFit="1" customWidth="1"/>
    <col min="8210" max="8210" width="15" style="73" bestFit="1" customWidth="1"/>
    <col min="8211" max="8211" width="13.85546875" style="73" bestFit="1" customWidth="1"/>
    <col min="8212" max="8220" width="13.85546875" style="73" customWidth="1"/>
    <col min="8221" max="8221" width="16.85546875" style="73" customWidth="1"/>
    <col min="8222" max="8222" width="14.7109375" style="73" customWidth="1"/>
    <col min="8223" max="8442" width="9.140625" style="73"/>
    <col min="8443" max="8443" width="15.7109375" style="73" customWidth="1"/>
    <col min="8444" max="8444" width="15.28515625" style="73" customWidth="1"/>
    <col min="8445" max="8448" width="14.5703125" style="73" customWidth="1"/>
    <col min="8449" max="8449" width="15.28515625" style="73" customWidth="1"/>
    <col min="8450" max="8450" width="12.42578125" style="73" customWidth="1"/>
    <col min="8451" max="8451" width="12.28515625" style="73" bestFit="1" customWidth="1"/>
    <col min="8452" max="8452" width="11.42578125" style="73" bestFit="1" customWidth="1"/>
    <col min="8453" max="8453" width="12.28515625" style="73" customWidth="1"/>
    <col min="8454" max="8454" width="11.7109375" style="73" customWidth="1"/>
    <col min="8455" max="8455" width="12.140625" style="73" customWidth="1"/>
    <col min="8456" max="8456" width="17.140625" style="73" customWidth="1"/>
    <col min="8457" max="8459" width="14" style="73" customWidth="1"/>
    <col min="8460" max="8460" width="20.7109375" style="73" bestFit="1" customWidth="1"/>
    <col min="8461" max="8461" width="14" style="73" customWidth="1"/>
    <col min="8462" max="8462" width="14.85546875" style="73" customWidth="1"/>
    <col min="8463" max="8463" width="3.85546875" style="73" customWidth="1"/>
    <col min="8464" max="8464" width="14" style="73" customWidth="1"/>
    <col min="8465" max="8465" width="16.28515625" style="73" bestFit="1" customWidth="1"/>
    <col min="8466" max="8466" width="15" style="73" bestFit="1" customWidth="1"/>
    <col min="8467" max="8467" width="13.85546875" style="73" bestFit="1" customWidth="1"/>
    <col min="8468" max="8476" width="13.85546875" style="73" customWidth="1"/>
    <col min="8477" max="8477" width="16.85546875" style="73" customWidth="1"/>
    <col min="8478" max="8478" width="14.7109375" style="73" customWidth="1"/>
    <col min="8479" max="8698" width="9.140625" style="73"/>
    <col min="8699" max="8699" width="15.7109375" style="73" customWidth="1"/>
    <col min="8700" max="8700" width="15.28515625" style="73" customWidth="1"/>
    <col min="8701" max="8704" width="14.5703125" style="73" customWidth="1"/>
    <col min="8705" max="8705" width="15.28515625" style="73" customWidth="1"/>
    <col min="8706" max="8706" width="12.42578125" style="73" customWidth="1"/>
    <col min="8707" max="8707" width="12.28515625" style="73" bestFit="1" customWidth="1"/>
    <col min="8708" max="8708" width="11.42578125" style="73" bestFit="1" customWidth="1"/>
    <col min="8709" max="8709" width="12.28515625" style="73" customWidth="1"/>
    <col min="8710" max="8710" width="11.7109375" style="73" customWidth="1"/>
    <col min="8711" max="8711" width="12.140625" style="73" customWidth="1"/>
    <col min="8712" max="8712" width="17.140625" style="73" customWidth="1"/>
    <col min="8713" max="8715" width="14" style="73" customWidth="1"/>
    <col min="8716" max="8716" width="20.7109375" style="73" bestFit="1" customWidth="1"/>
    <col min="8717" max="8717" width="14" style="73" customWidth="1"/>
    <col min="8718" max="8718" width="14.85546875" style="73" customWidth="1"/>
    <col min="8719" max="8719" width="3.85546875" style="73" customWidth="1"/>
    <col min="8720" max="8720" width="14" style="73" customWidth="1"/>
    <col min="8721" max="8721" width="16.28515625" style="73" bestFit="1" customWidth="1"/>
    <col min="8722" max="8722" width="15" style="73" bestFit="1" customWidth="1"/>
    <col min="8723" max="8723" width="13.85546875" style="73" bestFit="1" customWidth="1"/>
    <col min="8724" max="8732" width="13.85546875" style="73" customWidth="1"/>
    <col min="8733" max="8733" width="16.85546875" style="73" customWidth="1"/>
    <col min="8734" max="8734" width="14.7109375" style="73" customWidth="1"/>
    <col min="8735" max="8954" width="9.140625" style="73"/>
    <col min="8955" max="8955" width="15.7109375" style="73" customWidth="1"/>
    <col min="8956" max="8956" width="15.28515625" style="73" customWidth="1"/>
    <col min="8957" max="8960" width="14.5703125" style="73" customWidth="1"/>
    <col min="8961" max="8961" width="15.28515625" style="73" customWidth="1"/>
    <col min="8962" max="8962" width="12.42578125" style="73" customWidth="1"/>
    <col min="8963" max="8963" width="12.28515625" style="73" bestFit="1" customWidth="1"/>
    <col min="8964" max="8964" width="11.42578125" style="73" bestFit="1" customWidth="1"/>
    <col min="8965" max="8965" width="12.28515625" style="73" customWidth="1"/>
    <col min="8966" max="8966" width="11.7109375" style="73" customWidth="1"/>
    <col min="8967" max="8967" width="12.140625" style="73" customWidth="1"/>
    <col min="8968" max="8968" width="17.140625" style="73" customWidth="1"/>
    <col min="8969" max="8971" width="14" style="73" customWidth="1"/>
    <col min="8972" max="8972" width="20.7109375" style="73" bestFit="1" customWidth="1"/>
    <col min="8973" max="8973" width="14" style="73" customWidth="1"/>
    <col min="8974" max="8974" width="14.85546875" style="73" customWidth="1"/>
    <col min="8975" max="8975" width="3.85546875" style="73" customWidth="1"/>
    <col min="8976" max="8976" width="14" style="73" customWidth="1"/>
    <col min="8977" max="8977" width="16.28515625" style="73" bestFit="1" customWidth="1"/>
    <col min="8978" max="8978" width="15" style="73" bestFit="1" customWidth="1"/>
    <col min="8979" max="8979" width="13.85546875" style="73" bestFit="1" customWidth="1"/>
    <col min="8980" max="8988" width="13.85546875" style="73" customWidth="1"/>
    <col min="8989" max="8989" width="16.85546875" style="73" customWidth="1"/>
    <col min="8990" max="8990" width="14.7109375" style="73" customWidth="1"/>
    <col min="8991" max="9210" width="9.140625" style="73"/>
    <col min="9211" max="9211" width="15.7109375" style="73" customWidth="1"/>
    <col min="9212" max="9212" width="15.28515625" style="73" customWidth="1"/>
    <col min="9213" max="9216" width="14.5703125" style="73" customWidth="1"/>
    <col min="9217" max="9217" width="15.28515625" style="73" customWidth="1"/>
    <col min="9218" max="9218" width="12.42578125" style="73" customWidth="1"/>
    <col min="9219" max="9219" width="12.28515625" style="73" bestFit="1" customWidth="1"/>
    <col min="9220" max="9220" width="11.42578125" style="73" bestFit="1" customWidth="1"/>
    <col min="9221" max="9221" width="12.28515625" style="73" customWidth="1"/>
    <col min="9222" max="9222" width="11.7109375" style="73" customWidth="1"/>
    <col min="9223" max="9223" width="12.140625" style="73" customWidth="1"/>
    <col min="9224" max="9224" width="17.140625" style="73" customWidth="1"/>
    <col min="9225" max="9227" width="14" style="73" customWidth="1"/>
    <col min="9228" max="9228" width="20.7109375" style="73" bestFit="1" customWidth="1"/>
    <col min="9229" max="9229" width="14" style="73" customWidth="1"/>
    <col min="9230" max="9230" width="14.85546875" style="73" customWidth="1"/>
    <col min="9231" max="9231" width="3.85546875" style="73" customWidth="1"/>
    <col min="9232" max="9232" width="14" style="73" customWidth="1"/>
    <col min="9233" max="9233" width="16.28515625" style="73" bestFit="1" customWidth="1"/>
    <col min="9234" max="9234" width="15" style="73" bestFit="1" customWidth="1"/>
    <col min="9235" max="9235" width="13.85546875" style="73" bestFit="1" customWidth="1"/>
    <col min="9236" max="9244" width="13.85546875" style="73" customWidth="1"/>
    <col min="9245" max="9245" width="16.85546875" style="73" customWidth="1"/>
    <col min="9246" max="9246" width="14.7109375" style="73" customWidth="1"/>
    <col min="9247" max="9466" width="9.140625" style="73"/>
    <col min="9467" max="9467" width="15.7109375" style="73" customWidth="1"/>
    <col min="9468" max="9468" width="15.28515625" style="73" customWidth="1"/>
    <col min="9469" max="9472" width="14.5703125" style="73" customWidth="1"/>
    <col min="9473" max="9473" width="15.28515625" style="73" customWidth="1"/>
    <col min="9474" max="9474" width="12.42578125" style="73" customWidth="1"/>
    <col min="9475" max="9475" width="12.28515625" style="73" bestFit="1" customWidth="1"/>
    <col min="9476" max="9476" width="11.42578125" style="73" bestFit="1" customWidth="1"/>
    <col min="9477" max="9477" width="12.28515625" style="73" customWidth="1"/>
    <col min="9478" max="9478" width="11.7109375" style="73" customWidth="1"/>
    <col min="9479" max="9479" width="12.140625" style="73" customWidth="1"/>
    <col min="9480" max="9480" width="17.140625" style="73" customWidth="1"/>
    <col min="9481" max="9483" width="14" style="73" customWidth="1"/>
    <col min="9484" max="9484" width="20.7109375" style="73" bestFit="1" customWidth="1"/>
    <col min="9485" max="9485" width="14" style="73" customWidth="1"/>
    <col min="9486" max="9486" width="14.85546875" style="73" customWidth="1"/>
    <col min="9487" max="9487" width="3.85546875" style="73" customWidth="1"/>
    <col min="9488" max="9488" width="14" style="73" customWidth="1"/>
    <col min="9489" max="9489" width="16.28515625" style="73" bestFit="1" customWidth="1"/>
    <col min="9490" max="9490" width="15" style="73" bestFit="1" customWidth="1"/>
    <col min="9491" max="9491" width="13.85546875" style="73" bestFit="1" customWidth="1"/>
    <col min="9492" max="9500" width="13.85546875" style="73" customWidth="1"/>
    <col min="9501" max="9501" width="16.85546875" style="73" customWidth="1"/>
    <col min="9502" max="9502" width="14.7109375" style="73" customWidth="1"/>
    <col min="9503" max="9722" width="9.140625" style="73"/>
    <col min="9723" max="9723" width="15.7109375" style="73" customWidth="1"/>
    <col min="9724" max="9724" width="15.28515625" style="73" customWidth="1"/>
    <col min="9725" max="9728" width="14.5703125" style="73" customWidth="1"/>
    <col min="9729" max="9729" width="15.28515625" style="73" customWidth="1"/>
    <col min="9730" max="9730" width="12.42578125" style="73" customWidth="1"/>
    <col min="9731" max="9731" width="12.28515625" style="73" bestFit="1" customWidth="1"/>
    <col min="9732" max="9732" width="11.42578125" style="73" bestFit="1" customWidth="1"/>
    <col min="9733" max="9733" width="12.28515625" style="73" customWidth="1"/>
    <col min="9734" max="9734" width="11.7109375" style="73" customWidth="1"/>
    <col min="9735" max="9735" width="12.140625" style="73" customWidth="1"/>
    <col min="9736" max="9736" width="17.140625" style="73" customWidth="1"/>
    <col min="9737" max="9739" width="14" style="73" customWidth="1"/>
    <col min="9740" max="9740" width="20.7109375" style="73" bestFit="1" customWidth="1"/>
    <col min="9741" max="9741" width="14" style="73" customWidth="1"/>
    <col min="9742" max="9742" width="14.85546875" style="73" customWidth="1"/>
    <col min="9743" max="9743" width="3.85546875" style="73" customWidth="1"/>
    <col min="9744" max="9744" width="14" style="73" customWidth="1"/>
    <col min="9745" max="9745" width="16.28515625" style="73" bestFit="1" customWidth="1"/>
    <col min="9746" max="9746" width="15" style="73" bestFit="1" customWidth="1"/>
    <col min="9747" max="9747" width="13.85546875" style="73" bestFit="1" customWidth="1"/>
    <col min="9748" max="9756" width="13.85546875" style="73" customWidth="1"/>
    <col min="9757" max="9757" width="16.85546875" style="73" customWidth="1"/>
    <col min="9758" max="9758" width="14.7109375" style="73" customWidth="1"/>
    <col min="9759" max="9978" width="9.140625" style="73"/>
    <col min="9979" max="9979" width="15.7109375" style="73" customWidth="1"/>
    <col min="9980" max="9980" width="15.28515625" style="73" customWidth="1"/>
    <col min="9981" max="9984" width="14.5703125" style="73" customWidth="1"/>
    <col min="9985" max="9985" width="15.28515625" style="73" customWidth="1"/>
    <col min="9986" max="9986" width="12.42578125" style="73" customWidth="1"/>
    <col min="9987" max="9987" width="12.28515625" style="73" bestFit="1" customWidth="1"/>
    <col min="9988" max="9988" width="11.42578125" style="73" bestFit="1" customWidth="1"/>
    <col min="9989" max="9989" width="12.28515625" style="73" customWidth="1"/>
    <col min="9990" max="9990" width="11.7109375" style="73" customWidth="1"/>
    <col min="9991" max="9991" width="12.140625" style="73" customWidth="1"/>
    <col min="9992" max="9992" width="17.140625" style="73" customWidth="1"/>
    <col min="9993" max="9995" width="14" style="73" customWidth="1"/>
    <col min="9996" max="9996" width="20.7109375" style="73" bestFit="1" customWidth="1"/>
    <col min="9997" max="9997" width="14" style="73" customWidth="1"/>
    <col min="9998" max="9998" width="14.85546875" style="73" customWidth="1"/>
    <col min="9999" max="9999" width="3.85546875" style="73" customWidth="1"/>
    <col min="10000" max="10000" width="14" style="73" customWidth="1"/>
    <col min="10001" max="10001" width="16.28515625" style="73" bestFit="1" customWidth="1"/>
    <col min="10002" max="10002" width="15" style="73" bestFit="1" customWidth="1"/>
    <col min="10003" max="10003" width="13.85546875" style="73" bestFit="1" customWidth="1"/>
    <col min="10004" max="10012" width="13.85546875" style="73" customWidth="1"/>
    <col min="10013" max="10013" width="16.85546875" style="73" customWidth="1"/>
    <col min="10014" max="10014" width="14.7109375" style="73" customWidth="1"/>
    <col min="10015" max="10234" width="9.140625" style="73"/>
    <col min="10235" max="10235" width="15.7109375" style="73" customWidth="1"/>
    <col min="10236" max="10236" width="15.28515625" style="73" customWidth="1"/>
    <col min="10237" max="10240" width="14.5703125" style="73" customWidth="1"/>
    <col min="10241" max="10241" width="15.28515625" style="73" customWidth="1"/>
    <col min="10242" max="10242" width="12.42578125" style="73" customWidth="1"/>
    <col min="10243" max="10243" width="12.28515625" style="73" bestFit="1" customWidth="1"/>
    <col min="10244" max="10244" width="11.42578125" style="73" bestFit="1" customWidth="1"/>
    <col min="10245" max="10245" width="12.28515625" style="73" customWidth="1"/>
    <col min="10246" max="10246" width="11.7109375" style="73" customWidth="1"/>
    <col min="10247" max="10247" width="12.140625" style="73" customWidth="1"/>
    <col min="10248" max="10248" width="17.140625" style="73" customWidth="1"/>
    <col min="10249" max="10251" width="14" style="73" customWidth="1"/>
    <col min="10252" max="10252" width="20.7109375" style="73" bestFit="1" customWidth="1"/>
    <col min="10253" max="10253" width="14" style="73" customWidth="1"/>
    <col min="10254" max="10254" width="14.85546875" style="73" customWidth="1"/>
    <col min="10255" max="10255" width="3.85546875" style="73" customWidth="1"/>
    <col min="10256" max="10256" width="14" style="73" customWidth="1"/>
    <col min="10257" max="10257" width="16.28515625" style="73" bestFit="1" customWidth="1"/>
    <col min="10258" max="10258" width="15" style="73" bestFit="1" customWidth="1"/>
    <col min="10259" max="10259" width="13.85546875" style="73" bestFit="1" customWidth="1"/>
    <col min="10260" max="10268" width="13.85546875" style="73" customWidth="1"/>
    <col min="10269" max="10269" width="16.85546875" style="73" customWidth="1"/>
    <col min="10270" max="10270" width="14.7109375" style="73" customWidth="1"/>
    <col min="10271" max="10490" width="9.140625" style="73"/>
    <col min="10491" max="10491" width="15.7109375" style="73" customWidth="1"/>
    <col min="10492" max="10492" width="15.28515625" style="73" customWidth="1"/>
    <col min="10493" max="10496" width="14.5703125" style="73" customWidth="1"/>
    <col min="10497" max="10497" width="15.28515625" style="73" customWidth="1"/>
    <col min="10498" max="10498" width="12.42578125" style="73" customWidth="1"/>
    <col min="10499" max="10499" width="12.28515625" style="73" bestFit="1" customWidth="1"/>
    <col min="10500" max="10500" width="11.42578125" style="73" bestFit="1" customWidth="1"/>
    <col min="10501" max="10501" width="12.28515625" style="73" customWidth="1"/>
    <col min="10502" max="10502" width="11.7109375" style="73" customWidth="1"/>
    <col min="10503" max="10503" width="12.140625" style="73" customWidth="1"/>
    <col min="10504" max="10504" width="17.140625" style="73" customWidth="1"/>
    <col min="10505" max="10507" width="14" style="73" customWidth="1"/>
    <col min="10508" max="10508" width="20.7109375" style="73" bestFit="1" customWidth="1"/>
    <col min="10509" max="10509" width="14" style="73" customWidth="1"/>
    <col min="10510" max="10510" width="14.85546875" style="73" customWidth="1"/>
    <col min="10511" max="10511" width="3.85546875" style="73" customWidth="1"/>
    <col min="10512" max="10512" width="14" style="73" customWidth="1"/>
    <col min="10513" max="10513" width="16.28515625" style="73" bestFit="1" customWidth="1"/>
    <col min="10514" max="10514" width="15" style="73" bestFit="1" customWidth="1"/>
    <col min="10515" max="10515" width="13.85546875" style="73" bestFit="1" customWidth="1"/>
    <col min="10516" max="10524" width="13.85546875" style="73" customWidth="1"/>
    <col min="10525" max="10525" width="16.85546875" style="73" customWidth="1"/>
    <col min="10526" max="10526" width="14.7109375" style="73" customWidth="1"/>
    <col min="10527" max="10746" width="9.140625" style="73"/>
    <col min="10747" max="10747" width="15.7109375" style="73" customWidth="1"/>
    <col min="10748" max="10748" width="15.28515625" style="73" customWidth="1"/>
    <col min="10749" max="10752" width="14.5703125" style="73" customWidth="1"/>
    <col min="10753" max="10753" width="15.28515625" style="73" customWidth="1"/>
    <col min="10754" max="10754" width="12.42578125" style="73" customWidth="1"/>
    <col min="10755" max="10755" width="12.28515625" style="73" bestFit="1" customWidth="1"/>
    <col min="10756" max="10756" width="11.42578125" style="73" bestFit="1" customWidth="1"/>
    <col min="10757" max="10757" width="12.28515625" style="73" customWidth="1"/>
    <col min="10758" max="10758" width="11.7109375" style="73" customWidth="1"/>
    <col min="10759" max="10759" width="12.140625" style="73" customWidth="1"/>
    <col min="10760" max="10760" width="17.140625" style="73" customWidth="1"/>
    <col min="10761" max="10763" width="14" style="73" customWidth="1"/>
    <col min="10764" max="10764" width="20.7109375" style="73" bestFit="1" customWidth="1"/>
    <col min="10765" max="10765" width="14" style="73" customWidth="1"/>
    <col min="10766" max="10766" width="14.85546875" style="73" customWidth="1"/>
    <col min="10767" max="10767" width="3.85546875" style="73" customWidth="1"/>
    <col min="10768" max="10768" width="14" style="73" customWidth="1"/>
    <col min="10769" max="10769" width="16.28515625" style="73" bestFit="1" customWidth="1"/>
    <col min="10770" max="10770" width="15" style="73" bestFit="1" customWidth="1"/>
    <col min="10771" max="10771" width="13.85546875" style="73" bestFit="1" customWidth="1"/>
    <col min="10772" max="10780" width="13.85546875" style="73" customWidth="1"/>
    <col min="10781" max="10781" width="16.85546875" style="73" customWidth="1"/>
    <col min="10782" max="10782" width="14.7109375" style="73" customWidth="1"/>
    <col min="10783" max="11002" width="9.140625" style="73"/>
    <col min="11003" max="11003" width="15.7109375" style="73" customWidth="1"/>
    <col min="11004" max="11004" width="15.28515625" style="73" customWidth="1"/>
    <col min="11005" max="11008" width="14.5703125" style="73" customWidth="1"/>
    <col min="11009" max="11009" width="15.28515625" style="73" customWidth="1"/>
    <col min="11010" max="11010" width="12.42578125" style="73" customWidth="1"/>
    <col min="11011" max="11011" width="12.28515625" style="73" bestFit="1" customWidth="1"/>
    <col min="11012" max="11012" width="11.42578125" style="73" bestFit="1" customWidth="1"/>
    <col min="11013" max="11013" width="12.28515625" style="73" customWidth="1"/>
    <col min="11014" max="11014" width="11.7109375" style="73" customWidth="1"/>
    <col min="11015" max="11015" width="12.140625" style="73" customWidth="1"/>
    <col min="11016" max="11016" width="17.140625" style="73" customWidth="1"/>
    <col min="11017" max="11019" width="14" style="73" customWidth="1"/>
    <col min="11020" max="11020" width="20.7109375" style="73" bestFit="1" customWidth="1"/>
    <col min="11021" max="11021" width="14" style="73" customWidth="1"/>
    <col min="11022" max="11022" width="14.85546875" style="73" customWidth="1"/>
    <col min="11023" max="11023" width="3.85546875" style="73" customWidth="1"/>
    <col min="11024" max="11024" width="14" style="73" customWidth="1"/>
    <col min="11025" max="11025" width="16.28515625" style="73" bestFit="1" customWidth="1"/>
    <col min="11026" max="11026" width="15" style="73" bestFit="1" customWidth="1"/>
    <col min="11027" max="11027" width="13.85546875" style="73" bestFit="1" customWidth="1"/>
    <col min="11028" max="11036" width="13.85546875" style="73" customWidth="1"/>
    <col min="11037" max="11037" width="16.85546875" style="73" customWidth="1"/>
    <col min="11038" max="11038" width="14.7109375" style="73" customWidth="1"/>
    <col min="11039" max="11258" width="9.140625" style="73"/>
    <col min="11259" max="11259" width="15.7109375" style="73" customWidth="1"/>
    <col min="11260" max="11260" width="15.28515625" style="73" customWidth="1"/>
    <col min="11261" max="11264" width="14.5703125" style="73" customWidth="1"/>
    <col min="11265" max="11265" width="15.28515625" style="73" customWidth="1"/>
    <col min="11266" max="11266" width="12.42578125" style="73" customWidth="1"/>
    <col min="11267" max="11267" width="12.28515625" style="73" bestFit="1" customWidth="1"/>
    <col min="11268" max="11268" width="11.42578125" style="73" bestFit="1" customWidth="1"/>
    <col min="11269" max="11269" width="12.28515625" style="73" customWidth="1"/>
    <col min="11270" max="11270" width="11.7109375" style="73" customWidth="1"/>
    <col min="11271" max="11271" width="12.140625" style="73" customWidth="1"/>
    <col min="11272" max="11272" width="17.140625" style="73" customWidth="1"/>
    <col min="11273" max="11275" width="14" style="73" customWidth="1"/>
    <col min="11276" max="11276" width="20.7109375" style="73" bestFit="1" customWidth="1"/>
    <col min="11277" max="11277" width="14" style="73" customWidth="1"/>
    <col min="11278" max="11278" width="14.85546875" style="73" customWidth="1"/>
    <col min="11279" max="11279" width="3.85546875" style="73" customWidth="1"/>
    <col min="11280" max="11280" width="14" style="73" customWidth="1"/>
    <col min="11281" max="11281" width="16.28515625" style="73" bestFit="1" customWidth="1"/>
    <col min="11282" max="11282" width="15" style="73" bestFit="1" customWidth="1"/>
    <col min="11283" max="11283" width="13.85546875" style="73" bestFit="1" customWidth="1"/>
    <col min="11284" max="11292" width="13.85546875" style="73" customWidth="1"/>
    <col min="11293" max="11293" width="16.85546875" style="73" customWidth="1"/>
    <col min="11294" max="11294" width="14.7109375" style="73" customWidth="1"/>
    <col min="11295" max="11514" width="9.140625" style="73"/>
    <col min="11515" max="11515" width="15.7109375" style="73" customWidth="1"/>
    <col min="11516" max="11516" width="15.28515625" style="73" customWidth="1"/>
    <col min="11517" max="11520" width="14.5703125" style="73" customWidth="1"/>
    <col min="11521" max="11521" width="15.28515625" style="73" customWidth="1"/>
    <col min="11522" max="11522" width="12.42578125" style="73" customWidth="1"/>
    <col min="11523" max="11523" width="12.28515625" style="73" bestFit="1" customWidth="1"/>
    <col min="11524" max="11524" width="11.42578125" style="73" bestFit="1" customWidth="1"/>
    <col min="11525" max="11525" width="12.28515625" style="73" customWidth="1"/>
    <col min="11526" max="11526" width="11.7109375" style="73" customWidth="1"/>
    <col min="11527" max="11527" width="12.140625" style="73" customWidth="1"/>
    <col min="11528" max="11528" width="17.140625" style="73" customWidth="1"/>
    <col min="11529" max="11531" width="14" style="73" customWidth="1"/>
    <col min="11532" max="11532" width="20.7109375" style="73" bestFit="1" customWidth="1"/>
    <col min="11533" max="11533" width="14" style="73" customWidth="1"/>
    <col min="11534" max="11534" width="14.85546875" style="73" customWidth="1"/>
    <col min="11535" max="11535" width="3.85546875" style="73" customWidth="1"/>
    <col min="11536" max="11536" width="14" style="73" customWidth="1"/>
    <col min="11537" max="11537" width="16.28515625" style="73" bestFit="1" customWidth="1"/>
    <col min="11538" max="11538" width="15" style="73" bestFit="1" customWidth="1"/>
    <col min="11539" max="11539" width="13.85546875" style="73" bestFit="1" customWidth="1"/>
    <col min="11540" max="11548" width="13.85546875" style="73" customWidth="1"/>
    <col min="11549" max="11549" width="16.85546875" style="73" customWidth="1"/>
    <col min="11550" max="11550" width="14.7109375" style="73" customWidth="1"/>
    <col min="11551" max="11770" width="9.140625" style="73"/>
    <col min="11771" max="11771" width="15.7109375" style="73" customWidth="1"/>
    <col min="11772" max="11772" width="15.28515625" style="73" customWidth="1"/>
    <col min="11773" max="11776" width="14.5703125" style="73" customWidth="1"/>
    <col min="11777" max="11777" width="15.28515625" style="73" customWidth="1"/>
    <col min="11778" max="11778" width="12.42578125" style="73" customWidth="1"/>
    <col min="11779" max="11779" width="12.28515625" style="73" bestFit="1" customWidth="1"/>
    <col min="11780" max="11780" width="11.42578125" style="73" bestFit="1" customWidth="1"/>
    <col min="11781" max="11781" width="12.28515625" style="73" customWidth="1"/>
    <col min="11782" max="11782" width="11.7109375" style="73" customWidth="1"/>
    <col min="11783" max="11783" width="12.140625" style="73" customWidth="1"/>
    <col min="11784" max="11784" width="17.140625" style="73" customWidth="1"/>
    <col min="11785" max="11787" width="14" style="73" customWidth="1"/>
    <col min="11788" max="11788" width="20.7109375" style="73" bestFit="1" customWidth="1"/>
    <col min="11789" max="11789" width="14" style="73" customWidth="1"/>
    <col min="11790" max="11790" width="14.85546875" style="73" customWidth="1"/>
    <col min="11791" max="11791" width="3.85546875" style="73" customWidth="1"/>
    <col min="11792" max="11792" width="14" style="73" customWidth="1"/>
    <col min="11793" max="11793" width="16.28515625" style="73" bestFit="1" customWidth="1"/>
    <col min="11794" max="11794" width="15" style="73" bestFit="1" customWidth="1"/>
    <col min="11795" max="11795" width="13.85546875" style="73" bestFit="1" customWidth="1"/>
    <col min="11796" max="11804" width="13.85546875" style="73" customWidth="1"/>
    <col min="11805" max="11805" width="16.85546875" style="73" customWidth="1"/>
    <col min="11806" max="11806" width="14.7109375" style="73" customWidth="1"/>
    <col min="11807" max="12026" width="9.140625" style="73"/>
    <col min="12027" max="12027" width="15.7109375" style="73" customWidth="1"/>
    <col min="12028" max="12028" width="15.28515625" style="73" customWidth="1"/>
    <col min="12029" max="12032" width="14.5703125" style="73" customWidth="1"/>
    <col min="12033" max="12033" width="15.28515625" style="73" customWidth="1"/>
    <col min="12034" max="12034" width="12.42578125" style="73" customWidth="1"/>
    <col min="12035" max="12035" width="12.28515625" style="73" bestFit="1" customWidth="1"/>
    <col min="12036" max="12036" width="11.42578125" style="73" bestFit="1" customWidth="1"/>
    <col min="12037" max="12037" width="12.28515625" style="73" customWidth="1"/>
    <col min="12038" max="12038" width="11.7109375" style="73" customWidth="1"/>
    <col min="12039" max="12039" width="12.140625" style="73" customWidth="1"/>
    <col min="12040" max="12040" width="17.140625" style="73" customWidth="1"/>
    <col min="12041" max="12043" width="14" style="73" customWidth="1"/>
    <col min="12044" max="12044" width="20.7109375" style="73" bestFit="1" customWidth="1"/>
    <col min="12045" max="12045" width="14" style="73" customWidth="1"/>
    <col min="12046" max="12046" width="14.85546875" style="73" customWidth="1"/>
    <col min="12047" max="12047" width="3.85546875" style="73" customWidth="1"/>
    <col min="12048" max="12048" width="14" style="73" customWidth="1"/>
    <col min="12049" max="12049" width="16.28515625" style="73" bestFit="1" customWidth="1"/>
    <col min="12050" max="12050" width="15" style="73" bestFit="1" customWidth="1"/>
    <col min="12051" max="12051" width="13.85546875" style="73" bestFit="1" customWidth="1"/>
    <col min="12052" max="12060" width="13.85546875" style="73" customWidth="1"/>
    <col min="12061" max="12061" width="16.85546875" style="73" customWidth="1"/>
    <col min="12062" max="12062" width="14.7109375" style="73" customWidth="1"/>
    <col min="12063" max="12282" width="9.140625" style="73"/>
    <col min="12283" max="12283" width="15.7109375" style="73" customWidth="1"/>
    <col min="12284" max="12284" width="15.28515625" style="73" customWidth="1"/>
    <col min="12285" max="12288" width="14.5703125" style="73" customWidth="1"/>
    <col min="12289" max="12289" width="15.28515625" style="73" customWidth="1"/>
    <col min="12290" max="12290" width="12.42578125" style="73" customWidth="1"/>
    <col min="12291" max="12291" width="12.28515625" style="73" bestFit="1" customWidth="1"/>
    <col min="12292" max="12292" width="11.42578125" style="73" bestFit="1" customWidth="1"/>
    <col min="12293" max="12293" width="12.28515625" style="73" customWidth="1"/>
    <col min="12294" max="12294" width="11.7109375" style="73" customWidth="1"/>
    <col min="12295" max="12295" width="12.140625" style="73" customWidth="1"/>
    <col min="12296" max="12296" width="17.140625" style="73" customWidth="1"/>
    <col min="12297" max="12299" width="14" style="73" customWidth="1"/>
    <col min="12300" max="12300" width="20.7109375" style="73" bestFit="1" customWidth="1"/>
    <col min="12301" max="12301" width="14" style="73" customWidth="1"/>
    <col min="12302" max="12302" width="14.85546875" style="73" customWidth="1"/>
    <col min="12303" max="12303" width="3.85546875" style="73" customWidth="1"/>
    <col min="12304" max="12304" width="14" style="73" customWidth="1"/>
    <col min="12305" max="12305" width="16.28515625" style="73" bestFit="1" customWidth="1"/>
    <col min="12306" max="12306" width="15" style="73" bestFit="1" customWidth="1"/>
    <col min="12307" max="12307" width="13.85546875" style="73" bestFit="1" customWidth="1"/>
    <col min="12308" max="12316" width="13.85546875" style="73" customWidth="1"/>
    <col min="12317" max="12317" width="16.85546875" style="73" customWidth="1"/>
    <col min="12318" max="12318" width="14.7109375" style="73" customWidth="1"/>
    <col min="12319" max="12538" width="9.140625" style="73"/>
    <col min="12539" max="12539" width="15.7109375" style="73" customWidth="1"/>
    <col min="12540" max="12540" width="15.28515625" style="73" customWidth="1"/>
    <col min="12541" max="12544" width="14.5703125" style="73" customWidth="1"/>
    <col min="12545" max="12545" width="15.28515625" style="73" customWidth="1"/>
    <col min="12546" max="12546" width="12.42578125" style="73" customWidth="1"/>
    <col min="12547" max="12547" width="12.28515625" style="73" bestFit="1" customWidth="1"/>
    <col min="12548" max="12548" width="11.42578125" style="73" bestFit="1" customWidth="1"/>
    <col min="12549" max="12549" width="12.28515625" style="73" customWidth="1"/>
    <col min="12550" max="12550" width="11.7109375" style="73" customWidth="1"/>
    <col min="12551" max="12551" width="12.140625" style="73" customWidth="1"/>
    <col min="12552" max="12552" width="17.140625" style="73" customWidth="1"/>
    <col min="12553" max="12555" width="14" style="73" customWidth="1"/>
    <col min="12556" max="12556" width="20.7109375" style="73" bestFit="1" customWidth="1"/>
    <col min="12557" max="12557" width="14" style="73" customWidth="1"/>
    <col min="12558" max="12558" width="14.85546875" style="73" customWidth="1"/>
    <col min="12559" max="12559" width="3.85546875" style="73" customWidth="1"/>
    <col min="12560" max="12560" width="14" style="73" customWidth="1"/>
    <col min="12561" max="12561" width="16.28515625" style="73" bestFit="1" customWidth="1"/>
    <col min="12562" max="12562" width="15" style="73" bestFit="1" customWidth="1"/>
    <col min="12563" max="12563" width="13.85546875" style="73" bestFit="1" customWidth="1"/>
    <col min="12564" max="12572" width="13.85546875" style="73" customWidth="1"/>
    <col min="12573" max="12573" width="16.85546875" style="73" customWidth="1"/>
    <col min="12574" max="12574" width="14.7109375" style="73" customWidth="1"/>
    <col min="12575" max="12794" width="9.140625" style="73"/>
    <col min="12795" max="12795" width="15.7109375" style="73" customWidth="1"/>
    <col min="12796" max="12796" width="15.28515625" style="73" customWidth="1"/>
    <col min="12797" max="12800" width="14.5703125" style="73" customWidth="1"/>
    <col min="12801" max="12801" width="15.28515625" style="73" customWidth="1"/>
    <col min="12802" max="12802" width="12.42578125" style="73" customWidth="1"/>
    <col min="12803" max="12803" width="12.28515625" style="73" bestFit="1" customWidth="1"/>
    <col min="12804" max="12804" width="11.42578125" style="73" bestFit="1" customWidth="1"/>
    <col min="12805" max="12805" width="12.28515625" style="73" customWidth="1"/>
    <col min="12806" max="12806" width="11.7109375" style="73" customWidth="1"/>
    <col min="12807" max="12807" width="12.140625" style="73" customWidth="1"/>
    <col min="12808" max="12808" width="17.140625" style="73" customWidth="1"/>
    <col min="12809" max="12811" width="14" style="73" customWidth="1"/>
    <col min="12812" max="12812" width="20.7109375" style="73" bestFit="1" customWidth="1"/>
    <col min="12813" max="12813" width="14" style="73" customWidth="1"/>
    <col min="12814" max="12814" width="14.85546875" style="73" customWidth="1"/>
    <col min="12815" max="12815" width="3.85546875" style="73" customWidth="1"/>
    <col min="12816" max="12816" width="14" style="73" customWidth="1"/>
    <col min="12817" max="12817" width="16.28515625" style="73" bestFit="1" customWidth="1"/>
    <col min="12818" max="12818" width="15" style="73" bestFit="1" customWidth="1"/>
    <col min="12819" max="12819" width="13.85546875" style="73" bestFit="1" customWidth="1"/>
    <col min="12820" max="12828" width="13.85546875" style="73" customWidth="1"/>
    <col min="12829" max="12829" width="16.85546875" style="73" customWidth="1"/>
    <col min="12830" max="12830" width="14.7109375" style="73" customWidth="1"/>
    <col min="12831" max="13050" width="9.140625" style="73"/>
    <col min="13051" max="13051" width="15.7109375" style="73" customWidth="1"/>
    <col min="13052" max="13052" width="15.28515625" style="73" customWidth="1"/>
    <col min="13053" max="13056" width="14.5703125" style="73" customWidth="1"/>
    <col min="13057" max="13057" width="15.28515625" style="73" customWidth="1"/>
    <col min="13058" max="13058" width="12.42578125" style="73" customWidth="1"/>
    <col min="13059" max="13059" width="12.28515625" style="73" bestFit="1" customWidth="1"/>
    <col min="13060" max="13060" width="11.42578125" style="73" bestFit="1" customWidth="1"/>
    <col min="13061" max="13061" width="12.28515625" style="73" customWidth="1"/>
    <col min="13062" max="13062" width="11.7109375" style="73" customWidth="1"/>
    <col min="13063" max="13063" width="12.140625" style="73" customWidth="1"/>
    <col min="13064" max="13064" width="17.140625" style="73" customWidth="1"/>
    <col min="13065" max="13067" width="14" style="73" customWidth="1"/>
    <col min="13068" max="13068" width="20.7109375" style="73" bestFit="1" customWidth="1"/>
    <col min="13069" max="13069" width="14" style="73" customWidth="1"/>
    <col min="13070" max="13070" width="14.85546875" style="73" customWidth="1"/>
    <col min="13071" max="13071" width="3.85546875" style="73" customWidth="1"/>
    <col min="13072" max="13072" width="14" style="73" customWidth="1"/>
    <col min="13073" max="13073" width="16.28515625" style="73" bestFit="1" customWidth="1"/>
    <col min="13074" max="13074" width="15" style="73" bestFit="1" customWidth="1"/>
    <col min="13075" max="13075" width="13.85546875" style="73" bestFit="1" customWidth="1"/>
    <col min="13076" max="13084" width="13.85546875" style="73" customWidth="1"/>
    <col min="13085" max="13085" width="16.85546875" style="73" customWidth="1"/>
    <col min="13086" max="13086" width="14.7109375" style="73" customWidth="1"/>
    <col min="13087" max="13306" width="9.140625" style="73"/>
    <col min="13307" max="13307" width="15.7109375" style="73" customWidth="1"/>
    <col min="13308" max="13308" width="15.28515625" style="73" customWidth="1"/>
    <col min="13309" max="13312" width="14.5703125" style="73" customWidth="1"/>
    <col min="13313" max="13313" width="15.28515625" style="73" customWidth="1"/>
    <col min="13314" max="13314" width="12.42578125" style="73" customWidth="1"/>
    <col min="13315" max="13315" width="12.28515625" style="73" bestFit="1" customWidth="1"/>
    <col min="13316" max="13316" width="11.42578125" style="73" bestFit="1" customWidth="1"/>
    <col min="13317" max="13317" width="12.28515625" style="73" customWidth="1"/>
    <col min="13318" max="13318" width="11.7109375" style="73" customWidth="1"/>
    <col min="13319" max="13319" width="12.140625" style="73" customWidth="1"/>
    <col min="13320" max="13320" width="17.140625" style="73" customWidth="1"/>
    <col min="13321" max="13323" width="14" style="73" customWidth="1"/>
    <col min="13324" max="13324" width="20.7109375" style="73" bestFit="1" customWidth="1"/>
    <col min="13325" max="13325" width="14" style="73" customWidth="1"/>
    <col min="13326" max="13326" width="14.85546875" style="73" customWidth="1"/>
    <col min="13327" max="13327" width="3.85546875" style="73" customWidth="1"/>
    <col min="13328" max="13328" width="14" style="73" customWidth="1"/>
    <col min="13329" max="13329" width="16.28515625" style="73" bestFit="1" customWidth="1"/>
    <col min="13330" max="13330" width="15" style="73" bestFit="1" customWidth="1"/>
    <col min="13331" max="13331" width="13.85546875" style="73" bestFit="1" customWidth="1"/>
    <col min="13332" max="13340" width="13.85546875" style="73" customWidth="1"/>
    <col min="13341" max="13341" width="16.85546875" style="73" customWidth="1"/>
    <col min="13342" max="13342" width="14.7109375" style="73" customWidth="1"/>
    <col min="13343" max="13562" width="9.140625" style="73"/>
    <col min="13563" max="13563" width="15.7109375" style="73" customWidth="1"/>
    <col min="13564" max="13564" width="15.28515625" style="73" customWidth="1"/>
    <col min="13565" max="13568" width="14.5703125" style="73" customWidth="1"/>
    <col min="13569" max="13569" width="15.28515625" style="73" customWidth="1"/>
    <col min="13570" max="13570" width="12.42578125" style="73" customWidth="1"/>
    <col min="13571" max="13571" width="12.28515625" style="73" bestFit="1" customWidth="1"/>
    <col min="13572" max="13572" width="11.42578125" style="73" bestFit="1" customWidth="1"/>
    <col min="13573" max="13573" width="12.28515625" style="73" customWidth="1"/>
    <col min="13574" max="13574" width="11.7109375" style="73" customWidth="1"/>
    <col min="13575" max="13575" width="12.140625" style="73" customWidth="1"/>
    <col min="13576" max="13576" width="17.140625" style="73" customWidth="1"/>
    <col min="13577" max="13579" width="14" style="73" customWidth="1"/>
    <col min="13580" max="13580" width="20.7109375" style="73" bestFit="1" customWidth="1"/>
    <col min="13581" max="13581" width="14" style="73" customWidth="1"/>
    <col min="13582" max="13582" width="14.85546875" style="73" customWidth="1"/>
    <col min="13583" max="13583" width="3.85546875" style="73" customWidth="1"/>
    <col min="13584" max="13584" width="14" style="73" customWidth="1"/>
    <col min="13585" max="13585" width="16.28515625" style="73" bestFit="1" customWidth="1"/>
    <col min="13586" max="13586" width="15" style="73" bestFit="1" customWidth="1"/>
    <col min="13587" max="13587" width="13.85546875" style="73" bestFit="1" customWidth="1"/>
    <col min="13588" max="13596" width="13.85546875" style="73" customWidth="1"/>
    <col min="13597" max="13597" width="16.85546875" style="73" customWidth="1"/>
    <col min="13598" max="13598" width="14.7109375" style="73" customWidth="1"/>
    <col min="13599" max="13818" width="9.140625" style="73"/>
    <col min="13819" max="13819" width="15.7109375" style="73" customWidth="1"/>
    <col min="13820" max="13820" width="15.28515625" style="73" customWidth="1"/>
    <col min="13821" max="13824" width="14.5703125" style="73" customWidth="1"/>
    <col min="13825" max="13825" width="15.28515625" style="73" customWidth="1"/>
    <col min="13826" max="13826" width="12.42578125" style="73" customWidth="1"/>
    <col min="13827" max="13827" width="12.28515625" style="73" bestFit="1" customWidth="1"/>
    <col min="13828" max="13828" width="11.42578125" style="73" bestFit="1" customWidth="1"/>
    <col min="13829" max="13829" width="12.28515625" style="73" customWidth="1"/>
    <col min="13830" max="13830" width="11.7109375" style="73" customWidth="1"/>
    <col min="13831" max="13831" width="12.140625" style="73" customWidth="1"/>
    <col min="13832" max="13832" width="17.140625" style="73" customWidth="1"/>
    <col min="13833" max="13835" width="14" style="73" customWidth="1"/>
    <col min="13836" max="13836" width="20.7109375" style="73" bestFit="1" customWidth="1"/>
    <col min="13837" max="13837" width="14" style="73" customWidth="1"/>
    <col min="13838" max="13838" width="14.85546875" style="73" customWidth="1"/>
    <col min="13839" max="13839" width="3.85546875" style="73" customWidth="1"/>
    <col min="13840" max="13840" width="14" style="73" customWidth="1"/>
    <col min="13841" max="13841" width="16.28515625" style="73" bestFit="1" customWidth="1"/>
    <col min="13842" max="13842" width="15" style="73" bestFit="1" customWidth="1"/>
    <col min="13843" max="13843" width="13.85546875" style="73" bestFit="1" customWidth="1"/>
    <col min="13844" max="13852" width="13.85546875" style="73" customWidth="1"/>
    <col min="13853" max="13853" width="16.85546875" style="73" customWidth="1"/>
    <col min="13854" max="13854" width="14.7109375" style="73" customWidth="1"/>
    <col min="13855" max="14074" width="9.140625" style="73"/>
    <col min="14075" max="14075" width="15.7109375" style="73" customWidth="1"/>
    <col min="14076" max="14076" width="15.28515625" style="73" customWidth="1"/>
    <col min="14077" max="14080" width="14.5703125" style="73" customWidth="1"/>
    <col min="14081" max="14081" width="15.28515625" style="73" customWidth="1"/>
    <col min="14082" max="14082" width="12.42578125" style="73" customWidth="1"/>
    <col min="14083" max="14083" width="12.28515625" style="73" bestFit="1" customWidth="1"/>
    <col min="14084" max="14084" width="11.42578125" style="73" bestFit="1" customWidth="1"/>
    <col min="14085" max="14085" width="12.28515625" style="73" customWidth="1"/>
    <col min="14086" max="14086" width="11.7109375" style="73" customWidth="1"/>
    <col min="14087" max="14087" width="12.140625" style="73" customWidth="1"/>
    <col min="14088" max="14088" width="17.140625" style="73" customWidth="1"/>
    <col min="14089" max="14091" width="14" style="73" customWidth="1"/>
    <col min="14092" max="14092" width="20.7109375" style="73" bestFit="1" customWidth="1"/>
    <col min="14093" max="14093" width="14" style="73" customWidth="1"/>
    <col min="14094" max="14094" width="14.85546875" style="73" customWidth="1"/>
    <col min="14095" max="14095" width="3.85546875" style="73" customWidth="1"/>
    <col min="14096" max="14096" width="14" style="73" customWidth="1"/>
    <col min="14097" max="14097" width="16.28515625" style="73" bestFit="1" customWidth="1"/>
    <col min="14098" max="14098" width="15" style="73" bestFit="1" customWidth="1"/>
    <col min="14099" max="14099" width="13.85546875" style="73" bestFit="1" customWidth="1"/>
    <col min="14100" max="14108" width="13.85546875" style="73" customWidth="1"/>
    <col min="14109" max="14109" width="16.85546875" style="73" customWidth="1"/>
    <col min="14110" max="14110" width="14.7109375" style="73" customWidth="1"/>
    <col min="14111" max="14330" width="9.140625" style="73"/>
    <col min="14331" max="14331" width="15.7109375" style="73" customWidth="1"/>
    <col min="14332" max="14332" width="15.28515625" style="73" customWidth="1"/>
    <col min="14333" max="14336" width="14.5703125" style="73" customWidth="1"/>
    <col min="14337" max="14337" width="15.28515625" style="73" customWidth="1"/>
    <col min="14338" max="14338" width="12.42578125" style="73" customWidth="1"/>
    <col min="14339" max="14339" width="12.28515625" style="73" bestFit="1" customWidth="1"/>
    <col min="14340" max="14340" width="11.42578125" style="73" bestFit="1" customWidth="1"/>
    <col min="14341" max="14341" width="12.28515625" style="73" customWidth="1"/>
    <col min="14342" max="14342" width="11.7109375" style="73" customWidth="1"/>
    <col min="14343" max="14343" width="12.140625" style="73" customWidth="1"/>
    <col min="14344" max="14344" width="17.140625" style="73" customWidth="1"/>
    <col min="14345" max="14347" width="14" style="73" customWidth="1"/>
    <col min="14348" max="14348" width="20.7109375" style="73" bestFit="1" customWidth="1"/>
    <col min="14349" max="14349" width="14" style="73" customWidth="1"/>
    <col min="14350" max="14350" width="14.85546875" style="73" customWidth="1"/>
    <col min="14351" max="14351" width="3.85546875" style="73" customWidth="1"/>
    <col min="14352" max="14352" width="14" style="73" customWidth="1"/>
    <col min="14353" max="14353" width="16.28515625" style="73" bestFit="1" customWidth="1"/>
    <col min="14354" max="14354" width="15" style="73" bestFit="1" customWidth="1"/>
    <col min="14355" max="14355" width="13.85546875" style="73" bestFit="1" customWidth="1"/>
    <col min="14356" max="14364" width="13.85546875" style="73" customWidth="1"/>
    <col min="14365" max="14365" width="16.85546875" style="73" customWidth="1"/>
    <col min="14366" max="14366" width="14.7109375" style="73" customWidth="1"/>
    <col min="14367" max="14586" width="9.140625" style="73"/>
    <col min="14587" max="14587" width="15.7109375" style="73" customWidth="1"/>
    <col min="14588" max="14588" width="15.28515625" style="73" customWidth="1"/>
    <col min="14589" max="14592" width="14.5703125" style="73" customWidth="1"/>
    <col min="14593" max="14593" width="15.28515625" style="73" customWidth="1"/>
    <col min="14594" max="14594" width="12.42578125" style="73" customWidth="1"/>
    <col min="14595" max="14595" width="12.28515625" style="73" bestFit="1" customWidth="1"/>
    <col min="14596" max="14596" width="11.42578125" style="73" bestFit="1" customWidth="1"/>
    <col min="14597" max="14597" width="12.28515625" style="73" customWidth="1"/>
    <col min="14598" max="14598" width="11.7109375" style="73" customWidth="1"/>
    <col min="14599" max="14599" width="12.140625" style="73" customWidth="1"/>
    <col min="14600" max="14600" width="17.140625" style="73" customWidth="1"/>
    <col min="14601" max="14603" width="14" style="73" customWidth="1"/>
    <col min="14604" max="14604" width="20.7109375" style="73" bestFit="1" customWidth="1"/>
    <col min="14605" max="14605" width="14" style="73" customWidth="1"/>
    <col min="14606" max="14606" width="14.85546875" style="73" customWidth="1"/>
    <col min="14607" max="14607" width="3.85546875" style="73" customWidth="1"/>
    <col min="14608" max="14608" width="14" style="73" customWidth="1"/>
    <col min="14609" max="14609" width="16.28515625" style="73" bestFit="1" customWidth="1"/>
    <col min="14610" max="14610" width="15" style="73" bestFit="1" customWidth="1"/>
    <col min="14611" max="14611" width="13.85546875" style="73" bestFit="1" customWidth="1"/>
    <col min="14612" max="14620" width="13.85546875" style="73" customWidth="1"/>
    <col min="14621" max="14621" width="16.85546875" style="73" customWidth="1"/>
    <col min="14622" max="14622" width="14.7109375" style="73" customWidth="1"/>
    <col min="14623" max="14842" width="9.140625" style="73"/>
    <col min="14843" max="14843" width="15.7109375" style="73" customWidth="1"/>
    <col min="14844" max="14844" width="15.28515625" style="73" customWidth="1"/>
    <col min="14845" max="14848" width="14.5703125" style="73" customWidth="1"/>
    <col min="14849" max="14849" width="15.28515625" style="73" customWidth="1"/>
    <col min="14850" max="14850" width="12.42578125" style="73" customWidth="1"/>
    <col min="14851" max="14851" width="12.28515625" style="73" bestFit="1" customWidth="1"/>
    <col min="14852" max="14852" width="11.42578125" style="73" bestFit="1" customWidth="1"/>
    <col min="14853" max="14853" width="12.28515625" style="73" customWidth="1"/>
    <col min="14854" max="14854" width="11.7109375" style="73" customWidth="1"/>
    <col min="14855" max="14855" width="12.140625" style="73" customWidth="1"/>
    <col min="14856" max="14856" width="17.140625" style="73" customWidth="1"/>
    <col min="14857" max="14859" width="14" style="73" customWidth="1"/>
    <col min="14860" max="14860" width="20.7109375" style="73" bestFit="1" customWidth="1"/>
    <col min="14861" max="14861" width="14" style="73" customWidth="1"/>
    <col min="14862" max="14862" width="14.85546875" style="73" customWidth="1"/>
    <col min="14863" max="14863" width="3.85546875" style="73" customWidth="1"/>
    <col min="14864" max="14864" width="14" style="73" customWidth="1"/>
    <col min="14865" max="14865" width="16.28515625" style="73" bestFit="1" customWidth="1"/>
    <col min="14866" max="14866" width="15" style="73" bestFit="1" customWidth="1"/>
    <col min="14867" max="14867" width="13.85546875" style="73" bestFit="1" customWidth="1"/>
    <col min="14868" max="14876" width="13.85546875" style="73" customWidth="1"/>
    <col min="14877" max="14877" width="16.85546875" style="73" customWidth="1"/>
    <col min="14878" max="14878" width="14.7109375" style="73" customWidth="1"/>
    <col min="14879" max="15098" width="9.140625" style="73"/>
    <col min="15099" max="15099" width="15.7109375" style="73" customWidth="1"/>
    <col min="15100" max="15100" width="15.28515625" style="73" customWidth="1"/>
    <col min="15101" max="15104" width="14.5703125" style="73" customWidth="1"/>
    <col min="15105" max="15105" width="15.28515625" style="73" customWidth="1"/>
    <col min="15106" max="15106" width="12.42578125" style="73" customWidth="1"/>
    <col min="15107" max="15107" width="12.28515625" style="73" bestFit="1" customWidth="1"/>
    <col min="15108" max="15108" width="11.42578125" style="73" bestFit="1" customWidth="1"/>
    <col min="15109" max="15109" width="12.28515625" style="73" customWidth="1"/>
    <col min="15110" max="15110" width="11.7109375" style="73" customWidth="1"/>
    <col min="15111" max="15111" width="12.140625" style="73" customWidth="1"/>
    <col min="15112" max="15112" width="17.140625" style="73" customWidth="1"/>
    <col min="15113" max="15115" width="14" style="73" customWidth="1"/>
    <col min="15116" max="15116" width="20.7109375" style="73" bestFit="1" customWidth="1"/>
    <col min="15117" max="15117" width="14" style="73" customWidth="1"/>
    <col min="15118" max="15118" width="14.85546875" style="73" customWidth="1"/>
    <col min="15119" max="15119" width="3.85546875" style="73" customWidth="1"/>
    <col min="15120" max="15120" width="14" style="73" customWidth="1"/>
    <col min="15121" max="15121" width="16.28515625" style="73" bestFit="1" customWidth="1"/>
    <col min="15122" max="15122" width="15" style="73" bestFit="1" customWidth="1"/>
    <col min="15123" max="15123" width="13.85546875" style="73" bestFit="1" customWidth="1"/>
    <col min="15124" max="15132" width="13.85546875" style="73" customWidth="1"/>
    <col min="15133" max="15133" width="16.85546875" style="73" customWidth="1"/>
    <col min="15134" max="15134" width="14.7109375" style="73" customWidth="1"/>
    <col min="15135" max="15354" width="9.140625" style="73"/>
    <col min="15355" max="15355" width="15.7109375" style="73" customWidth="1"/>
    <col min="15356" max="15356" width="15.28515625" style="73" customWidth="1"/>
    <col min="15357" max="15360" width="14.5703125" style="73" customWidth="1"/>
    <col min="15361" max="15361" width="15.28515625" style="73" customWidth="1"/>
    <col min="15362" max="15362" width="12.42578125" style="73" customWidth="1"/>
    <col min="15363" max="15363" width="12.28515625" style="73" bestFit="1" customWidth="1"/>
    <col min="15364" max="15364" width="11.42578125" style="73" bestFit="1" customWidth="1"/>
    <col min="15365" max="15365" width="12.28515625" style="73" customWidth="1"/>
    <col min="15366" max="15366" width="11.7109375" style="73" customWidth="1"/>
    <col min="15367" max="15367" width="12.140625" style="73" customWidth="1"/>
    <col min="15368" max="15368" width="17.140625" style="73" customWidth="1"/>
    <col min="15369" max="15371" width="14" style="73" customWidth="1"/>
    <col min="15372" max="15372" width="20.7109375" style="73" bestFit="1" customWidth="1"/>
    <col min="15373" max="15373" width="14" style="73" customWidth="1"/>
    <col min="15374" max="15374" width="14.85546875" style="73" customWidth="1"/>
    <col min="15375" max="15375" width="3.85546875" style="73" customWidth="1"/>
    <col min="15376" max="15376" width="14" style="73" customWidth="1"/>
    <col min="15377" max="15377" width="16.28515625" style="73" bestFit="1" customWidth="1"/>
    <col min="15378" max="15378" width="15" style="73" bestFit="1" customWidth="1"/>
    <col min="15379" max="15379" width="13.85546875" style="73" bestFit="1" customWidth="1"/>
    <col min="15380" max="15388" width="13.85546875" style="73" customWidth="1"/>
    <col min="15389" max="15389" width="16.85546875" style="73" customWidth="1"/>
    <col min="15390" max="15390" width="14.7109375" style="73" customWidth="1"/>
    <col min="15391" max="15610" width="9.140625" style="73"/>
    <col min="15611" max="15611" width="15.7109375" style="73" customWidth="1"/>
    <col min="15612" max="15612" width="15.28515625" style="73" customWidth="1"/>
    <col min="15613" max="15616" width="14.5703125" style="73" customWidth="1"/>
    <col min="15617" max="15617" width="15.28515625" style="73" customWidth="1"/>
    <col min="15618" max="15618" width="12.42578125" style="73" customWidth="1"/>
    <col min="15619" max="15619" width="12.28515625" style="73" bestFit="1" customWidth="1"/>
    <col min="15620" max="15620" width="11.42578125" style="73" bestFit="1" customWidth="1"/>
    <col min="15621" max="15621" width="12.28515625" style="73" customWidth="1"/>
    <col min="15622" max="15622" width="11.7109375" style="73" customWidth="1"/>
    <col min="15623" max="15623" width="12.140625" style="73" customWidth="1"/>
    <col min="15624" max="15624" width="17.140625" style="73" customWidth="1"/>
    <col min="15625" max="15627" width="14" style="73" customWidth="1"/>
    <col min="15628" max="15628" width="20.7109375" style="73" bestFit="1" customWidth="1"/>
    <col min="15629" max="15629" width="14" style="73" customWidth="1"/>
    <col min="15630" max="15630" width="14.85546875" style="73" customWidth="1"/>
    <col min="15631" max="15631" width="3.85546875" style="73" customWidth="1"/>
    <col min="15632" max="15632" width="14" style="73" customWidth="1"/>
    <col min="15633" max="15633" width="16.28515625" style="73" bestFit="1" customWidth="1"/>
    <col min="15634" max="15634" width="15" style="73" bestFit="1" customWidth="1"/>
    <col min="15635" max="15635" width="13.85546875" style="73" bestFit="1" customWidth="1"/>
    <col min="15636" max="15644" width="13.85546875" style="73" customWidth="1"/>
    <col min="15645" max="15645" width="16.85546875" style="73" customWidth="1"/>
    <col min="15646" max="15646" width="14.7109375" style="73" customWidth="1"/>
    <col min="15647" max="15866" width="9.140625" style="73"/>
    <col min="15867" max="15867" width="15.7109375" style="73" customWidth="1"/>
    <col min="15868" max="15868" width="15.28515625" style="73" customWidth="1"/>
    <col min="15869" max="15872" width="14.5703125" style="73" customWidth="1"/>
    <col min="15873" max="15873" width="15.28515625" style="73" customWidth="1"/>
    <col min="15874" max="15874" width="12.42578125" style="73" customWidth="1"/>
    <col min="15875" max="15875" width="12.28515625" style="73" bestFit="1" customWidth="1"/>
    <col min="15876" max="15876" width="11.42578125" style="73" bestFit="1" customWidth="1"/>
    <col min="15877" max="15877" width="12.28515625" style="73" customWidth="1"/>
    <col min="15878" max="15878" width="11.7109375" style="73" customWidth="1"/>
    <col min="15879" max="15879" width="12.140625" style="73" customWidth="1"/>
    <col min="15880" max="15880" width="17.140625" style="73" customWidth="1"/>
    <col min="15881" max="15883" width="14" style="73" customWidth="1"/>
    <col min="15884" max="15884" width="20.7109375" style="73" bestFit="1" customWidth="1"/>
    <col min="15885" max="15885" width="14" style="73" customWidth="1"/>
    <col min="15886" max="15886" width="14.85546875" style="73" customWidth="1"/>
    <col min="15887" max="15887" width="3.85546875" style="73" customWidth="1"/>
    <col min="15888" max="15888" width="14" style="73" customWidth="1"/>
    <col min="15889" max="15889" width="16.28515625" style="73" bestFit="1" customWidth="1"/>
    <col min="15890" max="15890" width="15" style="73" bestFit="1" customWidth="1"/>
    <col min="15891" max="15891" width="13.85546875" style="73" bestFit="1" customWidth="1"/>
    <col min="15892" max="15900" width="13.85546875" style="73" customWidth="1"/>
    <col min="15901" max="15901" width="16.85546875" style="73" customWidth="1"/>
    <col min="15902" max="15902" width="14.7109375" style="73" customWidth="1"/>
    <col min="15903" max="16122" width="9.140625" style="73"/>
    <col min="16123" max="16123" width="15.7109375" style="73" customWidth="1"/>
    <col min="16124" max="16124" width="15.28515625" style="73" customWidth="1"/>
    <col min="16125" max="16128" width="14.5703125" style="73" customWidth="1"/>
    <col min="16129" max="16129" width="15.28515625" style="73" customWidth="1"/>
    <col min="16130" max="16130" width="12.42578125" style="73" customWidth="1"/>
    <col min="16131" max="16131" width="12.28515625" style="73" bestFit="1" customWidth="1"/>
    <col min="16132" max="16132" width="11.42578125" style="73" bestFit="1" customWidth="1"/>
    <col min="16133" max="16133" width="12.28515625" style="73" customWidth="1"/>
    <col min="16134" max="16134" width="11.7109375" style="73" customWidth="1"/>
    <col min="16135" max="16135" width="12.140625" style="73" customWidth="1"/>
    <col min="16136" max="16136" width="17.140625" style="73" customWidth="1"/>
    <col min="16137" max="16139" width="14" style="73" customWidth="1"/>
    <col min="16140" max="16140" width="20.7109375" style="73" bestFit="1" customWidth="1"/>
    <col min="16141" max="16141" width="14" style="73" customWidth="1"/>
    <col min="16142" max="16142" width="14.85546875" style="73" customWidth="1"/>
    <col min="16143" max="16143" width="3.85546875" style="73" customWidth="1"/>
    <col min="16144" max="16144" width="14" style="73" customWidth="1"/>
    <col min="16145" max="16145" width="16.28515625" style="73" bestFit="1" customWidth="1"/>
    <col min="16146" max="16146" width="15" style="73" bestFit="1" customWidth="1"/>
    <col min="16147" max="16147" width="13.85546875" style="73" bestFit="1" customWidth="1"/>
    <col min="16148" max="16156" width="13.85546875" style="73" customWidth="1"/>
    <col min="16157" max="16157" width="16.85546875" style="73" customWidth="1"/>
    <col min="16158" max="16158" width="14.7109375" style="73" customWidth="1"/>
    <col min="16159" max="16384" width="9.140625" style="73"/>
  </cols>
  <sheetData>
    <row r="1" spans="1:34" x14ac:dyDescent="0.2">
      <c r="A1" s="173" t="s">
        <v>87</v>
      </c>
      <c r="B1" s="173"/>
      <c r="C1" s="173"/>
      <c r="D1" s="173"/>
      <c r="E1" s="173"/>
      <c r="F1" s="173"/>
      <c r="G1" s="173"/>
      <c r="H1" s="173"/>
      <c r="I1" s="173"/>
      <c r="J1" s="77"/>
      <c r="K1" s="78"/>
      <c r="L1" s="78"/>
      <c r="M1" s="78"/>
      <c r="N1" s="78"/>
      <c r="O1" s="78"/>
      <c r="P1" s="78"/>
      <c r="Q1" s="78"/>
      <c r="R1" s="79"/>
      <c r="S1" s="78"/>
      <c r="T1" s="79"/>
      <c r="U1" s="80"/>
      <c r="V1" s="78"/>
      <c r="W1" s="78"/>
      <c r="X1" s="78"/>
      <c r="Y1" s="78"/>
      <c r="Z1" s="78"/>
      <c r="AA1" s="78"/>
      <c r="AB1" s="78"/>
      <c r="AC1" s="78"/>
      <c r="AD1" s="78"/>
    </row>
    <row r="2" spans="1:34" x14ac:dyDescent="0.2">
      <c r="A2" s="100"/>
      <c r="B2" s="184" t="s">
        <v>21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80"/>
      <c r="V2" s="184" t="s">
        <v>21</v>
      </c>
      <c r="W2" s="184"/>
      <c r="X2" s="184"/>
      <c r="Y2" s="184"/>
      <c r="Z2" s="184"/>
      <c r="AA2" s="184"/>
      <c r="AB2" s="184"/>
      <c r="AC2" s="184"/>
      <c r="AD2" s="184"/>
      <c r="AE2" s="101"/>
      <c r="AF2" s="101"/>
      <c r="AG2" s="101"/>
      <c r="AH2" s="101"/>
    </row>
    <row r="3" spans="1:34" ht="15" customHeight="1" x14ac:dyDescent="0.2">
      <c r="A3" s="174" t="s">
        <v>0</v>
      </c>
      <c r="B3" s="171" t="s">
        <v>1</v>
      </c>
      <c r="C3" s="176" t="s">
        <v>2</v>
      </c>
      <c r="D3" s="177"/>
      <c r="E3" s="177"/>
      <c r="F3" s="177"/>
      <c r="G3" s="178"/>
      <c r="H3" s="176" t="s">
        <v>3</v>
      </c>
      <c r="I3" s="177"/>
      <c r="J3" s="177"/>
      <c r="K3" s="177"/>
      <c r="L3" s="177"/>
      <c r="M3" s="177"/>
      <c r="N3" s="178"/>
      <c r="O3" s="171" t="s">
        <v>4</v>
      </c>
      <c r="P3" s="171" t="s">
        <v>61</v>
      </c>
      <c r="Q3" s="171" t="s">
        <v>5</v>
      </c>
      <c r="R3" s="171" t="s">
        <v>6</v>
      </c>
      <c r="S3" s="171" t="s">
        <v>7</v>
      </c>
      <c r="T3" s="182" t="s">
        <v>8</v>
      </c>
      <c r="U3" s="80"/>
      <c r="V3" s="171" t="s">
        <v>9</v>
      </c>
      <c r="W3" s="171" t="s">
        <v>10</v>
      </c>
      <c r="X3" s="179"/>
      <c r="Y3" s="180"/>
      <c r="Z3" s="171" t="s">
        <v>62</v>
      </c>
      <c r="AA3" s="179"/>
      <c r="AB3" s="179"/>
      <c r="AC3" s="81"/>
      <c r="AD3" s="182" t="s">
        <v>13</v>
      </c>
    </row>
    <row r="4" spans="1:34" ht="13.5" customHeight="1" x14ac:dyDescent="0.2">
      <c r="A4" s="174"/>
      <c r="B4" s="171"/>
      <c r="C4" s="82"/>
      <c r="D4" s="78"/>
      <c r="E4" s="78"/>
      <c r="F4" s="78"/>
      <c r="G4" s="78"/>
      <c r="H4" s="83"/>
      <c r="I4" s="78"/>
      <c r="J4" s="78"/>
      <c r="K4" s="78"/>
      <c r="L4" s="78"/>
      <c r="M4" s="78"/>
      <c r="N4" s="84"/>
      <c r="O4" s="171"/>
      <c r="P4" s="171"/>
      <c r="Q4" s="171"/>
      <c r="R4" s="171"/>
      <c r="S4" s="171"/>
      <c r="T4" s="182"/>
      <c r="U4" s="80"/>
      <c r="V4" s="171"/>
      <c r="W4" s="181"/>
      <c r="X4" s="179"/>
      <c r="Y4" s="180"/>
      <c r="Z4" s="181"/>
      <c r="AA4" s="179"/>
      <c r="AB4" s="179"/>
      <c r="AC4" s="78"/>
      <c r="AD4" s="182"/>
    </row>
    <row r="5" spans="1:34" ht="51" x14ac:dyDescent="0.2">
      <c r="A5" s="175"/>
      <c r="B5" s="172"/>
      <c r="C5" s="87" t="s">
        <v>63</v>
      </c>
      <c r="D5" s="87" t="s">
        <v>64</v>
      </c>
      <c r="E5" s="87" t="s">
        <v>15</v>
      </c>
      <c r="F5" s="88" t="s">
        <v>65</v>
      </c>
      <c r="G5" s="86" t="s">
        <v>16</v>
      </c>
      <c r="H5" s="87" t="s">
        <v>66</v>
      </c>
      <c r="I5" s="87" t="s">
        <v>67</v>
      </c>
      <c r="J5" s="87" t="s">
        <v>68</v>
      </c>
      <c r="K5" s="87" t="s">
        <v>69</v>
      </c>
      <c r="L5" s="87" t="s">
        <v>70</v>
      </c>
      <c r="M5" s="89" t="s">
        <v>71</v>
      </c>
      <c r="N5" s="90" t="s">
        <v>72</v>
      </c>
      <c r="O5" s="172"/>
      <c r="P5" s="172"/>
      <c r="Q5" s="172"/>
      <c r="R5" s="172"/>
      <c r="S5" s="172"/>
      <c r="T5" s="183"/>
      <c r="U5" s="80"/>
      <c r="V5" s="172"/>
      <c r="W5" s="87" t="s">
        <v>18</v>
      </c>
      <c r="X5" s="87" t="s">
        <v>17</v>
      </c>
      <c r="Y5" s="90" t="s">
        <v>19</v>
      </c>
      <c r="Z5" s="87" t="s">
        <v>73</v>
      </c>
      <c r="AA5" s="87" t="s">
        <v>15</v>
      </c>
      <c r="AB5" s="87" t="s">
        <v>74</v>
      </c>
      <c r="AC5" s="85" t="s">
        <v>75</v>
      </c>
      <c r="AD5" s="183"/>
    </row>
    <row r="6" spans="1:34" x14ac:dyDescent="0.2">
      <c r="A6" s="91">
        <v>1861</v>
      </c>
      <c r="B6" s="92">
        <f>+'[3]R-I prezzi costanti cdt'!B2</f>
        <v>3891.3352481061129</v>
      </c>
      <c r="C6" s="92">
        <f>+'[3]R-I prezzi costanti cdt'!C2</f>
        <v>54.868686868686865</v>
      </c>
      <c r="D6" s="92">
        <f>+'[3]R-I prezzi costanti cdt'!D2</f>
        <v>1082.6666666666667</v>
      </c>
      <c r="E6" s="92">
        <f>+'[3]R-I prezzi costanti cdt'!G2</f>
        <v>252.680412371134</v>
      </c>
      <c r="F6" s="92">
        <f>+'[3]R-I prezzi costanti cdt'!E2</f>
        <v>8</v>
      </c>
      <c r="G6" s="93">
        <f>+C6+D6+E6+F6</f>
        <v>1398.2157659064876</v>
      </c>
      <c r="H6" s="92">
        <f>+'[3]R-I prezzi costanti cdt'!H2</f>
        <v>780.84546547922298</v>
      </c>
      <c r="I6" s="92">
        <f>+'[3]R-I prezzi costanti cdt'!I2</f>
        <v>153.61620486894412</v>
      </c>
      <c r="J6" s="92">
        <f>+'[3]R-I prezzi costanti cdt'!J2</f>
        <v>16.291401017327193</v>
      </c>
      <c r="K6" s="92">
        <f>+'[3]R-I prezzi costanti cdt'!K2</f>
        <v>816.58694830356296</v>
      </c>
      <c r="L6" s="92">
        <f>+'[3]R-I prezzi costanti cdt'!L2</f>
        <v>779.68766293957469</v>
      </c>
      <c r="M6" s="92">
        <f>+'[3]R-I prezzi costanti cdt'!M2</f>
        <v>551.9995381660691</v>
      </c>
      <c r="N6" s="92">
        <f>+H6+I6+J6+K6+L6+M6</f>
        <v>3099.0272207747012</v>
      </c>
      <c r="O6" s="92">
        <f>+B6+G6+N6</f>
        <v>8388.5782347873028</v>
      </c>
      <c r="P6" s="92">
        <f>+'[3]R-I prezzi costanti cdt'!P2</f>
        <v>14.753697564492615</v>
      </c>
      <c r="Q6" s="92">
        <f>+'[3]R-I prezzi costanti cdt'!Q2</f>
        <v>469.15223606512507</v>
      </c>
      <c r="R6" s="94">
        <f>+O6+Q6-P6</f>
        <v>8842.9767732879354</v>
      </c>
      <c r="S6" s="92">
        <f>+'[3]R-I prezzi costanti cdt'!S2</f>
        <v>565.93330725108717</v>
      </c>
      <c r="T6" s="94">
        <f>+R6+S6</f>
        <v>9408.9100805390226</v>
      </c>
      <c r="U6" s="96"/>
      <c r="V6" s="92">
        <f>+'[3]R-I prezzi costanti cdt'!U2</f>
        <v>386.28063552817855</v>
      </c>
      <c r="W6" s="97">
        <f>+'[3]R-I prezzi costanti cdt'!W2</f>
        <v>7499.1825810796845</v>
      </c>
      <c r="X6" s="97">
        <f>+'[3]R-I prezzi costanti cdt'!X2</f>
        <v>1040.4774543116857</v>
      </c>
      <c r="Y6" s="102">
        <f t="shared" ref="Y6:Y56" si="0">+W6+X6</f>
        <v>8539.6600353913709</v>
      </c>
      <c r="Z6" s="92">
        <f>+'[3]R-I prezzi costanti cdt'!AD2</f>
        <v>83.607620064322958</v>
      </c>
      <c r="AA6" s="92">
        <f>+'[3]R-I prezzi costanti cdt'!Y2</f>
        <v>296.86535807930028</v>
      </c>
      <c r="AB6" s="92">
        <f>+'[3]R-I prezzi costanti cdt'!AC2+'[3]R-I prezzi costanti cdt'!AE2+'[3]R-I prezzi costanti cdt'!AF2</f>
        <v>102.49643147584817</v>
      </c>
      <c r="AC6" s="93">
        <f>+Z6+AA6+AB6</f>
        <v>482.96940961947138</v>
      </c>
      <c r="AD6" s="98">
        <f>+V6+Y6+AC6</f>
        <v>9408.9100805390208</v>
      </c>
    </row>
    <row r="7" spans="1:34" x14ac:dyDescent="0.2">
      <c r="A7" s="91">
        <v>1862</v>
      </c>
      <c r="B7" s="92">
        <f>+'[3]R-I prezzi costanti cdt'!B3</f>
        <v>4007.9750530533865</v>
      </c>
      <c r="C7" s="92">
        <f>+'[3]R-I prezzi costanti cdt'!C3</f>
        <v>57.808080808080817</v>
      </c>
      <c r="D7" s="92">
        <f>+'[3]R-I prezzi costanti cdt'!D3</f>
        <v>1068.4444444444446</v>
      </c>
      <c r="E7" s="92">
        <f>+'[3]R-I prezzi costanti cdt'!G3</f>
        <v>287.25773195876286</v>
      </c>
      <c r="F7" s="92">
        <f>+'[3]R-I prezzi costanti cdt'!E3</f>
        <v>8</v>
      </c>
      <c r="G7" s="93">
        <f t="shared" ref="G7:G56" si="1">+C7+D7+E7+F7</f>
        <v>1421.5102572112883</v>
      </c>
      <c r="H7" s="92">
        <f>+'[3]R-I prezzi costanti cdt'!H3</f>
        <v>792.33538189852038</v>
      </c>
      <c r="I7" s="92">
        <f>+'[3]R-I prezzi costanti cdt'!I3</f>
        <v>162.53920989157052</v>
      </c>
      <c r="J7" s="92">
        <f>+'[3]R-I prezzi costanti cdt'!J3</f>
        <v>19.484990910454417</v>
      </c>
      <c r="K7" s="92">
        <f>+'[3]R-I prezzi costanti cdt'!K3</f>
        <v>820.47859370569893</v>
      </c>
      <c r="L7" s="92">
        <f>+'[3]R-I prezzi costanti cdt'!L3</f>
        <v>785.12956954985225</v>
      </c>
      <c r="M7" s="92">
        <f>+'[3]R-I prezzi costanti cdt'!M3</f>
        <v>570.51290223283991</v>
      </c>
      <c r="N7" s="92">
        <f t="shared" ref="N7:N56" si="2">+H7+I7+J7+K7+L7+M7</f>
        <v>3150.4806481889364</v>
      </c>
      <c r="O7" s="92">
        <f t="shared" ref="O7:O56" si="3">+B7+G7+N7</f>
        <v>8579.9659584536112</v>
      </c>
      <c r="P7" s="92">
        <f>+'[3]R-I prezzi costanti cdt'!P3</f>
        <v>17.659078291602089</v>
      </c>
      <c r="Q7" s="92">
        <f>+'[3]R-I prezzi costanti cdt'!Q3</f>
        <v>454.80843909995696</v>
      </c>
      <c r="R7" s="94">
        <f t="shared" ref="R7:R56" si="4">+O7+Q7-P7</f>
        <v>9017.1153192619659</v>
      </c>
      <c r="S7" s="92">
        <f>+'[3]R-I prezzi costanti cdt'!S3</f>
        <v>568.90357362251564</v>
      </c>
      <c r="T7" s="94">
        <f t="shared" ref="T7:T56" si="5">+R7+S7</f>
        <v>9586.0188928844818</v>
      </c>
      <c r="U7" s="96"/>
      <c r="V7" s="92">
        <f>+'[3]R-I prezzi costanti cdt'!U3</f>
        <v>454.69966074822838</v>
      </c>
      <c r="W7" s="97">
        <f>+'[3]R-I prezzi costanti cdt'!W3</f>
        <v>7426.5483271646044</v>
      </c>
      <c r="X7" s="97">
        <f>+'[3]R-I prezzi costanti cdt'!X3</f>
        <v>1146.6486231190004</v>
      </c>
      <c r="Y7" s="102">
        <f t="shared" si="0"/>
        <v>8573.1969502836055</v>
      </c>
      <c r="Z7" s="92">
        <f>+'[3]R-I prezzi costanti cdt'!AD3</f>
        <v>87.618337452996414</v>
      </c>
      <c r="AA7" s="92">
        <f>+'[3]R-I prezzi costanti cdt'!Y3</f>
        <v>363.25341920693273</v>
      </c>
      <c r="AB7" s="92">
        <f>+'[3]R-I prezzi costanti cdt'!AC3+'[3]R-I prezzi costanti cdt'!AE3+'[3]R-I prezzi costanti cdt'!AF3</f>
        <v>107.25052519271912</v>
      </c>
      <c r="AC7" s="93">
        <f t="shared" ref="AC7:AC56" si="6">+Z7+AA7+AB7</f>
        <v>558.12228185264826</v>
      </c>
      <c r="AD7" s="98">
        <f t="shared" ref="AD7:AD56" si="7">+V7+Y7+AC7</f>
        <v>9586.0188928844818</v>
      </c>
    </row>
    <row r="8" spans="1:34" x14ac:dyDescent="0.2">
      <c r="A8" s="91">
        <v>1863</v>
      </c>
      <c r="B8" s="92">
        <f>+'[3]R-I prezzi costanti cdt'!B4</f>
        <v>4130.9939133882926</v>
      </c>
      <c r="C8" s="92">
        <f>+'[3]R-I prezzi costanti cdt'!C4</f>
        <v>62.707070707070713</v>
      </c>
      <c r="D8" s="92">
        <f>+'[3]R-I prezzi costanti cdt'!D4</f>
        <v>1076.4444444444446</v>
      </c>
      <c r="E8" s="92">
        <f>+'[3]R-I prezzi costanti cdt'!G4</f>
        <v>297.89690721649481</v>
      </c>
      <c r="F8" s="92">
        <f>+'[3]R-I prezzi costanti cdt'!E4</f>
        <v>9</v>
      </c>
      <c r="G8" s="93">
        <f t="shared" si="1"/>
        <v>1446.0484223680101</v>
      </c>
      <c r="H8" s="92">
        <f>+'[3]R-I prezzi costanti cdt'!H4</f>
        <v>834.09030823792239</v>
      </c>
      <c r="I8" s="92">
        <f>+'[3]R-I prezzi costanti cdt'!I4</f>
        <v>176.46762934178463</v>
      </c>
      <c r="J8" s="92">
        <f>+'[3]R-I prezzi costanti cdt'!J4</f>
        <v>24.478251068820949</v>
      </c>
      <c r="K8" s="92">
        <f>+'[3]R-I prezzi costanti cdt'!K4</f>
        <v>824.43011057555998</v>
      </c>
      <c r="L8" s="92">
        <f>+'[3]R-I prezzi costanti cdt'!L4</f>
        <v>791.43105845547768</v>
      </c>
      <c r="M8" s="92">
        <f>+'[3]R-I prezzi costanti cdt'!M4</f>
        <v>589.0262662996106</v>
      </c>
      <c r="N8" s="92">
        <f t="shared" si="2"/>
        <v>3239.9236239791762</v>
      </c>
      <c r="O8" s="92">
        <f t="shared" si="3"/>
        <v>8816.9659597354803</v>
      </c>
      <c r="P8" s="92">
        <f>+'[3]R-I prezzi costanti cdt'!P4</f>
        <v>21.096903103069099</v>
      </c>
      <c r="Q8" s="92">
        <f>+'[3]R-I prezzi costanti cdt'!Q4</f>
        <v>499.89861023757663</v>
      </c>
      <c r="R8" s="94">
        <f t="shared" si="4"/>
        <v>9295.7676668699878</v>
      </c>
      <c r="S8" s="92">
        <f>+'[3]R-I prezzi costanti cdt'!S4</f>
        <v>614.32741412645248</v>
      </c>
      <c r="T8" s="94">
        <f t="shared" si="5"/>
        <v>9910.0950809964397</v>
      </c>
      <c r="U8" s="96"/>
      <c r="V8" s="92">
        <f>+'[3]R-I prezzi costanti cdt'!U4</f>
        <v>513.48426855344678</v>
      </c>
      <c r="W8" s="97">
        <f>+'[3]R-I prezzi costanti cdt'!W4</f>
        <v>7687.0679811873561</v>
      </c>
      <c r="X8" s="97">
        <f>+'[3]R-I prezzi costanti cdt'!X4</f>
        <v>1141.9299045053417</v>
      </c>
      <c r="Y8" s="102">
        <f t="shared" si="0"/>
        <v>8828.9978856926973</v>
      </c>
      <c r="Z8" s="92">
        <f>+'[3]R-I prezzi costanti cdt'!AD4</f>
        <v>86.539479950758277</v>
      </c>
      <c r="AA8" s="92">
        <f>+'[3]R-I prezzi costanti cdt'!Y4</f>
        <v>369.61255799873197</v>
      </c>
      <c r="AB8" s="92">
        <f>+'[3]R-I prezzi costanti cdt'!AC4+'[3]R-I prezzi costanti cdt'!AE4+'[3]R-I prezzi costanti cdt'!AF4</f>
        <v>111.46088880080559</v>
      </c>
      <c r="AC8" s="93">
        <f t="shared" si="6"/>
        <v>567.61292675029586</v>
      </c>
      <c r="AD8" s="98">
        <f t="shared" si="7"/>
        <v>9910.0950809964397</v>
      </c>
    </row>
    <row r="9" spans="1:34" x14ac:dyDescent="0.2">
      <c r="A9" s="91">
        <v>1864</v>
      </c>
      <c r="B9" s="92">
        <f>+'[3]R-I prezzi costanti cdt'!B5</f>
        <v>4033.0675709667662</v>
      </c>
      <c r="C9" s="92">
        <f>+'[3]R-I prezzi costanti cdt'!C5</f>
        <v>63.686868686868692</v>
      </c>
      <c r="D9" s="92">
        <f>+'[3]R-I prezzi costanti cdt'!D5</f>
        <v>1086.2222222222224</v>
      </c>
      <c r="E9" s="92">
        <f>+'[3]R-I prezzi costanti cdt'!G5</f>
        <v>293.46391752577318</v>
      </c>
      <c r="F9" s="92">
        <f>+'[3]R-I prezzi costanti cdt'!E5</f>
        <v>9</v>
      </c>
      <c r="G9" s="93">
        <f t="shared" si="1"/>
        <v>1452.3730084348642</v>
      </c>
      <c r="H9" s="92">
        <f>+'[3]R-I prezzi costanti cdt'!H5</f>
        <v>851.36284236170229</v>
      </c>
      <c r="I9" s="92">
        <f>+'[3]R-I prezzi costanti cdt'!I5</f>
        <v>185.88000627953602</v>
      </c>
      <c r="J9" s="92">
        <f>+'[3]R-I prezzi costanti cdt'!J5</f>
        <v>32.32397649064545</v>
      </c>
      <c r="K9" s="92">
        <f>+'[3]R-I prezzi costanti cdt'!K5</f>
        <v>828.56124184859652</v>
      </c>
      <c r="L9" s="92">
        <f>+'[3]R-I prezzi costanti cdt'!L5</f>
        <v>798.09202827182673</v>
      </c>
      <c r="M9" s="92">
        <f>+'[3]R-I prezzi costanti cdt'!M5</f>
        <v>607.53963036638129</v>
      </c>
      <c r="N9" s="92">
        <f t="shared" si="2"/>
        <v>3303.7597256186882</v>
      </c>
      <c r="O9" s="92">
        <f t="shared" si="3"/>
        <v>8789.2003050203184</v>
      </c>
      <c r="P9" s="92">
        <f>+'[3]R-I prezzi costanti cdt'!P5</f>
        <v>31.01330973390025</v>
      </c>
      <c r="Q9" s="92">
        <f>+'[3]R-I prezzi costanti cdt'!Q5</f>
        <v>623.43779999609535</v>
      </c>
      <c r="R9" s="94">
        <f t="shared" si="4"/>
        <v>9381.6247952825142</v>
      </c>
      <c r="S9" s="92">
        <f>+'[3]R-I prezzi costanti cdt'!S5</f>
        <v>678.53487015044607</v>
      </c>
      <c r="T9" s="94">
        <f t="shared" si="5"/>
        <v>10060.159665432961</v>
      </c>
      <c r="U9" s="96"/>
      <c r="V9" s="92">
        <f>+'[3]R-I prezzi costanti cdt'!U5</f>
        <v>466.15727610195609</v>
      </c>
      <c r="W9" s="97">
        <f>+'[3]R-I prezzi costanti cdt'!W5</f>
        <v>7808.9669184849008</v>
      </c>
      <c r="X9" s="97">
        <f>+'[3]R-I prezzi costanti cdt'!X5</f>
        <v>1182.0390127214384</v>
      </c>
      <c r="Y9" s="102">
        <f t="shared" si="0"/>
        <v>8991.0059312063386</v>
      </c>
      <c r="Z9" s="92">
        <f>+'[3]R-I prezzi costanti cdt'!AD5</f>
        <v>102.6242804227043</v>
      </c>
      <c r="AA9" s="92">
        <f>+'[3]R-I prezzi costanti cdt'!Y5</f>
        <v>368.77838132466553</v>
      </c>
      <c r="AB9" s="92">
        <f>+'[3]R-I prezzi costanti cdt'!AC5+'[3]R-I prezzi costanti cdt'!AE5+'[3]R-I prezzi costanti cdt'!AF5</f>
        <v>131.59379637729401</v>
      </c>
      <c r="AC9" s="93">
        <f t="shared" si="6"/>
        <v>602.99645812466383</v>
      </c>
      <c r="AD9" s="98">
        <f t="shared" si="7"/>
        <v>10060.159665432959</v>
      </c>
    </row>
    <row r="10" spans="1:34" x14ac:dyDescent="0.2">
      <c r="A10" s="91">
        <v>1865</v>
      </c>
      <c r="B10" s="92">
        <f>+'[3]R-I prezzi costanti cdt'!B6</f>
        <v>4306.0263424521127</v>
      </c>
      <c r="C10" s="92">
        <f>+'[3]R-I prezzi costanti cdt'!C6</f>
        <v>63.686868686868692</v>
      </c>
      <c r="D10" s="92">
        <f>+'[3]R-I prezzi costanti cdt'!D6</f>
        <v>1117.3333333333335</v>
      </c>
      <c r="E10" s="92">
        <f>+'[3]R-I prezzi costanti cdt'!G6</f>
        <v>296.12371134020617</v>
      </c>
      <c r="F10" s="92">
        <f>+'[3]R-I prezzi costanti cdt'!E6</f>
        <v>9</v>
      </c>
      <c r="G10" s="93">
        <f t="shared" si="1"/>
        <v>1486.1439133604083</v>
      </c>
      <c r="H10" s="92">
        <f>+'[3]R-I prezzi costanti cdt'!H6</f>
        <v>924.84521614234143</v>
      </c>
      <c r="I10" s="92">
        <f>+'[3]R-I prezzi costanti cdt'!I6</f>
        <v>197.12282332615942</v>
      </c>
      <c r="J10" s="92">
        <f>+'[3]R-I prezzi costanti cdt'!J6</f>
        <v>30.216273218697488</v>
      </c>
      <c r="K10" s="92">
        <f>+'[3]R-I prezzi costanti cdt'!K6</f>
        <v>832.87198752480867</v>
      </c>
      <c r="L10" s="92">
        <f>+'[3]R-I prezzi costanti cdt'!L6</f>
        <v>804.999348241701</v>
      </c>
      <c r="M10" s="92">
        <f>+'[3]R-I prezzi costanti cdt'!M6</f>
        <v>626.05299443315198</v>
      </c>
      <c r="N10" s="92">
        <f t="shared" si="2"/>
        <v>3416.1086428868603</v>
      </c>
      <c r="O10" s="92">
        <f t="shared" si="3"/>
        <v>9208.2788986993801</v>
      </c>
      <c r="P10" s="92">
        <f>+'[3]R-I prezzi costanti cdt'!P6</f>
        <v>25.506418482419651</v>
      </c>
      <c r="Q10" s="92">
        <f>+'[3]R-I prezzi costanti cdt'!Q6</f>
        <v>839.20607345133044</v>
      </c>
      <c r="R10" s="94">
        <f t="shared" si="4"/>
        <v>10021.97855366829</v>
      </c>
      <c r="S10" s="92">
        <f>+'[3]R-I prezzi costanti cdt'!S6</f>
        <v>655.53265510584242</v>
      </c>
      <c r="T10" s="94">
        <f t="shared" si="5"/>
        <v>10677.511208774133</v>
      </c>
      <c r="U10" s="96"/>
      <c r="V10" s="92">
        <f>+'[3]R-I prezzi costanti cdt'!U6</f>
        <v>451.54979236734374</v>
      </c>
      <c r="W10" s="97">
        <f>+'[3]R-I prezzi costanti cdt'!W6</f>
        <v>8398.3771884302278</v>
      </c>
      <c r="X10" s="97">
        <f>+'[3]R-I prezzi costanti cdt'!X6</f>
        <v>1174.9609348009508</v>
      </c>
      <c r="Y10" s="102">
        <f t="shared" si="0"/>
        <v>9573.3381232311785</v>
      </c>
      <c r="Z10" s="92">
        <f>+'[3]R-I prezzi costanti cdt'!AD6</f>
        <v>125.51521084530306</v>
      </c>
      <c r="AA10" s="92">
        <f>+'[3]R-I prezzi costanti cdt'!Y6</f>
        <v>366.82822219915568</v>
      </c>
      <c r="AB10" s="92">
        <f>+'[3]R-I prezzi costanti cdt'!AC6+'[3]R-I prezzi costanti cdt'!AE6+'[3]R-I prezzi costanti cdt'!AF6</f>
        <v>160.27986013115327</v>
      </c>
      <c r="AC10" s="93">
        <f t="shared" si="6"/>
        <v>652.62329317561193</v>
      </c>
      <c r="AD10" s="98">
        <f t="shared" si="7"/>
        <v>10677.511208774133</v>
      </c>
    </row>
    <row r="11" spans="1:34" x14ac:dyDescent="0.2">
      <c r="A11" s="91">
        <v>1866</v>
      </c>
      <c r="B11" s="92">
        <f>+'[3]R-I prezzi costanti cdt'!B7</f>
        <v>4433.6535990175898</v>
      </c>
      <c r="C11" s="92">
        <f>+'[3]R-I prezzi costanti cdt'!C7</f>
        <v>63.686868686868692</v>
      </c>
      <c r="D11" s="92">
        <f>+'[3]R-I prezzi costanti cdt'!D7</f>
        <v>1130.6666666666667</v>
      </c>
      <c r="E11" s="92">
        <f>+'[3]R-I prezzi costanti cdt'!G7</f>
        <v>254.45360824742266</v>
      </c>
      <c r="F11" s="92">
        <f>+'[3]R-I prezzi costanti cdt'!E7</f>
        <v>10</v>
      </c>
      <c r="G11" s="93">
        <f t="shared" si="1"/>
        <v>1458.8071436009579</v>
      </c>
      <c r="H11" s="92">
        <f>+'[3]R-I prezzi costanti cdt'!H7</f>
        <v>916.20903124941287</v>
      </c>
      <c r="I11" s="92">
        <f>+'[3]R-I prezzi costanti cdt'!I7</f>
        <v>201.59684424295455</v>
      </c>
      <c r="J11" s="92">
        <f>+'[3]R-I prezzi costanti cdt'!J7</f>
        <v>42.539835521084107</v>
      </c>
      <c r="K11" s="92">
        <f>+'[3]R-I prezzi costanti cdt'!K7</f>
        <v>837.0031187978451</v>
      </c>
      <c r="L11" s="92">
        <f>+'[3]R-I prezzi costanti cdt'!L7</f>
        <v>812.84131857945658</v>
      </c>
      <c r="M11" s="92">
        <f>+'[3]R-I prezzi costanti cdt'!M7</f>
        <v>644.56635849992267</v>
      </c>
      <c r="N11" s="92">
        <f t="shared" si="2"/>
        <v>3454.7565068906761</v>
      </c>
      <c r="O11" s="92">
        <f t="shared" si="3"/>
        <v>9347.2172495092236</v>
      </c>
      <c r="P11" s="92">
        <f>+'[3]R-I prezzi costanti cdt'!P7</f>
        <v>34.758043974455568</v>
      </c>
      <c r="Q11" s="92">
        <f>+'[3]R-I prezzi costanti cdt'!Q7</f>
        <v>769.93621278356227</v>
      </c>
      <c r="R11" s="94">
        <f t="shared" si="4"/>
        <v>10082.39541831833</v>
      </c>
      <c r="S11" s="92">
        <f>+'[3]R-I prezzi costanti cdt'!S7</f>
        <v>617.89428753295533</v>
      </c>
      <c r="T11" s="94">
        <f t="shared" si="5"/>
        <v>10700.289705851286</v>
      </c>
      <c r="U11" s="96"/>
      <c r="V11" s="92">
        <f>+'[3]R-I prezzi costanti cdt'!U7</f>
        <v>510.57661061363257</v>
      </c>
      <c r="W11" s="97">
        <f>+'[3]R-I prezzi costanti cdt'!W7</f>
        <v>7932.1963727795664</v>
      </c>
      <c r="X11" s="97">
        <f>+'[3]R-I prezzi costanti cdt'!X7</f>
        <v>1682.2231857692327</v>
      </c>
      <c r="Y11" s="102">
        <f t="shared" si="0"/>
        <v>9614.4195585487996</v>
      </c>
      <c r="Z11" s="92">
        <f>+'[3]R-I prezzi costanti cdt'!AD7</f>
        <v>128.46870765020159</v>
      </c>
      <c r="AA11" s="92">
        <f>+'[3]R-I prezzi costanti cdt'!Y7</f>
        <v>290.39270540242973</v>
      </c>
      <c r="AB11" s="92">
        <f>+'[3]R-I prezzi costanti cdt'!AC7+'[3]R-I prezzi costanti cdt'!AE7+'[3]R-I prezzi costanti cdt'!AF7</f>
        <v>156.43212363622314</v>
      </c>
      <c r="AC11" s="93">
        <f t="shared" si="6"/>
        <v>575.29353668885437</v>
      </c>
      <c r="AD11" s="98">
        <f t="shared" si="7"/>
        <v>10700.289705851286</v>
      </c>
    </row>
    <row r="12" spans="1:34" x14ac:dyDescent="0.2">
      <c r="A12" s="91">
        <v>1867</v>
      </c>
      <c r="B12" s="92">
        <f>+'[3]R-I prezzi costanti cdt'!B8</f>
        <v>4504.408892518265</v>
      </c>
      <c r="C12" s="92">
        <f>+'[3]R-I prezzi costanti cdt'!C8</f>
        <v>69.696969696969703</v>
      </c>
      <c r="D12" s="92">
        <f>+'[3]R-I prezzi costanti cdt'!D8</f>
        <v>1221.5656565656566</v>
      </c>
      <c r="E12" s="92">
        <f>+'[3]R-I prezzi costanti cdt'!G8</f>
        <v>248.49484536082477</v>
      </c>
      <c r="F12" s="92">
        <f>+'[3]R-I prezzi costanti cdt'!E8</f>
        <v>10</v>
      </c>
      <c r="G12" s="93">
        <f t="shared" si="1"/>
        <v>1549.757471623451</v>
      </c>
      <c r="H12" s="92">
        <f>+'[3]R-I prezzi costanti cdt'!H8</f>
        <v>908.2968694823918</v>
      </c>
      <c r="I12" s="92">
        <f>+'[3]R-I prezzi costanti cdt'!I8</f>
        <v>194.60196969380408</v>
      </c>
      <c r="J12" s="92">
        <f>+'[3]R-I prezzi costanti cdt'!J8</f>
        <v>49.17057012763717</v>
      </c>
      <c r="K12" s="92">
        <f>+'[3]R-I prezzi costanti cdt'!K8</f>
        <v>927.52877799829878</v>
      </c>
      <c r="L12" s="92">
        <f>+'[3]R-I prezzi costanti cdt'!L8</f>
        <v>908.43575111523091</v>
      </c>
      <c r="M12" s="92">
        <f>+'[3]R-I prezzi costanti cdt'!M8</f>
        <v>663.07972256669336</v>
      </c>
      <c r="N12" s="92">
        <f t="shared" si="2"/>
        <v>3651.1136609840564</v>
      </c>
      <c r="O12" s="92">
        <f t="shared" si="3"/>
        <v>9705.2800251257722</v>
      </c>
      <c r="P12" s="92">
        <f>+'[3]R-I prezzi costanti cdt'!P8</f>
        <v>40.977209248865236</v>
      </c>
      <c r="Q12" s="92">
        <f>+'[3]R-I prezzi costanti cdt'!Q8</f>
        <v>564.93793322608155</v>
      </c>
      <c r="R12" s="94">
        <f t="shared" si="4"/>
        <v>10229.240749102988</v>
      </c>
      <c r="S12" s="92">
        <f>+'[3]R-I prezzi costanti cdt'!S8</f>
        <v>640.71773319182921</v>
      </c>
      <c r="T12" s="94">
        <f t="shared" si="5"/>
        <v>10869.958482294816</v>
      </c>
      <c r="U12" s="96"/>
      <c r="V12" s="92">
        <f>+'[3]R-I prezzi costanti cdt'!U8</f>
        <v>566.86225599374507</v>
      </c>
      <c r="W12" s="97">
        <f>+'[3]R-I prezzi costanti cdt'!W8</f>
        <v>8683.5077553726696</v>
      </c>
      <c r="X12" s="97">
        <f>+'[3]R-I prezzi costanti cdt'!X8</f>
        <v>1078.2272032209528</v>
      </c>
      <c r="Y12" s="102">
        <f t="shared" si="0"/>
        <v>9761.7349585936227</v>
      </c>
      <c r="Z12" s="92">
        <f>+'[3]R-I prezzi costanti cdt'!AD8</f>
        <v>133.27263395853009</v>
      </c>
      <c r="AA12" s="92">
        <f>+'[3]R-I prezzi costanti cdt'!Y8</f>
        <v>253.60218035877878</v>
      </c>
      <c r="AB12" s="92">
        <f>+'[3]R-I prezzi costanti cdt'!AC8+'[3]R-I prezzi costanti cdt'!AE8+'[3]R-I prezzi costanti cdt'!AF8</f>
        <v>154.48645339013865</v>
      </c>
      <c r="AC12" s="93">
        <f t="shared" si="6"/>
        <v>541.3612677074475</v>
      </c>
      <c r="AD12" s="98">
        <f t="shared" si="7"/>
        <v>10869.958482294815</v>
      </c>
    </row>
    <row r="13" spans="1:34" x14ac:dyDescent="0.2">
      <c r="A13" s="91">
        <v>1868</v>
      </c>
      <c r="B13" s="92">
        <f>+'[3]R-I prezzi costanti cdt'!B9</f>
        <v>4578.9056857761479</v>
      </c>
      <c r="C13" s="92">
        <f>+'[3]R-I prezzi costanti cdt'!C9</f>
        <v>75.757575757575765</v>
      </c>
      <c r="D13" s="92">
        <f>+'[3]R-I prezzi costanti cdt'!D9</f>
        <v>1206.2121212121212</v>
      </c>
      <c r="E13" s="92">
        <f>+'[3]R-I prezzi costanti cdt'!G9</f>
        <v>245.6494845360825</v>
      </c>
      <c r="F13" s="92">
        <f>+'[3]R-I prezzi costanti cdt'!E9</f>
        <v>11</v>
      </c>
      <c r="G13" s="93">
        <f t="shared" si="1"/>
        <v>1538.6191815057796</v>
      </c>
      <c r="H13" s="92">
        <f>+'[3]R-I prezzi costanti cdt'!H9</f>
        <v>926.75698143807801</v>
      </c>
      <c r="I13" s="92">
        <f>+'[3]R-I prezzi costanti cdt'!I9</f>
        <v>205.36984198810296</v>
      </c>
      <c r="J13" s="92">
        <f>+'[3]R-I prezzi costanti cdt'!J9</f>
        <v>44.554387729691733</v>
      </c>
      <c r="K13" s="92">
        <f>+'[3]R-I prezzi costanti cdt'!K9</f>
        <v>933.33631036764018</v>
      </c>
      <c r="L13" s="92">
        <f>+'[3]R-I prezzi costanti cdt'!L9</f>
        <v>912.8415068651874</v>
      </c>
      <c r="M13" s="92">
        <f>+'[3]R-I prezzi costanti cdt'!M9</f>
        <v>681.59308663346405</v>
      </c>
      <c r="N13" s="92">
        <f t="shared" si="2"/>
        <v>3704.4521150221644</v>
      </c>
      <c r="O13" s="92">
        <f t="shared" si="3"/>
        <v>9821.9769823040915</v>
      </c>
      <c r="P13" s="92">
        <f>+'[3]R-I prezzi costanti cdt'!P9</f>
        <v>37.303746485427553</v>
      </c>
      <c r="Q13" s="92">
        <f>+'[3]R-I prezzi costanti cdt'!Q9</f>
        <v>709.41449138040878</v>
      </c>
      <c r="R13" s="94">
        <f t="shared" si="4"/>
        <v>10494.087727199072</v>
      </c>
      <c r="S13" s="92">
        <f>+'[3]R-I prezzi costanti cdt'!S9</f>
        <v>641.65806159835256</v>
      </c>
      <c r="T13" s="94">
        <f t="shared" si="5"/>
        <v>11135.745788797425</v>
      </c>
      <c r="U13" s="96"/>
      <c r="V13" s="92">
        <f>+'[3]R-I prezzi costanti cdt'!U9</f>
        <v>607.7173346760344</v>
      </c>
      <c r="W13" s="97">
        <f>+'[3]R-I prezzi costanti cdt'!W9</f>
        <v>8835.9357727316637</v>
      </c>
      <c r="X13" s="97">
        <f>+'[3]R-I prezzi costanti cdt'!X9</f>
        <v>1106.5395149029036</v>
      </c>
      <c r="Y13" s="102">
        <f t="shared" si="0"/>
        <v>9942.4752876345665</v>
      </c>
      <c r="Z13" s="92">
        <f>+'[3]R-I prezzi costanti cdt'!AD9</f>
        <v>163.57227107066097</v>
      </c>
      <c r="AA13" s="92">
        <f>+'[3]R-I prezzi costanti cdt'!Y9</f>
        <v>246.66898855687828</v>
      </c>
      <c r="AB13" s="92">
        <f>+'[3]R-I prezzi costanti cdt'!AC9+'[3]R-I prezzi costanti cdt'!AE9+'[3]R-I prezzi costanti cdt'!AF9</f>
        <v>175.31190685928706</v>
      </c>
      <c r="AC13" s="93">
        <f t="shared" si="6"/>
        <v>585.55316648682629</v>
      </c>
      <c r="AD13" s="98">
        <f t="shared" si="7"/>
        <v>11135.745788797427</v>
      </c>
    </row>
    <row r="14" spans="1:34" x14ac:dyDescent="0.2">
      <c r="A14" s="91">
        <v>1869</v>
      </c>
      <c r="B14" s="92">
        <f>+'[3]R-I prezzi costanti cdt'!B10</f>
        <v>4713.050742589955</v>
      </c>
      <c r="C14" s="92">
        <f>+'[3]R-I prezzi costanti cdt'!C10</f>
        <v>79.797979797979806</v>
      </c>
      <c r="D14" s="92">
        <f>+'[3]R-I prezzi costanti cdt'!D10</f>
        <v>1235.9595959595958</v>
      </c>
      <c r="E14" s="92">
        <f>+'[3]R-I prezzi costanti cdt'!G10</f>
        <v>239.95876288659795</v>
      </c>
      <c r="F14" s="92">
        <f>+'[3]R-I prezzi costanti cdt'!E10</f>
        <v>11</v>
      </c>
      <c r="G14" s="93">
        <f t="shared" si="1"/>
        <v>1566.7163386441737</v>
      </c>
      <c r="H14" s="92">
        <f>+'[3]R-I prezzi costanti cdt'!H10</f>
        <v>956.66794553096042</v>
      </c>
      <c r="I14" s="92">
        <f>+'[3]R-I prezzi costanti cdt'!I10</f>
        <v>219.40365368893285</v>
      </c>
      <c r="J14" s="92">
        <f>+'[3]R-I prezzi costanti cdt'!J10</f>
        <v>44.705251708252206</v>
      </c>
      <c r="K14" s="92">
        <f>+'[3]R-I prezzi costanti cdt'!K10</f>
        <v>928.96569322370283</v>
      </c>
      <c r="L14" s="92">
        <f>+'[3]R-I prezzi costanti cdt'!L10</f>
        <v>921.36120444933658</v>
      </c>
      <c r="M14" s="92">
        <f>+'[3]R-I prezzi costanti cdt'!M10</f>
        <v>700.10645070023486</v>
      </c>
      <c r="N14" s="92">
        <f t="shared" si="2"/>
        <v>3771.2101993014194</v>
      </c>
      <c r="O14" s="92">
        <f t="shared" si="3"/>
        <v>10050.977280535548</v>
      </c>
      <c r="P14" s="92">
        <f>+'[3]R-I prezzi costanti cdt'!P10</f>
        <v>36.089072875797847</v>
      </c>
      <c r="Q14" s="92">
        <f>+'[3]R-I prezzi costanti cdt'!Q10</f>
        <v>659.47140831878539</v>
      </c>
      <c r="R14" s="94">
        <f t="shared" si="4"/>
        <v>10674.359615978534</v>
      </c>
      <c r="S14" s="92">
        <f>+'[3]R-I prezzi costanti cdt'!S10</f>
        <v>672.09903578160925</v>
      </c>
      <c r="T14" s="94">
        <f t="shared" si="5"/>
        <v>11346.458651760144</v>
      </c>
      <c r="U14" s="96"/>
      <c r="V14" s="92">
        <f>+'[3]R-I prezzi costanti cdt'!U10</f>
        <v>622.7655621502347</v>
      </c>
      <c r="W14" s="97">
        <f>+'[3]R-I prezzi costanti cdt'!W10</f>
        <v>8996.8450322238623</v>
      </c>
      <c r="X14" s="97">
        <f>+'[3]R-I prezzi costanti cdt'!X10</f>
        <v>1149.0079824258294</v>
      </c>
      <c r="Y14" s="102">
        <f t="shared" si="0"/>
        <v>10145.853014649692</v>
      </c>
      <c r="Z14" s="92">
        <f>+'[3]R-I prezzi costanti cdt'!AD10</f>
        <v>161.51429781334306</v>
      </c>
      <c r="AA14" s="92">
        <f>+'[3]R-I prezzi costanti cdt'!Y10</f>
        <v>242.6533308671099</v>
      </c>
      <c r="AB14" s="92">
        <f>+'[3]R-I prezzi costanti cdt'!AC10+'[3]R-I prezzi costanti cdt'!AE10+'[3]R-I prezzi costanti cdt'!AF10</f>
        <v>173.6724462797655</v>
      </c>
      <c r="AC14" s="93">
        <f t="shared" si="6"/>
        <v>577.84007496021843</v>
      </c>
      <c r="AD14" s="98">
        <f t="shared" si="7"/>
        <v>11346.458651760146</v>
      </c>
    </row>
    <row r="15" spans="1:34" x14ac:dyDescent="0.2">
      <c r="A15" s="91">
        <v>1870</v>
      </c>
      <c r="B15" s="92">
        <f>+'[3]R-I prezzi costanti cdt'!B11</f>
        <v>5001.1076579780229</v>
      </c>
      <c r="C15" s="92">
        <f>+'[3]R-I prezzi costanti cdt'!C11</f>
        <v>78.787878787878796</v>
      </c>
      <c r="D15" s="92">
        <f>+'[3]R-I prezzi costanti cdt'!D11</f>
        <v>1266.6666666666665</v>
      </c>
      <c r="E15" s="92">
        <f>+'[3]R-I prezzi costanti cdt'!G11</f>
        <v>252.28865979381445</v>
      </c>
      <c r="F15" s="92">
        <f>+'[3]R-I prezzi costanti cdt'!E11</f>
        <v>12</v>
      </c>
      <c r="G15" s="93">
        <f t="shared" si="1"/>
        <v>1609.7432052483598</v>
      </c>
      <c r="H15" s="92">
        <f>+'[3]R-I prezzi costanti cdt'!H11</f>
        <v>983.78944829664692</v>
      </c>
      <c r="I15" s="92">
        <f>+'[3]R-I prezzi costanti cdt'!I11</f>
        <v>232.49633359458434</v>
      </c>
      <c r="J15" s="92">
        <f>+'[3]R-I prezzi costanti cdt'!J11</f>
        <v>37.354531535807148</v>
      </c>
      <c r="K15" s="92">
        <f>+'[3]R-I prezzi costanti cdt'!K11</f>
        <v>923.75687553161333</v>
      </c>
      <c r="L15" s="92">
        <f>+'[3]R-I prezzi costanti cdt'!L11</f>
        <v>927.76948033138285</v>
      </c>
      <c r="M15" s="92">
        <f>+'[3]R-I prezzi costanti cdt'!M11</f>
        <v>718.61981476700555</v>
      </c>
      <c r="N15" s="92">
        <f t="shared" si="2"/>
        <v>3823.7864840570405</v>
      </c>
      <c r="O15" s="92">
        <f t="shared" si="3"/>
        <v>10434.637347283424</v>
      </c>
      <c r="P15" s="92">
        <f>+'[3]R-I prezzi costanti cdt'!P11</f>
        <v>30.344045906787997</v>
      </c>
      <c r="Q15" s="92">
        <f>+'[3]R-I prezzi costanti cdt'!Q11</f>
        <v>624.35379559719524</v>
      </c>
      <c r="R15" s="94">
        <f t="shared" si="4"/>
        <v>11028.647096973831</v>
      </c>
      <c r="S15" s="92">
        <f>+'[3]R-I prezzi costanti cdt'!S11</f>
        <v>644.91940931916406</v>
      </c>
      <c r="T15" s="94">
        <f t="shared" si="5"/>
        <v>11673.566506292995</v>
      </c>
      <c r="U15" s="96"/>
      <c r="V15" s="92">
        <f>+'[3]R-I prezzi costanti cdt'!U11</f>
        <v>590.77946804605779</v>
      </c>
      <c r="W15" s="97">
        <f>+'[3]R-I prezzi costanti cdt'!W11</f>
        <v>9327.2838012135653</v>
      </c>
      <c r="X15" s="97">
        <f>+'[3]R-I prezzi costanti cdt'!X11</f>
        <v>1207.9919650965599</v>
      </c>
      <c r="Y15" s="102">
        <f t="shared" si="0"/>
        <v>10535.275766310126</v>
      </c>
      <c r="Z15" s="92">
        <f>+'[3]R-I prezzi costanti cdt'!AD11</f>
        <v>130.25809711428138</v>
      </c>
      <c r="AA15" s="92">
        <f>+'[3]R-I prezzi costanti cdt'!Y11</f>
        <v>258.64567717430987</v>
      </c>
      <c r="AB15" s="92">
        <f>+'[3]R-I prezzi costanti cdt'!AC11+'[3]R-I prezzi costanti cdt'!AE11+'[3]R-I prezzi costanti cdt'!AF11</f>
        <v>158.60749764821861</v>
      </c>
      <c r="AC15" s="93">
        <f t="shared" si="6"/>
        <v>547.51127193680986</v>
      </c>
      <c r="AD15" s="98">
        <f t="shared" si="7"/>
        <v>11673.566506292993</v>
      </c>
    </row>
    <row r="16" spans="1:34" x14ac:dyDescent="0.2">
      <c r="A16" s="91">
        <v>1871</v>
      </c>
      <c r="B16" s="92">
        <f>+'[3]R-I prezzi costanti cdt'!B12</f>
        <v>5076.4162595881871</v>
      </c>
      <c r="C16" s="92">
        <f>+'[3]R-I prezzi costanti cdt'!C12</f>
        <v>78.787878787878796</v>
      </c>
      <c r="D16" s="92">
        <f>+'[3]R-I prezzi costanti cdt'!D12</f>
        <v>1343</v>
      </c>
      <c r="E16" s="92">
        <f>+'[3]R-I prezzi costanti cdt'!G12</f>
        <v>274</v>
      </c>
      <c r="F16" s="92">
        <f>+'[3]R-I prezzi costanti cdt'!E12</f>
        <v>13</v>
      </c>
      <c r="G16" s="93">
        <f t="shared" si="1"/>
        <v>1708.7878787878788</v>
      </c>
      <c r="H16" s="92">
        <f>+'[3]R-I prezzi costanti cdt'!H12</f>
        <v>1016.7801339252103</v>
      </c>
      <c r="I16" s="92">
        <f>+'[3]R-I prezzi costanti cdt'!I12</f>
        <v>248.7694719303617</v>
      </c>
      <c r="J16" s="92">
        <f>+'[3]R-I prezzi costanti cdt'!J12</f>
        <v>42.281611613829341</v>
      </c>
      <c r="K16" s="92">
        <f>+'[3]R-I prezzi costanti cdt'!K12</f>
        <v>947.04687647670357</v>
      </c>
      <c r="L16" s="92">
        <f>+'[3]R-I prezzi costanti cdt'!L12</f>
        <v>959.84680783268641</v>
      </c>
      <c r="M16" s="92">
        <f>+'[3]R-I prezzi costanti cdt'!M12</f>
        <v>737.13317883377647</v>
      </c>
      <c r="N16" s="92">
        <f t="shared" si="2"/>
        <v>3951.8580806125678</v>
      </c>
      <c r="O16" s="92">
        <f t="shared" si="3"/>
        <v>10737.062218988634</v>
      </c>
      <c r="P16" s="92">
        <f>+'[3]R-I prezzi costanti cdt'!P12</f>
        <v>34.344840478548889</v>
      </c>
      <c r="Q16" s="92">
        <f>+'[3]R-I prezzi costanti cdt'!Q12</f>
        <v>676.98993899500442</v>
      </c>
      <c r="R16" s="94">
        <f t="shared" si="4"/>
        <v>11379.70731750509</v>
      </c>
      <c r="S16" s="92">
        <f>+'[3]R-I prezzi costanti cdt'!S12</f>
        <v>718.65047135048462</v>
      </c>
      <c r="T16" s="94">
        <f t="shared" si="5"/>
        <v>12098.357788855574</v>
      </c>
      <c r="U16" s="96"/>
      <c r="V16" s="92">
        <f>+'[3]R-I prezzi costanti cdt'!U12</f>
        <v>836.45946782909937</v>
      </c>
      <c r="W16" s="97">
        <f>+'[3]R-I prezzi costanti cdt'!W12</f>
        <v>9537.3886878024769</v>
      </c>
      <c r="X16" s="97">
        <f>+'[3]R-I prezzi costanti cdt'!X12</f>
        <v>1118.3363114370493</v>
      </c>
      <c r="Y16" s="102">
        <f t="shared" si="0"/>
        <v>10655.724999239526</v>
      </c>
      <c r="Z16" s="92">
        <f>+'[3]R-I prezzi costanti cdt'!AD12</f>
        <v>164.52671546597844</v>
      </c>
      <c r="AA16" s="92">
        <f>+'[3]R-I prezzi costanti cdt'!Y12</f>
        <v>275.63901694240042</v>
      </c>
      <c r="AB16" s="92">
        <f>+'[3]R-I prezzi costanti cdt'!AC12+'[3]R-I prezzi costanti cdt'!AE12+'[3]R-I prezzi costanti cdt'!AF12</f>
        <v>166.00758937856884</v>
      </c>
      <c r="AC16" s="93">
        <f t="shared" si="6"/>
        <v>606.17332178694767</v>
      </c>
      <c r="AD16" s="98">
        <f t="shared" si="7"/>
        <v>12098.357788855574</v>
      </c>
    </row>
    <row r="17" spans="1:30" x14ac:dyDescent="0.2">
      <c r="A17" s="91">
        <v>1872</v>
      </c>
      <c r="B17" s="92">
        <f>+'[3]R-I prezzi costanti cdt'!B13</f>
        <v>4935.753558638331</v>
      </c>
      <c r="C17" s="92">
        <f>+'[3]R-I prezzi costanti cdt'!C13</f>
        <v>86.868686868686879</v>
      </c>
      <c r="D17" s="92">
        <f>+'[3]R-I prezzi costanti cdt'!D13</f>
        <v>1372</v>
      </c>
      <c r="E17" s="92">
        <f>+'[3]R-I prezzi costanti cdt'!G13</f>
        <v>294</v>
      </c>
      <c r="F17" s="92">
        <f>+'[3]R-I prezzi costanti cdt'!E13</f>
        <v>13</v>
      </c>
      <c r="G17" s="93">
        <f t="shared" si="1"/>
        <v>1765.8686868686868</v>
      </c>
      <c r="H17" s="92">
        <f>+'[3]R-I prezzi costanti cdt'!H13</f>
        <v>1002.9808380802442</v>
      </c>
      <c r="I17" s="92">
        <f>+'[3]R-I prezzi costanti cdt'!I13</f>
        <v>258.7150094817415</v>
      </c>
      <c r="J17" s="92">
        <f>+'[3]R-I prezzi costanti cdt'!J13</f>
        <v>50.238925767398705</v>
      </c>
      <c r="K17" s="92">
        <f>+'[3]R-I prezzi costanti cdt'!K13</f>
        <v>952.61492297514417</v>
      </c>
      <c r="L17" s="92">
        <f>+'[3]R-I prezzi costanti cdt'!L13</f>
        <v>962.37903365969532</v>
      </c>
      <c r="M17" s="92">
        <f>+'[3]R-I prezzi costanti cdt'!M13</f>
        <v>761.8556902887409</v>
      </c>
      <c r="N17" s="92">
        <f t="shared" si="2"/>
        <v>3988.784420252965</v>
      </c>
      <c r="O17" s="92">
        <f t="shared" si="3"/>
        <v>10690.406665759983</v>
      </c>
      <c r="P17" s="92">
        <f>+'[3]R-I prezzi costanti cdt'!P13</f>
        <v>41.359347156899069</v>
      </c>
      <c r="Q17" s="92">
        <f>+'[3]R-I prezzi costanti cdt'!Q13</f>
        <v>564.85002248321553</v>
      </c>
      <c r="R17" s="94">
        <f t="shared" si="4"/>
        <v>11213.8973410863</v>
      </c>
      <c r="S17" s="92">
        <f>+'[3]R-I prezzi costanti cdt'!S13</f>
        <v>811.46629212103016</v>
      </c>
      <c r="T17" s="94">
        <f t="shared" si="5"/>
        <v>12025.363633207329</v>
      </c>
      <c r="U17" s="96"/>
      <c r="V17" s="92">
        <f>+'[3]R-I prezzi costanti cdt'!U13</f>
        <v>739.20750179013828</v>
      </c>
      <c r="W17" s="97">
        <f>+'[3]R-I prezzi costanti cdt'!W13</f>
        <v>9381.5650779468051</v>
      </c>
      <c r="X17" s="97">
        <f>+'[3]R-I prezzi costanti cdt'!X13</f>
        <v>1025.3536489000817</v>
      </c>
      <c r="Y17" s="102">
        <f t="shared" si="0"/>
        <v>10406.918726846887</v>
      </c>
      <c r="Z17" s="92">
        <f>+'[3]R-I prezzi costanti cdt'!AD13</f>
        <v>313.52966299836254</v>
      </c>
      <c r="AA17" s="92">
        <f>+'[3]R-I prezzi costanti cdt'!Y13</f>
        <v>305.77358469801277</v>
      </c>
      <c r="AB17" s="92">
        <f>+'[3]R-I prezzi costanti cdt'!AC13+'[3]R-I prezzi costanti cdt'!AE13+'[3]R-I prezzi costanti cdt'!AF13</f>
        <v>259.93415687393042</v>
      </c>
      <c r="AC17" s="93">
        <f t="shared" si="6"/>
        <v>879.23740457030578</v>
      </c>
      <c r="AD17" s="98">
        <f t="shared" si="7"/>
        <v>12025.363633207331</v>
      </c>
    </row>
    <row r="18" spans="1:30" x14ac:dyDescent="0.2">
      <c r="A18" s="91">
        <v>1873</v>
      </c>
      <c r="B18" s="92">
        <f>+'[3]R-I prezzi costanti cdt'!B14</f>
        <v>4856.8857347525864</v>
      </c>
      <c r="C18" s="92">
        <f>+'[3]R-I prezzi costanti cdt'!C14</f>
        <v>94.949494949494962</v>
      </c>
      <c r="D18" s="92">
        <f>+'[3]R-I prezzi costanti cdt'!D14</f>
        <v>1407</v>
      </c>
      <c r="E18" s="92">
        <f>+'[3]R-I prezzi costanti cdt'!G14</f>
        <v>325</v>
      </c>
      <c r="F18" s="92">
        <f>+'[3]R-I prezzi costanti cdt'!E14</f>
        <v>13</v>
      </c>
      <c r="G18" s="93">
        <f t="shared" si="1"/>
        <v>1839.9494949494949</v>
      </c>
      <c r="H18" s="92">
        <f>+'[3]R-I prezzi costanti cdt'!H14</f>
        <v>992.5877247017313</v>
      </c>
      <c r="I18" s="92">
        <f>+'[3]R-I prezzi costanti cdt'!I14</f>
        <v>269.40321513982525</v>
      </c>
      <c r="J18" s="92">
        <f>+'[3]R-I prezzi costanti cdt'!J14</f>
        <v>55.511617256644783</v>
      </c>
      <c r="K18" s="92">
        <f>+'[3]R-I prezzi costanti cdt'!K14</f>
        <v>958.06322653813447</v>
      </c>
      <c r="L18" s="92">
        <f>+'[3]R-I prezzi costanti cdt'!L14</f>
        <v>965.11848965876834</v>
      </c>
      <c r="M18" s="92">
        <f>+'[3]R-I prezzi costanti cdt'!M14</f>
        <v>786.57820174370534</v>
      </c>
      <c r="N18" s="92">
        <f t="shared" si="2"/>
        <v>4027.2624750388095</v>
      </c>
      <c r="O18" s="92">
        <f t="shared" si="3"/>
        <v>10724.097704740891</v>
      </c>
      <c r="P18" s="92">
        <f>+'[3]R-I prezzi costanti cdt'!P14</f>
        <v>44.728718046284868</v>
      </c>
      <c r="Q18" s="92">
        <f>+'[3]R-I prezzi costanti cdt'!Q14</f>
        <v>540.81552287418981</v>
      </c>
      <c r="R18" s="94">
        <f t="shared" si="4"/>
        <v>11220.184509568797</v>
      </c>
      <c r="S18" s="92">
        <f>+'[3]R-I prezzi costanti cdt'!S14</f>
        <v>833.31958971498477</v>
      </c>
      <c r="T18" s="94">
        <f t="shared" si="5"/>
        <v>12053.504099283782</v>
      </c>
      <c r="U18" s="96"/>
      <c r="V18" s="92">
        <f>+'[3]R-I prezzi costanti cdt'!U14</f>
        <v>715.23325903239515</v>
      </c>
      <c r="W18" s="97">
        <f>+'[3]R-I prezzi costanti cdt'!W14</f>
        <v>9160.4069932360435</v>
      </c>
      <c r="X18" s="97">
        <f>+'[3]R-I prezzi costanti cdt'!X14</f>
        <v>1036.2761759074538</v>
      </c>
      <c r="Y18" s="102">
        <f t="shared" si="0"/>
        <v>10196.683169143496</v>
      </c>
      <c r="Z18" s="92">
        <f>+'[3]R-I prezzi costanti cdt'!AD14</f>
        <v>432.97520206855268</v>
      </c>
      <c r="AA18" s="92">
        <f>+'[3]R-I prezzi costanti cdt'!Y14</f>
        <v>366.14008142835792</v>
      </c>
      <c r="AB18" s="92">
        <f>+'[3]R-I prezzi costanti cdt'!AC14+'[3]R-I prezzi costanti cdt'!AE14+'[3]R-I prezzi costanti cdt'!AF14</f>
        <v>342.47238761098134</v>
      </c>
      <c r="AC18" s="93">
        <f t="shared" si="6"/>
        <v>1141.587671107892</v>
      </c>
      <c r="AD18" s="98">
        <f t="shared" si="7"/>
        <v>12053.504099283784</v>
      </c>
    </row>
    <row r="19" spans="1:30" x14ac:dyDescent="0.2">
      <c r="A19" s="91">
        <v>1874</v>
      </c>
      <c r="B19" s="92">
        <f>+'[3]R-I prezzi costanti cdt'!B15</f>
        <v>5299.8959536836483</v>
      </c>
      <c r="C19" s="92">
        <f>+'[3]R-I prezzi costanti cdt'!C15</f>
        <v>92.929292929292941</v>
      </c>
      <c r="D19" s="92">
        <f>+'[3]R-I prezzi costanti cdt'!D15</f>
        <v>1428</v>
      </c>
      <c r="E19" s="92">
        <f>+'[3]R-I prezzi costanti cdt'!G15</f>
        <v>336</v>
      </c>
      <c r="F19" s="92">
        <f>+'[3]R-I prezzi costanti cdt'!E15</f>
        <v>14</v>
      </c>
      <c r="G19" s="93">
        <f t="shared" si="1"/>
        <v>1870.9292929292928</v>
      </c>
      <c r="H19" s="92">
        <f>+'[3]R-I prezzi costanti cdt'!H15</f>
        <v>1065.9796440733535</v>
      </c>
      <c r="I19" s="92">
        <f>+'[3]R-I prezzi costanti cdt'!I15</f>
        <v>279.24815099479474</v>
      </c>
      <c r="J19" s="92">
        <f>+'[3]R-I prezzi costanti cdt'!J15</f>
        <v>51.526243985432011</v>
      </c>
      <c r="K19" s="92">
        <f>+'[3]R-I prezzi costanti cdt'!K15</f>
        <v>962.43384368207171</v>
      </c>
      <c r="L19" s="92">
        <f>+'[3]R-I prezzi costanti cdt'!L15</f>
        <v>968.07469150107181</v>
      </c>
      <c r="M19" s="92">
        <f>+'[3]R-I prezzi costanti cdt'!M15</f>
        <v>811.30071319866977</v>
      </c>
      <c r="N19" s="92">
        <f t="shared" si="2"/>
        <v>4138.5632874353942</v>
      </c>
      <c r="O19" s="92">
        <f t="shared" si="3"/>
        <v>11309.388534048336</v>
      </c>
      <c r="P19" s="92">
        <f>+'[3]R-I prezzi costanti cdt'!P15</f>
        <v>42.622912699175735</v>
      </c>
      <c r="Q19" s="92">
        <f>+'[3]R-I prezzi costanti cdt'!Q15</f>
        <v>595.55521818812099</v>
      </c>
      <c r="R19" s="94">
        <f t="shared" si="4"/>
        <v>11862.32083953728</v>
      </c>
      <c r="S19" s="92">
        <f>+'[3]R-I prezzi costanti cdt'!S15</f>
        <v>897.72457924613104</v>
      </c>
      <c r="T19" s="94">
        <f t="shared" si="5"/>
        <v>12760.045418783411</v>
      </c>
      <c r="U19" s="96"/>
      <c r="V19" s="92">
        <f>+'[3]R-I prezzi costanti cdt'!U15</f>
        <v>678.6321008392465</v>
      </c>
      <c r="W19" s="97">
        <f>+'[3]R-I prezzi costanti cdt'!W15</f>
        <v>9771.5259999522768</v>
      </c>
      <c r="X19" s="97">
        <f>+'[3]R-I prezzi costanti cdt'!X15</f>
        <v>1008.8600495951365</v>
      </c>
      <c r="Y19" s="102">
        <f t="shared" si="0"/>
        <v>10780.386049547413</v>
      </c>
      <c r="Z19" s="92">
        <f>+'[3]R-I prezzi costanti cdt'!AD15</f>
        <v>505.15558979653491</v>
      </c>
      <c r="AA19" s="92">
        <f>+'[3]R-I prezzi costanti cdt'!Y15</f>
        <v>389.36111901165697</v>
      </c>
      <c r="AB19" s="92">
        <f>+'[3]R-I prezzi costanti cdt'!AC15+'[3]R-I prezzi costanti cdt'!AE15+'[3]R-I prezzi costanti cdt'!AF15</f>
        <v>406.51055958855994</v>
      </c>
      <c r="AC19" s="93">
        <f t="shared" si="6"/>
        <v>1301.0272683967519</v>
      </c>
      <c r="AD19" s="98">
        <f t="shared" si="7"/>
        <v>12760.045418783411</v>
      </c>
    </row>
    <row r="20" spans="1:30" x14ac:dyDescent="0.2">
      <c r="A20" s="91">
        <v>1875</v>
      </c>
      <c r="B20" s="92">
        <f>+'[3]R-I prezzi costanti cdt'!B16</f>
        <v>5198.0324466286093</v>
      </c>
      <c r="C20" s="92">
        <f>+'[3]R-I prezzi costanti cdt'!C16</f>
        <v>84.848484848484858</v>
      </c>
      <c r="D20" s="92">
        <f>+'[3]R-I prezzi costanti cdt'!D16</f>
        <v>1442</v>
      </c>
      <c r="E20" s="92">
        <f>+'[3]R-I prezzi costanti cdt'!G16</f>
        <v>293</v>
      </c>
      <c r="F20" s="92">
        <f>+'[3]R-I prezzi costanti cdt'!E16</f>
        <v>14</v>
      </c>
      <c r="G20" s="93">
        <f t="shared" si="1"/>
        <v>1833.8484848484848</v>
      </c>
      <c r="H20" s="92">
        <f>+'[3]R-I prezzi costanti cdt'!H16</f>
        <v>1088.3287395649377</v>
      </c>
      <c r="I20" s="92">
        <f>+'[3]R-I prezzi costanti cdt'!I16</f>
        <v>290.53664511582241</v>
      </c>
      <c r="J20" s="92">
        <f>+'[3]R-I prezzi costanti cdt'!J16</f>
        <v>54.299845481937922</v>
      </c>
      <c r="K20" s="92">
        <f>+'[3]R-I prezzi costanti cdt'!K16</f>
        <v>967.64266137416121</v>
      </c>
      <c r="L20" s="92">
        <f>+'[3]R-I prezzi costanti cdt'!L16</f>
        <v>971.24869648340189</v>
      </c>
      <c r="M20" s="92">
        <f>+'[3]R-I prezzi costanti cdt'!M16</f>
        <v>836.02322465363432</v>
      </c>
      <c r="N20" s="92">
        <f t="shared" si="2"/>
        <v>4208.0798126738955</v>
      </c>
      <c r="O20" s="92">
        <f t="shared" si="3"/>
        <v>11239.960744150991</v>
      </c>
      <c r="P20" s="92">
        <f>+'[3]R-I prezzi costanti cdt'!P16</f>
        <v>43.724579147291607</v>
      </c>
      <c r="Q20" s="92">
        <f>+'[3]R-I prezzi costanti cdt'!Q16</f>
        <v>762.00707181749715</v>
      </c>
      <c r="R20" s="94">
        <f t="shared" si="4"/>
        <v>11958.243236821196</v>
      </c>
      <c r="S20" s="92">
        <f>+'[3]R-I prezzi costanti cdt'!S16</f>
        <v>916.80551172234368</v>
      </c>
      <c r="T20" s="94">
        <f t="shared" si="5"/>
        <v>12875.048748543539</v>
      </c>
      <c r="U20" s="96"/>
      <c r="V20" s="92">
        <f>+'[3]R-I prezzi costanti cdt'!U16</f>
        <v>781.35243175992605</v>
      </c>
      <c r="W20" s="97">
        <f>+'[3]R-I prezzi costanti cdt'!W16</f>
        <v>10000.397005183102</v>
      </c>
      <c r="X20" s="97">
        <f>+'[3]R-I prezzi costanti cdt'!X16</f>
        <v>1026.9904710058468</v>
      </c>
      <c r="Y20" s="102">
        <f t="shared" si="0"/>
        <v>11027.387476188949</v>
      </c>
      <c r="Z20" s="92">
        <f>+'[3]R-I prezzi costanti cdt'!AD16</f>
        <v>381.51217950246297</v>
      </c>
      <c r="AA20" s="92">
        <f>+'[3]R-I prezzi costanti cdt'!Y16</f>
        <v>316.14555785739077</v>
      </c>
      <c r="AB20" s="92">
        <f>+'[3]R-I prezzi costanti cdt'!AC16+'[3]R-I prezzi costanti cdt'!AE16+'[3]R-I prezzi costanti cdt'!AF16</f>
        <v>368.65110323480798</v>
      </c>
      <c r="AC20" s="93">
        <f t="shared" si="6"/>
        <v>1066.3088405946617</v>
      </c>
      <c r="AD20" s="98">
        <f t="shared" si="7"/>
        <v>12875.048748543537</v>
      </c>
    </row>
    <row r="21" spans="1:30" x14ac:dyDescent="0.2">
      <c r="A21" s="91">
        <v>1876</v>
      </c>
      <c r="B21" s="92">
        <f>+'[3]R-I prezzi costanti cdt'!B17</f>
        <v>4938.9186567582219</v>
      </c>
      <c r="C21" s="92">
        <f>+'[3]R-I prezzi costanti cdt'!C17</f>
        <v>92.929292929292941</v>
      </c>
      <c r="D21" s="92">
        <f>+'[3]R-I prezzi costanti cdt'!D17</f>
        <v>1460</v>
      </c>
      <c r="E21" s="92">
        <f>+'[3]R-I prezzi costanti cdt'!G17</f>
        <v>284</v>
      </c>
      <c r="F21" s="92">
        <f>+'[3]R-I prezzi costanti cdt'!E17</f>
        <v>15</v>
      </c>
      <c r="G21" s="93">
        <f t="shared" si="1"/>
        <v>1851.9292929292928</v>
      </c>
      <c r="H21" s="92">
        <f>+'[3]R-I prezzi costanti cdt'!H17</f>
        <v>1073.6319210056442</v>
      </c>
      <c r="I21" s="92">
        <f>+'[3]R-I prezzi costanti cdt'!I17</f>
        <v>303.51106923328905</v>
      </c>
      <c r="J21" s="92">
        <f>+'[3]R-I prezzi costanti cdt'!J17</f>
        <v>51.360637041905193</v>
      </c>
      <c r="K21" s="92">
        <f>+'[3]R-I prezzi costanti cdt'!K17</f>
        <v>973.09096493715151</v>
      </c>
      <c r="L21" s="92">
        <f>+'[3]R-I prezzi costanti cdt'!L17</f>
        <v>974.61195759226007</v>
      </c>
      <c r="M21" s="92">
        <f>+'[3]R-I prezzi costanti cdt'!M17</f>
        <v>860.74573610859863</v>
      </c>
      <c r="N21" s="92">
        <f t="shared" si="2"/>
        <v>4236.9522859188492</v>
      </c>
      <c r="O21" s="92">
        <f t="shared" si="3"/>
        <v>11027.800235606364</v>
      </c>
      <c r="P21" s="92">
        <f>+'[3]R-I prezzi costanti cdt'!P17</f>
        <v>41.456040700236073</v>
      </c>
      <c r="Q21" s="92">
        <f>+'[3]R-I prezzi costanti cdt'!Q17</f>
        <v>745.0769346113749</v>
      </c>
      <c r="R21" s="94">
        <f t="shared" si="4"/>
        <v>11731.421129517505</v>
      </c>
      <c r="S21" s="92">
        <f>+'[3]R-I prezzi costanti cdt'!S17</f>
        <v>962.67934232949358</v>
      </c>
      <c r="T21" s="94">
        <f t="shared" si="5"/>
        <v>12694.100471846998</v>
      </c>
      <c r="U21" s="96"/>
      <c r="V21" s="92">
        <f>+'[3]R-I prezzi costanti cdt'!U17</f>
        <v>789.50392778593925</v>
      </c>
      <c r="W21" s="97">
        <f>+'[3]R-I prezzi costanti cdt'!W17</f>
        <v>9849.3341244844905</v>
      </c>
      <c r="X21" s="97">
        <f>+'[3]R-I prezzi costanti cdt'!X17</f>
        <v>1057.4566939032279</v>
      </c>
      <c r="Y21" s="102">
        <f t="shared" si="0"/>
        <v>10906.790818387719</v>
      </c>
      <c r="Z21" s="92">
        <f>+'[3]R-I prezzi costanti cdt'!AD17</f>
        <v>371.92149506257027</v>
      </c>
      <c r="AA21" s="92">
        <f>+'[3]R-I prezzi costanti cdt'!Y17</f>
        <v>296.45027459515774</v>
      </c>
      <c r="AB21" s="92">
        <f>+'[3]R-I prezzi costanti cdt'!AC17+'[3]R-I prezzi costanti cdt'!AE17+'[3]R-I prezzi costanti cdt'!AF17</f>
        <v>329.43395601561309</v>
      </c>
      <c r="AC21" s="93">
        <f t="shared" si="6"/>
        <v>997.80572567334116</v>
      </c>
      <c r="AD21" s="98">
        <f t="shared" si="7"/>
        <v>12694.100471846999</v>
      </c>
    </row>
    <row r="22" spans="1:30" x14ac:dyDescent="0.2">
      <c r="A22" s="91">
        <v>1877</v>
      </c>
      <c r="B22" s="92">
        <f>+'[3]R-I prezzi costanti cdt'!B18</f>
        <v>5010.5857190494507</v>
      </c>
      <c r="C22" s="92">
        <f>+'[3]R-I prezzi costanti cdt'!C18</f>
        <v>94.949494949494962</v>
      </c>
      <c r="D22" s="92">
        <f>+'[3]R-I prezzi costanti cdt'!D18</f>
        <v>1476</v>
      </c>
      <c r="E22" s="92">
        <f>+'[3]R-I prezzi costanti cdt'!G18</f>
        <v>292</v>
      </c>
      <c r="F22" s="92">
        <f>+'[3]R-I prezzi costanti cdt'!E18</f>
        <v>16</v>
      </c>
      <c r="G22" s="93">
        <f t="shared" si="1"/>
        <v>1878.9494949494949</v>
      </c>
      <c r="H22" s="92">
        <f>+'[3]R-I prezzi costanti cdt'!H18</f>
        <v>1074.6373049177871</v>
      </c>
      <c r="I22" s="92">
        <f>+'[3]R-I prezzi costanti cdt'!I18</f>
        <v>309.49246525865635</v>
      </c>
      <c r="J22" s="92">
        <f>+'[3]R-I prezzi costanti cdt'!J18</f>
        <v>54.367449025721612</v>
      </c>
      <c r="K22" s="92">
        <f>+'[3]R-I prezzi costanti cdt'!K18</f>
        <v>979.97618372554575</v>
      </c>
      <c r="L22" s="92">
        <f>+'[3]R-I prezzi costanti cdt'!L18</f>
        <v>978.23637100979079</v>
      </c>
      <c r="M22" s="92">
        <f>+'[3]R-I prezzi costanti cdt'!M18</f>
        <v>885.46824756356318</v>
      </c>
      <c r="N22" s="92">
        <f t="shared" si="2"/>
        <v>4282.178021501064</v>
      </c>
      <c r="O22" s="92">
        <f t="shared" si="3"/>
        <v>11171.71323550001</v>
      </c>
      <c r="P22" s="92">
        <f>+'[3]R-I prezzi costanti cdt'!P18</f>
        <v>43.59469149875158</v>
      </c>
      <c r="Q22" s="92">
        <f>+'[3]R-I prezzi costanti cdt'!Q18</f>
        <v>782.44311040519085</v>
      </c>
      <c r="R22" s="94">
        <f t="shared" si="4"/>
        <v>11910.561654406451</v>
      </c>
      <c r="S22" s="92">
        <f>+'[3]R-I prezzi costanti cdt'!S18</f>
        <v>920.08127735976154</v>
      </c>
      <c r="T22" s="94">
        <f t="shared" si="5"/>
        <v>12830.642931766211</v>
      </c>
      <c r="U22" s="96"/>
      <c r="V22" s="92">
        <f>+'[3]R-I prezzi costanti cdt'!U18</f>
        <v>695.87618066600817</v>
      </c>
      <c r="W22" s="97">
        <f>+'[3]R-I prezzi costanti cdt'!W18</f>
        <v>10146.064808093312</v>
      </c>
      <c r="X22" s="97">
        <f>+'[3]R-I prezzi costanti cdt'!X18</f>
        <v>973.31239852832846</v>
      </c>
      <c r="Y22" s="102">
        <f t="shared" si="0"/>
        <v>11119.377206621641</v>
      </c>
      <c r="Z22" s="92">
        <f>+'[3]R-I prezzi costanti cdt'!AD18</f>
        <v>382.8033557923149</v>
      </c>
      <c r="AA22" s="92">
        <f>+'[3]R-I prezzi costanti cdt'!Y18</f>
        <v>309.27704441298647</v>
      </c>
      <c r="AB22" s="92">
        <f>+'[3]R-I prezzi costanti cdt'!AC18+'[3]R-I prezzi costanti cdt'!AE18+'[3]R-I prezzi costanti cdt'!AF18</f>
        <v>323.30914427326377</v>
      </c>
      <c r="AC22" s="93">
        <f t="shared" si="6"/>
        <v>1015.3895444785652</v>
      </c>
      <c r="AD22" s="98">
        <f t="shared" si="7"/>
        <v>12830.642931766213</v>
      </c>
    </row>
    <row r="23" spans="1:30" x14ac:dyDescent="0.2">
      <c r="A23" s="91">
        <v>1878</v>
      </c>
      <c r="B23" s="92">
        <f>+'[3]R-I prezzi costanti cdt'!B19</f>
        <v>5354.2165409738018</v>
      </c>
      <c r="C23" s="92">
        <f>+'[3]R-I prezzi costanti cdt'!C19</f>
        <v>97.979797979797979</v>
      </c>
      <c r="D23" s="92">
        <f>+'[3]R-I prezzi costanti cdt'!D19</f>
        <v>1503</v>
      </c>
      <c r="E23" s="92">
        <f>+'[3]R-I prezzi costanti cdt'!G19</f>
        <v>297</v>
      </c>
      <c r="F23" s="92">
        <f>+'[3]R-I prezzi costanti cdt'!E19</f>
        <v>16</v>
      </c>
      <c r="G23" s="93">
        <f t="shared" si="1"/>
        <v>1913.9797979797979</v>
      </c>
      <c r="H23" s="92">
        <f>+'[3]R-I prezzi costanti cdt'!H19</f>
        <v>1079.2168841862892</v>
      </c>
      <c r="I23" s="92">
        <f>+'[3]R-I prezzi costanti cdt'!I19</f>
        <v>315.60814707682391</v>
      </c>
      <c r="J23" s="92">
        <f>+'[3]R-I prezzi costanti cdt'!J19</f>
        <v>54.669391269681697</v>
      </c>
      <c r="K23" s="92">
        <f>+'[3]R-I prezzi costanti cdt'!K19</f>
        <v>987.40024572346658</v>
      </c>
      <c r="L23" s="92">
        <f>+'[3]R-I prezzi costanti cdt'!L19</f>
        <v>982.09656161288456</v>
      </c>
      <c r="M23" s="92">
        <f>+'[3]R-I prezzi costanti cdt'!M19</f>
        <v>910.19075901852761</v>
      </c>
      <c r="N23" s="92">
        <f t="shared" si="2"/>
        <v>4329.1819888876735</v>
      </c>
      <c r="O23" s="92">
        <f t="shared" si="3"/>
        <v>11597.378327841274</v>
      </c>
      <c r="P23" s="92">
        <f>+'[3]R-I prezzi costanti cdt'!P19</f>
        <v>43.530500373137933</v>
      </c>
      <c r="Q23" s="92">
        <f>+'[3]R-I prezzi costanti cdt'!Q19</f>
        <v>741.78098194664869</v>
      </c>
      <c r="R23" s="94">
        <f t="shared" si="4"/>
        <v>12295.628809414786</v>
      </c>
      <c r="S23" s="92">
        <f>+'[3]R-I prezzi costanti cdt'!S19</f>
        <v>978.84769308935904</v>
      </c>
      <c r="T23" s="94">
        <f t="shared" si="5"/>
        <v>13274.476502504145</v>
      </c>
      <c r="U23" s="96"/>
      <c r="V23" s="92">
        <f>+'[3]R-I prezzi costanti cdt'!U19</f>
        <v>877.14619684097295</v>
      </c>
      <c r="W23" s="97">
        <f>+'[3]R-I prezzi costanti cdt'!W19</f>
        <v>10459.567882737065</v>
      </c>
      <c r="X23" s="97">
        <f>+'[3]R-I prezzi costanti cdt'!X19</f>
        <v>944.70509539064335</v>
      </c>
      <c r="Y23" s="102">
        <f t="shared" si="0"/>
        <v>11404.272978127708</v>
      </c>
      <c r="Z23" s="92">
        <f>+'[3]R-I prezzi costanti cdt'!AD19</f>
        <v>376.18808964041114</v>
      </c>
      <c r="AA23" s="92">
        <f>+'[3]R-I prezzi costanti cdt'!Y19</f>
        <v>311.97408706794806</v>
      </c>
      <c r="AB23" s="92">
        <f>+'[3]R-I prezzi costanti cdt'!AC19+'[3]R-I prezzi costanti cdt'!AE19+'[3]R-I prezzi costanti cdt'!AF19</f>
        <v>304.89515082710369</v>
      </c>
      <c r="AC23" s="93">
        <f t="shared" si="6"/>
        <v>993.05732753546295</v>
      </c>
      <c r="AD23" s="98">
        <f t="shared" si="7"/>
        <v>13274.476502504145</v>
      </c>
    </row>
    <row r="24" spans="1:30" x14ac:dyDescent="0.2">
      <c r="A24" s="91">
        <v>1879</v>
      </c>
      <c r="B24" s="92">
        <f>+'[3]R-I prezzi costanti cdt'!B20</f>
        <v>5338.9280309013466</v>
      </c>
      <c r="C24" s="92">
        <f>+'[3]R-I prezzi costanti cdt'!C20</f>
        <v>109.09090909090909</v>
      </c>
      <c r="D24" s="92">
        <f>+'[3]R-I prezzi costanti cdt'!D20</f>
        <v>1495</v>
      </c>
      <c r="E24" s="92">
        <f>+'[3]R-I prezzi costanti cdt'!G20</f>
        <v>305</v>
      </c>
      <c r="F24" s="92">
        <f>+'[3]R-I prezzi costanti cdt'!E20</f>
        <v>17</v>
      </c>
      <c r="G24" s="93">
        <f t="shared" si="1"/>
        <v>1926.090909090909</v>
      </c>
      <c r="H24" s="92">
        <f>+'[3]R-I prezzi costanti cdt'!H20</f>
        <v>1111.7184156929093</v>
      </c>
      <c r="I24" s="92">
        <f>+'[3]R-I prezzi costanti cdt'!I20</f>
        <v>326.0012860353221</v>
      </c>
      <c r="J24" s="92">
        <f>+'[3]R-I prezzi costanti cdt'!J20</f>
        <v>58.393068256340413</v>
      </c>
      <c r="K24" s="92">
        <f>+'[3]R-I prezzi costanti cdt'!K20</f>
        <v>995.60263680181458</v>
      </c>
      <c r="L24" s="92">
        <f>+'[3]R-I prezzi costanti cdt'!L20</f>
        <v>986.20098777591102</v>
      </c>
      <c r="M24" s="92">
        <f>+'[3]R-I prezzi costanti cdt'!M20</f>
        <v>934.91327047349193</v>
      </c>
      <c r="N24" s="92">
        <f t="shared" si="2"/>
        <v>4412.8296650357897</v>
      </c>
      <c r="O24" s="92">
        <f t="shared" si="3"/>
        <v>11677.848605028044</v>
      </c>
      <c r="P24" s="92">
        <f>+'[3]R-I prezzi costanti cdt'!P20</f>
        <v>46.356878365584137</v>
      </c>
      <c r="Q24" s="92">
        <f>+'[3]R-I prezzi costanti cdt'!Q20</f>
        <v>768.80891131807232</v>
      </c>
      <c r="R24" s="94">
        <f t="shared" si="4"/>
        <v>12400.300637980532</v>
      </c>
      <c r="S24" s="92">
        <f>+'[3]R-I prezzi costanti cdt'!S20</f>
        <v>1147.8198817224816</v>
      </c>
      <c r="T24" s="94">
        <f t="shared" si="5"/>
        <v>13548.120519703014</v>
      </c>
      <c r="U24" s="96"/>
      <c r="V24" s="92">
        <f>+'[3]R-I prezzi costanti cdt'!U20</f>
        <v>919.19925080622829</v>
      </c>
      <c r="W24" s="97">
        <f>+'[3]R-I prezzi costanti cdt'!W20</f>
        <v>10739.481972125379</v>
      </c>
      <c r="X24" s="97">
        <f>+'[3]R-I prezzi costanti cdt'!X20</f>
        <v>970.16801005285549</v>
      </c>
      <c r="Y24" s="102">
        <f t="shared" si="0"/>
        <v>11709.649982178234</v>
      </c>
      <c r="Z24" s="92">
        <f>+'[3]R-I prezzi costanti cdt'!AD20</f>
        <v>333.35671559970632</v>
      </c>
      <c r="AA24" s="92">
        <f>+'[3]R-I prezzi costanti cdt'!Y20</f>
        <v>329.55215981666623</v>
      </c>
      <c r="AB24" s="92">
        <f>+'[3]R-I prezzi costanti cdt'!AC20+'[3]R-I prezzi costanti cdt'!AE20+'[3]R-I prezzi costanti cdt'!AF20</f>
        <v>256.36241130217968</v>
      </c>
      <c r="AC24" s="93">
        <f t="shared" si="6"/>
        <v>919.27128671855223</v>
      </c>
      <c r="AD24" s="98">
        <f t="shared" si="7"/>
        <v>13548.120519703016</v>
      </c>
    </row>
    <row r="25" spans="1:30" x14ac:dyDescent="0.2">
      <c r="A25" s="91">
        <v>1880</v>
      </c>
      <c r="B25" s="92">
        <f>+'[3]R-I prezzi costanti cdt'!B21</f>
        <v>5455.891594605604</v>
      </c>
      <c r="C25" s="92">
        <f>+'[3]R-I prezzi costanti cdt'!C21</f>
        <v>113.13131313131314</v>
      </c>
      <c r="D25" s="92">
        <f>+'[3]R-I prezzi costanti cdt'!D21</f>
        <v>1545</v>
      </c>
      <c r="E25" s="92">
        <f>+'[3]R-I prezzi costanti cdt'!G21</f>
        <v>329</v>
      </c>
      <c r="F25" s="92">
        <f>+'[3]R-I prezzi costanti cdt'!E21</f>
        <v>18</v>
      </c>
      <c r="G25" s="93">
        <f t="shared" si="1"/>
        <v>2005.1313131313132</v>
      </c>
      <c r="H25" s="92">
        <f>+'[3]R-I prezzi costanti cdt'!H21</f>
        <v>1126.9535747764039</v>
      </c>
      <c r="I25" s="92">
        <f>+'[3]R-I prezzi costanti cdt'!I21</f>
        <v>347.39503830208179</v>
      </c>
      <c r="J25" s="92">
        <f>+'[3]R-I prezzi costanti cdt'!J21</f>
        <v>71.378926271008183</v>
      </c>
      <c r="K25" s="92">
        <f>+'[3]R-I prezzi costanti cdt'!K21</f>
        <v>1004.5234854928646</v>
      </c>
      <c r="L25" s="92">
        <f>+'[3]R-I prezzi costanti cdt'!L21</f>
        <v>990.54964949887039</v>
      </c>
      <c r="M25" s="92">
        <f>+'[3]R-I prezzi costanti cdt'!M21</f>
        <v>959.63578192845648</v>
      </c>
      <c r="N25" s="92">
        <f t="shared" si="2"/>
        <v>4500.4364562696856</v>
      </c>
      <c r="O25" s="92">
        <f t="shared" si="3"/>
        <v>11961.459364006601</v>
      </c>
      <c r="P25" s="92">
        <f>+'[3]R-I prezzi costanti cdt'!P21</f>
        <v>56.586181949738993</v>
      </c>
      <c r="Q25" s="92">
        <f>+'[3]R-I prezzi costanti cdt'!Q21</f>
        <v>767.94581709136776</v>
      </c>
      <c r="R25" s="94">
        <f t="shared" si="4"/>
        <v>12672.81899914823</v>
      </c>
      <c r="S25" s="92">
        <f>+'[3]R-I prezzi costanti cdt'!S21</f>
        <v>1060.158195775389</v>
      </c>
      <c r="T25" s="94">
        <f t="shared" si="5"/>
        <v>13732.97719492362</v>
      </c>
      <c r="U25" s="96"/>
      <c r="V25" s="92">
        <f>+'[3]R-I prezzi costanti cdt'!U21</f>
        <v>993.2829855415315</v>
      </c>
      <c r="W25" s="97">
        <f>+'[3]R-I prezzi costanti cdt'!W21</f>
        <v>10729.18351985466</v>
      </c>
      <c r="X25" s="97">
        <f>+'[3]R-I prezzi costanti cdt'!X21</f>
        <v>923.69935994366233</v>
      </c>
      <c r="Y25" s="102">
        <f t="shared" si="0"/>
        <v>11652.882879798322</v>
      </c>
      <c r="Z25" s="92">
        <f>+'[3]R-I prezzi costanti cdt'!AD21</f>
        <v>425.87013677884812</v>
      </c>
      <c r="AA25" s="92">
        <f>+'[3]R-I prezzi costanti cdt'!Y21</f>
        <v>369.383526417263</v>
      </c>
      <c r="AB25" s="92">
        <f>+'[3]R-I prezzi costanti cdt'!AC21+'[3]R-I prezzi costanti cdt'!AE21+'[3]R-I prezzi costanti cdt'!AF21</f>
        <v>291.5576663876563</v>
      </c>
      <c r="AC25" s="93">
        <f t="shared" si="6"/>
        <v>1086.8113295837675</v>
      </c>
      <c r="AD25" s="98">
        <f t="shared" si="7"/>
        <v>13732.97719492362</v>
      </c>
    </row>
    <row r="26" spans="1:30" x14ac:dyDescent="0.2">
      <c r="A26" s="91">
        <v>1881</v>
      </c>
      <c r="B26" s="92">
        <f>+'[3]R-I prezzi costanti cdt'!B22</f>
        <v>5560.75582666022</v>
      </c>
      <c r="C26" s="92">
        <f>+'[3]R-I prezzi costanti cdt'!C22</f>
        <v>116.16161616161617</v>
      </c>
      <c r="D26" s="92">
        <f>+'[3]R-I prezzi costanti cdt'!D22</f>
        <v>1636</v>
      </c>
      <c r="E26" s="92">
        <f>+'[3]R-I prezzi costanti cdt'!G22</f>
        <v>340</v>
      </c>
      <c r="F26" s="92">
        <f>+'[3]R-I prezzi costanti cdt'!E22</f>
        <v>19</v>
      </c>
      <c r="G26" s="93">
        <f t="shared" si="1"/>
        <v>2111.1616161616162</v>
      </c>
      <c r="H26" s="92">
        <f>+'[3]R-I prezzi costanti cdt'!H22</f>
        <v>1175.7482256313394</v>
      </c>
      <c r="I26" s="92">
        <f>+'[3]R-I prezzi costanti cdt'!I22</f>
        <v>366.90680799965014</v>
      </c>
      <c r="J26" s="92">
        <f>+'[3]R-I prezzi costanti cdt'!J22</f>
        <v>71.462293446418656</v>
      </c>
      <c r="K26" s="92">
        <f>+'[3]R-I prezzi costanti cdt'!K22</f>
        <v>1014.1029203288914</v>
      </c>
      <c r="L26" s="92">
        <f>+'[3]R-I prezzi costanti cdt'!L22</f>
        <v>995.14148948496609</v>
      </c>
      <c r="M26" s="92">
        <f>+'[3]R-I prezzi costanti cdt'!M22</f>
        <v>984.35829338342091</v>
      </c>
      <c r="N26" s="92">
        <f t="shared" si="2"/>
        <v>4607.720030274686</v>
      </c>
      <c r="O26" s="92">
        <f t="shared" si="3"/>
        <v>12279.637473096522</v>
      </c>
      <c r="P26" s="92">
        <f>+'[3]R-I prezzi costanti cdt'!P22</f>
        <v>56.64988539218475</v>
      </c>
      <c r="Q26" s="92">
        <f>+'[3]R-I prezzi costanti cdt'!Q22</f>
        <v>847.81297057766551</v>
      </c>
      <c r="R26" s="94">
        <f t="shared" si="4"/>
        <v>13070.800558282004</v>
      </c>
      <c r="S26" s="92">
        <f>+'[3]R-I prezzi costanti cdt'!S22</f>
        <v>1217.9340477270823</v>
      </c>
      <c r="T26" s="94">
        <f t="shared" si="5"/>
        <v>14288.734606009086</v>
      </c>
      <c r="U26" s="96"/>
      <c r="V26" s="92">
        <f>+'[3]R-I prezzi costanti cdt'!U22</f>
        <v>1093.0892142418611</v>
      </c>
      <c r="W26" s="97">
        <f>+'[3]R-I prezzi costanti cdt'!W22</f>
        <v>11126.757836633004</v>
      </c>
      <c r="X26" s="97">
        <f>+'[3]R-I prezzi costanti cdt'!X22</f>
        <v>911.70422321006777</v>
      </c>
      <c r="Y26" s="102">
        <f t="shared" si="0"/>
        <v>12038.462059843072</v>
      </c>
      <c r="Z26" s="92">
        <f>+'[3]R-I prezzi costanti cdt'!AD22</f>
        <v>459.92924932122577</v>
      </c>
      <c r="AA26" s="92">
        <f>+'[3]R-I prezzi costanti cdt'!Y22</f>
        <v>396.29956043761854</v>
      </c>
      <c r="AB26" s="92">
        <f>+'[3]R-I prezzi costanti cdt'!AC22+'[3]R-I prezzi costanti cdt'!AE22+'[3]R-I prezzi costanti cdt'!AF22</f>
        <v>300.95452216530663</v>
      </c>
      <c r="AC26" s="93">
        <f t="shared" si="6"/>
        <v>1157.1833319241509</v>
      </c>
      <c r="AD26" s="98">
        <f t="shared" si="7"/>
        <v>14288.734606009084</v>
      </c>
    </row>
    <row r="27" spans="1:30" x14ac:dyDescent="0.2">
      <c r="A27" s="91">
        <v>1882</v>
      </c>
      <c r="B27" s="92">
        <f>+'[3]R-I prezzi costanti cdt'!B23</f>
        <v>5660.9503998531018</v>
      </c>
      <c r="C27" s="92">
        <f>+'[3]R-I prezzi costanti cdt'!C23</f>
        <v>129.2929292929293</v>
      </c>
      <c r="D27" s="92">
        <f>+'[3]R-I prezzi costanti cdt'!D23</f>
        <v>1674</v>
      </c>
      <c r="E27" s="92">
        <f>+'[3]R-I prezzi costanti cdt'!G23</f>
        <v>387</v>
      </c>
      <c r="F27" s="92">
        <f>+'[3]R-I prezzi costanti cdt'!E23</f>
        <v>20</v>
      </c>
      <c r="G27" s="93">
        <f t="shared" si="1"/>
        <v>2210.2929292929293</v>
      </c>
      <c r="H27" s="92">
        <f>+'[3]R-I prezzi costanti cdt'!H23</f>
        <v>1199.8080258075734</v>
      </c>
      <c r="I27" s="92">
        <f>+'[3]R-I prezzi costanti cdt'!I23</f>
        <v>383.48161867573447</v>
      </c>
      <c r="J27" s="92">
        <f>+'[3]R-I prezzi costanti cdt'!J23</f>
        <v>86.86265398619004</v>
      </c>
      <c r="K27" s="92">
        <f>+'[3]R-I prezzi costanti cdt'!K23</f>
        <v>1023.7422266326435</v>
      </c>
      <c r="L27" s="92">
        <f>+'[3]R-I prezzi costanti cdt'!L23</f>
        <v>999.08097734777823</v>
      </c>
      <c r="M27" s="92">
        <f>+'[3]R-I prezzi costanti cdt'!M23</f>
        <v>991.86377685016328</v>
      </c>
      <c r="N27" s="92">
        <f t="shared" si="2"/>
        <v>4684.839279300083</v>
      </c>
      <c r="O27" s="92">
        <f t="shared" si="3"/>
        <v>12556.082608446115</v>
      </c>
      <c r="P27" s="92">
        <f>+'[3]R-I prezzi costanti cdt'!P23</f>
        <v>69.998218966236621</v>
      </c>
      <c r="Q27" s="92">
        <f>+'[3]R-I prezzi costanti cdt'!Q23</f>
        <v>851.65992618316363</v>
      </c>
      <c r="R27" s="94">
        <f t="shared" si="4"/>
        <v>13337.744315663042</v>
      </c>
      <c r="S27" s="92">
        <f>+'[3]R-I prezzi costanti cdt'!S23</f>
        <v>1282.0045205250442</v>
      </c>
      <c r="T27" s="94">
        <f t="shared" si="5"/>
        <v>14619.748836188086</v>
      </c>
      <c r="U27" s="96"/>
      <c r="V27" s="92">
        <f>+'[3]R-I prezzi costanti cdt'!U23</f>
        <v>1093.8852763544382</v>
      </c>
      <c r="W27" s="97">
        <f>+'[3]R-I prezzi costanti cdt'!W23</f>
        <v>11202.809962314721</v>
      </c>
      <c r="X27" s="97">
        <f>+'[3]R-I prezzi costanti cdt'!X23</f>
        <v>954.96541329327283</v>
      </c>
      <c r="Y27" s="102">
        <f t="shared" si="0"/>
        <v>12157.775375607995</v>
      </c>
      <c r="Z27" s="92">
        <f>+'[3]R-I prezzi costanti cdt'!AD23</f>
        <v>560.8012622586532</v>
      </c>
      <c r="AA27" s="92">
        <f>+'[3]R-I prezzi costanti cdt'!Y23</f>
        <v>474.19303024235444</v>
      </c>
      <c r="AB27" s="92">
        <f>+'[3]R-I prezzi costanti cdt'!AC23+'[3]R-I prezzi costanti cdt'!AE23+'[3]R-I prezzi costanti cdt'!AF23</f>
        <v>333.09389172464842</v>
      </c>
      <c r="AC27" s="93">
        <f t="shared" si="6"/>
        <v>1368.0881842256563</v>
      </c>
      <c r="AD27" s="98">
        <f t="shared" si="7"/>
        <v>14619.74883618809</v>
      </c>
    </row>
    <row r="28" spans="1:30" x14ac:dyDescent="0.2">
      <c r="A28" s="91">
        <v>1883</v>
      </c>
      <c r="B28" s="92">
        <f>+'[3]R-I prezzi costanti cdt'!B24</f>
        <v>5699.1274367152982</v>
      </c>
      <c r="C28" s="92">
        <f>+'[3]R-I prezzi costanti cdt'!C24</f>
        <v>133.33333333333334</v>
      </c>
      <c r="D28" s="92">
        <f>+'[3]R-I prezzi costanti cdt'!D24</f>
        <v>1730</v>
      </c>
      <c r="E28" s="92">
        <f>+'[3]R-I prezzi costanti cdt'!G24</f>
        <v>412</v>
      </c>
      <c r="F28" s="92">
        <f>+'[3]R-I prezzi costanti cdt'!E24</f>
        <v>21</v>
      </c>
      <c r="G28" s="93">
        <f t="shared" si="1"/>
        <v>2296.333333333333</v>
      </c>
      <c r="H28" s="92">
        <f>+'[3]R-I prezzi costanti cdt'!H24</f>
        <v>1230.9898192903761</v>
      </c>
      <c r="I28" s="92">
        <f>+'[3]R-I prezzi costanti cdt'!I24</f>
        <v>405.91436655022824</v>
      </c>
      <c r="J28" s="92">
        <f>+'[3]R-I prezzi costanti cdt'!J24</f>
        <v>82.396362986638437</v>
      </c>
      <c r="K28" s="92">
        <f>+'[3]R-I prezzi costanti cdt'!K24</f>
        <v>1033.0821755977695</v>
      </c>
      <c r="L28" s="92">
        <f>+'[3]R-I prezzi costanti cdt'!L24</f>
        <v>1003.0627570824402</v>
      </c>
      <c r="M28" s="92">
        <f>+'[3]R-I prezzi costanti cdt'!M24</f>
        <v>999.36926031690564</v>
      </c>
      <c r="N28" s="92">
        <f t="shared" si="2"/>
        <v>4754.814741824358</v>
      </c>
      <c r="O28" s="92">
        <f t="shared" si="3"/>
        <v>12750.275511872989</v>
      </c>
      <c r="P28" s="92">
        <f>+'[3]R-I prezzi costanti cdt'!P24</f>
        <v>65.988719411548161</v>
      </c>
      <c r="Q28" s="92">
        <f>+'[3]R-I prezzi costanti cdt'!Q24</f>
        <v>871.31401552330999</v>
      </c>
      <c r="R28" s="94">
        <f t="shared" si="4"/>
        <v>13555.600807984751</v>
      </c>
      <c r="S28" s="92">
        <f>+'[3]R-I prezzi costanti cdt'!S24</f>
        <v>1359.9423840185498</v>
      </c>
      <c r="T28" s="94">
        <f t="shared" si="5"/>
        <v>14915.543192003301</v>
      </c>
      <c r="U28" s="96"/>
      <c r="V28" s="92">
        <f>+'[3]R-I prezzi costanti cdt'!U24</f>
        <v>1133.2528511235298</v>
      </c>
      <c r="W28" s="97">
        <f>+'[3]R-I prezzi costanti cdt'!W24</f>
        <v>11501.15952766703</v>
      </c>
      <c r="X28" s="97">
        <f>+'[3]R-I prezzi costanti cdt'!X24</f>
        <v>988.57332957498011</v>
      </c>
      <c r="Y28" s="102">
        <f t="shared" si="0"/>
        <v>12489.73285724201</v>
      </c>
      <c r="Z28" s="92">
        <f>+'[3]R-I prezzi costanti cdt'!AD24</f>
        <v>490.85646800263834</v>
      </c>
      <c r="AA28" s="92">
        <f>+'[3]R-I prezzi costanti cdt'!Y24</f>
        <v>516.19322405136995</v>
      </c>
      <c r="AB28" s="92">
        <f>+'[3]R-I prezzi costanti cdt'!AC24+'[3]R-I prezzi costanti cdt'!AE24+'[3]R-I prezzi costanti cdt'!AF24</f>
        <v>285.5077915837519</v>
      </c>
      <c r="AC28" s="93">
        <f t="shared" si="6"/>
        <v>1292.5574836377602</v>
      </c>
      <c r="AD28" s="98">
        <f t="shared" si="7"/>
        <v>14915.543192003301</v>
      </c>
    </row>
    <row r="29" spans="1:30" x14ac:dyDescent="0.2">
      <c r="A29" s="91">
        <v>1884</v>
      </c>
      <c r="B29" s="92">
        <f>+'[3]R-I prezzi costanti cdt'!B25</f>
        <v>5366.7711012806813</v>
      </c>
      <c r="C29" s="92">
        <f>+'[3]R-I prezzi costanti cdt'!C25</f>
        <v>132.32323232323233</v>
      </c>
      <c r="D29" s="92">
        <f>+'[3]R-I prezzi costanti cdt'!D25</f>
        <v>1790</v>
      </c>
      <c r="E29" s="92">
        <f>+'[3]R-I prezzi costanti cdt'!G25</f>
        <v>423</v>
      </c>
      <c r="F29" s="92">
        <f>+'[3]R-I prezzi costanti cdt'!E25</f>
        <v>22</v>
      </c>
      <c r="G29" s="93">
        <f t="shared" si="1"/>
        <v>2367.3232323232323</v>
      </c>
      <c r="H29" s="92">
        <f>+'[3]R-I prezzi costanti cdt'!H25</f>
        <v>1241.013772945812</v>
      </c>
      <c r="I29" s="92">
        <f>+'[3]R-I prezzi costanti cdt'!I25</f>
        <v>422.50350155157679</v>
      </c>
      <c r="J29" s="92">
        <f>+'[3]R-I prezzi costanti cdt'!J25</f>
        <v>84.504796101263963</v>
      </c>
      <c r="K29" s="92">
        <f>+'[3]R-I prezzi costanti cdt'!K25</f>
        <v>1043.1405821755977</v>
      </c>
      <c r="L29" s="92">
        <f>+'[3]R-I prezzi costanti cdt'!L25</f>
        <v>1007.0942297665257</v>
      </c>
      <c r="M29" s="92">
        <f>+'[3]R-I prezzi costanti cdt'!M25</f>
        <v>1006.874743783648</v>
      </c>
      <c r="N29" s="92">
        <f t="shared" si="2"/>
        <v>4805.1316263244244</v>
      </c>
      <c r="O29" s="92">
        <f t="shared" si="3"/>
        <v>12539.225959928339</v>
      </c>
      <c r="P29" s="92">
        <f>+'[3]R-I prezzi costanti cdt'!P25</f>
        <v>66.626983242238381</v>
      </c>
      <c r="Q29" s="92">
        <f>+'[3]R-I prezzi costanti cdt'!Q25</f>
        <v>974.02315997239123</v>
      </c>
      <c r="R29" s="94">
        <f t="shared" si="4"/>
        <v>13446.622136658492</v>
      </c>
      <c r="S29" s="92">
        <f>+'[3]R-I prezzi costanti cdt'!S25</f>
        <v>1399.445183930733</v>
      </c>
      <c r="T29" s="94">
        <f t="shared" si="5"/>
        <v>14846.067320589225</v>
      </c>
      <c r="U29" s="96"/>
      <c r="V29" s="92">
        <f>+'[3]R-I prezzi costanti cdt'!U25</f>
        <v>1096.905659792593</v>
      </c>
      <c r="W29" s="97">
        <f>+'[3]R-I prezzi costanti cdt'!W25</f>
        <v>11351.24098069826</v>
      </c>
      <c r="X29" s="97">
        <f>+'[3]R-I prezzi costanti cdt'!X25</f>
        <v>1030.1998860152701</v>
      </c>
      <c r="Y29" s="102">
        <f t="shared" si="0"/>
        <v>12381.44086671353</v>
      </c>
      <c r="Z29" s="92">
        <f>+'[3]R-I prezzi costanti cdt'!AD25</f>
        <v>530.02532546695409</v>
      </c>
      <c r="AA29" s="92">
        <f>+'[3]R-I prezzi costanti cdt'!Y25</f>
        <v>542.12050184372322</v>
      </c>
      <c r="AB29" s="92">
        <f>+'[3]R-I prezzi costanti cdt'!AC25+'[3]R-I prezzi costanti cdt'!AE25+'[3]R-I prezzi costanti cdt'!AF25</f>
        <v>295.57496677242341</v>
      </c>
      <c r="AC29" s="93">
        <f t="shared" si="6"/>
        <v>1367.7207940831008</v>
      </c>
      <c r="AD29" s="98">
        <f t="shared" si="7"/>
        <v>14846.067320589225</v>
      </c>
    </row>
    <row r="30" spans="1:30" x14ac:dyDescent="0.2">
      <c r="A30" s="91">
        <v>1885</v>
      </c>
      <c r="B30" s="92">
        <f>+'[3]R-I prezzi costanti cdt'!B26</f>
        <v>5523.8390016676858</v>
      </c>
      <c r="C30" s="92">
        <f>+'[3]R-I prezzi costanti cdt'!C26</f>
        <v>135.35353535353536</v>
      </c>
      <c r="D30" s="92">
        <f>+'[3]R-I prezzi costanti cdt'!D26</f>
        <v>1860</v>
      </c>
      <c r="E30" s="92">
        <f>+'[3]R-I prezzi costanti cdt'!G26</f>
        <v>434</v>
      </c>
      <c r="F30" s="92">
        <f>+'[3]R-I prezzi costanti cdt'!E26</f>
        <v>24</v>
      </c>
      <c r="G30" s="93">
        <f t="shared" si="1"/>
        <v>2453.3535353535353</v>
      </c>
      <c r="H30" s="92">
        <f>+'[3]R-I prezzi costanti cdt'!H26</f>
        <v>1272.1608937738588</v>
      </c>
      <c r="I30" s="92">
        <f>+'[3]R-I prezzi costanti cdt'!I26</f>
        <v>431.89332606423261</v>
      </c>
      <c r="J30" s="92">
        <f>+'[3]R-I prezzi costanti cdt'!J26</f>
        <v>99.337805946462808</v>
      </c>
      <c r="K30" s="92">
        <f>+'[3]R-I prezzi costanti cdt'!K26</f>
        <v>1054.9951327851809</v>
      </c>
      <c r="L30" s="92">
        <f>+'[3]R-I prezzi costanti cdt'!L26</f>
        <v>1011.1806818840161</v>
      </c>
      <c r="M30" s="92">
        <f>+'[3]R-I prezzi costanti cdt'!M26</f>
        <v>1014.3802272503904</v>
      </c>
      <c r="N30" s="92">
        <f t="shared" si="2"/>
        <v>4883.9480677041411</v>
      </c>
      <c r="O30" s="92">
        <f t="shared" si="3"/>
        <v>12861.140604725362</v>
      </c>
      <c r="P30" s="92">
        <f>+'[3]R-I prezzi costanti cdt'!P26</f>
        <v>77.267953455595489</v>
      </c>
      <c r="Q30" s="92">
        <f>+'[3]R-I prezzi costanti cdt'!Q26</f>
        <v>990.90719783730776</v>
      </c>
      <c r="R30" s="94">
        <f t="shared" si="4"/>
        <v>13774.779849107075</v>
      </c>
      <c r="S30" s="92">
        <f>+'[3]R-I prezzi costanti cdt'!S26</f>
        <v>1708.0576650624348</v>
      </c>
      <c r="T30" s="94">
        <f t="shared" si="5"/>
        <v>15482.837514169511</v>
      </c>
      <c r="U30" s="96"/>
      <c r="V30" s="92">
        <f>+'[3]R-I prezzi costanti cdt'!U26</f>
        <v>1155.6230452480033</v>
      </c>
      <c r="W30" s="97">
        <f>+'[3]R-I prezzi costanti cdt'!W26</f>
        <v>11865.86319190969</v>
      </c>
      <c r="X30" s="97">
        <f>+'[3]R-I prezzi costanti cdt'!X26</f>
        <v>1067.1594458286893</v>
      </c>
      <c r="Y30" s="102">
        <f t="shared" si="0"/>
        <v>12933.022637738379</v>
      </c>
      <c r="Z30" s="92">
        <f>+'[3]R-I prezzi costanti cdt'!AD26</f>
        <v>540.77771016460406</v>
      </c>
      <c r="AA30" s="92">
        <f>+'[3]R-I prezzi costanti cdt'!Y26</f>
        <v>569.61074634373642</v>
      </c>
      <c r="AB30" s="92">
        <f>+'[3]R-I prezzi costanti cdt'!AC26+'[3]R-I prezzi costanti cdt'!AE26+'[3]R-I prezzi costanti cdt'!AF26</f>
        <v>283.80337467478796</v>
      </c>
      <c r="AC30" s="93">
        <f t="shared" si="6"/>
        <v>1394.1918311831282</v>
      </c>
      <c r="AD30" s="98">
        <f t="shared" si="7"/>
        <v>15482.837514169511</v>
      </c>
    </row>
    <row r="31" spans="1:30" x14ac:dyDescent="0.2">
      <c r="A31" s="91">
        <v>1886</v>
      </c>
      <c r="B31" s="92">
        <f>+'[3]R-I prezzi costanti cdt'!B27</f>
        <v>5810.5066296238983</v>
      </c>
      <c r="C31" s="92">
        <f>+'[3]R-I prezzi costanti cdt'!C27</f>
        <v>132</v>
      </c>
      <c r="D31" s="92">
        <f>+'[3]R-I prezzi costanti cdt'!D27</f>
        <v>1947</v>
      </c>
      <c r="E31" s="92">
        <f>+'[3]R-I prezzi costanti cdt'!G27</f>
        <v>444</v>
      </c>
      <c r="F31" s="92">
        <f>+'[3]R-I prezzi costanti cdt'!E27</f>
        <v>27</v>
      </c>
      <c r="G31" s="93">
        <f t="shared" si="1"/>
        <v>2550</v>
      </c>
      <c r="H31" s="92">
        <f>+'[3]R-I prezzi costanti cdt'!H27</f>
        <v>1327.8058854869666</v>
      </c>
      <c r="I31" s="92">
        <f>+'[3]R-I prezzi costanti cdt'!I27</f>
        <v>453.03501937431867</v>
      </c>
      <c r="J31" s="92">
        <f>+'[3]R-I prezzi costanti cdt'!J27</f>
        <v>120.77396300659051</v>
      </c>
      <c r="K31" s="92">
        <f>+'[3]R-I prezzi costanti cdt'!K27</f>
        <v>1067.5082695397411</v>
      </c>
      <c r="L31" s="92">
        <f>+'[3]R-I prezzi costanti cdt'!L27</f>
        <v>1015.3168269509299</v>
      </c>
      <c r="M31" s="92">
        <f>+'[3]R-I prezzi costanti cdt'!M27</f>
        <v>1021.8857107171328</v>
      </c>
      <c r="N31" s="92">
        <f t="shared" si="2"/>
        <v>5006.3256750756791</v>
      </c>
      <c r="O31" s="92">
        <f t="shared" si="3"/>
        <v>13366.832304699577</v>
      </c>
      <c r="P31" s="92">
        <f>+'[3]R-I prezzi costanti cdt'!P27</f>
        <v>96.509248616873151</v>
      </c>
      <c r="Q31" s="92">
        <f>+'[3]R-I prezzi costanti cdt'!Q27</f>
        <v>924.21581974241894</v>
      </c>
      <c r="R31" s="94">
        <f t="shared" si="4"/>
        <v>14194.538875825125</v>
      </c>
      <c r="S31" s="92">
        <f>+'[3]R-I prezzi costanti cdt'!S27</f>
        <v>1696.2347852130122</v>
      </c>
      <c r="T31" s="94">
        <f t="shared" si="5"/>
        <v>15890.773661038136</v>
      </c>
      <c r="U31" s="96"/>
      <c r="V31" s="92">
        <f>+'[3]R-I prezzi costanti cdt'!U27</f>
        <v>1117.2402949793382</v>
      </c>
      <c r="W31" s="97">
        <f>+'[3]R-I prezzi costanti cdt'!W27</f>
        <v>12237.618807652107</v>
      </c>
      <c r="X31" s="97">
        <f>+'[3]R-I prezzi costanti cdt'!X27</f>
        <v>1068.3958026363671</v>
      </c>
      <c r="Y31" s="102">
        <f t="shared" si="0"/>
        <v>13306.014610288474</v>
      </c>
      <c r="Z31" s="92">
        <f>+'[3]R-I prezzi costanti cdt'!AD27</f>
        <v>593.24037219373338</v>
      </c>
      <c r="AA31" s="92">
        <f>+'[3]R-I prezzi costanti cdt'!Y27</f>
        <v>586.36613257710053</v>
      </c>
      <c r="AB31" s="92">
        <f>+'[3]R-I prezzi costanti cdt'!AC27+'[3]R-I prezzi costanti cdt'!AE27+'[3]R-I prezzi costanti cdt'!AF27</f>
        <v>287.91225099948929</v>
      </c>
      <c r="AC31" s="93">
        <f t="shared" si="6"/>
        <v>1467.5187557703232</v>
      </c>
      <c r="AD31" s="98">
        <f t="shared" si="7"/>
        <v>15890.773661038134</v>
      </c>
    </row>
    <row r="32" spans="1:30" x14ac:dyDescent="0.2">
      <c r="A32" s="91">
        <v>1887</v>
      </c>
      <c r="B32" s="92">
        <f>+'[3]R-I prezzi costanti cdt'!B28</f>
        <v>5877.817389941175</v>
      </c>
      <c r="C32" s="92">
        <f>+'[3]R-I prezzi costanti cdt'!C28</f>
        <v>127</v>
      </c>
      <c r="D32" s="92">
        <f>+'[3]R-I prezzi costanti cdt'!D28</f>
        <v>2030</v>
      </c>
      <c r="E32" s="92">
        <f>+'[3]R-I prezzi costanti cdt'!G28</f>
        <v>437</v>
      </c>
      <c r="F32" s="92">
        <f>+'[3]R-I prezzi costanti cdt'!E28</f>
        <v>29</v>
      </c>
      <c r="G32" s="93">
        <f t="shared" si="1"/>
        <v>2623</v>
      </c>
      <c r="H32" s="92">
        <f>+'[3]R-I prezzi costanti cdt'!H28</f>
        <v>1426.1232197790077</v>
      </c>
      <c r="I32" s="92">
        <f>+'[3]R-I prezzi costanti cdt'!I28</f>
        <v>473.78652522007036</v>
      </c>
      <c r="J32" s="92">
        <f>+'[3]R-I prezzi costanti cdt'!J28</f>
        <v>139.36528266807446</v>
      </c>
      <c r="K32" s="92">
        <f>+'[3]R-I prezzi costanti cdt'!K28</f>
        <v>1078.4647481334468</v>
      </c>
      <c r="L32" s="92">
        <f>+'[3]R-I prezzi costanti cdt'!L28</f>
        <v>1019.5121806384335</v>
      </c>
      <c r="M32" s="92">
        <f>+'[3]R-I prezzi costanti cdt'!M28</f>
        <v>1029.3911941838753</v>
      </c>
      <c r="N32" s="92">
        <f t="shared" si="2"/>
        <v>5166.6431506229083</v>
      </c>
      <c r="O32" s="92">
        <f t="shared" si="3"/>
        <v>13667.460540564083</v>
      </c>
      <c r="P32" s="92">
        <f>+'[3]R-I prezzi costanti cdt'!P28</f>
        <v>105.18821076518843</v>
      </c>
      <c r="Q32" s="92">
        <f>+'[3]R-I prezzi costanti cdt'!Q28</f>
        <v>1072.5151677867082</v>
      </c>
      <c r="R32" s="94">
        <f t="shared" si="4"/>
        <v>14634.787497585603</v>
      </c>
      <c r="S32" s="92">
        <f>+'[3]R-I prezzi costanti cdt'!S28</f>
        <v>1922.9590458373784</v>
      </c>
      <c r="T32" s="94">
        <f t="shared" si="5"/>
        <v>16557.746543422982</v>
      </c>
      <c r="U32" s="96"/>
      <c r="V32" s="92">
        <f>+'[3]R-I prezzi costanti cdt'!U28</f>
        <v>1226.3933629559235</v>
      </c>
      <c r="W32" s="97">
        <f>+'[3]R-I prezzi costanti cdt'!W28</f>
        <v>12583.336111314915</v>
      </c>
      <c r="X32" s="97">
        <f>+'[3]R-I prezzi costanti cdt'!X28</f>
        <v>1157.8773022282887</v>
      </c>
      <c r="Y32" s="102">
        <f t="shared" si="0"/>
        <v>13741.213413543204</v>
      </c>
      <c r="Z32" s="92">
        <f>+'[3]R-I prezzi costanti cdt'!AD28</f>
        <v>717.82343573180378</v>
      </c>
      <c r="AA32" s="92">
        <f>+'[3]R-I prezzi costanti cdt'!Y28</f>
        <v>554.72359170439222</v>
      </c>
      <c r="AB32" s="92">
        <f>+'[3]R-I prezzi costanti cdt'!AC28+'[3]R-I prezzi costanti cdt'!AE28+'[3]R-I prezzi costanti cdt'!AF28</f>
        <v>317.5927394876569</v>
      </c>
      <c r="AC32" s="93">
        <f t="shared" si="6"/>
        <v>1590.1397669238529</v>
      </c>
      <c r="AD32" s="98">
        <f t="shared" si="7"/>
        <v>16557.746543422982</v>
      </c>
    </row>
    <row r="33" spans="1:30" x14ac:dyDescent="0.2">
      <c r="A33" s="91">
        <v>1888</v>
      </c>
      <c r="B33" s="92">
        <f>+'[3]R-I prezzi costanti cdt'!B29</f>
        <v>5765.76802661278</v>
      </c>
      <c r="C33" s="92">
        <f>+'[3]R-I prezzi costanti cdt'!C29</f>
        <v>130</v>
      </c>
      <c r="D33" s="92">
        <f>+'[3]R-I prezzi costanti cdt'!D29</f>
        <v>2045</v>
      </c>
      <c r="E33" s="92">
        <f>+'[3]R-I prezzi costanti cdt'!G29</f>
        <v>439</v>
      </c>
      <c r="F33" s="92">
        <f>+'[3]R-I prezzi costanti cdt'!E29</f>
        <v>31</v>
      </c>
      <c r="G33" s="93">
        <f t="shared" si="1"/>
        <v>2645</v>
      </c>
      <c r="H33" s="92">
        <f>+'[3]R-I prezzi costanti cdt'!H29</f>
        <v>1397.9998910597758</v>
      </c>
      <c r="I33" s="92">
        <f>+'[3]R-I prezzi costanti cdt'!I29</f>
        <v>486.7806938081149</v>
      </c>
      <c r="J33" s="92">
        <f>+'[3]R-I prezzi costanti cdt'!J29</f>
        <v>137.93504767100251</v>
      </c>
      <c r="K33" s="92">
        <f>+'[3]R-I prezzi costanti cdt'!K29</f>
        <v>1087.8046970985729</v>
      </c>
      <c r="L33" s="92">
        <f>+'[3]R-I prezzi costanti cdt'!L29</f>
        <v>1023.8016337408029</v>
      </c>
      <c r="M33" s="92">
        <f>+'[3]R-I prezzi costanti cdt'!M29</f>
        <v>1036.8966776506174</v>
      </c>
      <c r="N33" s="92">
        <f t="shared" si="2"/>
        <v>5171.2186410288869</v>
      </c>
      <c r="O33" s="92">
        <f t="shared" si="3"/>
        <v>13581.986667641666</v>
      </c>
      <c r="P33" s="92">
        <f>+'[3]R-I prezzi costanti cdt'!P29</f>
        <v>104.15104975928976</v>
      </c>
      <c r="Q33" s="92">
        <f>+'[3]R-I prezzi costanti cdt'!Q29</f>
        <v>1183.5964216411403</v>
      </c>
      <c r="R33" s="94">
        <f t="shared" si="4"/>
        <v>14661.432039523515</v>
      </c>
      <c r="S33" s="92">
        <f>+'[3]R-I prezzi costanti cdt'!S29</f>
        <v>1369.9380219936934</v>
      </c>
      <c r="T33" s="94">
        <f t="shared" si="5"/>
        <v>16031.370061517209</v>
      </c>
      <c r="U33" s="96"/>
      <c r="V33" s="92">
        <f>+'[3]R-I prezzi costanti cdt'!U29</f>
        <v>1143.0402405924558</v>
      </c>
      <c r="W33" s="97">
        <f>+'[3]R-I prezzi costanti cdt'!W29</f>
        <v>11979.163929134475</v>
      </c>
      <c r="X33" s="97">
        <f>+'[3]R-I prezzi costanti cdt'!X29</f>
        <v>1235.3347901684035</v>
      </c>
      <c r="Y33" s="102">
        <f t="shared" si="0"/>
        <v>13214.498719302877</v>
      </c>
      <c r="Z33" s="92">
        <f>+'[3]R-I prezzi costanti cdt'!AD29</f>
        <v>792.01094915300098</v>
      </c>
      <c r="AA33" s="92">
        <f>+'[3]R-I prezzi costanti cdt'!Y29</f>
        <v>545.10284760923957</v>
      </c>
      <c r="AB33" s="92">
        <f>+'[3]R-I prezzi costanti cdt'!AC29+'[3]R-I prezzi costanti cdt'!AE29+'[3]R-I prezzi costanti cdt'!AF29</f>
        <v>336.71730485963633</v>
      </c>
      <c r="AC33" s="93">
        <f t="shared" si="6"/>
        <v>1673.8311016218768</v>
      </c>
      <c r="AD33" s="98">
        <f t="shared" si="7"/>
        <v>16031.370061517209</v>
      </c>
    </row>
    <row r="34" spans="1:30" x14ac:dyDescent="0.2">
      <c r="A34" s="91">
        <v>1889</v>
      </c>
      <c r="B34" s="92">
        <f>+'[3]R-I prezzi costanti cdt'!B30</f>
        <v>5502.8779058792725</v>
      </c>
      <c r="C34" s="92">
        <f>+'[3]R-I prezzi costanti cdt'!C30</f>
        <v>133</v>
      </c>
      <c r="D34" s="92">
        <f>+'[3]R-I prezzi costanti cdt'!D30</f>
        <v>2016</v>
      </c>
      <c r="E34" s="92">
        <f>+'[3]R-I prezzi costanti cdt'!G30</f>
        <v>423</v>
      </c>
      <c r="F34" s="92">
        <f>+'[3]R-I prezzi costanti cdt'!E30</f>
        <v>32</v>
      </c>
      <c r="G34" s="93">
        <f t="shared" si="1"/>
        <v>2604</v>
      </c>
      <c r="H34" s="92">
        <f>+'[3]R-I prezzi costanti cdt'!H30</f>
        <v>1382.4905139750942</v>
      </c>
      <c r="I34" s="92">
        <f>+'[3]R-I prezzi costanti cdt'!I30</f>
        <v>502.40177632260531</v>
      </c>
      <c r="J34" s="92">
        <f>+'[3]R-I prezzi costanti cdt'!J30</f>
        <v>140.74465568424404</v>
      </c>
      <c r="K34" s="92">
        <f>+'[3]R-I prezzi costanti cdt'!K30</f>
        <v>1096.3064455155468</v>
      </c>
      <c r="L34" s="92">
        <f>+'[3]R-I prezzi costanti cdt'!L30</f>
        <v>1028.119633856671</v>
      </c>
      <c r="M34" s="92">
        <f>+'[3]R-I prezzi costanti cdt'!M30</f>
        <v>1044.40216111736</v>
      </c>
      <c r="N34" s="92">
        <f t="shared" si="2"/>
        <v>5194.4651864715224</v>
      </c>
      <c r="O34" s="92">
        <f t="shared" si="3"/>
        <v>13301.343092350795</v>
      </c>
      <c r="P34" s="92">
        <f>+'[3]R-I prezzi costanti cdt'!P30</f>
        <v>107.27556703654025</v>
      </c>
      <c r="Q34" s="92">
        <f>+'[3]R-I prezzi costanti cdt'!Q30</f>
        <v>1096.0731999320058</v>
      </c>
      <c r="R34" s="94">
        <f t="shared" si="4"/>
        <v>14290.14072524626</v>
      </c>
      <c r="S34" s="92">
        <f>+'[3]R-I prezzi costanti cdt'!S30</f>
        <v>1580.4203875140338</v>
      </c>
      <c r="T34" s="94">
        <f t="shared" si="5"/>
        <v>15870.561112760293</v>
      </c>
      <c r="U34" s="96"/>
      <c r="V34" s="92">
        <f>+'[3]R-I prezzi costanti cdt'!U30</f>
        <v>1050.429463001841</v>
      </c>
      <c r="W34" s="97">
        <f>+'[3]R-I prezzi costanti cdt'!W30</f>
        <v>11975.243257608019</v>
      </c>
      <c r="X34" s="97">
        <f>+'[3]R-I prezzi costanti cdt'!X30</f>
        <v>1263.7595715227733</v>
      </c>
      <c r="Y34" s="102">
        <f t="shared" si="0"/>
        <v>13239.002829130792</v>
      </c>
      <c r="Z34" s="92">
        <f>+'[3]R-I prezzi costanti cdt'!AD30</f>
        <v>747.81700888221712</v>
      </c>
      <c r="AA34" s="92">
        <f>+'[3]R-I prezzi costanti cdt'!Y30</f>
        <v>517.75765195574911</v>
      </c>
      <c r="AB34" s="92">
        <f>+'[3]R-I prezzi costanti cdt'!AC30+'[3]R-I prezzi costanti cdt'!AE30+'[3]R-I prezzi costanti cdt'!AF30</f>
        <v>315.55415978969552</v>
      </c>
      <c r="AC34" s="93">
        <f t="shared" si="6"/>
        <v>1581.1288206276618</v>
      </c>
      <c r="AD34" s="98">
        <f t="shared" si="7"/>
        <v>15870.561112760295</v>
      </c>
    </row>
    <row r="35" spans="1:30" x14ac:dyDescent="0.2">
      <c r="A35" s="91">
        <v>1890</v>
      </c>
      <c r="B35" s="92">
        <f>+'[3]R-I prezzi costanti cdt'!B31</f>
        <v>5728.2057650991965</v>
      </c>
      <c r="C35" s="92">
        <f>+'[3]R-I prezzi costanti cdt'!C31</f>
        <v>135</v>
      </c>
      <c r="D35" s="92">
        <f>+'[3]R-I prezzi costanti cdt'!D31</f>
        <v>2022</v>
      </c>
      <c r="E35" s="92">
        <f>+'[3]R-I prezzi costanti cdt'!G31</f>
        <v>418</v>
      </c>
      <c r="F35" s="92">
        <f>+'[3]R-I prezzi costanti cdt'!E31</f>
        <v>34</v>
      </c>
      <c r="G35" s="93">
        <f t="shared" si="1"/>
        <v>2609</v>
      </c>
      <c r="H35" s="92">
        <f>+'[3]R-I prezzi costanti cdt'!H31</f>
        <v>1376.9157103749874</v>
      </c>
      <c r="I35" s="92">
        <f>+'[3]R-I prezzi costanti cdt'!I31</f>
        <v>506.56098033227715</v>
      </c>
      <c r="J35" s="92">
        <f>+'[3]R-I prezzi costanti cdt'!J31</f>
        <v>127.68776399057835</v>
      </c>
      <c r="K35" s="92">
        <f>+'[3]R-I prezzi costanti cdt'!K31</f>
        <v>1104.5088365938948</v>
      </c>
      <c r="L35" s="92">
        <f>+'[3]R-I prezzi costanti cdt'!L31</f>
        <v>1032.4989571867216</v>
      </c>
      <c r="M35" s="92">
        <f>+'[3]R-I prezzi costanti cdt'!M31</f>
        <v>1051.9076445841022</v>
      </c>
      <c r="N35" s="92">
        <f t="shared" si="2"/>
        <v>5200.0798930625615</v>
      </c>
      <c r="O35" s="92">
        <f t="shared" si="3"/>
        <v>13537.285658161756</v>
      </c>
      <c r="P35" s="92">
        <f>+'[3]R-I prezzi costanti cdt'!P31</f>
        <v>95.091059554989101</v>
      </c>
      <c r="Q35" s="92">
        <f>+'[3]R-I prezzi costanti cdt'!Q31</f>
        <v>988.4181328097485</v>
      </c>
      <c r="R35" s="94">
        <f t="shared" si="4"/>
        <v>14430.612731416517</v>
      </c>
      <c r="S35" s="92">
        <f>+'[3]R-I prezzi costanti cdt'!S31</f>
        <v>1452.8438132633869</v>
      </c>
      <c r="T35" s="94">
        <f t="shared" si="5"/>
        <v>15883.456544679904</v>
      </c>
      <c r="U35" s="96"/>
      <c r="V35" s="92">
        <f>+'[3]R-I prezzi costanti cdt'!U31</f>
        <v>984.8033977081858</v>
      </c>
      <c r="W35" s="97">
        <f>+'[3]R-I prezzi costanti cdt'!W31</f>
        <v>12159.657719025792</v>
      </c>
      <c r="X35" s="97">
        <f>+'[3]R-I prezzi costanti cdt'!X31</f>
        <v>1242.2616814818255</v>
      </c>
      <c r="Y35" s="102">
        <f t="shared" si="0"/>
        <v>13401.919400507617</v>
      </c>
      <c r="Z35" s="92">
        <f>+'[3]R-I prezzi costanti cdt'!AD31</f>
        <v>684.09282209371406</v>
      </c>
      <c r="AA35" s="92">
        <f>+'[3]R-I prezzi costanti cdt'!Y31</f>
        <v>525.86489525147613</v>
      </c>
      <c r="AB35" s="92">
        <f>+'[3]R-I prezzi costanti cdt'!AC31+'[3]R-I prezzi costanti cdt'!AE31+'[3]R-I prezzi costanti cdt'!AF31</f>
        <v>286.77602911891404</v>
      </c>
      <c r="AC35" s="93">
        <f t="shared" si="6"/>
        <v>1496.7337464641043</v>
      </c>
      <c r="AD35" s="98">
        <f t="shared" si="7"/>
        <v>15883.456544679906</v>
      </c>
    </row>
    <row r="36" spans="1:30" x14ac:dyDescent="0.2">
      <c r="A36" s="91">
        <v>1891</v>
      </c>
      <c r="B36" s="92">
        <f>+'[3]R-I prezzi costanti cdt'!B32</f>
        <v>6024.5494270099061</v>
      </c>
      <c r="C36" s="92">
        <f>+'[3]R-I prezzi costanti cdt'!C32</f>
        <v>136</v>
      </c>
      <c r="D36" s="92">
        <f>+'[3]R-I prezzi costanti cdt'!D32</f>
        <v>1997</v>
      </c>
      <c r="E36" s="92">
        <f>+'[3]R-I prezzi costanti cdt'!G32</f>
        <v>410</v>
      </c>
      <c r="F36" s="92">
        <f>+'[3]R-I prezzi costanti cdt'!E32</f>
        <v>36</v>
      </c>
      <c r="G36" s="93">
        <f t="shared" si="1"/>
        <v>2579</v>
      </c>
      <c r="H36" s="92">
        <f>+'[3]R-I prezzi costanti cdt'!H32</f>
        <v>1394.7709277942874</v>
      </c>
      <c r="I36" s="92">
        <f>+'[3]R-I prezzi costanti cdt'!I32</f>
        <v>507.93608491309431</v>
      </c>
      <c r="J36" s="92">
        <f>+'[3]R-I prezzi costanti cdt'!J32</f>
        <v>120.38389915484888</v>
      </c>
      <c r="K36" s="92">
        <f>+'[3]R-I prezzi costanti cdt'!K32</f>
        <v>1112.471741801342</v>
      </c>
      <c r="L36" s="92">
        <f>+'[3]R-I prezzi costanti cdt'!L32</f>
        <v>1036.952291292509</v>
      </c>
      <c r="M36" s="92">
        <f>+'[3]R-I prezzi costanti cdt'!M32</f>
        <v>1059.4131280508448</v>
      </c>
      <c r="N36" s="92">
        <f t="shared" si="2"/>
        <v>5231.9280730069258</v>
      </c>
      <c r="O36" s="92">
        <f t="shared" si="3"/>
        <v>13835.477500016832</v>
      </c>
      <c r="P36" s="92">
        <f>+'[3]R-I prezzi costanti cdt'!P32</f>
        <v>89.740724824523767</v>
      </c>
      <c r="Q36" s="92">
        <f>+'[3]R-I prezzi costanti cdt'!Q32</f>
        <v>961.36757679334471</v>
      </c>
      <c r="R36" s="94">
        <f t="shared" si="4"/>
        <v>14707.104351985654</v>
      </c>
      <c r="S36" s="92">
        <f>+'[3]R-I prezzi costanti cdt'!S32</f>
        <v>1268.7569988801793</v>
      </c>
      <c r="T36" s="94">
        <f t="shared" si="5"/>
        <v>15975.861350865833</v>
      </c>
      <c r="U36" s="96"/>
      <c r="V36" s="92">
        <f>+'[3]R-I prezzi costanti cdt'!U32</f>
        <v>1028.8568257491668</v>
      </c>
      <c r="W36" s="97">
        <f>+'[3]R-I prezzi costanti cdt'!W32</f>
        <v>12493.148636058424</v>
      </c>
      <c r="X36" s="97">
        <f>+'[3]R-I prezzi costanti cdt'!X32</f>
        <v>1217.8016528925643</v>
      </c>
      <c r="Y36" s="102">
        <f t="shared" si="0"/>
        <v>13710.950288950988</v>
      </c>
      <c r="Z36" s="92">
        <f>+'[3]R-I prezzi costanti cdt'!AD32</f>
        <v>503.92421542011238</v>
      </c>
      <c r="AA36" s="92">
        <f>+'[3]R-I prezzi costanti cdt'!Y32</f>
        <v>518.54496319091754</v>
      </c>
      <c r="AB36" s="92">
        <f>+'[3]R-I prezzi costanti cdt'!AC32+'[3]R-I prezzi costanti cdt'!AE32+'[3]R-I prezzi costanti cdt'!AF32</f>
        <v>213.5850575546479</v>
      </c>
      <c r="AC36" s="93">
        <f t="shared" si="6"/>
        <v>1236.0542361656778</v>
      </c>
      <c r="AD36" s="98">
        <f t="shared" si="7"/>
        <v>15975.861350865831</v>
      </c>
    </row>
    <row r="37" spans="1:30" x14ac:dyDescent="0.2">
      <c r="A37" s="91">
        <v>1892</v>
      </c>
      <c r="B37" s="92">
        <f>+'[3]R-I prezzi costanti cdt'!B33</f>
        <v>6028.0644420960261</v>
      </c>
      <c r="C37" s="92">
        <f>+'[3]R-I prezzi costanti cdt'!C33</f>
        <v>138</v>
      </c>
      <c r="D37" s="92">
        <f>+'[3]R-I prezzi costanti cdt'!D33</f>
        <v>1975</v>
      </c>
      <c r="E37" s="92">
        <f>+'[3]R-I prezzi costanti cdt'!G33</f>
        <v>389</v>
      </c>
      <c r="F37" s="92">
        <f>+'[3]R-I prezzi costanti cdt'!E33</f>
        <v>37.92874484</v>
      </c>
      <c r="G37" s="93">
        <f t="shared" si="1"/>
        <v>2539.92874484</v>
      </c>
      <c r="H37" s="92">
        <f>+'[3]R-I prezzi costanti cdt'!H33</f>
        <v>1489.3902176589957</v>
      </c>
      <c r="I37" s="92">
        <f>+'[3]R-I prezzi costanti cdt'!I33</f>
        <v>522.97507386522102</v>
      </c>
      <c r="J37" s="92">
        <f>+'[3]R-I prezzi costanti cdt'!J33</f>
        <v>122.44727291195524</v>
      </c>
      <c r="K37" s="92">
        <f>+'[3]R-I prezzi costanti cdt'!K33</f>
        <v>1119.4767035251866</v>
      </c>
      <c r="L37" s="92">
        <f>+'[3]R-I prezzi costanti cdt'!L33</f>
        <v>1041.5113550779213</v>
      </c>
      <c r="M37" s="92">
        <f>+'[3]R-I prezzi costanti cdt'!M33</f>
        <v>1066.9186115175871</v>
      </c>
      <c r="N37" s="92">
        <f t="shared" si="2"/>
        <v>5362.7192345568674</v>
      </c>
      <c r="O37" s="92">
        <f t="shared" si="3"/>
        <v>13930.712421492894</v>
      </c>
      <c r="P37" s="92">
        <f>+'[3]R-I prezzi costanti cdt'!P33</f>
        <v>90.970213432260778</v>
      </c>
      <c r="Q37" s="92">
        <f>+'[3]R-I prezzi costanti cdt'!Q33</f>
        <v>976.21894801162262</v>
      </c>
      <c r="R37" s="94">
        <f t="shared" si="4"/>
        <v>14815.961156072255</v>
      </c>
      <c r="S37" s="92">
        <f>+'[3]R-I prezzi costanti cdt'!S33</f>
        <v>1339.3692783087783</v>
      </c>
      <c r="T37" s="94">
        <f t="shared" si="5"/>
        <v>16155.330434381034</v>
      </c>
      <c r="U37" s="96"/>
      <c r="V37" s="92">
        <f>+'[3]R-I prezzi costanti cdt'!U33</f>
        <v>1105.5866069923202</v>
      </c>
      <c r="W37" s="97">
        <f>+'[3]R-I prezzi costanti cdt'!W33</f>
        <v>12680.505215036321</v>
      </c>
      <c r="X37" s="97">
        <f>+'[3]R-I prezzi costanti cdt'!X33</f>
        <v>1212.6787685508998</v>
      </c>
      <c r="Y37" s="102">
        <f t="shared" si="0"/>
        <v>13893.18398358722</v>
      </c>
      <c r="Z37" s="92">
        <f>+'[3]R-I prezzi costanti cdt'!AD33</f>
        <v>478.28528728853922</v>
      </c>
      <c r="AA37" s="92">
        <f>+'[3]R-I prezzi costanti cdt'!Y33</f>
        <v>474.64459319954602</v>
      </c>
      <c r="AB37" s="92">
        <f>+'[3]R-I prezzi costanti cdt'!AC33+'[3]R-I prezzi costanti cdt'!AE33+'[3]R-I prezzi costanti cdt'!AF33</f>
        <v>203.62996331340864</v>
      </c>
      <c r="AC37" s="93">
        <f t="shared" si="6"/>
        <v>1156.5598438014938</v>
      </c>
      <c r="AD37" s="98">
        <f t="shared" si="7"/>
        <v>16155.330434381032</v>
      </c>
    </row>
    <row r="38" spans="1:30" x14ac:dyDescent="0.2">
      <c r="A38" s="91">
        <v>1893</v>
      </c>
      <c r="B38" s="92">
        <f>+'[3]R-I prezzi costanti cdt'!B34</f>
        <v>6236.5150593332364</v>
      </c>
      <c r="C38" s="92">
        <f>+'[3]R-I prezzi costanti cdt'!C34</f>
        <v>137</v>
      </c>
      <c r="D38" s="92">
        <f>+'[3]R-I prezzi costanti cdt'!D34</f>
        <v>2018</v>
      </c>
      <c r="E38" s="92">
        <f>+'[3]R-I prezzi costanti cdt'!G34</f>
        <v>375</v>
      </c>
      <c r="F38" s="92">
        <f>+'[3]R-I prezzi costanti cdt'!E34</f>
        <v>40.846383029999998</v>
      </c>
      <c r="G38" s="93">
        <f t="shared" si="1"/>
        <v>2570.8463830300002</v>
      </c>
      <c r="H38" s="92">
        <f>+'[3]R-I prezzi costanti cdt'!H34</f>
        <v>1533.7608317073557</v>
      </c>
      <c r="I38" s="92">
        <f>+'[3]R-I prezzi costanti cdt'!I34</f>
        <v>542.4441074715844</v>
      </c>
      <c r="J38" s="92">
        <f>+'[3]R-I prezzi costanti cdt'!J34</f>
        <v>137.94249872320356</v>
      </c>
      <c r="K38" s="92">
        <f>+'[3]R-I prezzi costanti cdt'!K34</f>
        <v>1126.7810225876572</v>
      </c>
      <c r="L38" s="92">
        <f>+'[3]R-I prezzi costanti cdt'!L34</f>
        <v>1046.1105961415908</v>
      </c>
      <c r="M38" s="92">
        <f>+'[3]R-I prezzi costanti cdt'!M34</f>
        <v>1074.4240949843295</v>
      </c>
      <c r="N38" s="92">
        <f t="shared" si="2"/>
        <v>5461.4631516157215</v>
      </c>
      <c r="O38" s="92">
        <f t="shared" si="3"/>
        <v>14268.824593978959</v>
      </c>
      <c r="P38" s="92">
        <f>+'[3]R-I prezzi costanti cdt'!P34</f>
        <v>102.72075653855607</v>
      </c>
      <c r="Q38" s="92">
        <f>+'[3]R-I prezzi costanti cdt'!Q34</f>
        <v>977.25046526325559</v>
      </c>
      <c r="R38" s="94">
        <f t="shared" si="4"/>
        <v>15143.354302703659</v>
      </c>
      <c r="S38" s="92">
        <f>+'[3]R-I prezzi costanti cdt'!S34</f>
        <v>1373.4825155569054</v>
      </c>
      <c r="T38" s="94">
        <f t="shared" si="5"/>
        <v>16516.836818260566</v>
      </c>
      <c r="U38" s="96"/>
      <c r="V38" s="92">
        <f>+'[3]R-I prezzi costanti cdt'!U34</f>
        <v>1176.356254107623</v>
      </c>
      <c r="W38" s="97">
        <f>+'[3]R-I prezzi costanti cdt'!W34</f>
        <v>12926.201752581785</v>
      </c>
      <c r="X38" s="97">
        <f>+'[3]R-I prezzi costanti cdt'!X34</f>
        <v>1242.131747985874</v>
      </c>
      <c r="Y38" s="102">
        <f t="shared" si="0"/>
        <v>14168.333500567658</v>
      </c>
      <c r="Z38" s="92">
        <f>+'[3]R-I prezzi costanti cdt'!AD34</f>
        <v>494.92124827372896</v>
      </c>
      <c r="AA38" s="92">
        <f>+'[3]R-I prezzi costanti cdt'!Y34</f>
        <v>457.32730624245994</v>
      </c>
      <c r="AB38" s="92">
        <f>+'[3]R-I prezzi costanti cdt'!AC34+'[3]R-I prezzi costanti cdt'!AE34+'[3]R-I prezzi costanti cdt'!AF34</f>
        <v>219.898509069098</v>
      </c>
      <c r="AC38" s="93">
        <f t="shared" si="6"/>
        <v>1172.147063585287</v>
      </c>
      <c r="AD38" s="98">
        <f t="shared" si="7"/>
        <v>16516.836818260566</v>
      </c>
    </row>
    <row r="39" spans="1:30" x14ac:dyDescent="0.2">
      <c r="A39" s="91">
        <v>1894</v>
      </c>
      <c r="B39" s="92">
        <f>+'[3]R-I prezzi costanti cdt'!B35</f>
        <v>6261.0032624168061</v>
      </c>
      <c r="C39" s="92">
        <f>+'[3]R-I prezzi costanti cdt'!C35</f>
        <v>134</v>
      </c>
      <c r="D39" s="92">
        <f>+'[3]R-I prezzi costanti cdt'!D35</f>
        <v>2079</v>
      </c>
      <c r="E39" s="92">
        <f>+'[3]R-I prezzi costanti cdt'!G35</f>
        <v>374</v>
      </c>
      <c r="F39" s="92">
        <f>+'[3]R-I prezzi costanti cdt'!E35</f>
        <v>40.769790520000001</v>
      </c>
      <c r="G39" s="93">
        <f t="shared" si="1"/>
        <v>2627.7697905199998</v>
      </c>
      <c r="H39" s="92">
        <f>+'[3]R-I prezzi costanti cdt'!H35</f>
        <v>1548.438688120257</v>
      </c>
      <c r="I39" s="92">
        <f>+'[3]R-I prezzi costanti cdt'!I35</f>
        <v>545.95848354375005</v>
      </c>
      <c r="J39" s="92">
        <f>+'[3]R-I prezzi costanti cdt'!J35</f>
        <v>116.39436561155432</v>
      </c>
      <c r="K39" s="92">
        <f>+'[3]R-I prezzi costanti cdt'!K35</f>
        <v>1133.6662413760514</v>
      </c>
      <c r="L39" s="92">
        <f>+'[3]R-I prezzi costanti cdt'!L35</f>
        <v>1050.7901917617751</v>
      </c>
      <c r="M39" s="92">
        <f>+'[3]R-I prezzi costanti cdt'!M35</f>
        <v>1081.9295784510718</v>
      </c>
      <c r="N39" s="92">
        <f t="shared" si="2"/>
        <v>5477.1775488644598</v>
      </c>
      <c r="O39" s="92">
        <f t="shared" si="3"/>
        <v>14365.950601801265</v>
      </c>
      <c r="P39" s="92">
        <f>+'[3]R-I prezzi costanti cdt'!P35</f>
        <v>86.561674527012187</v>
      </c>
      <c r="Q39" s="92">
        <f>+'[3]R-I prezzi costanti cdt'!Q35</f>
        <v>1055.7368145584605</v>
      </c>
      <c r="R39" s="94">
        <f t="shared" si="4"/>
        <v>15335.125741832713</v>
      </c>
      <c r="S39" s="92">
        <f>+'[3]R-I prezzi costanti cdt'!S35</f>
        <v>1421.2394615480032</v>
      </c>
      <c r="T39" s="94">
        <f t="shared" si="5"/>
        <v>16756.365203380716</v>
      </c>
      <c r="U39" s="96"/>
      <c r="V39" s="92">
        <f>+'[3]R-I prezzi costanti cdt'!U35</f>
        <v>1255.1570122029611</v>
      </c>
      <c r="W39" s="97">
        <f>+'[3]R-I prezzi costanti cdt'!W35</f>
        <v>12873.416698019757</v>
      </c>
      <c r="X39" s="97">
        <f>+'[3]R-I prezzi costanti cdt'!X35</f>
        <v>1354.061575407055</v>
      </c>
      <c r="Y39" s="102">
        <f t="shared" si="0"/>
        <v>14227.478273426812</v>
      </c>
      <c r="Z39" s="92">
        <f>+'[3]R-I prezzi costanti cdt'!AD35</f>
        <v>572.45082984496037</v>
      </c>
      <c r="AA39" s="92">
        <f>+'[3]R-I prezzi costanti cdt'!Y35</f>
        <v>454.10786377590108</v>
      </c>
      <c r="AB39" s="92">
        <f>+'[3]R-I prezzi costanti cdt'!AC35+'[3]R-I prezzi costanti cdt'!AE35+'[3]R-I prezzi costanti cdt'!AF35</f>
        <v>247.17122413008155</v>
      </c>
      <c r="AC39" s="93">
        <f t="shared" si="6"/>
        <v>1273.7299177509431</v>
      </c>
      <c r="AD39" s="98">
        <f t="shared" si="7"/>
        <v>16756.365203380716</v>
      </c>
    </row>
    <row r="40" spans="1:30" x14ac:dyDescent="0.2">
      <c r="A40" s="91">
        <v>1895</v>
      </c>
      <c r="B40" s="92">
        <f>+'[3]R-I prezzi costanti cdt'!B36</f>
        <v>6393.5096427988101</v>
      </c>
      <c r="C40" s="92">
        <f>+'[3]R-I prezzi costanti cdt'!C36</f>
        <v>125</v>
      </c>
      <c r="D40" s="92">
        <f>+'[3]R-I prezzi costanti cdt'!D36</f>
        <v>2145</v>
      </c>
      <c r="E40" s="92">
        <f>+'[3]R-I prezzi costanti cdt'!G36</f>
        <v>321</v>
      </c>
      <c r="F40" s="92">
        <f>+'[3]R-I prezzi costanti cdt'!E36</f>
        <v>43.67090322</v>
      </c>
      <c r="G40" s="93">
        <f t="shared" si="1"/>
        <v>2634.6709032200001</v>
      </c>
      <c r="H40" s="92">
        <f>+'[3]R-I prezzi costanti cdt'!H36</f>
        <v>1612.3790417261903</v>
      </c>
      <c r="I40" s="92">
        <f>+'[3]R-I prezzi costanti cdt'!I36</f>
        <v>565.13298532983401</v>
      </c>
      <c r="J40" s="92">
        <f>+'[3]R-I prezzi costanti cdt'!J36</f>
        <v>103.51078328302646</v>
      </c>
      <c r="K40" s="92">
        <f>+'[3]R-I prezzi costanti cdt'!K36</f>
        <v>1141.2100463094225</v>
      </c>
      <c r="L40" s="92">
        <f>+'[3]R-I prezzi costanti cdt'!L36</f>
        <v>1055.5533138288629</v>
      </c>
      <c r="M40" s="92">
        <f>+'[3]R-I prezzi costanti cdt'!M36</f>
        <v>1089.435061917814</v>
      </c>
      <c r="N40" s="92">
        <f t="shared" si="2"/>
        <v>5567.2212323951499</v>
      </c>
      <c r="O40" s="92">
        <f t="shared" si="3"/>
        <v>14595.40177841396</v>
      </c>
      <c r="P40" s="92">
        <f>+'[3]R-I prezzi costanti cdt'!P36</f>
        <v>77.167019026684571</v>
      </c>
      <c r="Q40" s="92">
        <f>+'[3]R-I prezzi costanti cdt'!Q36</f>
        <v>1031.81504507662</v>
      </c>
      <c r="R40" s="94">
        <f t="shared" si="4"/>
        <v>15550.049804463895</v>
      </c>
      <c r="S40" s="92">
        <f>+'[3]R-I prezzi costanti cdt'!S36</f>
        <v>1451.1293830698246</v>
      </c>
      <c r="T40" s="94">
        <f t="shared" si="5"/>
        <v>17001.179187533719</v>
      </c>
      <c r="U40" s="96"/>
      <c r="V40" s="92">
        <f>+'[3]R-I prezzi costanti cdt'!U36</f>
        <v>1225.9929043679135</v>
      </c>
      <c r="W40" s="97">
        <f>+'[3]R-I prezzi costanti cdt'!W36</f>
        <v>12964.564761379621</v>
      </c>
      <c r="X40" s="97">
        <f>+'[3]R-I prezzi costanti cdt'!X36</f>
        <v>1402.1713763361945</v>
      </c>
      <c r="Y40" s="102">
        <f t="shared" si="0"/>
        <v>14366.736137715816</v>
      </c>
      <c r="Z40" s="92">
        <f>+'[3]R-I prezzi costanti cdt'!AD36</f>
        <v>742.52985677924528</v>
      </c>
      <c r="AA40" s="92">
        <f>+'[3]R-I prezzi costanti cdt'!Y36</f>
        <v>363.38486890505305</v>
      </c>
      <c r="AB40" s="92">
        <f>+'[3]R-I prezzi costanti cdt'!AC36+'[3]R-I prezzi costanti cdt'!AE36+'[3]R-I prezzi costanti cdt'!AF36</f>
        <v>302.53541976569085</v>
      </c>
      <c r="AC40" s="93">
        <f t="shared" si="6"/>
        <v>1408.4501454499893</v>
      </c>
      <c r="AD40" s="98">
        <f t="shared" si="7"/>
        <v>17001.179187533719</v>
      </c>
    </row>
    <row r="41" spans="1:30" x14ac:dyDescent="0.2">
      <c r="A41" s="91">
        <v>1896</v>
      </c>
      <c r="B41" s="92">
        <f>+'[3]R-I prezzi costanti cdt'!B37</f>
        <v>6478.3753774775996</v>
      </c>
      <c r="C41" s="92">
        <f>+'[3]R-I prezzi costanti cdt'!C37</f>
        <v>129</v>
      </c>
      <c r="D41" s="92">
        <f>+'[3]R-I prezzi costanti cdt'!D37</f>
        <v>2188</v>
      </c>
      <c r="E41" s="92">
        <f>+'[3]R-I prezzi costanti cdt'!G37</f>
        <v>307</v>
      </c>
      <c r="F41" s="92">
        <f>+'[3]R-I prezzi costanti cdt'!E37</f>
        <v>46.560992599999999</v>
      </c>
      <c r="G41" s="93">
        <f t="shared" si="1"/>
        <v>2670.5609926000002</v>
      </c>
      <c r="H41" s="92">
        <f>+'[3]R-I prezzi costanti cdt'!H37</f>
        <v>1698.5328280103947</v>
      </c>
      <c r="I41" s="92">
        <f>+'[3]R-I prezzi costanti cdt'!I37</f>
        <v>589.21241857516077</v>
      </c>
      <c r="J41" s="92">
        <f>+'[3]R-I prezzi costanti cdt'!J37</f>
        <v>112.78285298713516</v>
      </c>
      <c r="K41" s="92">
        <f>+'[3]R-I prezzi costanti cdt'!K37</f>
        <v>1149.6519232586713</v>
      </c>
      <c r="L41" s="92">
        <f>+'[3]R-I prezzi costanti cdt'!L37</f>
        <v>1060.3978477492612</v>
      </c>
      <c r="M41" s="92">
        <f>+'[3]R-I prezzi costanti cdt'!M37</f>
        <v>1096.9405453845566</v>
      </c>
      <c r="N41" s="92">
        <f t="shared" si="2"/>
        <v>5707.5184159651799</v>
      </c>
      <c r="O41" s="92">
        <f t="shared" si="3"/>
        <v>14856.454786042779</v>
      </c>
      <c r="P41" s="92">
        <f>+'[3]R-I prezzi costanti cdt'!P37</f>
        <v>84.646449763055188</v>
      </c>
      <c r="Q41" s="92">
        <f>+'[3]R-I prezzi costanti cdt'!Q37</f>
        <v>1089.4297523277462</v>
      </c>
      <c r="R41" s="94">
        <f t="shared" si="4"/>
        <v>15861.23808860747</v>
      </c>
      <c r="S41" s="92">
        <f>+'[3]R-I prezzi costanti cdt'!S37</f>
        <v>1419.2944315587069</v>
      </c>
      <c r="T41" s="94">
        <f t="shared" si="5"/>
        <v>17280.532520166176</v>
      </c>
      <c r="U41" s="96"/>
      <c r="V41" s="92">
        <f>+'[3]R-I prezzi costanti cdt'!U37</f>
        <v>1298.8294577256672</v>
      </c>
      <c r="W41" s="97">
        <f>+'[3]R-I prezzi costanti cdt'!W37</f>
        <v>13067.886925863184</v>
      </c>
      <c r="X41" s="97">
        <f>+'[3]R-I prezzi costanti cdt'!X37</f>
        <v>1426.3467666351141</v>
      </c>
      <c r="Y41" s="102">
        <f t="shared" si="0"/>
        <v>14494.233692498297</v>
      </c>
      <c r="Z41" s="92">
        <f>+'[3]R-I prezzi costanti cdt'!AD37</f>
        <v>812.6818977678945</v>
      </c>
      <c r="AA41" s="92">
        <f>+'[3]R-I prezzi costanti cdt'!Y37</f>
        <v>338.52459633556811</v>
      </c>
      <c r="AB41" s="92">
        <f>+'[3]R-I prezzi costanti cdt'!AC37+'[3]R-I prezzi costanti cdt'!AE37+'[3]R-I prezzi costanti cdt'!AF37</f>
        <v>336.2628758387504</v>
      </c>
      <c r="AC41" s="93">
        <f t="shared" si="6"/>
        <v>1487.469369942213</v>
      </c>
      <c r="AD41" s="98">
        <f t="shared" si="7"/>
        <v>17280.532520166176</v>
      </c>
    </row>
    <row r="42" spans="1:30" x14ac:dyDescent="0.2">
      <c r="A42" s="91">
        <v>1897</v>
      </c>
      <c r="B42" s="92">
        <f>+'[3]R-I prezzi costanti cdt'!B38</f>
        <v>6495.0846052784336</v>
      </c>
      <c r="C42" s="92">
        <f>+'[3]R-I prezzi costanti cdt'!C38</f>
        <v>141</v>
      </c>
      <c r="D42" s="92">
        <f>+'[3]R-I prezzi costanti cdt'!D38</f>
        <v>2239</v>
      </c>
      <c r="E42" s="92">
        <f>+'[3]R-I prezzi costanti cdt'!G38</f>
        <v>311</v>
      </c>
      <c r="F42" s="92">
        <f>+'[3]R-I prezzi costanti cdt'!E38</f>
        <v>48.451288009999999</v>
      </c>
      <c r="G42" s="93">
        <f t="shared" si="1"/>
        <v>2739.4512880100001</v>
      </c>
      <c r="H42" s="92">
        <f>+'[3]R-I prezzi costanti cdt'!H38</f>
        <v>1704.2785304330871</v>
      </c>
      <c r="I42" s="92">
        <f>+'[3]R-I prezzi costanti cdt'!I38</f>
        <v>613.71175390004942</v>
      </c>
      <c r="J42" s="92">
        <f>+'[3]R-I prezzi costanti cdt'!J38</f>
        <v>118.06120912943226</v>
      </c>
      <c r="K42" s="92">
        <f>+'[3]R-I prezzi costanti cdt'!K38</f>
        <v>1158.4530290142709</v>
      </c>
      <c r="L42" s="92">
        <f>+'[3]R-I prezzi costanti cdt'!L38</f>
        <v>1065.337538381322</v>
      </c>
      <c r="M42" s="92">
        <f>+'[3]R-I prezzi costanti cdt'!M38</f>
        <v>1104.4460288512989</v>
      </c>
      <c r="N42" s="92">
        <f t="shared" si="2"/>
        <v>5764.288089709461</v>
      </c>
      <c r="O42" s="92">
        <f t="shared" si="3"/>
        <v>14998.823982997896</v>
      </c>
      <c r="P42" s="92">
        <f>+'[3]R-I prezzi costanti cdt'!P38</f>
        <v>87.719588036880083</v>
      </c>
      <c r="Q42" s="92">
        <f>+'[3]R-I prezzi costanti cdt'!Q38</f>
        <v>1066.7756137870242</v>
      </c>
      <c r="R42" s="94">
        <f t="shared" si="4"/>
        <v>15977.880008748039</v>
      </c>
      <c r="S42" s="92">
        <f>+'[3]R-I prezzi costanti cdt'!S38</f>
        <v>1441.4692943650489</v>
      </c>
      <c r="T42" s="94">
        <f t="shared" si="5"/>
        <v>17419.349303113089</v>
      </c>
      <c r="U42" s="96"/>
      <c r="V42" s="92">
        <f>+'[3]R-I prezzi costanti cdt'!U38</f>
        <v>1404.868547938248</v>
      </c>
      <c r="W42" s="97">
        <f>+'[3]R-I prezzi costanti cdt'!W38</f>
        <v>13306.513424849642</v>
      </c>
      <c r="X42" s="97">
        <f>+'[3]R-I prezzi costanti cdt'!X38</f>
        <v>1391.9763973686313</v>
      </c>
      <c r="Y42" s="102">
        <f t="shared" si="0"/>
        <v>14698.489822218273</v>
      </c>
      <c r="Z42" s="92">
        <f>+'[3]R-I prezzi costanti cdt'!AD38</f>
        <v>675.21885553125514</v>
      </c>
      <c r="AA42" s="92">
        <f>+'[3]R-I prezzi costanti cdt'!Y38</f>
        <v>345.47053983730535</v>
      </c>
      <c r="AB42" s="92">
        <f>+'[3]R-I prezzi costanti cdt'!AC38+'[3]R-I prezzi costanti cdt'!AE38+'[3]R-I prezzi costanti cdt'!AF38</f>
        <v>295.30153758800799</v>
      </c>
      <c r="AC42" s="93">
        <f t="shared" si="6"/>
        <v>1315.9909329565685</v>
      </c>
      <c r="AD42" s="98">
        <f t="shared" si="7"/>
        <v>17419.349303113089</v>
      </c>
    </row>
    <row r="43" spans="1:30" x14ac:dyDescent="0.2">
      <c r="A43" s="91">
        <v>1898</v>
      </c>
      <c r="B43" s="92">
        <f>+'[3]R-I prezzi costanti cdt'!B39</f>
        <v>6500.2408030268998</v>
      </c>
      <c r="C43" s="92">
        <f>+'[3]R-I prezzi costanti cdt'!C39</f>
        <v>146</v>
      </c>
      <c r="D43" s="92">
        <f>+'[3]R-I prezzi costanti cdt'!D39</f>
        <v>2314</v>
      </c>
      <c r="E43" s="92">
        <f>+'[3]R-I prezzi costanti cdt'!G39</f>
        <v>308</v>
      </c>
      <c r="F43" s="92">
        <f>+'[3]R-I prezzi costanti cdt'!E39</f>
        <v>54.282121220000001</v>
      </c>
      <c r="G43" s="93">
        <f t="shared" si="1"/>
        <v>2822.2821212200001</v>
      </c>
      <c r="H43" s="92">
        <f>+'[3]R-I prezzi costanti cdt'!H39</f>
        <v>1732.4135904532068</v>
      </c>
      <c r="I43" s="92">
        <f>+'[3]R-I prezzi costanti cdt'!I39</f>
        <v>629.57006127468026</v>
      </c>
      <c r="J43" s="92">
        <f>+'[3]R-I prezzi costanti cdt'!J39</f>
        <v>120.97957882177153</v>
      </c>
      <c r="K43" s="92">
        <f>+'[3]R-I prezzi costanti cdt'!K39</f>
        <v>1153.7231830639826</v>
      </c>
      <c r="L43" s="92">
        <f>+'[3]R-I prezzi costanti cdt'!L39</f>
        <v>1070.3681565378599</v>
      </c>
      <c r="M43" s="92">
        <f>+'[3]R-I prezzi costanti cdt'!M39</f>
        <v>1111.9515123180413</v>
      </c>
      <c r="N43" s="92">
        <f t="shared" si="2"/>
        <v>5819.0060824695429</v>
      </c>
      <c r="O43" s="92">
        <f t="shared" si="3"/>
        <v>15141.529006716442</v>
      </c>
      <c r="P43" s="92">
        <f>+'[3]R-I prezzi costanti cdt'!P39</f>
        <v>90.669194054614024</v>
      </c>
      <c r="Q43" s="92">
        <f>+'[3]R-I prezzi costanti cdt'!Q39</f>
        <v>983.29555995323187</v>
      </c>
      <c r="R43" s="94">
        <f t="shared" si="4"/>
        <v>16034.155372615061</v>
      </c>
      <c r="S43" s="92">
        <f>+'[3]R-I prezzi costanti cdt'!S39</f>
        <v>1630.1116048457757</v>
      </c>
      <c r="T43" s="94">
        <f t="shared" si="5"/>
        <v>17664.266977460837</v>
      </c>
      <c r="U43" s="96"/>
      <c r="V43" s="92">
        <f>+'[3]R-I prezzi costanti cdt'!U39</f>
        <v>1540.3606080791924</v>
      </c>
      <c r="W43" s="97">
        <f>+'[3]R-I prezzi costanti cdt'!W39</f>
        <v>13491.467687676568</v>
      </c>
      <c r="X43" s="97">
        <f>+'[3]R-I prezzi costanti cdt'!X39</f>
        <v>1384.2144428356389</v>
      </c>
      <c r="Y43" s="102">
        <f t="shared" si="0"/>
        <v>14875.682130512207</v>
      </c>
      <c r="Z43" s="92">
        <f>+'[3]R-I prezzi costanti cdt'!AD39</f>
        <v>627.99086668711561</v>
      </c>
      <c r="AA43" s="92">
        <f>+'[3]R-I prezzi costanti cdt'!Y39</f>
        <v>340.07701340552137</v>
      </c>
      <c r="AB43" s="92">
        <f>+'[3]R-I prezzi costanti cdt'!AC39+'[3]R-I prezzi costanti cdt'!AE39+'[3]R-I prezzi costanti cdt'!AF39</f>
        <v>280.15635877680108</v>
      </c>
      <c r="AC43" s="93">
        <f t="shared" si="6"/>
        <v>1248.2242388694381</v>
      </c>
      <c r="AD43" s="98">
        <f t="shared" si="7"/>
        <v>17664.26697746084</v>
      </c>
    </row>
    <row r="44" spans="1:30" x14ac:dyDescent="0.2">
      <c r="A44" s="91">
        <v>1899</v>
      </c>
      <c r="B44" s="92">
        <f>+'[3]R-I prezzi costanti cdt'!B40</f>
        <v>6501.249331742818</v>
      </c>
      <c r="C44" s="92">
        <f>+'[3]R-I prezzi costanti cdt'!C40</f>
        <v>157</v>
      </c>
      <c r="D44" s="92">
        <f>+'[3]R-I prezzi costanti cdt'!D40</f>
        <v>2423</v>
      </c>
      <c r="E44" s="92">
        <f>+'[3]R-I prezzi costanti cdt'!G40</f>
        <v>312</v>
      </c>
      <c r="F44" s="92">
        <f>+'[3]R-I prezzi costanti cdt'!E40</f>
        <v>58.120722870000002</v>
      </c>
      <c r="G44" s="93">
        <f t="shared" si="1"/>
        <v>2950.12072287</v>
      </c>
      <c r="H44" s="92">
        <f>+'[3]R-I prezzi costanti cdt'!H40</f>
        <v>1767.6511500284432</v>
      </c>
      <c r="I44" s="92">
        <f>+'[3]R-I prezzi costanti cdt'!I40</f>
        <v>663.99117319613572</v>
      </c>
      <c r="J44" s="92">
        <f>+'[3]R-I prezzi costanti cdt'!J40</f>
        <v>128.14825137650129</v>
      </c>
      <c r="K44" s="92">
        <f>+'[3]R-I prezzi costanti cdt'!K40</f>
        <v>1163.901332577261</v>
      </c>
      <c r="L44" s="92">
        <f>+'[3]R-I prezzi costanti cdt'!L40</f>
        <v>1075.4981605932448</v>
      </c>
      <c r="M44" s="92">
        <f>+'[3]R-I prezzi costanti cdt'!M40</f>
        <v>1119.4569957847839</v>
      </c>
      <c r="N44" s="92">
        <f t="shared" si="2"/>
        <v>5918.6470635563692</v>
      </c>
      <c r="O44" s="92">
        <f t="shared" si="3"/>
        <v>15370.017118169188</v>
      </c>
      <c r="P44" s="92">
        <f>+'[3]R-I prezzi costanti cdt'!P40</f>
        <v>95.922185615371248</v>
      </c>
      <c r="Q44" s="92">
        <f>+'[3]R-I prezzi costanti cdt'!Q40</f>
        <v>1020.1453809189511</v>
      </c>
      <c r="R44" s="94">
        <f t="shared" si="4"/>
        <v>16294.240313472768</v>
      </c>
      <c r="S44" s="92">
        <f>+'[3]R-I prezzi costanti cdt'!S40</f>
        <v>1695.2676845494575</v>
      </c>
      <c r="T44" s="94">
        <f t="shared" si="5"/>
        <v>17989.507998022225</v>
      </c>
      <c r="U44" s="96"/>
      <c r="V44" s="92">
        <f>+'[3]R-I prezzi costanti cdt'!U40</f>
        <v>1690.2080376373051</v>
      </c>
      <c r="W44" s="97">
        <f>+'[3]R-I prezzi costanti cdt'!W40</f>
        <v>13238.27682439343</v>
      </c>
      <c r="X44" s="97">
        <f>+'[3]R-I prezzi costanti cdt'!X40</f>
        <v>1403.0737455211006</v>
      </c>
      <c r="Y44" s="102">
        <f t="shared" si="0"/>
        <v>14641.35056991453</v>
      </c>
      <c r="Z44" s="92">
        <f>+'[3]R-I prezzi costanti cdt'!AD40</f>
        <v>913.85079636643979</v>
      </c>
      <c r="AA44" s="92">
        <f>+'[3]R-I prezzi costanti cdt'!Y40</f>
        <v>352.36404438989075</v>
      </c>
      <c r="AB44" s="92">
        <f>+'[3]R-I prezzi costanti cdt'!AC40+'[3]R-I prezzi costanti cdt'!AE40+'[3]R-I prezzi costanti cdt'!AF40</f>
        <v>391.73454971405795</v>
      </c>
      <c r="AC44" s="93">
        <f t="shared" si="6"/>
        <v>1657.9493904703884</v>
      </c>
      <c r="AD44" s="98">
        <f t="shared" si="7"/>
        <v>17989.507998022222</v>
      </c>
    </row>
    <row r="45" spans="1:30" x14ac:dyDescent="0.2">
      <c r="A45" s="91">
        <v>1900</v>
      </c>
      <c r="B45" s="92">
        <f>+'[3]R-I prezzi costanti cdt'!B41</f>
        <v>6703.0735461652575</v>
      </c>
      <c r="C45" s="92">
        <f>+'[3]R-I prezzi costanti cdt'!C41</f>
        <v>159</v>
      </c>
      <c r="D45" s="92">
        <f>+'[3]R-I prezzi costanti cdt'!D41</f>
        <v>2464</v>
      </c>
      <c r="E45" s="92">
        <f>+'[3]R-I prezzi costanti cdt'!G41</f>
        <v>322</v>
      </c>
      <c r="F45" s="92">
        <f>+'[3]R-I prezzi costanti cdt'!E41</f>
        <v>60.96148805</v>
      </c>
      <c r="G45" s="93">
        <f t="shared" si="1"/>
        <v>3005.9614880499998</v>
      </c>
      <c r="H45" s="92">
        <f>+'[3]R-I prezzi costanti cdt'!H41</f>
        <v>1917.044326941784</v>
      </c>
      <c r="I45" s="92">
        <f>+'[3]R-I prezzi costanti cdt'!I41</f>
        <v>692.98373866633403</v>
      </c>
      <c r="J45" s="92">
        <f>+'[3]R-I prezzi costanti cdt'!J41</f>
        <v>135.54862886887548</v>
      </c>
      <c r="K45" s="92">
        <f>+'[3]R-I prezzi costanti cdt'!K41</f>
        <v>1161.3867309328041</v>
      </c>
      <c r="L45" s="92">
        <f>+'[3]R-I prezzi costanti cdt'!L41</f>
        <v>1080.5626122472627</v>
      </c>
      <c r="M45" s="92">
        <f>+'[3]R-I prezzi costanti cdt'!M41</f>
        <v>1126.962479251526</v>
      </c>
      <c r="N45" s="92">
        <f t="shared" si="2"/>
        <v>6114.4885169085865</v>
      </c>
      <c r="O45" s="92">
        <f t="shared" si="3"/>
        <v>15823.523551123844</v>
      </c>
      <c r="P45" s="92">
        <f>+'[3]R-I prezzi costanti cdt'!P41</f>
        <v>100.11854344029389</v>
      </c>
      <c r="Q45" s="92">
        <f>+'[3]R-I prezzi costanti cdt'!Q41</f>
        <v>1118.1781188346877</v>
      </c>
      <c r="R45" s="94">
        <f t="shared" si="4"/>
        <v>16841.583126518239</v>
      </c>
      <c r="S45" s="92">
        <f>+'[3]R-I prezzi costanti cdt'!S41</f>
        <v>1712.0213668964836</v>
      </c>
      <c r="T45" s="94">
        <f t="shared" si="5"/>
        <v>18553.604493414721</v>
      </c>
      <c r="U45" s="96"/>
      <c r="V45" s="92">
        <f>+'[3]R-I prezzi costanti cdt'!U41</f>
        <v>1603.9494304990192</v>
      </c>
      <c r="W45" s="97">
        <f>+'[3]R-I prezzi costanti cdt'!W41</f>
        <v>13232.571573332283</v>
      </c>
      <c r="X45" s="97">
        <f>+'[3]R-I prezzi costanti cdt'!X41</f>
        <v>1435.2531157177546</v>
      </c>
      <c r="Y45" s="102">
        <f t="shared" si="0"/>
        <v>14667.824689050038</v>
      </c>
      <c r="Z45" s="92">
        <f>+'[3]R-I prezzi costanti cdt'!AD41</f>
        <v>1343.4652567705425</v>
      </c>
      <c r="AA45" s="92">
        <f>+'[3]R-I prezzi costanti cdt'!Y41</f>
        <v>380.65902915722768</v>
      </c>
      <c r="AB45" s="92">
        <f>+'[3]R-I prezzi costanti cdt'!AC41+'[3]R-I prezzi costanti cdt'!AE41+'[3]R-I prezzi costanti cdt'!AF41</f>
        <v>557.70608793789586</v>
      </c>
      <c r="AC45" s="93">
        <f t="shared" si="6"/>
        <v>2281.8303738656659</v>
      </c>
      <c r="AD45" s="98">
        <f t="shared" si="7"/>
        <v>18553.604493414721</v>
      </c>
    </row>
    <row r="46" spans="1:30" x14ac:dyDescent="0.2">
      <c r="A46" s="91">
        <v>1901</v>
      </c>
      <c r="B46" s="92">
        <f>+'[3]R-I prezzi costanti cdt'!B42</f>
        <v>6826.7785611126501</v>
      </c>
      <c r="C46" s="92">
        <f>+'[3]R-I prezzi costanti cdt'!C42</f>
        <v>164</v>
      </c>
      <c r="D46" s="92">
        <f>+'[3]R-I prezzi costanti cdt'!D42</f>
        <v>2519</v>
      </c>
      <c r="E46" s="92">
        <f>+'[3]R-I prezzi costanti cdt'!G42</f>
        <v>339</v>
      </c>
      <c r="F46" s="92">
        <f>+'[3]R-I prezzi costanti cdt'!E42</f>
        <v>64.772801310000006</v>
      </c>
      <c r="G46" s="93">
        <f t="shared" si="1"/>
        <v>3086.77280131</v>
      </c>
      <c r="H46" s="92">
        <f>+'[3]R-I prezzi costanti cdt'!H42</f>
        <v>1975.1270263026222</v>
      </c>
      <c r="I46" s="92">
        <f>+'[3]R-I prezzi costanti cdt'!I42</f>
        <v>717.11956730151974</v>
      </c>
      <c r="J46" s="92">
        <f>+'[3]R-I prezzi costanti cdt'!J42</f>
        <v>128.83520540544671</v>
      </c>
      <c r="K46" s="92">
        <f>+'[3]R-I prezzi costanti cdt'!K42</f>
        <v>1174.0794820905396</v>
      </c>
      <c r="L46" s="92">
        <f>+'[3]R-I prezzi costanti cdt'!L42</f>
        <v>1084.8066015873935</v>
      </c>
      <c r="M46" s="92">
        <f>+'[3]R-I prezzi costanti cdt'!M42</f>
        <v>1134.4679627182684</v>
      </c>
      <c r="N46" s="92">
        <f t="shared" si="2"/>
        <v>6214.4358454057901</v>
      </c>
      <c r="O46" s="92">
        <f t="shared" si="3"/>
        <v>16127.987207828439</v>
      </c>
      <c r="P46" s="92">
        <f>+'[3]R-I prezzi costanti cdt'!P42</f>
        <v>95.400271200478798</v>
      </c>
      <c r="Q46" s="92">
        <f>+'[3]R-I prezzi costanti cdt'!Q42</f>
        <v>1154.0894492231512</v>
      </c>
      <c r="R46" s="94">
        <f t="shared" si="4"/>
        <v>17186.676385851111</v>
      </c>
      <c r="S46" s="92">
        <f>+'[3]R-I prezzi costanti cdt'!S42</f>
        <v>1872.7266506864958</v>
      </c>
      <c r="T46" s="94">
        <f t="shared" si="5"/>
        <v>19059.403036537606</v>
      </c>
      <c r="U46" s="96"/>
      <c r="V46" s="92">
        <f>+'[3]R-I prezzi costanti cdt'!U42</f>
        <v>1699.0476191629759</v>
      </c>
      <c r="W46" s="97">
        <f>+'[3]R-I prezzi costanti cdt'!W42</f>
        <v>13854.830257432028</v>
      </c>
      <c r="X46" s="97">
        <f>+'[3]R-I prezzi costanti cdt'!X42</f>
        <v>1459.453094928964</v>
      </c>
      <c r="Y46" s="102">
        <f t="shared" si="0"/>
        <v>15314.283352360992</v>
      </c>
      <c r="Z46" s="92">
        <f>+'[3]R-I prezzi costanti cdt'!AD42</f>
        <v>1149.8015062500872</v>
      </c>
      <c r="AA46" s="92">
        <f>+'[3]R-I prezzi costanti cdt'!Y42</f>
        <v>418.4315482887647</v>
      </c>
      <c r="AB46" s="92">
        <f>+'[3]R-I prezzi costanti cdt'!AC42+'[3]R-I prezzi costanti cdt'!AE42+'[3]R-I prezzi costanti cdt'!AF42</f>
        <v>477.83901047478753</v>
      </c>
      <c r="AC46" s="93">
        <f t="shared" si="6"/>
        <v>2046.0720650136393</v>
      </c>
      <c r="AD46" s="98">
        <f t="shared" si="7"/>
        <v>19059.403036537606</v>
      </c>
    </row>
    <row r="47" spans="1:30" x14ac:dyDescent="0.2">
      <c r="A47" s="91">
        <v>1902</v>
      </c>
      <c r="B47" s="92">
        <f>+'[3]R-I prezzi costanti cdt'!B43</f>
        <v>6938.399229524457</v>
      </c>
      <c r="C47" s="92">
        <f>+'[3]R-I prezzi costanti cdt'!C43</f>
        <v>171</v>
      </c>
      <c r="D47" s="92">
        <f>+'[3]R-I prezzi costanti cdt'!D43</f>
        <v>2595</v>
      </c>
      <c r="E47" s="92">
        <f>+'[3]R-I prezzi costanti cdt'!G43</f>
        <v>368</v>
      </c>
      <c r="F47" s="92">
        <f>+'[3]R-I prezzi costanti cdt'!E43</f>
        <v>70.528738379999993</v>
      </c>
      <c r="G47" s="93">
        <f t="shared" si="1"/>
        <v>3204.52873838</v>
      </c>
      <c r="H47" s="92">
        <f>+'[3]R-I prezzi costanti cdt'!H43</f>
        <v>2023.887128543395</v>
      </c>
      <c r="I47" s="92">
        <f>+'[3]R-I prezzi costanti cdt'!I43</f>
        <v>751.89079798624755</v>
      </c>
      <c r="J47" s="92">
        <f>+'[3]R-I prezzi costanti cdt'!J43</f>
        <v>142.54294437184308</v>
      </c>
      <c r="K47" s="92">
        <f>+'[3]R-I prezzi costanti cdt'!K43</f>
        <v>1186.293261506474</v>
      </c>
      <c r="L47" s="92">
        <f>+'[3]R-I prezzi costanti cdt'!L43</f>
        <v>1081.8525143386826</v>
      </c>
      <c r="M47" s="92">
        <f>+'[3]R-I prezzi costanti cdt'!M43</f>
        <v>1145.7211664464417</v>
      </c>
      <c r="N47" s="92">
        <f t="shared" si="2"/>
        <v>6332.1878131930844</v>
      </c>
      <c r="O47" s="92">
        <f t="shared" si="3"/>
        <v>16475.115781097542</v>
      </c>
      <c r="P47" s="92">
        <f>+'[3]R-I prezzi costanti cdt'!P43</f>
        <v>104.67917818150558</v>
      </c>
      <c r="Q47" s="92">
        <f>+'[3]R-I prezzi costanti cdt'!Q43</f>
        <v>1230.5345045195063</v>
      </c>
      <c r="R47" s="94">
        <f t="shared" si="4"/>
        <v>17600.971107435544</v>
      </c>
      <c r="S47" s="92">
        <f>+'[3]R-I prezzi costanti cdt'!S43</f>
        <v>2044.8392857374931</v>
      </c>
      <c r="T47" s="94">
        <f t="shared" si="5"/>
        <v>19645.810393173037</v>
      </c>
      <c r="U47" s="96"/>
      <c r="V47" s="92">
        <f>+'[3]R-I prezzi costanti cdt'!U43</f>
        <v>1808.7601257537585</v>
      </c>
      <c r="W47" s="97">
        <f>+'[3]R-I prezzi costanti cdt'!W43</f>
        <v>14402.026033589087</v>
      </c>
      <c r="X47" s="97">
        <f>+'[3]R-I prezzi costanti cdt'!X43</f>
        <v>1451.696854650158</v>
      </c>
      <c r="Y47" s="102">
        <f t="shared" si="0"/>
        <v>15853.722888239245</v>
      </c>
      <c r="Z47" s="92">
        <f>+'[3]R-I prezzi costanti cdt'!AD43</f>
        <v>1071.4591271370534</v>
      </c>
      <c r="AA47" s="92">
        <f>+'[3]R-I prezzi costanti cdt'!Y43</f>
        <v>479.91687512541034</v>
      </c>
      <c r="AB47" s="92">
        <f>+'[3]R-I prezzi costanti cdt'!AC43+'[3]R-I prezzi costanti cdt'!AE43+'[3]R-I prezzi costanti cdt'!AF43</f>
        <v>431.95137691757049</v>
      </c>
      <c r="AC47" s="93">
        <f t="shared" si="6"/>
        <v>1983.3273791800343</v>
      </c>
      <c r="AD47" s="98">
        <f t="shared" si="7"/>
        <v>19645.810393173037</v>
      </c>
    </row>
    <row r="48" spans="1:30" x14ac:dyDescent="0.2">
      <c r="A48" s="91">
        <v>1903</v>
      </c>
      <c r="B48" s="92">
        <f>+'[3]R-I prezzi costanti cdt'!B44</f>
        <v>7082.8307440855097</v>
      </c>
      <c r="C48" s="92">
        <f>+'[3]R-I prezzi costanti cdt'!C44</f>
        <v>178</v>
      </c>
      <c r="D48" s="92">
        <f>+'[3]R-I prezzi costanti cdt'!D44</f>
        <v>2693</v>
      </c>
      <c r="E48" s="92">
        <f>+'[3]R-I prezzi costanti cdt'!G44</f>
        <v>386</v>
      </c>
      <c r="F48" s="92">
        <f>+'[3]R-I prezzi costanti cdt'!E44</f>
        <v>78.218319359999995</v>
      </c>
      <c r="G48" s="93">
        <f t="shared" si="1"/>
        <v>3335.2183193599999</v>
      </c>
      <c r="H48" s="92">
        <f>+'[3]R-I prezzi costanti cdt'!H44</f>
        <v>2081.7458629522707</v>
      </c>
      <c r="I48" s="92">
        <f>+'[3]R-I prezzi costanti cdt'!I44</f>
        <v>778.80152612263464</v>
      </c>
      <c r="J48" s="92">
        <f>+'[3]R-I prezzi costanti cdt'!J44</f>
        <v>146.48501665491932</v>
      </c>
      <c r="K48" s="92">
        <f>+'[3]R-I prezzi costanti cdt'!K44</f>
        <v>1199.8242132123617</v>
      </c>
      <c r="L48" s="92">
        <f>+'[3]R-I prezzi costanti cdt'!L44</f>
        <v>1077.3801488905626</v>
      </c>
      <c r="M48" s="92">
        <f>+'[3]R-I prezzi costanti cdt'!M44</f>
        <v>1156.9743701746147</v>
      </c>
      <c r="N48" s="92">
        <f t="shared" si="2"/>
        <v>6441.2111380073638</v>
      </c>
      <c r="O48" s="92">
        <f t="shared" si="3"/>
        <v>16859.260201452875</v>
      </c>
      <c r="P48" s="92">
        <f>+'[3]R-I prezzi costanti cdt'!P44</f>
        <v>107.77451680289604</v>
      </c>
      <c r="Q48" s="92">
        <f>+'[3]R-I prezzi costanti cdt'!Q44</f>
        <v>1168.0043019575626</v>
      </c>
      <c r="R48" s="94">
        <f t="shared" si="4"/>
        <v>17919.489986607543</v>
      </c>
      <c r="S48" s="92">
        <f>+'[3]R-I prezzi costanti cdt'!S44</f>
        <v>2256.5683509240343</v>
      </c>
      <c r="T48" s="94">
        <f t="shared" si="5"/>
        <v>20176.058337531576</v>
      </c>
      <c r="U48" s="96"/>
      <c r="V48" s="92">
        <f>+'[3]R-I prezzi costanti cdt'!U44</f>
        <v>1805.3988188790961</v>
      </c>
      <c r="W48" s="97">
        <f>+'[3]R-I prezzi costanti cdt'!W44</f>
        <v>14769.362695106414</v>
      </c>
      <c r="X48" s="97">
        <f>+'[3]R-I prezzi costanti cdt'!X44</f>
        <v>1419.9612498339884</v>
      </c>
      <c r="Y48" s="102">
        <f t="shared" si="0"/>
        <v>16189.323944940403</v>
      </c>
      <c r="Z48" s="92">
        <f>+'[3]R-I prezzi costanti cdt'!AD44</f>
        <v>1203.0653289212976</v>
      </c>
      <c r="AA48" s="92">
        <f>+'[3]R-I prezzi costanti cdt'!Y44</f>
        <v>525.36212880515814</v>
      </c>
      <c r="AB48" s="92">
        <f>+'[3]R-I prezzi costanti cdt'!AC44+'[3]R-I prezzi costanti cdt'!AE44+'[3]R-I prezzi costanti cdt'!AF44</f>
        <v>452.90811598562232</v>
      </c>
      <c r="AC48" s="93">
        <f t="shared" si="6"/>
        <v>2181.3355737120783</v>
      </c>
      <c r="AD48" s="98">
        <f t="shared" si="7"/>
        <v>20176.058337531576</v>
      </c>
    </row>
    <row r="49" spans="1:34" x14ac:dyDescent="0.2">
      <c r="A49" s="91">
        <v>1904</v>
      </c>
      <c r="B49" s="92">
        <f>+'[3]R-I prezzi costanti cdt'!B45</f>
        <v>7319.0987567436086</v>
      </c>
      <c r="C49" s="92">
        <f>+'[3]R-I prezzi costanti cdt'!C45</f>
        <v>181</v>
      </c>
      <c r="D49" s="92">
        <f>+'[3]R-I prezzi costanti cdt'!D45</f>
        <v>2796</v>
      </c>
      <c r="E49" s="92">
        <f>+'[3]R-I prezzi costanti cdt'!G45</f>
        <v>405</v>
      </c>
      <c r="F49" s="92">
        <f>+'[3]R-I prezzi costanti cdt'!E45</f>
        <v>87.830605579999997</v>
      </c>
      <c r="G49" s="93">
        <f t="shared" si="1"/>
        <v>3469.8306055799999</v>
      </c>
      <c r="H49" s="92">
        <f>+'[3]R-I prezzi costanti cdt'!H45</f>
        <v>2114.9005940992324</v>
      </c>
      <c r="I49" s="92">
        <f>+'[3]R-I prezzi costanti cdt'!I45</f>
        <v>805.234240167748</v>
      </c>
      <c r="J49" s="92">
        <f>+'[3]R-I prezzi costanti cdt'!J45</f>
        <v>157.74093898641127</v>
      </c>
      <c r="K49" s="92">
        <f>+'[3]R-I prezzi costanti cdt'!K45</f>
        <v>1199.524855873736</v>
      </c>
      <c r="L49" s="92">
        <f>+'[3]R-I prezzi costanti cdt'!L45</f>
        <v>1077.8390157001331</v>
      </c>
      <c r="M49" s="92">
        <f>+'[3]R-I prezzi costanti cdt'!M45</f>
        <v>1168.227573902788</v>
      </c>
      <c r="N49" s="92">
        <f t="shared" si="2"/>
        <v>6523.4672187300484</v>
      </c>
      <c r="O49" s="92">
        <f t="shared" si="3"/>
        <v>17312.396581053657</v>
      </c>
      <c r="P49" s="92">
        <f>+'[3]R-I prezzi costanti cdt'!P45</f>
        <v>116.04338392000808</v>
      </c>
      <c r="Q49" s="92">
        <f>+'[3]R-I prezzi costanti cdt'!Q45</f>
        <v>1164.4630392087354</v>
      </c>
      <c r="R49" s="94">
        <f t="shared" si="4"/>
        <v>18360.816236342383</v>
      </c>
      <c r="S49" s="92">
        <f>+'[3]R-I prezzi costanti cdt'!S45</f>
        <v>2082.6715195390361</v>
      </c>
      <c r="T49" s="94">
        <f t="shared" si="5"/>
        <v>20443.487755881419</v>
      </c>
      <c r="U49" s="96"/>
      <c r="V49" s="92">
        <f>+'[3]R-I prezzi costanti cdt'!U45</f>
        <v>1944.3459475594232</v>
      </c>
      <c r="W49" s="97">
        <f>+'[3]R-I prezzi costanti cdt'!W45</f>
        <v>14589.157060162115</v>
      </c>
      <c r="X49" s="97">
        <f>+'[3]R-I prezzi costanti cdt'!X45</f>
        <v>1457.4929420408673</v>
      </c>
      <c r="Y49" s="102">
        <f t="shared" si="0"/>
        <v>16046.650002202983</v>
      </c>
      <c r="Z49" s="92">
        <f>+'[3]R-I prezzi costanti cdt'!AD45</f>
        <v>1386.2315725419069</v>
      </c>
      <c r="AA49" s="92">
        <f>+'[3]R-I prezzi costanti cdt'!Y45</f>
        <v>569.47604670923852</v>
      </c>
      <c r="AB49" s="92">
        <f>+'[3]R-I prezzi costanti cdt'!AC45+'[3]R-I prezzi costanti cdt'!AE45+'[3]R-I prezzi costanti cdt'!AF45</f>
        <v>496.78418686786705</v>
      </c>
      <c r="AC49" s="93">
        <f t="shared" si="6"/>
        <v>2452.4918061190124</v>
      </c>
      <c r="AD49" s="98">
        <f t="shared" si="7"/>
        <v>20443.487755881419</v>
      </c>
    </row>
    <row r="50" spans="1:34" x14ac:dyDescent="0.2">
      <c r="A50" s="91">
        <v>1905</v>
      </c>
      <c r="B50" s="92">
        <f>+'[3]R-I prezzi costanti cdt'!B46</f>
        <v>7451.0777772348983</v>
      </c>
      <c r="C50" s="92">
        <f>+'[3]R-I prezzi costanti cdt'!C46</f>
        <v>189</v>
      </c>
      <c r="D50" s="92">
        <f>+'[3]R-I prezzi costanti cdt'!D46</f>
        <v>2959</v>
      </c>
      <c r="E50" s="92">
        <f>+'[3]R-I prezzi costanti cdt'!G46</f>
        <v>433</v>
      </c>
      <c r="F50" s="92">
        <f>+'[3]R-I prezzi costanti cdt'!E46</f>
        <v>95.458436719999995</v>
      </c>
      <c r="G50" s="93">
        <f t="shared" si="1"/>
        <v>3676.45843672</v>
      </c>
      <c r="H50" s="92">
        <f>+'[3]R-I prezzi costanti cdt'!H46</f>
        <v>2203.0466232875001</v>
      </c>
      <c r="I50" s="92">
        <f>+'[3]R-I prezzi costanti cdt'!I46</f>
        <v>802.79843413313449</v>
      </c>
      <c r="J50" s="92">
        <f>+'[3]R-I prezzi costanti cdt'!J46</f>
        <v>187.57768643665182</v>
      </c>
      <c r="K50" s="92">
        <f>+'[3]R-I prezzi costanti cdt'!K46</f>
        <v>1214.6723372082033</v>
      </c>
      <c r="L50" s="92">
        <f>+'[3]R-I prezzi costanti cdt'!L46</f>
        <v>1074.4651816233127</v>
      </c>
      <c r="M50" s="92">
        <f>+'[3]R-I prezzi costanti cdt'!M46</f>
        <v>1179.4807776309613</v>
      </c>
      <c r="N50" s="92">
        <f t="shared" si="2"/>
        <v>6662.0410403197639</v>
      </c>
      <c r="O50" s="92">
        <f t="shared" si="3"/>
        <v>17789.577254274664</v>
      </c>
      <c r="P50" s="92">
        <f>+'[3]R-I prezzi costanti cdt'!P46</f>
        <v>136.87624514285352</v>
      </c>
      <c r="Q50" s="92">
        <f>+'[3]R-I prezzi costanti cdt'!Q46</f>
        <v>1259.3232465381539</v>
      </c>
      <c r="R50" s="94">
        <f t="shared" si="4"/>
        <v>18912.024255669967</v>
      </c>
      <c r="S50" s="92">
        <f>+'[3]R-I prezzi costanti cdt'!S46</f>
        <v>2456.4902514803298</v>
      </c>
      <c r="T50" s="94">
        <f t="shared" si="5"/>
        <v>21368.514507150296</v>
      </c>
      <c r="U50" s="96"/>
      <c r="V50" s="92">
        <f>+'[3]R-I prezzi costanti cdt'!U46</f>
        <v>2078.9162602061979</v>
      </c>
      <c r="W50" s="97">
        <f>+'[3]R-I prezzi costanti cdt'!W46</f>
        <v>14920.405275036373</v>
      </c>
      <c r="X50" s="97">
        <f>+'[3]R-I prezzi costanti cdt'!X46</f>
        <v>1492.3717218774586</v>
      </c>
      <c r="Y50" s="102">
        <f t="shared" si="0"/>
        <v>16412.776996913832</v>
      </c>
      <c r="Z50" s="92">
        <f>+'[3]R-I prezzi costanti cdt'!AD46</f>
        <v>1644.4324845318081</v>
      </c>
      <c r="AA50" s="92">
        <f>+'[3]R-I prezzi costanti cdt'!Y46</f>
        <v>632.95112120536623</v>
      </c>
      <c r="AB50" s="92">
        <f>+'[3]R-I prezzi costanti cdt'!AC46+'[3]R-I prezzi costanti cdt'!AE46+'[3]R-I prezzi costanti cdt'!AF46</f>
        <v>599.43764429309249</v>
      </c>
      <c r="AC50" s="93">
        <f t="shared" si="6"/>
        <v>2876.821250030267</v>
      </c>
      <c r="AD50" s="98">
        <f t="shared" si="7"/>
        <v>21368.514507150299</v>
      </c>
    </row>
    <row r="51" spans="1:34" x14ac:dyDescent="0.2">
      <c r="A51" s="91">
        <v>1906</v>
      </c>
      <c r="B51" s="92">
        <f>+'[3]R-I prezzi costanti cdt'!B47</f>
        <v>7607.3633619905549</v>
      </c>
      <c r="C51" s="92">
        <f>+'[3]R-I prezzi costanti cdt'!C47</f>
        <v>194</v>
      </c>
      <c r="D51" s="92">
        <f>+'[3]R-I prezzi costanti cdt'!D47</f>
        <v>3185</v>
      </c>
      <c r="E51" s="92">
        <f>+'[3]R-I prezzi costanti cdt'!G47</f>
        <v>460</v>
      </c>
      <c r="F51" s="92">
        <f>+'[3]R-I prezzi costanti cdt'!E47</f>
        <v>104.02959180000001</v>
      </c>
      <c r="G51" s="93">
        <f t="shared" si="1"/>
        <v>3943.0295918000002</v>
      </c>
      <c r="H51" s="92">
        <f>+'[3]R-I prezzi costanti cdt'!H47</f>
        <v>2352.5161334897039</v>
      </c>
      <c r="I51" s="92">
        <f>+'[3]R-I prezzi costanti cdt'!I47</f>
        <v>881.45393455289025</v>
      </c>
      <c r="J51" s="92">
        <f>+'[3]R-I prezzi costanti cdt'!J47</f>
        <v>194.81929955002153</v>
      </c>
      <c r="K51" s="92">
        <f>+'[3]R-I prezzi costanti cdt'!K47</f>
        <v>1230.2389188167469</v>
      </c>
      <c r="L51" s="92">
        <f>+'[3]R-I prezzi costanti cdt'!L47</f>
        <v>1072.9564190950698</v>
      </c>
      <c r="M51" s="92">
        <f>+'[3]R-I prezzi costanti cdt'!M47</f>
        <v>1190.7339813591343</v>
      </c>
      <c r="N51" s="92">
        <f t="shared" si="2"/>
        <v>6922.7186868635663</v>
      </c>
      <c r="O51" s="92">
        <f t="shared" si="3"/>
        <v>18473.111640654122</v>
      </c>
      <c r="P51" s="92">
        <f>+'[3]R-I prezzi costanti cdt'!P47</f>
        <v>142.13117398419939</v>
      </c>
      <c r="Q51" s="92">
        <f>+'[3]R-I prezzi costanti cdt'!Q47</f>
        <v>1374.4875373439704</v>
      </c>
      <c r="R51" s="94">
        <f t="shared" si="4"/>
        <v>19705.468004013896</v>
      </c>
      <c r="S51" s="92">
        <f>+'[3]R-I prezzi costanti cdt'!S47</f>
        <v>2765.1949263392521</v>
      </c>
      <c r="T51" s="94">
        <f t="shared" si="5"/>
        <v>22470.662930353148</v>
      </c>
      <c r="U51" s="96"/>
      <c r="V51" s="92">
        <f>+'[3]R-I prezzi costanti cdt'!U47</f>
        <v>2192.1706494510145</v>
      </c>
      <c r="W51" s="97">
        <f>+'[3]R-I prezzi costanti cdt'!W47</f>
        <v>14931.596922751834</v>
      </c>
      <c r="X51" s="97">
        <f>+'[3]R-I prezzi costanti cdt'!X47</f>
        <v>1511.2694154924268</v>
      </c>
      <c r="Y51" s="102">
        <f t="shared" si="0"/>
        <v>16442.866338244261</v>
      </c>
      <c r="Z51" s="92">
        <f>+'[3]R-I prezzi costanti cdt'!AD47</f>
        <v>2323.5474883299653</v>
      </c>
      <c r="AA51" s="92">
        <f>+'[3]R-I prezzi costanti cdt'!Y47</f>
        <v>693.71968719440224</v>
      </c>
      <c r="AB51" s="92">
        <f>+'[3]R-I prezzi costanti cdt'!AC47+'[3]R-I prezzi costanti cdt'!AE47+'[3]R-I prezzi costanti cdt'!AF47</f>
        <v>818.35876713350547</v>
      </c>
      <c r="AC51" s="93">
        <f t="shared" si="6"/>
        <v>3835.6259426578727</v>
      </c>
      <c r="AD51" s="98">
        <f t="shared" si="7"/>
        <v>22470.662930353148</v>
      </c>
    </row>
    <row r="52" spans="1:34" x14ac:dyDescent="0.2">
      <c r="A52" s="91">
        <v>1907</v>
      </c>
      <c r="B52" s="92">
        <f>+'[3]R-I prezzi costanti cdt'!B48</f>
        <v>7887.7303757635382</v>
      </c>
      <c r="C52" s="92">
        <f>+'[3]R-I prezzi costanti cdt'!C48</f>
        <v>195</v>
      </c>
      <c r="D52" s="92">
        <f>+'[3]R-I prezzi costanti cdt'!D48</f>
        <v>3388</v>
      </c>
      <c r="E52" s="92">
        <f>+'[3]R-I prezzi costanti cdt'!G48</f>
        <v>483</v>
      </c>
      <c r="F52" s="92">
        <f>+'[3]R-I prezzi costanti cdt'!E48</f>
        <v>118.3907636</v>
      </c>
      <c r="G52" s="93">
        <f t="shared" si="1"/>
        <v>4184.3907636000004</v>
      </c>
      <c r="H52" s="92">
        <f>+'[3]R-I prezzi costanti cdt'!H48</f>
        <v>2449.1030518485218</v>
      </c>
      <c r="I52" s="92">
        <f>+'[3]R-I prezzi costanti cdt'!I48</f>
        <v>914.19004856600623</v>
      </c>
      <c r="J52" s="92">
        <f>+'[3]R-I prezzi costanti cdt'!J48</f>
        <v>197.55639701819428</v>
      </c>
      <c r="K52" s="92">
        <f>+'[3]R-I prezzi costanti cdt'!K48</f>
        <v>1231.2567337680748</v>
      </c>
      <c r="L52" s="92">
        <f>+'[3]R-I prezzi costanti cdt'!L48</f>
        <v>1074.2716963095997</v>
      </c>
      <c r="M52" s="92">
        <f>+'[3]R-I prezzi costanti cdt'!M48</f>
        <v>1201.9871850873074</v>
      </c>
      <c r="N52" s="92">
        <f t="shared" si="2"/>
        <v>7068.3651125977049</v>
      </c>
      <c r="O52" s="92">
        <f t="shared" si="3"/>
        <v>19140.486251961243</v>
      </c>
      <c r="P52" s="92">
        <f>+'[3]R-I prezzi costanti cdt'!P48</f>
        <v>143.91749432859052</v>
      </c>
      <c r="Q52" s="92">
        <f>+'[3]R-I prezzi costanti cdt'!Q48</f>
        <v>1232.7241492506153</v>
      </c>
      <c r="R52" s="94">
        <f t="shared" si="4"/>
        <v>20229.292906883267</v>
      </c>
      <c r="S52" s="92">
        <f>+'[3]R-I prezzi costanti cdt'!S48</f>
        <v>3049.4066301381745</v>
      </c>
      <c r="T52" s="94">
        <f t="shared" si="5"/>
        <v>23278.699537021443</v>
      </c>
      <c r="U52" s="96"/>
      <c r="V52" s="92">
        <f>+'[3]R-I prezzi costanti cdt'!U48</f>
        <v>2107.657479300728</v>
      </c>
      <c r="W52" s="97">
        <f>+'[3]R-I prezzi costanti cdt'!W48</f>
        <v>15368.049217939575</v>
      </c>
      <c r="X52" s="97">
        <f>+'[3]R-I prezzi costanti cdt'!X48</f>
        <v>1516.8441154403415</v>
      </c>
      <c r="Y52" s="102">
        <f t="shared" si="0"/>
        <v>16884.893333379918</v>
      </c>
      <c r="Z52" s="92">
        <f>+'[3]R-I prezzi costanti cdt'!AD48</f>
        <v>2623.9270799292453</v>
      </c>
      <c r="AA52" s="92">
        <f>+'[3]R-I prezzi costanti cdt'!Y48</f>
        <v>748.60676077808967</v>
      </c>
      <c r="AB52" s="92">
        <f>+'[3]R-I prezzi costanti cdt'!AC48+'[3]R-I prezzi costanti cdt'!AE48+'[3]R-I prezzi costanti cdt'!AF48</f>
        <v>913.61488363346564</v>
      </c>
      <c r="AC52" s="93">
        <f t="shared" si="6"/>
        <v>4286.148724340801</v>
      </c>
      <c r="AD52" s="98">
        <f t="shared" si="7"/>
        <v>23278.699537021446</v>
      </c>
    </row>
    <row r="53" spans="1:34" x14ac:dyDescent="0.2">
      <c r="A53" s="91">
        <v>1908</v>
      </c>
      <c r="B53" s="92">
        <f>+'[3]R-I prezzi costanti cdt'!B49</f>
        <v>7865.2198157700295</v>
      </c>
      <c r="C53" s="92">
        <f>+'[3]R-I prezzi costanti cdt'!C49</f>
        <v>196</v>
      </c>
      <c r="D53" s="92">
        <f>+'[3]R-I prezzi costanti cdt'!D49</f>
        <v>3597</v>
      </c>
      <c r="E53" s="92">
        <f>+'[3]R-I prezzi costanti cdt'!G49</f>
        <v>513</v>
      </c>
      <c r="F53" s="92">
        <f>+'[3]R-I prezzi costanti cdt'!E49</f>
        <v>133.6663078</v>
      </c>
      <c r="G53" s="93">
        <f t="shared" si="1"/>
        <v>4439.6663078000001</v>
      </c>
      <c r="H53" s="92">
        <f>+'[3]R-I prezzi costanti cdt'!H49</f>
        <v>2587.6938710289751</v>
      </c>
      <c r="I53" s="92">
        <f>+'[3]R-I prezzi costanti cdt'!I49</f>
        <v>957.54221895105911</v>
      </c>
      <c r="J53" s="92">
        <f>+'[3]R-I prezzi costanti cdt'!J49</f>
        <v>208.55585266456058</v>
      </c>
      <c r="K53" s="92">
        <f>+'[3]R-I prezzi costanti cdt'!K49</f>
        <v>1245.4462716189396</v>
      </c>
      <c r="L53" s="92">
        <f>+'[3]R-I prezzi costanti cdt'!L49</f>
        <v>1079.0432767510572</v>
      </c>
      <c r="M53" s="92">
        <f>+'[3]R-I prezzi costanti cdt'!M49</f>
        <v>1213.2403888154806</v>
      </c>
      <c r="N53" s="92">
        <f t="shared" si="2"/>
        <v>7291.5218798300721</v>
      </c>
      <c r="O53" s="92">
        <f t="shared" si="3"/>
        <v>19596.408003400102</v>
      </c>
      <c r="P53" s="92">
        <f>+'[3]R-I prezzi costanti cdt'!P49</f>
        <v>152.52733987227751</v>
      </c>
      <c r="Q53" s="92">
        <f>+'[3]R-I prezzi costanti cdt'!Q49</f>
        <v>1386.7229668528223</v>
      </c>
      <c r="R53" s="94">
        <f t="shared" si="4"/>
        <v>20830.603630380647</v>
      </c>
      <c r="S53" s="92">
        <f>+'[3]R-I prezzi costanti cdt'!S49</f>
        <v>3051.0775133465468</v>
      </c>
      <c r="T53" s="94">
        <f t="shared" si="5"/>
        <v>23881.681143727194</v>
      </c>
      <c r="U53" s="96"/>
      <c r="V53" s="92">
        <f>+'[3]R-I prezzi costanti cdt'!U49</f>
        <v>2046.0837240065196</v>
      </c>
      <c r="W53" s="97">
        <f>+'[3]R-I prezzi costanti cdt'!W49</f>
        <v>16026.442407450897</v>
      </c>
      <c r="X53" s="97">
        <f>+'[3]R-I prezzi costanti cdt'!X49</f>
        <v>1589.0764614994093</v>
      </c>
      <c r="Y53" s="102">
        <f t="shared" si="0"/>
        <v>17615.518868950305</v>
      </c>
      <c r="Z53" s="92">
        <f>+'[3]R-I prezzi costanti cdt'!AD49</f>
        <v>2518.4370115012471</v>
      </c>
      <c r="AA53" s="92">
        <f>+'[3]R-I prezzi costanti cdt'!Y49</f>
        <v>809.82187744508599</v>
      </c>
      <c r="AB53" s="92">
        <f>+'[3]R-I prezzi costanti cdt'!AC49+'[3]R-I prezzi costanti cdt'!AE49+'[3]R-I prezzi costanti cdt'!AF49</f>
        <v>891.81966182403335</v>
      </c>
      <c r="AC53" s="93">
        <f t="shared" si="6"/>
        <v>4220.0785507703667</v>
      </c>
      <c r="AD53" s="98">
        <f t="shared" si="7"/>
        <v>23881.68114372719</v>
      </c>
    </row>
    <row r="54" spans="1:34" x14ac:dyDescent="0.2">
      <c r="A54" s="91">
        <v>1909</v>
      </c>
      <c r="B54" s="92">
        <f>+'[3]R-I prezzi costanti cdt'!B50</f>
        <v>7864.1099820347172</v>
      </c>
      <c r="C54" s="92">
        <f>+'[3]R-I prezzi costanti cdt'!C50</f>
        <v>201</v>
      </c>
      <c r="D54" s="92">
        <f>+'[3]R-I prezzi costanti cdt'!D50</f>
        <v>3726</v>
      </c>
      <c r="E54" s="92">
        <f>+'[3]R-I prezzi costanti cdt'!G50</f>
        <v>586</v>
      </c>
      <c r="F54" s="92">
        <f>+'[3]R-I prezzi costanti cdt'!E50</f>
        <v>148.88414829999999</v>
      </c>
      <c r="G54" s="93">
        <f t="shared" si="1"/>
        <v>4661.8841482999997</v>
      </c>
      <c r="H54" s="92">
        <f>+'[3]R-I prezzi costanti cdt'!H50</f>
        <v>2645.5987380729671</v>
      </c>
      <c r="I54" s="92">
        <f>+'[3]R-I prezzi costanti cdt'!I50</f>
        <v>1000.0500790919228</v>
      </c>
      <c r="J54" s="92">
        <f>+'[3]R-I prezzi costanti cdt'!J50</f>
        <v>211.93723972126637</v>
      </c>
      <c r="K54" s="92">
        <f>+'[3]R-I prezzi costanti cdt'!K50</f>
        <v>1243.2908987808335</v>
      </c>
      <c r="L54" s="92">
        <f>+'[3]R-I prezzi costanti cdt'!L50</f>
        <v>1082.2923498059208</v>
      </c>
      <c r="M54" s="92">
        <f>+'[3]R-I prezzi costanti cdt'!M50</f>
        <v>1224.4935925436537</v>
      </c>
      <c r="N54" s="92">
        <f t="shared" si="2"/>
        <v>7407.6628980165642</v>
      </c>
      <c r="O54" s="92">
        <f t="shared" si="3"/>
        <v>19933.657028351281</v>
      </c>
      <c r="P54" s="92">
        <f>+'[3]R-I prezzi costanti cdt'!P50</f>
        <v>155.3611653392876</v>
      </c>
      <c r="Q54" s="92">
        <f>+'[3]R-I prezzi costanti cdt'!Q50</f>
        <v>1402.3344946940865</v>
      </c>
      <c r="R54" s="94">
        <f t="shared" si="4"/>
        <v>21180.630357706079</v>
      </c>
      <c r="S54" s="92">
        <f>+'[3]R-I prezzi costanti cdt'!S50</f>
        <v>3225.4719083827949</v>
      </c>
      <c r="T54" s="94">
        <f t="shared" si="5"/>
        <v>24406.102266088874</v>
      </c>
      <c r="U54" s="96"/>
      <c r="V54" s="92">
        <f>+'[3]R-I prezzi costanti cdt'!U50</f>
        <v>2219.9622854247864</v>
      </c>
      <c r="W54" s="97">
        <f>+'[3]R-I prezzi costanti cdt'!W50</f>
        <v>17291.60410636161</v>
      </c>
      <c r="X54" s="97">
        <f>+'[3]R-I prezzi costanti cdt'!X50</f>
        <v>1629.3320308961856</v>
      </c>
      <c r="Y54" s="102">
        <f t="shared" si="0"/>
        <v>18920.936137257795</v>
      </c>
      <c r="Z54" s="92">
        <f>+'[3]R-I prezzi costanti cdt'!AD50</f>
        <v>1657.6151565510947</v>
      </c>
      <c r="AA54" s="92">
        <f>+'[3]R-I prezzi costanti cdt'!Y50</f>
        <v>978.82656693093509</v>
      </c>
      <c r="AB54" s="92">
        <f>+'[3]R-I prezzi costanti cdt'!AC50+'[3]R-I prezzi costanti cdt'!AE50+'[3]R-I prezzi costanti cdt'!AF50</f>
        <v>628.76211992426136</v>
      </c>
      <c r="AC54" s="93">
        <f t="shared" si="6"/>
        <v>3265.2038434062911</v>
      </c>
      <c r="AD54" s="98">
        <f t="shared" si="7"/>
        <v>24406.102266088874</v>
      </c>
    </row>
    <row r="55" spans="1:34" x14ac:dyDescent="0.2">
      <c r="A55" s="91">
        <v>1910</v>
      </c>
      <c r="B55" s="92">
        <f>+'[3]R-I prezzi costanti cdt'!B51</f>
        <v>7693.5987579570365</v>
      </c>
      <c r="C55" s="92">
        <f>+'[3]R-I prezzi costanti cdt'!C51</f>
        <v>215</v>
      </c>
      <c r="D55" s="92">
        <f>+'[3]R-I prezzi costanti cdt'!D51</f>
        <v>3826</v>
      </c>
      <c r="E55" s="92">
        <f>+'[3]R-I prezzi costanti cdt'!G51</f>
        <v>661</v>
      </c>
      <c r="F55" s="92">
        <f>+'[3]R-I prezzi costanti cdt'!E51</f>
        <v>163.07948039999999</v>
      </c>
      <c r="G55" s="93">
        <f t="shared" si="1"/>
        <v>4865.0794803999997</v>
      </c>
      <c r="H55" s="92">
        <f>+'[3]R-I prezzi costanti cdt'!H51</f>
        <v>2648.6229981363635</v>
      </c>
      <c r="I55" s="92">
        <f>+'[3]R-I prezzi costanti cdt'!I51</f>
        <v>1050.6853633204935</v>
      </c>
      <c r="J55" s="92">
        <f>+'[3]R-I prezzi costanti cdt'!J51</f>
        <v>252.52405848775734</v>
      </c>
      <c r="K55" s="92">
        <f>+'[3]R-I prezzi costanti cdt'!K51</f>
        <v>1257.0613363576222</v>
      </c>
      <c r="L55" s="92">
        <f>+'[3]R-I prezzi costanti cdt'!L51</f>
        <v>1088.6245003186373</v>
      </c>
      <c r="M55" s="92">
        <f>+'[3]R-I prezzi costanti cdt'!M51</f>
        <v>1235.746796271827</v>
      </c>
      <c r="N55" s="92">
        <f t="shared" si="2"/>
        <v>7533.2650528927006</v>
      </c>
      <c r="O55" s="92">
        <f t="shared" si="3"/>
        <v>20091.943291249736</v>
      </c>
      <c r="P55" s="92">
        <f>+'[3]R-I prezzi costanti cdt'!P51</f>
        <v>184.15883073400047</v>
      </c>
      <c r="Q55" s="92">
        <f>+'[3]R-I prezzi costanti cdt'!Q51</f>
        <v>1475.2486698290847</v>
      </c>
      <c r="R55" s="94">
        <f t="shared" si="4"/>
        <v>21383.033130344822</v>
      </c>
      <c r="S55" s="92">
        <f>+'[3]R-I prezzi costanti cdt'!S51</f>
        <v>3311.4928923948396</v>
      </c>
      <c r="T55" s="94">
        <f t="shared" si="5"/>
        <v>24694.526022739661</v>
      </c>
      <c r="U55" s="96"/>
      <c r="V55" s="92">
        <f>+'[3]R-I prezzi costanti cdt'!U51</f>
        <v>2312.6247732396982</v>
      </c>
      <c r="W55" s="97">
        <f>+'[3]R-I prezzi costanti cdt'!W51</f>
        <v>17180.221117307898</v>
      </c>
      <c r="X55" s="97">
        <f>+'[3]R-I prezzi costanti cdt'!X51</f>
        <v>1848.2957714957345</v>
      </c>
      <c r="Y55" s="102">
        <f t="shared" si="0"/>
        <v>19028.516888803631</v>
      </c>
      <c r="Z55" s="92">
        <f>+'[3]R-I prezzi costanti cdt'!AD51</f>
        <v>1636.8345762053718</v>
      </c>
      <c r="AA55" s="92">
        <f>+'[3]R-I prezzi costanti cdt'!Y51</f>
        <v>1145.7505926972035</v>
      </c>
      <c r="AB55" s="92">
        <f>+'[3]R-I prezzi costanti cdt'!AC51+'[3]R-I prezzi costanti cdt'!AE51+'[3]R-I prezzi costanti cdt'!AF51</f>
        <v>570.79919179375224</v>
      </c>
      <c r="AC55" s="93">
        <f t="shared" si="6"/>
        <v>3353.3843606963273</v>
      </c>
      <c r="AD55" s="98">
        <f t="shared" si="7"/>
        <v>24694.526022739657</v>
      </c>
    </row>
    <row r="56" spans="1:34" x14ac:dyDescent="0.2">
      <c r="A56" s="91">
        <v>1911</v>
      </c>
      <c r="B56" s="92">
        <f>+'[3]R-I prezzi costanti cdt'!B52</f>
        <v>7818.6999999999935</v>
      </c>
      <c r="C56" s="92">
        <f>+'[3]R-I prezzi costanti cdt'!C52</f>
        <v>224</v>
      </c>
      <c r="D56" s="92">
        <f>+'[3]R-I prezzi costanti cdt'!D52</f>
        <v>3843.9999999999995</v>
      </c>
      <c r="E56" s="92">
        <f>+'[3]R-I prezzi costanti cdt'!G52</f>
        <v>697</v>
      </c>
      <c r="F56" s="92">
        <f>+'[3]R-I prezzi costanti cdt'!E52</f>
        <v>183</v>
      </c>
      <c r="G56" s="93">
        <f t="shared" si="1"/>
        <v>4948</v>
      </c>
      <c r="H56" s="92">
        <f>+'[3]R-I prezzi costanti cdt'!H52</f>
        <v>2708</v>
      </c>
      <c r="I56" s="92">
        <f>+'[3]R-I prezzi costanti cdt'!I52</f>
        <v>1126</v>
      </c>
      <c r="J56" s="92">
        <f>+'[3]R-I prezzi costanti cdt'!J52</f>
        <v>288.00000000000023</v>
      </c>
      <c r="K56" s="92">
        <f>+'[3]R-I prezzi costanti cdt'!K52</f>
        <v>1267</v>
      </c>
      <c r="L56" s="92">
        <f>+'[3]R-I prezzi costanti cdt'!L52</f>
        <v>1095</v>
      </c>
      <c r="M56" s="92">
        <f>+'[3]R-I prezzi costanti cdt'!M52</f>
        <v>1247</v>
      </c>
      <c r="N56" s="92">
        <f t="shared" si="2"/>
        <v>7731</v>
      </c>
      <c r="O56" s="92">
        <f t="shared" si="3"/>
        <v>20497.699999999993</v>
      </c>
      <c r="P56" s="92">
        <f>+'[3]R-I prezzi costanti cdt'!P52</f>
        <v>210.9999999999998</v>
      </c>
      <c r="Q56" s="92">
        <f>+'[3]R-I prezzi costanti cdt'!Q52</f>
        <v>1567.9999999999993</v>
      </c>
      <c r="R56" s="94">
        <f t="shared" si="4"/>
        <v>21854.699999999993</v>
      </c>
      <c r="S56" s="92">
        <f>+'[3]R-I prezzi costanti cdt'!S52</f>
        <v>3442.0000000000073</v>
      </c>
      <c r="T56" s="94">
        <f t="shared" si="5"/>
        <v>25296.7</v>
      </c>
      <c r="U56" s="96"/>
      <c r="V56" s="92">
        <f>+'[3]R-I prezzi costanti cdt'!U52</f>
        <v>2379.0000000000014</v>
      </c>
      <c r="W56" s="97">
        <f>+'[3]R-I prezzi costanti cdt'!W52</f>
        <v>17593.207245524882</v>
      </c>
      <c r="X56" s="97">
        <f>+'[3]R-I prezzi costanti cdt'!X52</f>
        <v>2078.0000000000023</v>
      </c>
      <c r="Y56" s="102">
        <f t="shared" si="0"/>
        <v>19671.207245524885</v>
      </c>
      <c r="Z56" s="92">
        <f>+'[3]R-I prezzi costanti cdt'!AD52</f>
        <v>1508</v>
      </c>
      <c r="AA56" s="92">
        <f>+'[3]R-I prezzi costanti cdt'!Y52</f>
        <v>1202.0000000000005</v>
      </c>
      <c r="AB56" s="92">
        <f>+'[3]R-I prezzi costanti cdt'!AC52+'[3]R-I prezzi costanti cdt'!AE52+'[3]R-I prezzi costanti cdt'!AF52</f>
        <v>536.49275447511752</v>
      </c>
      <c r="AC56" s="93">
        <f t="shared" si="6"/>
        <v>3246.4927544751181</v>
      </c>
      <c r="AD56" s="98">
        <f t="shared" si="7"/>
        <v>25296.700000000004</v>
      </c>
    </row>
    <row r="57" spans="1:34" x14ac:dyDescent="0.2">
      <c r="A57" s="100"/>
      <c r="B57" s="184" t="s">
        <v>22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80"/>
      <c r="V57" s="184" t="s">
        <v>22</v>
      </c>
      <c r="W57" s="184"/>
      <c r="X57" s="184"/>
      <c r="Y57" s="184"/>
      <c r="Z57" s="184"/>
      <c r="AA57" s="184"/>
      <c r="AB57" s="184"/>
      <c r="AC57" s="184"/>
      <c r="AD57" s="184"/>
      <c r="AE57" s="101"/>
      <c r="AF57" s="101"/>
      <c r="AG57" s="101"/>
      <c r="AH57" s="101"/>
    </row>
    <row r="58" spans="1:34" ht="15" customHeight="1" x14ac:dyDescent="0.2">
      <c r="A58" s="174" t="s">
        <v>0</v>
      </c>
      <c r="B58" s="171" t="s">
        <v>1</v>
      </c>
      <c r="C58" s="176" t="s">
        <v>2</v>
      </c>
      <c r="D58" s="177"/>
      <c r="E58" s="177"/>
      <c r="F58" s="177"/>
      <c r="G58" s="178"/>
      <c r="H58" s="176" t="s">
        <v>3</v>
      </c>
      <c r="I58" s="177"/>
      <c r="J58" s="177"/>
      <c r="K58" s="177"/>
      <c r="L58" s="177"/>
      <c r="M58" s="177"/>
      <c r="N58" s="178"/>
      <c r="O58" s="171" t="s">
        <v>4</v>
      </c>
      <c r="P58" s="171" t="s">
        <v>61</v>
      </c>
      <c r="Q58" s="171" t="s">
        <v>5</v>
      </c>
      <c r="R58" s="171" t="s">
        <v>6</v>
      </c>
      <c r="S58" s="171" t="s">
        <v>7</v>
      </c>
      <c r="T58" s="182" t="s">
        <v>8</v>
      </c>
      <c r="U58" s="80"/>
      <c r="V58" s="171" t="s">
        <v>9</v>
      </c>
      <c r="W58" s="171" t="s">
        <v>10</v>
      </c>
      <c r="X58" s="179"/>
      <c r="Y58" s="180"/>
      <c r="Z58" s="171" t="s">
        <v>62</v>
      </c>
      <c r="AA58" s="179"/>
      <c r="AB58" s="179"/>
      <c r="AC58" s="81"/>
      <c r="AD58" s="182" t="s">
        <v>13</v>
      </c>
    </row>
    <row r="59" spans="1:34" ht="13.5" customHeight="1" x14ac:dyDescent="0.2">
      <c r="A59" s="174"/>
      <c r="B59" s="171"/>
      <c r="C59" s="82"/>
      <c r="D59" s="78"/>
      <c r="E59" s="78"/>
      <c r="F59" s="78"/>
      <c r="G59" s="78"/>
      <c r="H59" s="83"/>
      <c r="I59" s="78"/>
      <c r="J59" s="78"/>
      <c r="K59" s="78"/>
      <c r="L59" s="78"/>
      <c r="M59" s="78"/>
      <c r="N59" s="84"/>
      <c r="O59" s="171"/>
      <c r="P59" s="171"/>
      <c r="Q59" s="171"/>
      <c r="R59" s="171"/>
      <c r="S59" s="171"/>
      <c r="T59" s="182"/>
      <c r="U59" s="80"/>
      <c r="V59" s="171"/>
      <c r="W59" s="181"/>
      <c r="X59" s="179"/>
      <c r="Y59" s="180"/>
      <c r="Z59" s="181"/>
      <c r="AA59" s="179"/>
      <c r="AB59" s="179"/>
      <c r="AC59" s="78"/>
      <c r="AD59" s="182"/>
    </row>
    <row r="60" spans="1:34" ht="33" customHeight="1" x14ac:dyDescent="0.2">
      <c r="A60" s="175"/>
      <c r="B60" s="172"/>
      <c r="C60" s="87" t="s">
        <v>63</v>
      </c>
      <c r="D60" s="87" t="s">
        <v>64</v>
      </c>
      <c r="E60" s="87" t="s">
        <v>15</v>
      </c>
      <c r="F60" s="88" t="s">
        <v>65</v>
      </c>
      <c r="G60" s="86" t="s">
        <v>16</v>
      </c>
      <c r="H60" s="87" t="s">
        <v>66</v>
      </c>
      <c r="I60" s="87" t="s">
        <v>67</v>
      </c>
      <c r="J60" s="87" t="s">
        <v>68</v>
      </c>
      <c r="K60" s="87" t="s">
        <v>69</v>
      </c>
      <c r="L60" s="87" t="s">
        <v>70</v>
      </c>
      <c r="M60" s="89" t="s">
        <v>71</v>
      </c>
      <c r="N60" s="90" t="s">
        <v>72</v>
      </c>
      <c r="O60" s="172"/>
      <c r="P60" s="172"/>
      <c r="Q60" s="172"/>
      <c r="R60" s="172"/>
      <c r="S60" s="172"/>
      <c r="T60" s="183"/>
      <c r="U60" s="80"/>
      <c r="V60" s="172"/>
      <c r="W60" s="87" t="s">
        <v>18</v>
      </c>
      <c r="X60" s="87" t="s">
        <v>17</v>
      </c>
      <c r="Y60" s="90" t="s">
        <v>19</v>
      </c>
      <c r="Z60" s="87" t="s">
        <v>73</v>
      </c>
      <c r="AA60" s="87" t="s">
        <v>15</v>
      </c>
      <c r="AB60" s="87" t="s">
        <v>74</v>
      </c>
      <c r="AC60" s="85" t="s">
        <v>75</v>
      </c>
      <c r="AD60" s="183"/>
    </row>
    <row r="61" spans="1:34" x14ac:dyDescent="0.2">
      <c r="A61" s="91">
        <v>1911</v>
      </c>
      <c r="B61" s="92">
        <f>+'[3]R-I prezzi costanti cdt'!B56</f>
        <v>34415.852448853067</v>
      </c>
      <c r="C61" s="92">
        <f>+'[3]R-I prezzi costanti cdt'!C56</f>
        <v>676.00715563506265</v>
      </c>
      <c r="D61" s="92">
        <f>+'[3]R-I prezzi costanti cdt'!D56</f>
        <v>22336.245663093574</v>
      </c>
      <c r="E61" s="92">
        <f>+'[3]R-I prezzi costanti cdt'!G56</f>
        <v>2909.5174343521307</v>
      </c>
      <c r="F61" s="92">
        <f>+'[3]R-I prezzi costanti cdt'!E56</f>
        <v>351.52373158756137</v>
      </c>
      <c r="G61" s="93">
        <f t="shared" ref="G61:G101" si="8">+C61+D61+E61+F61</f>
        <v>26273.293984668329</v>
      </c>
      <c r="H61" s="92">
        <f>+'[3]R-I prezzi costanti cdt'!H56</f>
        <v>12819.392117347681</v>
      </c>
      <c r="I61" s="92">
        <f>+'[3]R-I prezzi costanti cdt'!I56</f>
        <v>7358.8184335766064</v>
      </c>
      <c r="J61" s="92">
        <f>+'[3]R-I prezzi costanti cdt'!J56</f>
        <v>1349.5287958115193</v>
      </c>
      <c r="K61" s="92">
        <f>+'[3]R-I prezzi costanti cdt'!K56</f>
        <v>6181.7926384628745</v>
      </c>
      <c r="L61" s="92">
        <f>+'[3]R-I prezzi costanti cdt'!L56</f>
        <v>6649.6387380142996</v>
      </c>
      <c r="M61" s="92">
        <f>+'[3]R-I prezzi costanti cdt'!M56</f>
        <v>5995.509536464082</v>
      </c>
      <c r="N61" s="92">
        <f t="shared" ref="N61:N101" si="9">+H61+I61+J61+K61+L61+M61</f>
        <v>40354.680259677058</v>
      </c>
      <c r="O61" s="92">
        <f t="shared" ref="O61:O101" si="10">+B61+G61+N61</f>
        <v>101043.82669319845</v>
      </c>
      <c r="P61" s="92">
        <f>+'[3]R-I prezzi costanti cdt'!P56</f>
        <v>988.71727748691012</v>
      </c>
      <c r="Q61" s="92">
        <f>+'[3]R-I prezzi costanti cdt'!Q56</f>
        <v>7869.1449814126518</v>
      </c>
      <c r="R61" s="94">
        <f t="shared" ref="R61:R101" si="11">+O61+Q61-P61</f>
        <v>107924.2543971242</v>
      </c>
      <c r="S61" s="92">
        <f>+'[3]R-I prezzi costanti cdt'!S56</f>
        <v>14480.49400000003</v>
      </c>
      <c r="T61" s="94">
        <f t="shared" ref="T61:T101" si="12">+R61+S61</f>
        <v>122404.74839712423</v>
      </c>
      <c r="U61" s="96"/>
      <c r="V61" s="92">
        <f>+'[3]R-I prezzi costanti cdt'!U56</f>
        <v>9860.9550000000054</v>
      </c>
      <c r="W61" s="97">
        <f>+'[3]R-I prezzi costanti cdt'!W56</f>
        <v>88596.412035286936</v>
      </c>
      <c r="X61" s="97">
        <f>+'[3]R-I prezzi costanti cdt'!X56</f>
        <v>8447.1544715447235</v>
      </c>
      <c r="Y61" s="102">
        <f t="shared" ref="Y61:Y101" si="13">+W61+X61</f>
        <v>97043.566506831659</v>
      </c>
      <c r="Z61" s="92">
        <f>+'[3]R-I prezzi costanti cdt'!AD56</f>
        <v>7285.0241545893723</v>
      </c>
      <c r="AA61" s="92">
        <f>+'[3]R-I prezzi costanti cdt'!Y56</f>
        <v>5531.7438950711175</v>
      </c>
      <c r="AB61" s="92">
        <f>+'[3]R-I prezzi costanti cdt'!AC56+'[3]R-I prezzi costanti cdt'!AE56+'[3]R-I prezzi costanti cdt'!AF56</f>
        <v>2683.4588406320613</v>
      </c>
      <c r="AC61" s="93">
        <f t="shared" ref="AC61:AC101" si="14">+Z61+AA61+AB61</f>
        <v>15500.226890292552</v>
      </c>
      <c r="AD61" s="98">
        <f t="shared" ref="AD61:AD101" si="15">+V61+Y61+AC61</f>
        <v>122404.74839712422</v>
      </c>
    </row>
    <row r="62" spans="1:34" x14ac:dyDescent="0.2">
      <c r="A62" s="91">
        <v>1912</v>
      </c>
      <c r="B62" s="92">
        <f>+'[3]R-I prezzi costanti cdt'!B57</f>
        <v>33382.781542600678</v>
      </c>
      <c r="C62" s="92">
        <f>+'[3]R-I prezzi costanti cdt'!C57</f>
        <v>727.45950101633309</v>
      </c>
      <c r="D62" s="92">
        <f>+'[3]R-I prezzi costanti cdt'!D57</f>
        <v>23500.287084112442</v>
      </c>
      <c r="E62" s="92">
        <f>+'[3]R-I prezzi costanti cdt'!G57</f>
        <v>3270.1614709378491</v>
      </c>
      <c r="F62" s="92">
        <f>+'[3]R-I prezzi costanti cdt'!E57</f>
        <v>382.49619918396115</v>
      </c>
      <c r="G62" s="93">
        <f t="shared" si="8"/>
        <v>27880.404255250585</v>
      </c>
      <c r="H62" s="92">
        <f>+'[3]R-I prezzi costanti cdt'!H57</f>
        <v>12937.485815927674</v>
      </c>
      <c r="I62" s="92">
        <f>+'[3]R-I prezzi costanti cdt'!I57</f>
        <v>7555.819025054303</v>
      </c>
      <c r="J62" s="92">
        <f>+'[3]R-I prezzi costanti cdt'!J57</f>
        <v>1456.6414123138404</v>
      </c>
      <c r="K62" s="92">
        <f>+'[3]R-I prezzi costanti cdt'!K57</f>
        <v>6235.8343943515256</v>
      </c>
      <c r="L62" s="92">
        <f>+'[3]R-I prezzi costanti cdt'!L57</f>
        <v>6657.240820035242</v>
      </c>
      <c r="M62" s="92">
        <f>+'[3]R-I prezzi costanti cdt'!M57</f>
        <v>6169.0852107333358</v>
      </c>
      <c r="N62" s="92">
        <f t="shared" si="9"/>
        <v>41012.106678415919</v>
      </c>
      <c r="O62" s="92">
        <f t="shared" si="10"/>
        <v>102275.29247626718</v>
      </c>
      <c r="P62" s="92">
        <f>+'[3]R-I prezzi costanti cdt'!P57</f>
        <v>1074.1066700269769</v>
      </c>
      <c r="Q62" s="92">
        <f>+'[3]R-I prezzi costanti cdt'!Q57</f>
        <v>7674.9845201238531</v>
      </c>
      <c r="R62" s="94">
        <f t="shared" si="11"/>
        <v>108876.17032636405</v>
      </c>
      <c r="S62" s="92">
        <f>+'[3]R-I prezzi costanti cdt'!S57</f>
        <v>15494.016338106099</v>
      </c>
      <c r="T62" s="94">
        <f t="shared" si="12"/>
        <v>124370.18666447015</v>
      </c>
      <c r="U62" s="96"/>
      <c r="V62" s="92">
        <f>+'[3]R-I prezzi costanti cdt'!U57</f>
        <v>10718.150050635553</v>
      </c>
      <c r="W62" s="97">
        <f>+'[3]R-I prezzi costanti cdt'!W57</f>
        <v>89509.747412071942</v>
      </c>
      <c r="X62" s="97">
        <f>+'[3]R-I prezzi costanti cdt'!X57</f>
        <v>9103.4676360028643</v>
      </c>
      <c r="Y62" s="102">
        <f t="shared" si="13"/>
        <v>98613.21504807481</v>
      </c>
      <c r="Z62" s="92">
        <f>+'[3]R-I prezzi costanti cdt'!AD57</f>
        <v>7172.3635509589794</v>
      </c>
      <c r="AA62" s="92">
        <f>+'[3]R-I prezzi costanti cdt'!Y57</f>
        <v>5614.551695280079</v>
      </c>
      <c r="AB62" s="92">
        <f>+'[3]R-I prezzi costanti cdt'!AC57+'[3]R-I prezzi costanti cdt'!AE57+'[3]R-I prezzi costanti cdt'!AF57</f>
        <v>2251.9063195207236</v>
      </c>
      <c r="AC62" s="93">
        <f t="shared" si="14"/>
        <v>15038.821565759783</v>
      </c>
      <c r="AD62" s="98">
        <f t="shared" si="15"/>
        <v>124370.18666447015</v>
      </c>
    </row>
    <row r="63" spans="1:34" x14ac:dyDescent="0.2">
      <c r="A63" s="91">
        <v>1913</v>
      </c>
      <c r="B63" s="92">
        <f>+'[3]R-I prezzi costanti cdt'!B58</f>
        <v>37519.569539919794</v>
      </c>
      <c r="C63" s="92">
        <f>+'[3]R-I prezzi costanti cdt'!C58</f>
        <v>750.95937484539445</v>
      </c>
      <c r="D63" s="92">
        <f>+'[3]R-I prezzi costanti cdt'!D58</f>
        <v>23363.002142320311</v>
      </c>
      <c r="E63" s="92">
        <f>+'[3]R-I prezzi costanti cdt'!G58</f>
        <v>3436.0023841757193</v>
      </c>
      <c r="F63" s="92">
        <f>+'[3]R-I prezzi costanti cdt'!E58</f>
        <v>414.27121118267428</v>
      </c>
      <c r="G63" s="93">
        <f t="shared" si="8"/>
        <v>27964.2351125241</v>
      </c>
      <c r="H63" s="92">
        <f>+'[3]R-I prezzi costanti cdt'!H58</f>
        <v>13585.506166069537</v>
      </c>
      <c r="I63" s="92">
        <f>+'[3]R-I prezzi costanti cdt'!I58</f>
        <v>7769.2239265657445</v>
      </c>
      <c r="J63" s="92">
        <f>+'[3]R-I prezzi costanti cdt'!J58</f>
        <v>1546.2599630123543</v>
      </c>
      <c r="K63" s="92">
        <f>+'[3]R-I prezzi costanti cdt'!K58</f>
        <v>6292.2130910353608</v>
      </c>
      <c r="L63" s="92">
        <f>+'[3]R-I prezzi costanti cdt'!L58</f>
        <v>6638.6979037544306</v>
      </c>
      <c r="M63" s="92">
        <f>+'[3]R-I prezzi costanti cdt'!M58</f>
        <v>6342.6608850025896</v>
      </c>
      <c r="N63" s="92">
        <f t="shared" si="9"/>
        <v>42174.561935440019</v>
      </c>
      <c r="O63" s="92">
        <f t="shared" si="10"/>
        <v>107658.36658788391</v>
      </c>
      <c r="P63" s="92">
        <f>+'[3]R-I prezzi costanti cdt'!P58</f>
        <v>1184.7836868992504</v>
      </c>
      <c r="Q63" s="92">
        <f>+'[3]R-I prezzi costanti cdt'!Q58</f>
        <v>8066.1270983213262</v>
      </c>
      <c r="R63" s="94">
        <f t="shared" si="11"/>
        <v>114539.709999306</v>
      </c>
      <c r="S63" s="92">
        <f>+'[3]R-I prezzi costanti cdt'!S58</f>
        <v>15265.653091176509</v>
      </c>
      <c r="T63" s="94">
        <f t="shared" si="12"/>
        <v>129805.36309048251</v>
      </c>
      <c r="U63" s="96"/>
      <c r="V63" s="92">
        <f>+'[3]R-I prezzi costanti cdt'!U58</f>
        <v>11262.486328627689</v>
      </c>
      <c r="W63" s="97">
        <f>+'[3]R-I prezzi costanti cdt'!W58</f>
        <v>94647.676450103027</v>
      </c>
      <c r="X63" s="97">
        <f>+'[3]R-I prezzi costanti cdt'!X58</f>
        <v>9381.2337059391957</v>
      </c>
      <c r="Y63" s="102">
        <f t="shared" si="13"/>
        <v>104028.91015604223</v>
      </c>
      <c r="Z63" s="92">
        <f>+'[3]R-I prezzi costanti cdt'!AD58</f>
        <v>6788.2005257821756</v>
      </c>
      <c r="AA63" s="92">
        <f>+'[3]R-I prezzi costanti cdt'!Y58</f>
        <v>5466.0277568354604</v>
      </c>
      <c r="AB63" s="92">
        <f>+'[3]R-I prezzi costanti cdt'!AC58+'[3]R-I prezzi costanti cdt'!AE58+'[3]R-I prezzi costanti cdt'!AF58</f>
        <v>2259.7383231949743</v>
      </c>
      <c r="AC63" s="93">
        <f t="shared" si="14"/>
        <v>14513.966605812609</v>
      </c>
      <c r="AD63" s="98">
        <f t="shared" si="15"/>
        <v>129805.36309048251</v>
      </c>
    </row>
    <row r="64" spans="1:34" x14ac:dyDescent="0.2">
      <c r="A64" s="91">
        <v>1914</v>
      </c>
      <c r="B64" s="92">
        <f>+'[3]R-I prezzi costanti cdt'!B59</f>
        <v>34527.688788297695</v>
      </c>
      <c r="C64" s="92">
        <f>+'[3]R-I prezzi costanti cdt'!C59</f>
        <v>711.15396844161319</v>
      </c>
      <c r="D64" s="92">
        <f>+'[3]R-I prezzi costanti cdt'!D59</f>
        <v>21954.585813938207</v>
      </c>
      <c r="E64" s="92">
        <f>+'[3]R-I prezzi costanti cdt'!G59</f>
        <v>3796.9660312021074</v>
      </c>
      <c r="F64" s="92">
        <f>+'[3]R-I prezzi costanti cdt'!E59</f>
        <v>490.68504134139476</v>
      </c>
      <c r="G64" s="93">
        <f t="shared" si="8"/>
        <v>26953.390854923324</v>
      </c>
      <c r="H64" s="92">
        <f>+'[3]R-I prezzi costanti cdt'!H59</f>
        <v>12292.437227743405</v>
      </c>
      <c r="I64" s="92">
        <f>+'[3]R-I prezzi costanti cdt'!I59</f>
        <v>7247.5783776854851</v>
      </c>
      <c r="J64" s="92">
        <f>+'[3]R-I prezzi costanti cdt'!J59</f>
        <v>1564.1336261589188</v>
      </c>
      <c r="K64" s="92">
        <f>+'[3]R-I prezzi costanti cdt'!K59</f>
        <v>6352.0971989119735</v>
      </c>
      <c r="L64" s="92">
        <f>+'[3]R-I prezzi costanti cdt'!L59</f>
        <v>6787.2787990640772</v>
      </c>
      <c r="M64" s="92">
        <f>+'[3]R-I prezzi costanti cdt'!M59</f>
        <v>6516.2365592718434</v>
      </c>
      <c r="N64" s="92">
        <f t="shared" si="9"/>
        <v>40759.761788835705</v>
      </c>
      <c r="O64" s="92">
        <f t="shared" si="10"/>
        <v>102240.84143205672</v>
      </c>
      <c r="P64" s="92">
        <f>+'[3]R-I prezzi costanti cdt'!P59</f>
        <v>1193.3280344672332</v>
      </c>
      <c r="Q64" s="92">
        <f>+'[3]R-I prezzi costanti cdt'!Q59</f>
        <v>7284.5953002611013</v>
      </c>
      <c r="R64" s="94">
        <f t="shared" si="11"/>
        <v>108332.10869785059</v>
      </c>
      <c r="S64" s="92">
        <f>+'[3]R-I prezzi costanti cdt'!S59</f>
        <v>12188.065246758026</v>
      </c>
      <c r="T64" s="94">
        <f t="shared" si="12"/>
        <v>120520.17394460861</v>
      </c>
      <c r="U64" s="96"/>
      <c r="V64" s="92">
        <f>+'[3]R-I prezzi costanti cdt'!U59</f>
        <v>9711.3565031329144</v>
      </c>
      <c r="W64" s="97">
        <f>+'[3]R-I prezzi costanti cdt'!W59</f>
        <v>82764.040362945016</v>
      </c>
      <c r="X64" s="97">
        <f>+'[3]R-I prezzi costanti cdt'!X59</f>
        <v>14173.786844802878</v>
      </c>
      <c r="Y64" s="102">
        <f t="shared" si="13"/>
        <v>96937.82720774789</v>
      </c>
      <c r="Z64" s="92">
        <f>+'[3]R-I prezzi costanti cdt'!AD59</f>
        <v>6068.4198940844617</v>
      </c>
      <c r="AA64" s="92">
        <f>+'[3]R-I prezzi costanti cdt'!Y59</f>
        <v>5784.91382486363</v>
      </c>
      <c r="AB64" s="92">
        <f>+'[3]R-I prezzi costanti cdt'!AC59+'[3]R-I prezzi costanti cdt'!AE59+'[3]R-I prezzi costanti cdt'!AF59</f>
        <v>2017.656514779696</v>
      </c>
      <c r="AC64" s="93">
        <f t="shared" si="14"/>
        <v>13870.990233727787</v>
      </c>
      <c r="AD64" s="98">
        <f t="shared" si="15"/>
        <v>120520.1739446086</v>
      </c>
    </row>
    <row r="65" spans="1:30" x14ac:dyDescent="0.2">
      <c r="A65" s="91">
        <v>1915</v>
      </c>
      <c r="B65" s="92">
        <f>+'[3]R-I prezzi costanti cdt'!B60</f>
        <v>31610.262316068336</v>
      </c>
      <c r="C65" s="92">
        <f>+'[3]R-I prezzi costanti cdt'!C60</f>
        <v>589.4244039718667</v>
      </c>
      <c r="D65" s="92">
        <f>+'[3]R-I prezzi costanti cdt'!D60</f>
        <v>21259.957145208595</v>
      </c>
      <c r="E65" s="92">
        <f>+'[3]R-I prezzi costanti cdt'!G60</f>
        <v>2878.4455323930929</v>
      </c>
      <c r="F65" s="92">
        <f>+'[3]R-I prezzi costanti cdt'!E60</f>
        <v>536.85039098163452</v>
      </c>
      <c r="G65" s="93">
        <f t="shared" si="8"/>
        <v>25264.677472555188</v>
      </c>
      <c r="H65" s="92">
        <f>+'[3]R-I prezzi costanti cdt'!H60</f>
        <v>12585.750129614231</v>
      </c>
      <c r="I65" s="92">
        <f>+'[3]R-I prezzi costanti cdt'!I60</f>
        <v>7743.4784236071946</v>
      </c>
      <c r="J65" s="92">
        <f>+'[3]R-I prezzi costanti cdt'!J60</f>
        <v>1407.2045118847884</v>
      </c>
      <c r="K65" s="92">
        <f>+'[3]R-I prezzi costanti cdt'!K60</f>
        <v>6546.647520111117</v>
      </c>
      <c r="L65" s="92">
        <f>+'[3]R-I prezzi costanti cdt'!L60</f>
        <v>6307.9495497470052</v>
      </c>
      <c r="M65" s="92">
        <f>+'[3]R-I prezzi costanti cdt'!M60</f>
        <v>6689.8122335410962</v>
      </c>
      <c r="N65" s="92">
        <f t="shared" si="9"/>
        <v>41280.842368505437</v>
      </c>
      <c r="O65" s="92">
        <f t="shared" si="10"/>
        <v>98155.782157128968</v>
      </c>
      <c r="P65" s="92">
        <f>+'[3]R-I prezzi costanti cdt'!P60</f>
        <v>1069.1708919464004</v>
      </c>
      <c r="Q65" s="92">
        <f>+'[3]R-I prezzi costanti cdt'!Q60</f>
        <v>7289.1036906854069</v>
      </c>
      <c r="R65" s="94">
        <f t="shared" si="11"/>
        <v>104375.71495586798</v>
      </c>
      <c r="S65" s="92">
        <f>+'[3]R-I prezzi costanti cdt'!S60</f>
        <v>14023.119213685897</v>
      </c>
      <c r="T65" s="94">
        <f t="shared" si="12"/>
        <v>118398.83416955388</v>
      </c>
      <c r="U65" s="96"/>
      <c r="V65" s="92">
        <f>+'[3]R-I prezzi costanti cdt'!U60</f>
        <v>9496.9026294841733</v>
      </c>
      <c r="W65" s="97">
        <f>+'[3]R-I prezzi costanti cdt'!W60</f>
        <v>62578.009614737442</v>
      </c>
      <c r="X65" s="97">
        <f>+'[3]R-I prezzi costanti cdt'!X60</f>
        <v>37028.157185373508</v>
      </c>
      <c r="Y65" s="102">
        <f t="shared" si="13"/>
        <v>99606.16680011095</v>
      </c>
      <c r="Z65" s="92">
        <f>+'[3]R-I prezzi costanti cdt'!AD60</f>
        <v>3945.5572535192664</v>
      </c>
      <c r="AA65" s="92">
        <f>+'[3]R-I prezzi costanti cdt'!Y60</f>
        <v>4259.6099729911348</v>
      </c>
      <c r="AB65" s="92">
        <f>+'[3]R-I prezzi costanti cdt'!AC60+'[3]R-I prezzi costanti cdt'!AE60+'[3]R-I prezzi costanti cdt'!AF60</f>
        <v>1090.5975134483551</v>
      </c>
      <c r="AC65" s="93">
        <f t="shared" si="14"/>
        <v>9295.7647399587549</v>
      </c>
      <c r="AD65" s="98">
        <f t="shared" si="15"/>
        <v>118398.83416955388</v>
      </c>
    </row>
    <row r="66" spans="1:30" x14ac:dyDescent="0.2">
      <c r="A66" s="91">
        <v>1916</v>
      </c>
      <c r="B66" s="92">
        <f>+'[3]R-I prezzi costanti cdt'!B61</f>
        <v>34106.753688659075</v>
      </c>
      <c r="C66" s="92">
        <f>+'[3]R-I prezzi costanti cdt'!C61</f>
        <v>590.59413563638782</v>
      </c>
      <c r="D66" s="92">
        <f>+'[3]R-I prezzi costanti cdt'!D61</f>
        <v>23382.4627771714</v>
      </c>
      <c r="E66" s="92">
        <f>+'[3]R-I prezzi costanti cdt'!G61</f>
        <v>1646.8956720586575</v>
      </c>
      <c r="F66" s="92">
        <f>+'[3]R-I prezzi costanti cdt'!E61</f>
        <v>722.83461146468574</v>
      </c>
      <c r="G66" s="93">
        <f t="shared" si="8"/>
        <v>26342.78719633113</v>
      </c>
      <c r="H66" s="92">
        <f>+'[3]R-I prezzi costanti cdt'!H61</f>
        <v>14402.258490651124</v>
      </c>
      <c r="I66" s="92">
        <f>+'[3]R-I prezzi costanti cdt'!I61</f>
        <v>9654.2313949483269</v>
      </c>
      <c r="J66" s="92">
        <f>+'[3]R-I prezzi costanti cdt'!J61</f>
        <v>1263.4785332035929</v>
      </c>
      <c r="K66" s="92">
        <f>+'[3]R-I prezzi costanti cdt'!K61</f>
        <v>6559.5006944846346</v>
      </c>
      <c r="L66" s="92">
        <f>+'[3]R-I prezzi costanti cdt'!L61</f>
        <v>6297.3618527431763</v>
      </c>
      <c r="M66" s="92">
        <f>+'[3]R-I prezzi costanti cdt'!M61</f>
        <v>6863.38790781035</v>
      </c>
      <c r="N66" s="92">
        <f t="shared" si="9"/>
        <v>45040.218873841208</v>
      </c>
      <c r="O66" s="92">
        <f t="shared" si="10"/>
        <v>105489.75975883141</v>
      </c>
      <c r="P66" s="92">
        <f>+'[3]R-I prezzi costanti cdt'!P61</f>
        <v>949.87309857964146</v>
      </c>
      <c r="Q66" s="92">
        <f>+'[3]R-I prezzi costanti cdt'!Q61</f>
        <v>9520.9841827767868</v>
      </c>
      <c r="R66" s="94">
        <f t="shared" si="11"/>
        <v>114060.87084302855</v>
      </c>
      <c r="S66" s="92">
        <f>+'[3]R-I prezzi costanti cdt'!S61</f>
        <v>15607.150806161178</v>
      </c>
      <c r="T66" s="94">
        <f t="shared" si="12"/>
        <v>129668.02164918973</v>
      </c>
      <c r="U66" s="96"/>
      <c r="V66" s="92">
        <f>+'[3]R-I prezzi costanti cdt'!U61</f>
        <v>8303.647684032323</v>
      </c>
      <c r="W66" s="97">
        <f>+'[3]R-I prezzi costanti cdt'!W61</f>
        <v>53082.813602344053</v>
      </c>
      <c r="X66" s="97">
        <f>+'[3]R-I prezzi costanti cdt'!X61</f>
        <v>61716.510101833941</v>
      </c>
      <c r="Y66" s="102">
        <f t="shared" si="13"/>
        <v>114799.32370417799</v>
      </c>
      <c r="Z66" s="92">
        <f>+'[3]R-I prezzi costanti cdt'!AD61</f>
        <v>3654.8936272509191</v>
      </c>
      <c r="AA66" s="92">
        <f>+'[3]R-I prezzi costanti cdt'!Y61</f>
        <v>2369.2222491514726</v>
      </c>
      <c r="AB66" s="92">
        <f>+'[3]R-I prezzi costanti cdt'!AC61+'[3]R-I prezzi costanti cdt'!AE61+'[3]R-I prezzi costanti cdt'!AF61</f>
        <v>540.93438457701234</v>
      </c>
      <c r="AC66" s="93">
        <f t="shared" si="14"/>
        <v>6565.0502609794039</v>
      </c>
      <c r="AD66" s="98">
        <f t="shared" si="15"/>
        <v>129668.02164918972</v>
      </c>
    </row>
    <row r="67" spans="1:30" x14ac:dyDescent="0.2">
      <c r="A67" s="91">
        <v>1917</v>
      </c>
      <c r="B67" s="92">
        <f>+'[3]R-I prezzi costanti cdt'!B62</f>
        <v>34141.134985959143</v>
      </c>
      <c r="C67" s="92">
        <f>+'[3]R-I prezzi costanti cdt'!C62</f>
        <v>534.98085791836866</v>
      </c>
      <c r="D67" s="92">
        <f>+'[3]R-I prezzi costanti cdt'!D62</f>
        <v>23163.86369395267</v>
      </c>
      <c r="E67" s="92">
        <f>+'[3]R-I prezzi costanti cdt'!G62</f>
        <v>1112.9507520796219</v>
      </c>
      <c r="F67" s="92">
        <f>+'[3]R-I prezzi costanti cdt'!E62</f>
        <v>772.01582384909909</v>
      </c>
      <c r="G67" s="93">
        <f t="shared" si="8"/>
        <v>25583.81112779976</v>
      </c>
      <c r="H67" s="92">
        <f>+'[3]R-I prezzi costanti cdt'!H62</f>
        <v>14353.134637399027</v>
      </c>
      <c r="I67" s="92">
        <f>+'[3]R-I prezzi costanti cdt'!I62</f>
        <v>10072.210425859001</v>
      </c>
      <c r="J67" s="92">
        <f>+'[3]R-I prezzi costanti cdt'!J62</f>
        <v>1428.462396697372</v>
      </c>
      <c r="K67" s="92">
        <f>+'[3]R-I prezzi costanti cdt'!K62</f>
        <v>6726.2998437409569</v>
      </c>
      <c r="L67" s="92">
        <f>+'[3]R-I prezzi costanti cdt'!L62</f>
        <v>6257.123467586719</v>
      </c>
      <c r="M67" s="92">
        <f>+'[3]R-I prezzi costanti cdt'!M62</f>
        <v>7036.963582079602</v>
      </c>
      <c r="N67" s="92">
        <f t="shared" si="9"/>
        <v>45874.194353362676</v>
      </c>
      <c r="O67" s="92">
        <f t="shared" si="10"/>
        <v>105599.14046712159</v>
      </c>
      <c r="P67" s="92">
        <f>+'[3]R-I prezzi costanti cdt'!P62</f>
        <v>1050.5631925454368</v>
      </c>
      <c r="Q67" s="92">
        <f>+'[3]R-I prezzi costanti cdt'!Q62</f>
        <v>9719.9170124481298</v>
      </c>
      <c r="R67" s="94">
        <f t="shared" si="11"/>
        <v>114268.49428702428</v>
      </c>
      <c r="S67" s="92">
        <f>+'[3]R-I prezzi costanti cdt'!S62</f>
        <v>14345.822642113808</v>
      </c>
      <c r="T67" s="94">
        <f t="shared" si="12"/>
        <v>128614.31692913809</v>
      </c>
      <c r="U67" s="96"/>
      <c r="V67" s="92">
        <f>+'[3]R-I prezzi costanti cdt'!U62</f>
        <v>5722.0135921044439</v>
      </c>
      <c r="W67" s="97">
        <f>+'[3]R-I prezzi costanti cdt'!W62</f>
        <v>38288.405334252595</v>
      </c>
      <c r="X67" s="97">
        <f>+'[3]R-I prezzi costanti cdt'!X62</f>
        <v>79237.407051876202</v>
      </c>
      <c r="Y67" s="102">
        <f t="shared" si="13"/>
        <v>117525.81238612879</v>
      </c>
      <c r="Z67" s="92">
        <f>+'[3]R-I prezzi costanti cdt'!AD62</f>
        <v>3318.0215038816186</v>
      </c>
      <c r="AA67" s="92">
        <f>+'[3]R-I prezzi costanti cdt'!Y62</f>
        <v>1562.4684730930153</v>
      </c>
      <c r="AB67" s="92">
        <f>+'[3]R-I prezzi costanti cdt'!AC62+'[3]R-I prezzi costanti cdt'!AE62+'[3]R-I prezzi costanti cdt'!AF62</f>
        <v>486.00097393022099</v>
      </c>
      <c r="AC67" s="93">
        <f t="shared" si="14"/>
        <v>5366.4909509048548</v>
      </c>
      <c r="AD67" s="98">
        <f t="shared" si="15"/>
        <v>128614.31692913809</v>
      </c>
    </row>
    <row r="68" spans="1:30" x14ac:dyDescent="0.2">
      <c r="A68" s="91">
        <v>1918</v>
      </c>
      <c r="B68" s="92">
        <f>+'[3]R-I prezzi costanti cdt'!B63</f>
        <v>35071.989135281692</v>
      </c>
      <c r="C68" s="92">
        <f>+'[3]R-I prezzi costanti cdt'!C63</f>
        <v>477.070396950739</v>
      </c>
      <c r="D68" s="92">
        <f>+'[3]R-I prezzi costanti cdt'!D63</f>
        <v>22262.08815473898</v>
      </c>
      <c r="E68" s="92">
        <f>+'[3]R-I prezzi costanti cdt'!G63</f>
        <v>1002.4218821675754</v>
      </c>
      <c r="F68" s="92">
        <f>+'[3]R-I prezzi costanti cdt'!E63</f>
        <v>829.19330028954334</v>
      </c>
      <c r="G68" s="93">
        <f t="shared" si="8"/>
        <v>24570.773734146835</v>
      </c>
      <c r="H68" s="92">
        <f>+'[3]R-I prezzi costanti cdt'!H63</f>
        <v>13908.642249519153</v>
      </c>
      <c r="I68" s="92">
        <f>+'[3]R-I prezzi costanti cdt'!I63</f>
        <v>7679.8550526382523</v>
      </c>
      <c r="J68" s="92">
        <f>+'[3]R-I prezzi costanti cdt'!J63</f>
        <v>1301.1355083408339</v>
      </c>
      <c r="K68" s="92">
        <f>+'[3]R-I prezzi costanti cdt'!K63</f>
        <v>6728.344666936744</v>
      </c>
      <c r="L68" s="92">
        <f>+'[3]R-I prezzi costanti cdt'!L63</f>
        <v>6167.0670466190386</v>
      </c>
      <c r="M68" s="92">
        <f>+'[3]R-I prezzi costanti cdt'!M63</f>
        <v>7210.5392563488558</v>
      </c>
      <c r="N68" s="92">
        <f t="shared" si="9"/>
        <v>42995.583780402878</v>
      </c>
      <c r="O68" s="92">
        <f t="shared" si="10"/>
        <v>102638.34664983139</v>
      </c>
      <c r="P68" s="92">
        <f>+'[3]R-I prezzi costanti cdt'!P63</f>
        <v>940.50439641838352</v>
      </c>
      <c r="Q68" s="92">
        <f>+'[3]R-I prezzi costanti cdt'!Q63</f>
        <v>8940.4085070541096</v>
      </c>
      <c r="R68" s="94">
        <f t="shared" si="11"/>
        <v>110638.25076046711</v>
      </c>
      <c r="S68" s="92">
        <f>+'[3]R-I prezzi costanti cdt'!S63</f>
        <v>14289.805590315827</v>
      </c>
      <c r="T68" s="94">
        <f t="shared" si="12"/>
        <v>124928.05635078294</v>
      </c>
      <c r="U68" s="96"/>
      <c r="V68" s="92">
        <f>+'[3]R-I prezzi costanti cdt'!U63</f>
        <v>4308.5577711643527</v>
      </c>
      <c r="W68" s="97">
        <f>+'[3]R-I prezzi costanti cdt'!W63</f>
        <v>33019.627805189797</v>
      </c>
      <c r="X68" s="97">
        <f>+'[3]R-I prezzi costanti cdt'!X63</f>
        <v>83576.970296880056</v>
      </c>
      <c r="Y68" s="102">
        <f t="shared" si="13"/>
        <v>116596.59810206985</v>
      </c>
      <c r="Z68" s="92">
        <f>+'[3]R-I prezzi costanti cdt'!AD63</f>
        <v>2445.3755066553954</v>
      </c>
      <c r="AA68" s="92">
        <f>+'[3]R-I prezzi costanti cdt'!Y63</f>
        <v>1371.2866807533817</v>
      </c>
      <c r="AB68" s="92">
        <f>+'[3]R-I prezzi costanti cdt'!AC63+'[3]R-I prezzi costanti cdt'!AE63+'[3]R-I prezzi costanti cdt'!AF63</f>
        <v>206.23829013994617</v>
      </c>
      <c r="AC68" s="93">
        <f t="shared" si="14"/>
        <v>4022.9004775487228</v>
      </c>
      <c r="AD68" s="98">
        <f t="shared" si="15"/>
        <v>124928.05635078294</v>
      </c>
    </row>
    <row r="69" spans="1:30" x14ac:dyDescent="0.2">
      <c r="A69" s="91">
        <v>1919</v>
      </c>
      <c r="B69" s="92">
        <f>+'[3]R-I prezzi costanti cdt'!B64</f>
        <v>32908.785485756613</v>
      </c>
      <c r="C69" s="92">
        <f>+'[3]R-I prezzi costanti cdt'!C64</f>
        <v>509.88879409250433</v>
      </c>
      <c r="D69" s="92">
        <f>+'[3]R-I prezzi costanti cdt'!D64</f>
        <v>19247.238529596212</v>
      </c>
      <c r="E69" s="92">
        <f>+'[3]R-I prezzi costanti cdt'!G64</f>
        <v>2272.3815470935701</v>
      </c>
      <c r="F69" s="92">
        <f>+'[3]R-I prezzi costanti cdt'!E64</f>
        <v>757.62620495812496</v>
      </c>
      <c r="G69" s="93">
        <f t="shared" si="8"/>
        <v>22787.135075740411</v>
      </c>
      <c r="H69" s="92">
        <f>+'[3]R-I prezzi costanti cdt'!H64</f>
        <v>13233.558700554677</v>
      </c>
      <c r="I69" s="92">
        <f>+'[3]R-I prezzi costanti cdt'!I64</f>
        <v>6425.9563529685329</v>
      </c>
      <c r="J69" s="92">
        <f>+'[3]R-I prezzi costanti cdt'!J64</f>
        <v>1768.6553174599203</v>
      </c>
      <c r="K69" s="92">
        <f>+'[3]R-I prezzi costanti cdt'!K64</f>
        <v>6751.4219572891943</v>
      </c>
      <c r="L69" s="92">
        <f>+'[3]R-I prezzi costanti cdt'!L64</f>
        <v>6738.1862997970811</v>
      </c>
      <c r="M69" s="92">
        <f>+'[3]R-I prezzi costanti cdt'!M64</f>
        <v>7384.1149306181096</v>
      </c>
      <c r="N69" s="92">
        <f t="shared" si="9"/>
        <v>42301.893558687516</v>
      </c>
      <c r="O69" s="92">
        <f t="shared" si="10"/>
        <v>97997.814120184543</v>
      </c>
      <c r="P69" s="92">
        <f>+'[3]R-I prezzi costanti cdt'!P64</f>
        <v>1311.8520972643248</v>
      </c>
      <c r="Q69" s="92">
        <f>+'[3]R-I prezzi costanti cdt'!Q64</f>
        <v>8837.3992108423081</v>
      </c>
      <c r="R69" s="94">
        <f t="shared" si="11"/>
        <v>105523.36123376252</v>
      </c>
      <c r="S69" s="92">
        <f>+'[3]R-I prezzi costanti cdt'!S64</f>
        <v>14591.991551194551</v>
      </c>
      <c r="T69" s="94">
        <f t="shared" si="12"/>
        <v>120115.35278495707</v>
      </c>
      <c r="U69" s="96"/>
      <c r="V69" s="92">
        <f>+'[3]R-I prezzi costanti cdt'!U64</f>
        <v>6730.682326402035</v>
      </c>
      <c r="W69" s="97">
        <f>+'[3]R-I prezzi costanti cdt'!W64</f>
        <v>50524.350900866608</v>
      </c>
      <c r="X69" s="97">
        <f>+'[3]R-I prezzi costanti cdt'!X64</f>
        <v>56002.78241109036</v>
      </c>
      <c r="Y69" s="102">
        <f t="shared" si="13"/>
        <v>106527.13331195698</v>
      </c>
      <c r="Z69" s="92">
        <f>+'[3]R-I prezzi costanti cdt'!AD64</f>
        <v>3529.0009882795257</v>
      </c>
      <c r="AA69" s="92">
        <f>+'[3]R-I prezzi costanti cdt'!Y64</f>
        <v>3005.86624487156</v>
      </c>
      <c r="AB69" s="92">
        <f>+'[3]R-I prezzi costanti cdt'!AC64+'[3]R-I prezzi costanti cdt'!AE64+'[3]R-I prezzi costanti cdt'!AF64</f>
        <v>322.66991344697783</v>
      </c>
      <c r="AC69" s="93">
        <f t="shared" si="14"/>
        <v>6857.5371465980643</v>
      </c>
      <c r="AD69" s="98">
        <f t="shared" si="15"/>
        <v>120115.35278495707</v>
      </c>
    </row>
    <row r="70" spans="1:30" x14ac:dyDescent="0.2">
      <c r="A70" s="91">
        <v>1920</v>
      </c>
      <c r="B70" s="92">
        <f>+'[3]R-I prezzi costanti cdt'!B65</f>
        <v>35146.511362748293</v>
      </c>
      <c r="C70" s="92">
        <f>+'[3]R-I prezzi costanti cdt'!C65</f>
        <v>607.78799866505085</v>
      </c>
      <c r="D70" s="92">
        <f>+'[3]R-I prezzi costanti cdt'!D65</f>
        <v>20966.832014630359</v>
      </c>
      <c r="E70" s="92">
        <f>+'[3]R-I prezzi costanti cdt'!G65</f>
        <v>2577.1555414146023</v>
      </c>
      <c r="F70" s="92">
        <f>+'[3]R-I prezzi costanti cdt'!E65</f>
        <v>750.38013632386435</v>
      </c>
      <c r="G70" s="93">
        <f t="shared" si="8"/>
        <v>24902.155691033877</v>
      </c>
      <c r="H70" s="92">
        <f>+'[3]R-I prezzi costanti cdt'!H65</f>
        <v>14533.39143698605</v>
      </c>
      <c r="I70" s="92">
        <f>+'[3]R-I prezzi costanti cdt'!I65</f>
        <v>5699.3161941030676</v>
      </c>
      <c r="J70" s="92">
        <f>+'[3]R-I prezzi costanti cdt'!J65</f>
        <v>2160.1320120328396</v>
      </c>
      <c r="K70" s="92">
        <f>+'[3]R-I prezzi costanti cdt'!K65</f>
        <v>6857.7527634701073</v>
      </c>
      <c r="L70" s="92">
        <f>+'[3]R-I prezzi costanti cdt'!L65</f>
        <v>6820.1911913270415</v>
      </c>
      <c r="M70" s="92">
        <f>+'[3]R-I prezzi costanti cdt'!M65</f>
        <v>7557.6906048873634</v>
      </c>
      <c r="N70" s="92">
        <f t="shared" si="9"/>
        <v>43628.474202806465</v>
      </c>
      <c r="O70" s="92">
        <f t="shared" si="10"/>
        <v>103677.14125658863</v>
      </c>
      <c r="P70" s="92">
        <f>+'[3]R-I prezzi costanti cdt'!P65</f>
        <v>1614.2922275457822</v>
      </c>
      <c r="Q70" s="92">
        <f>+'[3]R-I prezzi costanti cdt'!Q65</f>
        <v>8722.689492618787</v>
      </c>
      <c r="R70" s="94">
        <f t="shared" si="11"/>
        <v>110785.53852166163</v>
      </c>
      <c r="S70" s="92">
        <f>+'[3]R-I prezzi costanti cdt'!S65</f>
        <v>14116.271875381104</v>
      </c>
      <c r="T70" s="94">
        <f t="shared" si="12"/>
        <v>124901.81039704273</v>
      </c>
      <c r="U70" s="96"/>
      <c r="V70" s="92">
        <f>+'[3]R-I prezzi costanti cdt'!U65</f>
        <v>8228.6393399808894</v>
      </c>
      <c r="W70" s="97">
        <f>+'[3]R-I prezzi costanti cdt'!W65</f>
        <v>76784.885160869686</v>
      </c>
      <c r="X70" s="97">
        <f>+'[3]R-I prezzi costanti cdt'!X65</f>
        <v>29319.956023770301</v>
      </c>
      <c r="Y70" s="102">
        <f t="shared" si="13"/>
        <v>106104.84118463998</v>
      </c>
      <c r="Z70" s="92">
        <f>+'[3]R-I prezzi costanti cdt'!AD65</f>
        <v>6326.5071008549003</v>
      </c>
      <c r="AA70" s="92">
        <f>+'[3]R-I prezzi costanti cdt'!Y65</f>
        <v>3311.1599069506174</v>
      </c>
      <c r="AB70" s="92">
        <f>+'[3]R-I prezzi costanti cdt'!AC65+'[3]R-I prezzi costanti cdt'!AE65+'[3]R-I prezzi costanti cdt'!AF65</f>
        <v>930.66286461634309</v>
      </c>
      <c r="AC70" s="93">
        <f t="shared" si="14"/>
        <v>10568.32987242186</v>
      </c>
      <c r="AD70" s="98">
        <f t="shared" si="15"/>
        <v>124901.81039704273</v>
      </c>
    </row>
    <row r="71" spans="1:30" x14ac:dyDescent="0.2">
      <c r="A71" s="91">
        <v>1921</v>
      </c>
      <c r="B71" s="92">
        <f>+'[3]R-I prezzi costanti cdt'!B66</f>
        <v>34578.529593555875</v>
      </c>
      <c r="C71" s="92">
        <f>+'[3]R-I prezzi costanti cdt'!C66</f>
        <v>512.63676193531012</v>
      </c>
      <c r="D71" s="92">
        <f>+'[3]R-I prezzi costanti cdt'!D66</f>
        <v>19905.782633090959</v>
      </c>
      <c r="E71" s="92">
        <f>+'[3]R-I prezzi costanti cdt'!G66</f>
        <v>3151.3448582274441</v>
      </c>
      <c r="F71" s="92">
        <f>+'[3]R-I prezzi costanti cdt'!E66</f>
        <v>735.94060746487867</v>
      </c>
      <c r="G71" s="93">
        <f t="shared" si="8"/>
        <v>24305.704860718593</v>
      </c>
      <c r="H71" s="92">
        <f>+'[3]R-I prezzi costanti cdt'!H66</f>
        <v>12733.316961362538</v>
      </c>
      <c r="I71" s="92">
        <f>+'[3]R-I prezzi costanti cdt'!I66</f>
        <v>5074.074770266564</v>
      </c>
      <c r="J71" s="92">
        <f>+'[3]R-I prezzi costanti cdt'!J66</f>
        <v>2548.5861211665624</v>
      </c>
      <c r="K71" s="92">
        <f>+'[3]R-I prezzi costanti cdt'!K66</f>
        <v>6888.4251114069102</v>
      </c>
      <c r="L71" s="92">
        <f>+'[3]R-I prezzi costanti cdt'!L66</f>
        <v>7247.0249823643653</v>
      </c>
      <c r="M71" s="92">
        <f>+'[3]R-I prezzi costanti cdt'!M66</f>
        <v>7731.2662791566163</v>
      </c>
      <c r="N71" s="92">
        <f t="shared" si="9"/>
        <v>42222.694225723557</v>
      </c>
      <c r="O71" s="92">
        <f t="shared" si="10"/>
        <v>101106.92867999803</v>
      </c>
      <c r="P71" s="92">
        <f>+'[3]R-I prezzi costanti cdt'!P66</f>
        <v>1898.1064124867485</v>
      </c>
      <c r="Q71" s="92">
        <f>+'[3]R-I prezzi costanti cdt'!Q66</f>
        <v>8316.5400637098701</v>
      </c>
      <c r="R71" s="94">
        <f t="shared" si="11"/>
        <v>107525.36233122114</v>
      </c>
      <c r="S71" s="92">
        <f>+'[3]R-I prezzi costanti cdt'!S66</f>
        <v>13139.393237212656</v>
      </c>
      <c r="T71" s="94">
        <f t="shared" si="12"/>
        <v>120664.7555684338</v>
      </c>
      <c r="U71" s="96"/>
      <c r="V71" s="92">
        <f>+'[3]R-I prezzi costanti cdt'!U66</f>
        <v>7358.0985395292173</v>
      </c>
      <c r="W71" s="97">
        <f>+'[3]R-I prezzi costanti cdt'!W66</f>
        <v>71599.570538727668</v>
      </c>
      <c r="X71" s="97">
        <f>+'[3]R-I prezzi costanti cdt'!X66</f>
        <v>31581.850006106164</v>
      </c>
      <c r="Y71" s="102">
        <f t="shared" si="13"/>
        <v>103181.42054483383</v>
      </c>
      <c r="Z71" s="92">
        <f>+'[3]R-I prezzi costanti cdt'!AD66</f>
        <v>5240.6956524236357</v>
      </c>
      <c r="AA71" s="92">
        <f>+'[3]R-I prezzi costanti cdt'!Y66</f>
        <v>3940.6267648530234</v>
      </c>
      <c r="AB71" s="92">
        <f>+'[3]R-I prezzi costanti cdt'!AC66+'[3]R-I prezzi costanti cdt'!AE66+'[3]R-I prezzi costanti cdt'!AF66</f>
        <v>943.91406679408988</v>
      </c>
      <c r="AC71" s="93">
        <f t="shared" si="14"/>
        <v>10125.236484070749</v>
      </c>
      <c r="AD71" s="98">
        <f t="shared" si="15"/>
        <v>120664.7555684338</v>
      </c>
    </row>
    <row r="72" spans="1:30" x14ac:dyDescent="0.2">
      <c r="A72" s="91">
        <v>1922</v>
      </c>
      <c r="B72" s="92">
        <f>+'[3]R-I prezzi costanti cdt'!B67</f>
        <v>36738.147110494661</v>
      </c>
      <c r="C72" s="92">
        <f>+'[3]R-I prezzi costanti cdt'!C67</f>
        <v>566.37271271528903</v>
      </c>
      <c r="D72" s="92">
        <f>+'[3]R-I prezzi costanti cdt'!D67</f>
        <v>22276.831085521066</v>
      </c>
      <c r="E72" s="92">
        <f>+'[3]R-I prezzi costanti cdt'!G67</f>
        <v>4633.8625252966967</v>
      </c>
      <c r="F72" s="92">
        <f>+'[3]R-I prezzi costanti cdt'!E67</f>
        <v>772.54974673049401</v>
      </c>
      <c r="G72" s="93">
        <f t="shared" si="8"/>
        <v>28249.616070263546</v>
      </c>
      <c r="H72" s="92">
        <f>+'[3]R-I prezzi costanti cdt'!H67</f>
        <v>13509.880012360547</v>
      </c>
      <c r="I72" s="92">
        <f>+'[3]R-I prezzi costanti cdt'!I67</f>
        <v>5917.2441486496491</v>
      </c>
      <c r="J72" s="92">
        <f>+'[3]R-I prezzi costanti cdt'!J67</f>
        <v>2365.449087290116</v>
      </c>
      <c r="K72" s="92">
        <f>+'[3]R-I prezzi costanti cdt'!K67</f>
        <v>7103.1315469645233</v>
      </c>
      <c r="L72" s="92">
        <f>+'[3]R-I prezzi costanti cdt'!L67</f>
        <v>7286.7818167171299</v>
      </c>
      <c r="M72" s="92">
        <f>+'[3]R-I prezzi costanti cdt'!M67</f>
        <v>8098.9622333921488</v>
      </c>
      <c r="N72" s="92">
        <f t="shared" si="9"/>
        <v>44281.448845374114</v>
      </c>
      <c r="O72" s="92">
        <f t="shared" si="10"/>
        <v>109269.21202613233</v>
      </c>
      <c r="P72" s="92">
        <f>+'[3]R-I prezzi costanti cdt'!P67</f>
        <v>1774.2142517054288</v>
      </c>
      <c r="Q72" s="92">
        <f>+'[3]R-I prezzi costanti cdt'!Q67</f>
        <v>9127.6030128489256</v>
      </c>
      <c r="R72" s="94">
        <f t="shared" si="11"/>
        <v>116622.60078727582</v>
      </c>
      <c r="S72" s="92">
        <f>+'[3]R-I prezzi costanti cdt'!S67</f>
        <v>14616.438816482312</v>
      </c>
      <c r="T72" s="94">
        <f t="shared" si="12"/>
        <v>131239.03960375814</v>
      </c>
      <c r="U72" s="96"/>
      <c r="V72" s="92">
        <f>+'[3]R-I prezzi costanti cdt'!U67</f>
        <v>7454.4798509252414</v>
      </c>
      <c r="W72" s="97">
        <f>+'[3]R-I prezzi costanti cdt'!W67</f>
        <v>87554.47597372497</v>
      </c>
      <c r="X72" s="97">
        <f>+'[3]R-I prezzi costanti cdt'!X67</f>
        <v>24448.581280137769</v>
      </c>
      <c r="Y72" s="102">
        <f t="shared" si="13"/>
        <v>112003.05725386273</v>
      </c>
      <c r="Z72" s="92">
        <f>+'[3]R-I prezzi costanti cdt'!AD67</f>
        <v>4630.2161838569</v>
      </c>
      <c r="AA72" s="92">
        <f>+'[3]R-I prezzi costanti cdt'!Y67</f>
        <v>5640.8485027705428</v>
      </c>
      <c r="AB72" s="92">
        <f>+'[3]R-I prezzi costanti cdt'!AC67+'[3]R-I prezzi costanti cdt'!AE67+'[3]R-I prezzi costanti cdt'!AF67</f>
        <v>1510.4378123427005</v>
      </c>
      <c r="AC72" s="93">
        <f t="shared" si="14"/>
        <v>11781.502498970145</v>
      </c>
      <c r="AD72" s="98">
        <f t="shared" si="15"/>
        <v>131239.03960375811</v>
      </c>
    </row>
    <row r="73" spans="1:30" x14ac:dyDescent="0.2">
      <c r="A73" s="91">
        <v>1923</v>
      </c>
      <c r="B73" s="92">
        <f>+'[3]R-I prezzi costanti cdt'!B68</f>
        <v>40336.605990918491</v>
      </c>
      <c r="C73" s="92">
        <f>+'[3]R-I prezzi costanti cdt'!C68</f>
        <v>730.72819172636832</v>
      </c>
      <c r="D73" s="92">
        <f>+'[3]R-I prezzi costanti cdt'!D68</f>
        <v>24648.03153184901</v>
      </c>
      <c r="E73" s="92">
        <f>+'[3]R-I prezzi costanti cdt'!G68</f>
        <v>5525.9438444828993</v>
      </c>
      <c r="F73" s="92">
        <f>+'[3]R-I prezzi costanti cdt'!E68</f>
        <v>914.96700005321202</v>
      </c>
      <c r="G73" s="93">
        <f t="shared" si="8"/>
        <v>31819.670568111491</v>
      </c>
      <c r="H73" s="92">
        <f>+'[3]R-I prezzi costanti cdt'!H68</f>
        <v>14795.750211611805</v>
      </c>
      <c r="I73" s="92">
        <f>+'[3]R-I prezzi costanti cdt'!I68</f>
        <v>7035.0519786642308</v>
      </c>
      <c r="J73" s="92">
        <f>+'[3]R-I prezzi costanti cdt'!J68</f>
        <v>2334.8805893859512</v>
      </c>
      <c r="K73" s="92">
        <f>+'[3]R-I prezzi costanti cdt'!K68</f>
        <v>7174.4082412176631</v>
      </c>
      <c r="L73" s="92">
        <f>+'[3]R-I prezzi costanti cdt'!L68</f>
        <v>7317.2928756390193</v>
      </c>
      <c r="M73" s="92">
        <f>+'[3]R-I prezzi costanti cdt'!M68</f>
        <v>8466.6581876276814</v>
      </c>
      <c r="N73" s="92">
        <f t="shared" si="9"/>
        <v>47124.042084146349</v>
      </c>
      <c r="O73" s="92">
        <f t="shared" si="10"/>
        <v>119280.31864317633</v>
      </c>
      <c r="P73" s="92">
        <f>+'[3]R-I prezzi costanti cdt'!P68</f>
        <v>1755.9795988480871</v>
      </c>
      <c r="Q73" s="92">
        <f>+'[3]R-I prezzi costanti cdt'!Q68</f>
        <v>9939.0634502331141</v>
      </c>
      <c r="R73" s="94">
        <f t="shared" si="11"/>
        <v>127463.40249456135</v>
      </c>
      <c r="S73" s="92">
        <f>+'[3]R-I prezzi costanti cdt'!S68</f>
        <v>14996.098843372647</v>
      </c>
      <c r="T73" s="94">
        <f t="shared" si="12"/>
        <v>142459.50133793399</v>
      </c>
      <c r="U73" s="96"/>
      <c r="V73" s="92">
        <f>+'[3]R-I prezzi costanti cdt'!U68</f>
        <v>9397.1349990329963</v>
      </c>
      <c r="W73" s="97">
        <f>+'[3]R-I prezzi costanti cdt'!W68</f>
        <v>102926.95016655173</v>
      </c>
      <c r="X73" s="97">
        <f>+'[3]R-I prezzi costanti cdt'!X68</f>
        <v>16624.266927199442</v>
      </c>
      <c r="Y73" s="102">
        <f t="shared" si="13"/>
        <v>119551.21709375117</v>
      </c>
      <c r="Z73" s="92">
        <f>+'[3]R-I prezzi costanti cdt'!AD68</f>
        <v>5066.9648197839851</v>
      </c>
      <c r="AA73" s="92">
        <f>+'[3]R-I prezzi costanti cdt'!Y68</f>
        <v>6552.2036758391469</v>
      </c>
      <c r="AB73" s="92">
        <f>+'[3]R-I prezzi costanti cdt'!AC68+'[3]R-I prezzi costanti cdt'!AE68+'[3]R-I prezzi costanti cdt'!AF68</f>
        <v>1891.9807495266873</v>
      </c>
      <c r="AC73" s="93">
        <f t="shared" si="14"/>
        <v>13511.14924514982</v>
      </c>
      <c r="AD73" s="98">
        <f t="shared" si="15"/>
        <v>142459.50133793399</v>
      </c>
    </row>
    <row r="74" spans="1:30" x14ac:dyDescent="0.2">
      <c r="A74" s="91">
        <v>1924</v>
      </c>
      <c r="B74" s="92">
        <f>+'[3]R-I prezzi costanti cdt'!B69</f>
        <v>38658.613908356398</v>
      </c>
      <c r="C74" s="92">
        <f>+'[3]R-I prezzi costanti cdt'!C69</f>
        <v>766.82740531372724</v>
      </c>
      <c r="D74" s="92">
        <f>+'[3]R-I prezzi costanti cdt'!D69</f>
        <v>26773.618476714528</v>
      </c>
      <c r="E74" s="92">
        <f>+'[3]R-I prezzi costanti cdt'!G69</f>
        <v>5650.5320243257602</v>
      </c>
      <c r="F74" s="92">
        <f>+'[3]R-I prezzi costanti cdt'!E69</f>
        <v>1049.0086624176465</v>
      </c>
      <c r="G74" s="93">
        <f t="shared" si="8"/>
        <v>34239.986568771666</v>
      </c>
      <c r="H74" s="92">
        <f>+'[3]R-I prezzi costanti cdt'!H69</f>
        <v>15409.166174162396</v>
      </c>
      <c r="I74" s="92">
        <f>+'[3]R-I prezzi costanti cdt'!I69</f>
        <v>7862.2285475743984</v>
      </c>
      <c r="J74" s="92">
        <f>+'[3]R-I prezzi costanti cdt'!J69</f>
        <v>2341.2192104853261</v>
      </c>
      <c r="K74" s="92">
        <f>+'[3]R-I prezzi costanti cdt'!K69</f>
        <v>7433.8086694831873</v>
      </c>
      <c r="L74" s="92">
        <f>+'[3]R-I prezzi costanti cdt'!L69</f>
        <v>7357.1588615072878</v>
      </c>
      <c r="M74" s="92">
        <f>+'[3]R-I prezzi costanti cdt'!M69</f>
        <v>8834.354141863214</v>
      </c>
      <c r="N74" s="92">
        <f t="shared" si="9"/>
        <v>49237.935605075814</v>
      </c>
      <c r="O74" s="92">
        <f t="shared" si="10"/>
        <v>122136.53608220388</v>
      </c>
      <c r="P74" s="92">
        <f>+'[3]R-I prezzi costanti cdt'!P69</f>
        <v>1754.7376653371132</v>
      </c>
      <c r="Q74" s="92">
        <f>+'[3]R-I prezzi costanti cdt'!Q69</f>
        <v>10548.025261570361</v>
      </c>
      <c r="R74" s="94">
        <f t="shared" si="11"/>
        <v>130929.82367843711</v>
      </c>
      <c r="S74" s="92">
        <f>+'[3]R-I prezzi costanti cdt'!S69</f>
        <v>16096.779370591245</v>
      </c>
      <c r="T74" s="94">
        <f t="shared" si="12"/>
        <v>147026.60304902834</v>
      </c>
      <c r="U74" s="96"/>
      <c r="V74" s="92">
        <f>+'[3]R-I prezzi costanti cdt'!U69</f>
        <v>11747.265849383826</v>
      </c>
      <c r="W74" s="97">
        <f>+'[3]R-I prezzi costanti cdt'!W69</f>
        <v>106248.50858246659</v>
      </c>
      <c r="X74" s="97">
        <f>+'[3]R-I prezzi costanti cdt'!X69</f>
        <v>14989.076235154105</v>
      </c>
      <c r="Y74" s="102">
        <f t="shared" si="13"/>
        <v>121237.58481762069</v>
      </c>
      <c r="Z74" s="92">
        <f>+'[3]R-I prezzi costanti cdt'!AD69</f>
        <v>5942.6975837392165</v>
      </c>
      <c r="AA74" s="92">
        <f>+'[3]R-I prezzi costanti cdt'!Y69</f>
        <v>6541.2013646749047</v>
      </c>
      <c r="AB74" s="92">
        <f>+'[3]R-I prezzi costanti cdt'!AC69+'[3]R-I prezzi costanti cdt'!AE69+'[3]R-I prezzi costanti cdt'!AF69</f>
        <v>1557.8534336096923</v>
      </c>
      <c r="AC74" s="93">
        <f t="shared" si="14"/>
        <v>14041.752382023813</v>
      </c>
      <c r="AD74" s="98">
        <f t="shared" si="15"/>
        <v>147026.60304902834</v>
      </c>
    </row>
    <row r="75" spans="1:30" x14ac:dyDescent="0.2">
      <c r="A75" s="91">
        <v>1925</v>
      </c>
      <c r="B75" s="92">
        <f>+'[3]R-I prezzi costanti cdt'!B70</f>
        <v>41267.706867814741</v>
      </c>
      <c r="C75" s="92">
        <f>+'[3]R-I prezzi costanti cdt'!C70</f>
        <v>901.92412462376183</v>
      </c>
      <c r="D75" s="92">
        <f>+'[3]R-I prezzi costanti cdt'!D70</f>
        <v>31141.34608054526</v>
      </c>
      <c r="E75" s="92">
        <f>+'[3]R-I prezzi costanti cdt'!G70</f>
        <v>5648.2103883759446</v>
      </c>
      <c r="F75" s="92">
        <f>+'[3]R-I prezzi costanti cdt'!E70</f>
        <v>1263.5031229337624</v>
      </c>
      <c r="G75" s="93">
        <f t="shared" si="8"/>
        <v>38954.983716478731</v>
      </c>
      <c r="H75" s="92">
        <f>+'[3]R-I prezzi costanti cdt'!H70</f>
        <v>16773.351498195152</v>
      </c>
      <c r="I75" s="92">
        <f>+'[3]R-I prezzi costanti cdt'!I70</f>
        <v>9180.6954696748526</v>
      </c>
      <c r="J75" s="92">
        <f>+'[3]R-I prezzi costanti cdt'!J70</f>
        <v>2531.3540198865103</v>
      </c>
      <c r="K75" s="92">
        <f>+'[3]R-I prezzi costanti cdt'!K70</f>
        <v>7544.2291220556745</v>
      </c>
      <c r="L75" s="92">
        <f>+'[3]R-I prezzi costanti cdt'!L70</f>
        <v>7416.7170649078453</v>
      </c>
      <c r="M75" s="92">
        <f>+'[3]R-I prezzi costanti cdt'!M70</f>
        <v>9202.0500960987447</v>
      </c>
      <c r="N75" s="92">
        <f t="shared" si="9"/>
        <v>52648.397270818779</v>
      </c>
      <c r="O75" s="92">
        <f t="shared" si="10"/>
        <v>132871.08785511227</v>
      </c>
      <c r="P75" s="92">
        <f>+'[3]R-I prezzi costanti cdt'!P70</f>
        <v>1900.9330825310101</v>
      </c>
      <c r="Q75" s="92">
        <f>+'[3]R-I prezzi costanti cdt'!Q70</f>
        <v>9026.429906542051</v>
      </c>
      <c r="R75" s="94">
        <f t="shared" si="11"/>
        <v>139996.58467912333</v>
      </c>
      <c r="S75" s="92">
        <f>+'[3]R-I prezzi costanti cdt'!S70</f>
        <v>18457.351931523674</v>
      </c>
      <c r="T75" s="94">
        <f t="shared" si="12"/>
        <v>158453.93661064701</v>
      </c>
      <c r="U75" s="96"/>
      <c r="V75" s="92">
        <f>+'[3]R-I prezzi costanti cdt'!U70</f>
        <v>13057.461341500797</v>
      </c>
      <c r="W75" s="97">
        <f>+'[3]R-I prezzi costanti cdt'!W70</f>
        <v>114906.98438593136</v>
      </c>
      <c r="X75" s="97">
        <f>+'[3]R-I prezzi costanti cdt'!X70</f>
        <v>14015.271027588658</v>
      </c>
      <c r="Y75" s="102">
        <f t="shared" si="13"/>
        <v>128922.25541352002</v>
      </c>
      <c r="Z75" s="92">
        <f>+'[3]R-I prezzi costanti cdt'!AD70</f>
        <v>8221.6390098617103</v>
      </c>
      <c r="AA75" s="92">
        <f>+'[3]R-I prezzi costanti cdt'!Y70</f>
        <v>6378.2543971975192</v>
      </c>
      <c r="AB75" s="92">
        <f>+'[3]R-I prezzi costanti cdt'!AC70+'[3]R-I prezzi costanti cdt'!AE70+'[3]R-I prezzi costanti cdt'!AF70</f>
        <v>1874.3264485669333</v>
      </c>
      <c r="AC75" s="93">
        <f t="shared" si="14"/>
        <v>16474.219855626165</v>
      </c>
      <c r="AD75" s="98">
        <f t="shared" si="15"/>
        <v>158453.93661064698</v>
      </c>
    </row>
    <row r="76" spans="1:30" x14ac:dyDescent="0.2">
      <c r="A76" s="91">
        <v>1926</v>
      </c>
      <c r="B76" s="92">
        <f>+'[3]R-I prezzi costanti cdt'!B71</f>
        <v>41532.194416156824</v>
      </c>
      <c r="C76" s="92">
        <f>+'[3]R-I prezzi costanti cdt'!C71</f>
        <v>965.43669384137888</v>
      </c>
      <c r="D76" s="92">
        <f>+'[3]R-I prezzi costanti cdt'!D71</f>
        <v>30829.942256308292</v>
      </c>
      <c r="E76" s="92">
        <f>+'[3]R-I prezzi costanti cdt'!G71</f>
        <v>5912.3419431436469</v>
      </c>
      <c r="F76" s="92">
        <f>+'[3]R-I prezzi costanti cdt'!E71</f>
        <v>1465.3328479847125</v>
      </c>
      <c r="G76" s="93">
        <f t="shared" si="8"/>
        <v>39173.053741278032</v>
      </c>
      <c r="H76" s="92">
        <f>+'[3]R-I prezzi costanti cdt'!H71</f>
        <v>16602.623325554454</v>
      </c>
      <c r="I76" s="92">
        <f>+'[3]R-I prezzi costanti cdt'!I71</f>
        <v>8997.7181461062228</v>
      </c>
      <c r="J76" s="92">
        <f>+'[3]R-I prezzi costanti cdt'!J71</f>
        <v>2559.942584939291</v>
      </c>
      <c r="K76" s="92">
        <f>+'[3]R-I prezzi costanti cdt'!K71</f>
        <v>7818.2354302911044</v>
      </c>
      <c r="L76" s="92">
        <f>+'[3]R-I prezzi costanti cdt'!L71</f>
        <v>7474.5481060924949</v>
      </c>
      <c r="M76" s="92">
        <f>+'[3]R-I prezzi costanti cdt'!M71</f>
        <v>9569.7460503342772</v>
      </c>
      <c r="N76" s="92">
        <f t="shared" si="9"/>
        <v>53022.813643317844</v>
      </c>
      <c r="O76" s="92">
        <f t="shared" si="10"/>
        <v>133728.06180075271</v>
      </c>
      <c r="P76" s="92">
        <f>+'[3]R-I prezzi costanti cdt'!P71</f>
        <v>1932.0641034746548</v>
      </c>
      <c r="Q76" s="92">
        <f>+'[3]R-I prezzi costanti cdt'!Q71</f>
        <v>9330.677290836622</v>
      </c>
      <c r="R76" s="94">
        <f t="shared" si="11"/>
        <v>141126.67498811465</v>
      </c>
      <c r="S76" s="92">
        <f>+'[3]R-I prezzi costanti cdt'!S71</f>
        <v>18504.211987891849</v>
      </c>
      <c r="T76" s="94">
        <f t="shared" si="12"/>
        <v>159630.8869760065</v>
      </c>
      <c r="U76" s="96"/>
      <c r="V76" s="92">
        <f>+'[3]R-I prezzi costanti cdt'!U71</f>
        <v>12549.395603797235</v>
      </c>
      <c r="W76" s="97">
        <f>+'[3]R-I prezzi costanti cdt'!W71</f>
        <v>115048.17107614837</v>
      </c>
      <c r="X76" s="97">
        <f>+'[3]R-I prezzi costanti cdt'!X71</f>
        <v>15266.566651240009</v>
      </c>
      <c r="Y76" s="102">
        <f t="shared" si="13"/>
        <v>130314.73772738838</v>
      </c>
      <c r="Z76" s="92">
        <f>+'[3]R-I prezzi costanti cdt'!AD71</f>
        <v>8187.7522398450892</v>
      </c>
      <c r="AA76" s="92">
        <f>+'[3]R-I prezzi costanti cdt'!Y71</f>
        <v>6480.1917290573128</v>
      </c>
      <c r="AB76" s="92">
        <f>+'[3]R-I prezzi costanti cdt'!AC71+'[3]R-I prezzi costanti cdt'!AE71+'[3]R-I prezzi costanti cdt'!AF71</f>
        <v>2098.8096759184996</v>
      </c>
      <c r="AC76" s="93">
        <f t="shared" si="14"/>
        <v>16766.753644820903</v>
      </c>
      <c r="AD76" s="98">
        <f t="shared" si="15"/>
        <v>159630.88697600653</v>
      </c>
    </row>
    <row r="77" spans="1:30" x14ac:dyDescent="0.2">
      <c r="A77" s="91">
        <v>1927</v>
      </c>
      <c r="B77" s="92">
        <f>+'[3]R-I prezzi costanti cdt'!B72</f>
        <v>37876.321984290596</v>
      </c>
      <c r="C77" s="92">
        <f>+'[3]R-I prezzi costanti cdt'!C72</f>
        <v>983.20045303315749</v>
      </c>
      <c r="D77" s="92">
        <f>+'[3]R-I prezzi costanti cdt'!D72</f>
        <v>29465.052099974357</v>
      </c>
      <c r="E77" s="92">
        <f>+'[3]R-I prezzi costanti cdt'!G72</f>
        <v>5777.1282223813041</v>
      </c>
      <c r="F77" s="92">
        <f>+'[3]R-I prezzi costanti cdt'!E72</f>
        <v>1518.4863240271823</v>
      </c>
      <c r="G77" s="93">
        <f t="shared" si="8"/>
        <v>37743.867099415998</v>
      </c>
      <c r="H77" s="92">
        <f>+'[3]R-I prezzi costanti cdt'!H72</f>
        <v>16016.031223506476</v>
      </c>
      <c r="I77" s="92">
        <f>+'[3]R-I prezzi costanti cdt'!I72</f>
        <v>8619.6597054931663</v>
      </c>
      <c r="J77" s="92">
        <f>+'[3]R-I prezzi costanti cdt'!J72</f>
        <v>2654.9028096857342</v>
      </c>
      <c r="K77" s="92">
        <f>+'[3]R-I prezzi costanti cdt'!K72</f>
        <v>7901.4889461195671</v>
      </c>
      <c r="L77" s="92">
        <f>+'[3]R-I prezzi costanti cdt'!L72</f>
        <v>7544.9379922374173</v>
      </c>
      <c r="M77" s="92">
        <f>+'[3]R-I prezzi costanti cdt'!M72</f>
        <v>9768.5044743857998</v>
      </c>
      <c r="N77" s="92">
        <f t="shared" si="9"/>
        <v>52505.525151428155</v>
      </c>
      <c r="O77" s="92">
        <f t="shared" si="10"/>
        <v>128125.71423513474</v>
      </c>
      <c r="P77" s="92">
        <f>+'[3]R-I prezzi costanti cdt'!P72</f>
        <v>2007.7384125097467</v>
      </c>
      <c r="Q77" s="92">
        <f>+'[3]R-I prezzi costanti cdt'!Q72</f>
        <v>12373.856599268809</v>
      </c>
      <c r="R77" s="94">
        <f t="shared" si="11"/>
        <v>138491.83242189381</v>
      </c>
      <c r="S77" s="92">
        <f>+'[3]R-I prezzi costanti cdt'!S72</f>
        <v>17987.018747464896</v>
      </c>
      <c r="T77" s="94">
        <f t="shared" si="12"/>
        <v>156478.85116935871</v>
      </c>
      <c r="U77" s="96"/>
      <c r="V77" s="92">
        <f>+'[3]R-I prezzi costanti cdt'!U72</f>
        <v>13196.446328969039</v>
      </c>
      <c r="W77" s="97">
        <f>+'[3]R-I prezzi costanti cdt'!W72</f>
        <v>112115.72028633016</v>
      </c>
      <c r="X77" s="97">
        <f>+'[3]R-I prezzi costanti cdt'!X72</f>
        <v>15740.907945022906</v>
      </c>
      <c r="Y77" s="102">
        <f t="shared" si="13"/>
        <v>127856.62823135307</v>
      </c>
      <c r="Z77" s="92">
        <f>+'[3]R-I prezzi costanti cdt'!AD72</f>
        <v>7699.7227820041926</v>
      </c>
      <c r="AA77" s="92">
        <f>+'[3]R-I prezzi costanti cdt'!Y72</f>
        <v>6181.6517340084083</v>
      </c>
      <c r="AB77" s="92">
        <f>+'[3]R-I prezzi costanti cdt'!AC72+'[3]R-I prezzi costanti cdt'!AE72+'[3]R-I prezzi costanti cdt'!AF72</f>
        <v>1544.4020930240165</v>
      </c>
      <c r="AC77" s="93">
        <f t="shared" si="14"/>
        <v>15425.776609036619</v>
      </c>
      <c r="AD77" s="98">
        <f t="shared" si="15"/>
        <v>156478.85116935871</v>
      </c>
    </row>
    <row r="78" spans="1:30" x14ac:dyDescent="0.2">
      <c r="A78" s="91">
        <v>1928</v>
      </c>
      <c r="B78" s="92">
        <f>+'[3]R-I prezzi costanti cdt'!B73</f>
        <v>41236.617082679571</v>
      </c>
      <c r="C78" s="92">
        <f>+'[3]R-I prezzi costanti cdt'!C73</f>
        <v>988.25132547016301</v>
      </c>
      <c r="D78" s="92">
        <f>+'[3]R-I prezzi costanti cdt'!D73</f>
        <v>32023.457204827024</v>
      </c>
      <c r="E78" s="92">
        <f>+'[3]R-I prezzi costanti cdt'!G73</f>
        <v>5892.519999999985</v>
      </c>
      <c r="F78" s="92">
        <f>+'[3]R-I prezzi costanti cdt'!E73</f>
        <v>1682.1791671015455</v>
      </c>
      <c r="G78" s="93">
        <f t="shared" si="8"/>
        <v>40586.407697398718</v>
      </c>
      <c r="H78" s="92">
        <f>+'[3]R-I prezzi costanti cdt'!H73</f>
        <v>17154.936090165913</v>
      </c>
      <c r="I78" s="92">
        <f>+'[3]R-I prezzi costanti cdt'!I73</f>
        <v>9304.858984375076</v>
      </c>
      <c r="J78" s="92">
        <f>+'[3]R-I prezzi costanti cdt'!J73</f>
        <v>2970.9652499299546</v>
      </c>
      <c r="K78" s="92">
        <f>+'[3]R-I prezzi costanti cdt'!K73</f>
        <v>8075.2989177614445</v>
      </c>
      <c r="L78" s="92">
        <f>+'[3]R-I prezzi costanti cdt'!L73</f>
        <v>7623.360145787914</v>
      </c>
      <c r="M78" s="92">
        <f>+'[3]R-I prezzi costanti cdt'!M73</f>
        <v>9850.1976353096015</v>
      </c>
      <c r="N78" s="92">
        <f t="shared" si="9"/>
        <v>54979.617023329905</v>
      </c>
      <c r="O78" s="92">
        <f t="shared" si="10"/>
        <v>136802.64180340822</v>
      </c>
      <c r="P78" s="92">
        <f>+'[3]R-I prezzi costanti cdt'!P73</f>
        <v>2234.7875406308804</v>
      </c>
      <c r="Q78" s="92">
        <f>+'[3]R-I prezzi costanti cdt'!Q73</f>
        <v>12677.88089713847</v>
      </c>
      <c r="R78" s="94">
        <f t="shared" si="11"/>
        <v>147245.73515991581</v>
      </c>
      <c r="S78" s="92">
        <f>+'[3]R-I prezzi costanti cdt'!S73</f>
        <v>20960.522100462029</v>
      </c>
      <c r="T78" s="94">
        <f t="shared" si="12"/>
        <v>168206.25726037784</v>
      </c>
      <c r="U78" s="96"/>
      <c r="V78" s="92">
        <f>+'[3]R-I prezzi costanti cdt'!U73</f>
        <v>13712.594002447358</v>
      </c>
      <c r="W78" s="97">
        <f>+'[3]R-I prezzi costanti cdt'!W73</f>
        <v>120939.38224515604</v>
      </c>
      <c r="X78" s="97">
        <f>+'[3]R-I prezzi costanti cdt'!X73</f>
        <v>15881.402998979296</v>
      </c>
      <c r="Y78" s="102">
        <f t="shared" si="13"/>
        <v>136820.78524413533</v>
      </c>
      <c r="Z78" s="92">
        <f>+'[3]R-I prezzi costanti cdt'!AD73</f>
        <v>9973.3475153067211</v>
      </c>
      <c r="AA78" s="92">
        <f>+'[3]R-I prezzi costanti cdt'!Y73</f>
        <v>6220.3642546208284</v>
      </c>
      <c r="AB78" s="92">
        <f>+'[3]R-I prezzi costanti cdt'!AC73+'[3]R-I prezzi costanti cdt'!AE73+'[3]R-I prezzi costanti cdt'!AF73</f>
        <v>1479.1662438676151</v>
      </c>
      <c r="AC78" s="93">
        <f t="shared" si="14"/>
        <v>17672.878013795165</v>
      </c>
      <c r="AD78" s="98">
        <f t="shared" si="15"/>
        <v>168206.25726037784</v>
      </c>
    </row>
    <row r="79" spans="1:30" x14ac:dyDescent="0.2">
      <c r="A79" s="91">
        <v>1929</v>
      </c>
      <c r="B79" s="92">
        <f>+'[3]R-I prezzi costanti cdt'!B74</f>
        <v>42958.413289349446</v>
      </c>
      <c r="C79" s="92">
        <f>+'[3]R-I prezzi costanti cdt'!C74</f>
        <v>1040.1394455541545</v>
      </c>
      <c r="D79" s="92">
        <f>+'[3]R-I prezzi costanti cdt'!D74</f>
        <v>34053.235754529371</v>
      </c>
      <c r="E79" s="92">
        <f>+'[3]R-I prezzi costanti cdt'!G74</f>
        <v>7761.4299999999994</v>
      </c>
      <c r="F79" s="92">
        <f>+'[3]R-I prezzi costanti cdt'!E74</f>
        <v>1816.7078054797187</v>
      </c>
      <c r="G79" s="93">
        <f t="shared" si="8"/>
        <v>44671.51300556324</v>
      </c>
      <c r="H79" s="92">
        <f>+'[3]R-I prezzi costanti cdt'!H74</f>
        <v>17980.285191389466</v>
      </c>
      <c r="I79" s="92">
        <f>+'[3]R-I prezzi costanti cdt'!I74</f>
        <v>9677.7131283750459</v>
      </c>
      <c r="J79" s="92">
        <f>+'[3]R-I prezzi costanti cdt'!J74</f>
        <v>2980.6208742309577</v>
      </c>
      <c r="K79" s="92">
        <f>+'[3]R-I prezzi costanti cdt'!K74</f>
        <v>8298.476763701603</v>
      </c>
      <c r="L79" s="92">
        <f>+'[3]R-I prezzi costanti cdt'!L74</f>
        <v>7691.8109873633057</v>
      </c>
      <c r="M79" s="92">
        <f>+'[3]R-I prezzi costanti cdt'!M74</f>
        <v>9690.2034170297666</v>
      </c>
      <c r="N79" s="92">
        <f t="shared" si="9"/>
        <v>56319.110362090141</v>
      </c>
      <c r="O79" s="92">
        <f t="shared" si="10"/>
        <v>143949.03665700281</v>
      </c>
      <c r="P79" s="92">
        <f>+'[3]R-I prezzi costanti cdt'!P74</f>
        <v>2207.6767076719916</v>
      </c>
      <c r="Q79" s="92">
        <f>+'[3]R-I prezzi costanti cdt'!Q74</f>
        <v>12879.561699787922</v>
      </c>
      <c r="R79" s="94">
        <f t="shared" si="11"/>
        <v>154620.92164911874</v>
      </c>
      <c r="S79" s="92">
        <f>+'[3]R-I prezzi costanti cdt'!S74</f>
        <v>21244.530925049992</v>
      </c>
      <c r="T79" s="94">
        <f t="shared" si="12"/>
        <v>175865.45257416874</v>
      </c>
      <c r="U79" s="96"/>
      <c r="V79" s="92">
        <f>+'[3]R-I prezzi costanti cdt'!U74</f>
        <v>15049.48481613217</v>
      </c>
      <c r="W79" s="97">
        <f>+'[3]R-I prezzi costanti cdt'!W74</f>
        <v>121516.51715376452</v>
      </c>
      <c r="X79" s="97">
        <f>+'[3]R-I prezzi costanti cdt'!X74</f>
        <v>15910.312938934216</v>
      </c>
      <c r="Y79" s="102">
        <f t="shared" si="13"/>
        <v>137426.83009269874</v>
      </c>
      <c r="Z79" s="92">
        <f>+'[3]R-I prezzi costanti cdt'!AD74</f>
        <v>13452.132172848722</v>
      </c>
      <c r="AA79" s="92">
        <f>+'[3]R-I prezzi costanti cdt'!Y74</f>
        <v>8137.8505927922242</v>
      </c>
      <c r="AB79" s="92">
        <f>+'[3]R-I prezzi costanti cdt'!AC74+'[3]R-I prezzi costanti cdt'!AE74+'[3]R-I prezzi costanti cdt'!AF74</f>
        <v>1799.1548996968613</v>
      </c>
      <c r="AC79" s="93">
        <f t="shared" si="14"/>
        <v>23389.13766533781</v>
      </c>
      <c r="AD79" s="98">
        <f t="shared" si="15"/>
        <v>175865.45257416874</v>
      </c>
    </row>
    <row r="80" spans="1:30" x14ac:dyDescent="0.2">
      <c r="A80" s="91">
        <v>1930</v>
      </c>
      <c r="B80" s="92">
        <f>+'[3]R-I prezzi costanti cdt'!B75</f>
        <v>38427.68493122315</v>
      </c>
      <c r="C80" s="92">
        <f>+'[3]R-I prezzi costanti cdt'!C75</f>
        <v>1034.1783771135781</v>
      </c>
      <c r="D80" s="92">
        <f>+'[3]R-I prezzi costanti cdt'!D75</f>
        <v>31588.486802123898</v>
      </c>
      <c r="E80" s="92">
        <f>+'[3]R-I prezzi costanti cdt'!G75</f>
        <v>7908.4400000000005</v>
      </c>
      <c r="F80" s="92">
        <f>+'[3]R-I prezzi costanti cdt'!E75</f>
        <v>2074.5928853139758</v>
      </c>
      <c r="G80" s="93">
        <f t="shared" si="8"/>
        <v>42605.698064551456</v>
      </c>
      <c r="H80" s="92">
        <f>+'[3]R-I prezzi costanti cdt'!H75</f>
        <v>16285.228230469511</v>
      </c>
      <c r="I80" s="92">
        <f>+'[3]R-I prezzi costanti cdt'!I75</f>
        <v>8969.2586715528832</v>
      </c>
      <c r="J80" s="92">
        <f>+'[3]R-I prezzi costanti cdt'!J75</f>
        <v>3085.8799444128972</v>
      </c>
      <c r="K80" s="92">
        <f>+'[3]R-I prezzi costanti cdt'!K75</f>
        <v>8449.2094449910292</v>
      </c>
      <c r="L80" s="92">
        <f>+'[3]R-I prezzi costanti cdt'!L75</f>
        <v>7774.0084992147422</v>
      </c>
      <c r="M80" s="92">
        <f>+'[3]R-I prezzi costanti cdt'!M75</f>
        <v>9945.8172658810854</v>
      </c>
      <c r="N80" s="92">
        <f t="shared" si="9"/>
        <v>54509.402056522151</v>
      </c>
      <c r="O80" s="92">
        <f t="shared" si="10"/>
        <v>135542.78505229676</v>
      </c>
      <c r="P80" s="92">
        <f>+'[3]R-I prezzi costanti cdt'!P75</f>
        <v>2284.7453346674993</v>
      </c>
      <c r="Q80" s="92">
        <f>+'[3]R-I prezzi costanti cdt'!Q75</f>
        <v>14097.503840245778</v>
      </c>
      <c r="R80" s="94">
        <f t="shared" si="11"/>
        <v>147355.54355787503</v>
      </c>
      <c r="S80" s="92">
        <f>+'[3]R-I prezzi costanti cdt'!S75</f>
        <v>19658.773574570376</v>
      </c>
      <c r="T80" s="94">
        <f t="shared" si="12"/>
        <v>167014.3171324454</v>
      </c>
      <c r="U80" s="96"/>
      <c r="V80" s="92">
        <f>+'[3]R-I prezzi costanti cdt'!U75</f>
        <v>13715.723632946538</v>
      </c>
      <c r="W80" s="97">
        <f>+'[3]R-I prezzi costanti cdt'!W75</f>
        <v>113949.56517744665</v>
      </c>
      <c r="X80" s="97">
        <f>+'[3]R-I prezzi costanti cdt'!X75</f>
        <v>15714.778667407565</v>
      </c>
      <c r="Y80" s="102">
        <f t="shared" si="13"/>
        <v>129664.34384485421</v>
      </c>
      <c r="Z80" s="92">
        <f>+'[3]R-I prezzi costanti cdt'!AD75</f>
        <v>12845.897933967268</v>
      </c>
      <c r="AA80" s="92">
        <f>+'[3]R-I prezzi costanti cdt'!Y75</f>
        <v>9308.9274352497287</v>
      </c>
      <c r="AB80" s="92">
        <f>+'[3]R-I prezzi costanti cdt'!AC75+'[3]R-I prezzi costanti cdt'!AE75+'[3]R-I prezzi costanti cdt'!AF75</f>
        <v>1479.4242854276397</v>
      </c>
      <c r="AC80" s="93">
        <f t="shared" si="14"/>
        <v>23634.249654644635</v>
      </c>
      <c r="AD80" s="98">
        <f t="shared" si="15"/>
        <v>167014.3171324454</v>
      </c>
    </row>
    <row r="81" spans="1:30" x14ac:dyDescent="0.2">
      <c r="A81" s="91">
        <v>1931</v>
      </c>
      <c r="B81" s="92">
        <f>+'[3]R-I prezzi costanti cdt'!B76</f>
        <v>40045.893481732441</v>
      </c>
      <c r="C81" s="92">
        <f>+'[3]R-I prezzi costanti cdt'!C76</f>
        <v>877.61279435947142</v>
      </c>
      <c r="D81" s="92">
        <f>+'[3]R-I prezzi costanti cdt'!D76</f>
        <v>28246.067392566376</v>
      </c>
      <c r="E81" s="92">
        <f>+'[3]R-I prezzi costanti cdt'!G76</f>
        <v>6459.96</v>
      </c>
      <c r="F81" s="92">
        <f>+'[3]R-I prezzi costanti cdt'!E76</f>
        <v>1994.0530112869703</v>
      </c>
      <c r="G81" s="93">
        <f t="shared" si="8"/>
        <v>37577.693198212815</v>
      </c>
      <c r="H81" s="92">
        <f>+'[3]R-I prezzi costanti cdt'!H76</f>
        <v>15562.920521240136</v>
      </c>
      <c r="I81" s="92">
        <f>+'[3]R-I prezzi costanti cdt'!I76</f>
        <v>8743.9052564037029</v>
      </c>
      <c r="J81" s="92">
        <f>+'[3]R-I prezzi costanti cdt'!J76</f>
        <v>3230.3085948128582</v>
      </c>
      <c r="K81" s="92">
        <f>+'[3]R-I prezzi costanti cdt'!K76</f>
        <v>8678.521760518548</v>
      </c>
      <c r="L81" s="92">
        <f>+'[3]R-I prezzi costanti cdt'!L76</f>
        <v>7945.9863429064098</v>
      </c>
      <c r="M81" s="92">
        <f>+'[3]R-I prezzi costanti cdt'!M76</f>
        <v>10246.734542381957</v>
      </c>
      <c r="N81" s="92">
        <f t="shared" si="9"/>
        <v>54408.377018263614</v>
      </c>
      <c r="O81" s="92">
        <f t="shared" si="10"/>
        <v>132031.96369820889</v>
      </c>
      <c r="P81" s="92">
        <f>+'[3]R-I prezzi costanti cdt'!P76</f>
        <v>2349.1213869356543</v>
      </c>
      <c r="Q81" s="92">
        <f>+'[3]R-I prezzi costanti cdt'!Q76</f>
        <v>16125.011172352142</v>
      </c>
      <c r="R81" s="94">
        <f t="shared" si="11"/>
        <v>145807.8534836254</v>
      </c>
      <c r="S81" s="92">
        <f>+'[3]R-I prezzi costanti cdt'!S76</f>
        <v>16836.464725488295</v>
      </c>
      <c r="T81" s="94">
        <f t="shared" si="12"/>
        <v>162644.3182091137</v>
      </c>
      <c r="U81" s="96"/>
      <c r="V81" s="92">
        <f>+'[3]R-I prezzi costanti cdt'!U76</f>
        <v>13383.114642200255</v>
      </c>
      <c r="W81" s="97">
        <f>+'[3]R-I prezzi costanti cdt'!W76</f>
        <v>110704.57365887784</v>
      </c>
      <c r="X81" s="97">
        <f>+'[3]R-I prezzi costanti cdt'!X76</f>
        <v>18667.156844293873</v>
      </c>
      <c r="Y81" s="102">
        <f t="shared" si="13"/>
        <v>129371.73050317171</v>
      </c>
      <c r="Z81" s="92">
        <f>+'[3]R-I prezzi costanti cdt'!AD76</f>
        <v>9752.1009130864368</v>
      </c>
      <c r="AA81" s="92">
        <f>+'[3]R-I prezzi costanti cdt'!Y76</f>
        <v>8709.6151346139523</v>
      </c>
      <c r="AB81" s="92">
        <f>+'[3]R-I prezzi costanti cdt'!AC76+'[3]R-I prezzi costanti cdt'!AE76+'[3]R-I prezzi costanti cdt'!AF76</f>
        <v>1427.7570160413484</v>
      </c>
      <c r="AC81" s="93">
        <f t="shared" si="14"/>
        <v>19889.473063741738</v>
      </c>
      <c r="AD81" s="98">
        <f t="shared" si="15"/>
        <v>162644.31820911373</v>
      </c>
    </row>
    <row r="82" spans="1:30" x14ac:dyDescent="0.2">
      <c r="A82" s="91">
        <v>1932</v>
      </c>
      <c r="B82" s="92">
        <f>+'[3]R-I prezzi costanti cdt'!B77</f>
        <v>43886.293400962029</v>
      </c>
      <c r="C82" s="92">
        <f>+'[3]R-I prezzi costanti cdt'!C77</f>
        <v>779.40181564931538</v>
      </c>
      <c r="D82" s="92">
        <f>+'[3]R-I prezzi costanti cdt'!D77</f>
        <v>26431.139162928401</v>
      </c>
      <c r="E82" s="92">
        <f>+'[3]R-I prezzi costanti cdt'!G77</f>
        <v>6461.12</v>
      </c>
      <c r="F82" s="92">
        <f>+'[3]R-I prezzi costanti cdt'!E77</f>
        <v>2012.4673276579697</v>
      </c>
      <c r="G82" s="93">
        <f t="shared" si="8"/>
        <v>35684.128306235689</v>
      </c>
      <c r="H82" s="92">
        <f>+'[3]R-I prezzi costanti cdt'!H77</f>
        <v>15362.018020259728</v>
      </c>
      <c r="I82" s="92">
        <f>+'[3]R-I prezzi costanti cdt'!I77</f>
        <v>8115.7668787264984</v>
      </c>
      <c r="J82" s="92">
        <f>+'[3]R-I prezzi costanti cdt'!J77</f>
        <v>3844.1116373627165</v>
      </c>
      <c r="K82" s="92">
        <f>+'[3]R-I prezzi costanti cdt'!K77</f>
        <v>8798.5820938711731</v>
      </c>
      <c r="L82" s="92">
        <f>+'[3]R-I prezzi costanti cdt'!L77</f>
        <v>8090.8432453341775</v>
      </c>
      <c r="M82" s="92">
        <f>+'[3]R-I prezzi costanti cdt'!M77</f>
        <v>11726.323627548687</v>
      </c>
      <c r="N82" s="92">
        <f t="shared" si="9"/>
        <v>55937.645503102976</v>
      </c>
      <c r="O82" s="92">
        <f t="shared" si="10"/>
        <v>135508.06721030071</v>
      </c>
      <c r="P82" s="92">
        <f>+'[3]R-I prezzi costanti cdt'!P77</f>
        <v>2844.9799906527978</v>
      </c>
      <c r="Q82" s="92">
        <f>+'[3]R-I prezzi costanti cdt'!Q77</f>
        <v>16227.127369159974</v>
      </c>
      <c r="R82" s="94">
        <f t="shared" si="11"/>
        <v>148890.2145888079</v>
      </c>
      <c r="S82" s="92">
        <f>+'[3]R-I prezzi costanti cdt'!S77</f>
        <v>14574.204040527042</v>
      </c>
      <c r="T82" s="94">
        <f t="shared" si="12"/>
        <v>163464.41862933495</v>
      </c>
      <c r="U82" s="96"/>
      <c r="V82" s="92">
        <f>+'[3]R-I prezzi costanti cdt'!U77</f>
        <v>10726.439601983486</v>
      </c>
      <c r="W82" s="97">
        <f>+'[3]R-I prezzi costanti cdt'!W77</f>
        <v>115047.45786969092</v>
      </c>
      <c r="X82" s="97">
        <f>+'[3]R-I prezzi costanti cdt'!X77</f>
        <v>19377.082613590082</v>
      </c>
      <c r="Y82" s="102">
        <f t="shared" si="13"/>
        <v>134424.54048328099</v>
      </c>
      <c r="Z82" s="92">
        <f>+'[3]R-I prezzi costanti cdt'!AD77</f>
        <v>8380.9326188493469</v>
      </c>
      <c r="AA82" s="92">
        <f>+'[3]R-I prezzi costanti cdt'!Y77</f>
        <v>8183.3204526059017</v>
      </c>
      <c r="AB82" s="92">
        <f>+'[3]R-I prezzi costanti cdt'!AC77+'[3]R-I prezzi costanti cdt'!AE77+'[3]R-I prezzi costanti cdt'!AF77</f>
        <v>1749.1854726151801</v>
      </c>
      <c r="AC82" s="93">
        <f t="shared" si="14"/>
        <v>18313.438544070428</v>
      </c>
      <c r="AD82" s="98">
        <f t="shared" si="15"/>
        <v>163464.41862933492</v>
      </c>
    </row>
    <row r="83" spans="1:30" x14ac:dyDescent="0.2">
      <c r="A83" s="91">
        <v>1933</v>
      </c>
      <c r="B83" s="92">
        <f>+'[3]R-I prezzi costanti cdt'!B78</f>
        <v>39832.02811666944</v>
      </c>
      <c r="C83" s="92">
        <f>+'[3]R-I prezzi costanti cdt'!C78</f>
        <v>797.87029664462375</v>
      </c>
      <c r="D83" s="92">
        <f>+'[3]R-I prezzi costanti cdt'!D78</f>
        <v>28394.660697795662</v>
      </c>
      <c r="E83" s="92">
        <f>+'[3]R-I prezzi costanti cdt'!G78</f>
        <v>8009.01</v>
      </c>
      <c r="F83" s="92">
        <f>+'[3]R-I prezzi costanti cdt'!E78</f>
        <v>2173.4406222038842</v>
      </c>
      <c r="G83" s="93">
        <f t="shared" si="8"/>
        <v>39374.981616644167</v>
      </c>
      <c r="H83" s="92">
        <f>+'[3]R-I prezzi costanti cdt'!H78</f>
        <v>14819.110343831637</v>
      </c>
      <c r="I83" s="92">
        <f>+'[3]R-I prezzi costanti cdt'!I78</f>
        <v>6948.8657670506454</v>
      </c>
      <c r="J83" s="92">
        <f>+'[3]R-I prezzi costanti cdt'!J78</f>
        <v>4246.6964835648187</v>
      </c>
      <c r="K83" s="92">
        <f>+'[3]R-I prezzi costanti cdt'!K78</f>
        <v>9012.1200590311928</v>
      </c>
      <c r="L83" s="92">
        <f>+'[3]R-I prezzi costanti cdt'!L78</f>
        <v>8278.2178733892069</v>
      </c>
      <c r="M83" s="92">
        <f>+'[3]R-I prezzi costanti cdt'!M78</f>
        <v>11373.950446606152</v>
      </c>
      <c r="N83" s="92">
        <f t="shared" si="9"/>
        <v>54678.960973473644</v>
      </c>
      <c r="O83" s="92">
        <f t="shared" si="10"/>
        <v>133885.97070678725</v>
      </c>
      <c r="P83" s="92">
        <f>+'[3]R-I prezzi costanti cdt'!P78</f>
        <v>3163.8864870302023</v>
      </c>
      <c r="Q83" s="92">
        <f>+'[3]R-I prezzi costanti cdt'!Q78</f>
        <v>16430.280991735548</v>
      </c>
      <c r="R83" s="94">
        <f t="shared" si="11"/>
        <v>147152.36521149261</v>
      </c>
      <c r="S83" s="92">
        <f>+'[3]R-I prezzi costanti cdt'!S78</f>
        <v>16938.89952728511</v>
      </c>
      <c r="T83" s="94">
        <f t="shared" si="12"/>
        <v>164091.26473877771</v>
      </c>
      <c r="U83" s="96"/>
      <c r="V83" s="92">
        <f>+'[3]R-I prezzi costanti cdt'!U78</f>
        <v>10935.963445543319</v>
      </c>
      <c r="W83" s="97">
        <f>+'[3]R-I prezzi costanti cdt'!W78</f>
        <v>113767.8697131485</v>
      </c>
      <c r="X83" s="97">
        <f>+'[3]R-I prezzi costanti cdt'!X78</f>
        <v>20428.1187761941</v>
      </c>
      <c r="Y83" s="102">
        <f t="shared" si="13"/>
        <v>134195.98848934259</v>
      </c>
      <c r="Z83" s="92">
        <f>+'[3]R-I prezzi costanti cdt'!AD78</f>
        <v>8234.3044041463017</v>
      </c>
      <c r="AA83" s="92">
        <f>+'[3]R-I prezzi costanti cdt'!Y78</f>
        <v>8826.1210548372237</v>
      </c>
      <c r="AB83" s="92">
        <f>+'[3]R-I prezzi costanti cdt'!AC78+'[3]R-I prezzi costanti cdt'!AE78+'[3]R-I prezzi costanti cdt'!AF78</f>
        <v>1898.8873449082871</v>
      </c>
      <c r="AC83" s="93">
        <f t="shared" si="14"/>
        <v>18959.312803891811</v>
      </c>
      <c r="AD83" s="98">
        <f t="shared" si="15"/>
        <v>164091.26473877771</v>
      </c>
    </row>
    <row r="84" spans="1:30" x14ac:dyDescent="0.2">
      <c r="A84" s="91">
        <v>1934</v>
      </c>
      <c r="B84" s="92">
        <f>+'[3]R-I prezzi costanti cdt'!B79</f>
        <v>37866.704283016181</v>
      </c>
      <c r="C84" s="92">
        <f>+'[3]R-I prezzi costanti cdt'!C79</f>
        <v>867.8643332939746</v>
      </c>
      <c r="D84" s="92">
        <f>+'[3]R-I prezzi costanti cdt'!D79</f>
        <v>28852.580066548679</v>
      </c>
      <c r="E84" s="92">
        <f>+'[3]R-I prezzi costanti cdt'!G79</f>
        <v>8359.59</v>
      </c>
      <c r="F84" s="92">
        <f>+'[3]R-I prezzi costanti cdt'!E79</f>
        <v>2322.2364015631006</v>
      </c>
      <c r="G84" s="93">
        <f t="shared" si="8"/>
        <v>40402.270801405757</v>
      </c>
      <c r="H84" s="92">
        <f>+'[3]R-I prezzi costanti cdt'!H79</f>
        <v>14595.864637597384</v>
      </c>
      <c r="I84" s="92">
        <f>+'[3]R-I prezzi costanti cdt'!I79</f>
        <v>7448.5875748959043</v>
      </c>
      <c r="J84" s="92">
        <f>+'[3]R-I prezzi costanti cdt'!J79</f>
        <v>4203.9088296026739</v>
      </c>
      <c r="K84" s="92">
        <f>+'[3]R-I prezzi costanti cdt'!K79</f>
        <v>9172.4926211007587</v>
      </c>
      <c r="L84" s="92">
        <f>+'[3]R-I prezzi costanti cdt'!L79</f>
        <v>8505.6382662792148</v>
      </c>
      <c r="M84" s="92">
        <f>+'[3]R-I prezzi costanti cdt'!M79</f>
        <v>11161.613323444275</v>
      </c>
      <c r="N84" s="92">
        <f t="shared" si="9"/>
        <v>55088.105252920213</v>
      </c>
      <c r="O84" s="92">
        <f t="shared" si="10"/>
        <v>133357.08033734217</v>
      </c>
      <c r="P84" s="92">
        <f>+'[3]R-I prezzi costanti cdt'!P79</f>
        <v>3109.0013427624085</v>
      </c>
      <c r="Q84" s="92">
        <f>+'[3]R-I prezzi costanti cdt'!Q79</f>
        <v>16531.044653830417</v>
      </c>
      <c r="R84" s="94">
        <f t="shared" si="11"/>
        <v>146779.12364841017</v>
      </c>
      <c r="S84" s="92">
        <f>+'[3]R-I prezzi costanti cdt'!S79</f>
        <v>15262.693989456193</v>
      </c>
      <c r="T84" s="94">
        <f t="shared" si="12"/>
        <v>162041.81763786636</v>
      </c>
      <c r="U84" s="96"/>
      <c r="V84" s="92">
        <f>+'[3]R-I prezzi costanti cdt'!U79</f>
        <v>10894.985382480669</v>
      </c>
      <c r="W84" s="97">
        <f>+'[3]R-I prezzi costanti cdt'!W79</f>
        <v>110071.81536058513</v>
      </c>
      <c r="X84" s="97">
        <f>+'[3]R-I prezzi costanti cdt'!X79</f>
        <v>20691.441366711129</v>
      </c>
      <c r="Y84" s="102">
        <f t="shared" si="13"/>
        <v>130763.25672729625</v>
      </c>
      <c r="Z84" s="92">
        <f>+'[3]R-I prezzi costanti cdt'!AD79</f>
        <v>8626.8205459061937</v>
      </c>
      <c r="AA84" s="92">
        <f>+'[3]R-I prezzi costanti cdt'!Y79</f>
        <v>10017.725823382545</v>
      </c>
      <c r="AB84" s="92">
        <f>+'[3]R-I prezzi costanti cdt'!AC79+'[3]R-I prezzi costanti cdt'!AE79+'[3]R-I prezzi costanti cdt'!AF79</f>
        <v>1739.0291588006562</v>
      </c>
      <c r="AC84" s="93">
        <f t="shared" si="14"/>
        <v>20383.575528089394</v>
      </c>
      <c r="AD84" s="98">
        <f t="shared" si="15"/>
        <v>162041.8176378663</v>
      </c>
    </row>
    <row r="85" spans="1:30" x14ac:dyDescent="0.2">
      <c r="A85" s="91">
        <v>1935</v>
      </c>
      <c r="B85" s="92">
        <f>+'[3]R-I prezzi costanti cdt'!B80</f>
        <v>41422.577163591268</v>
      </c>
      <c r="C85" s="92">
        <f>+'[3]R-I prezzi costanti cdt'!C80</f>
        <v>953.45824795416024</v>
      </c>
      <c r="D85" s="92">
        <f>+'[3]R-I prezzi costanti cdt'!D80</f>
        <v>31993.748543330654</v>
      </c>
      <c r="E85" s="92">
        <f>+'[3]R-I prezzi costanti cdt'!G80</f>
        <v>7615.2100000000009</v>
      </c>
      <c r="F85" s="92">
        <f>+'[3]R-I prezzi costanti cdt'!E80</f>
        <v>2605.5257505777245</v>
      </c>
      <c r="G85" s="93">
        <f t="shared" si="8"/>
        <v>43167.94254186254</v>
      </c>
      <c r="H85" s="92">
        <f>+'[3]R-I prezzi costanti cdt'!H80</f>
        <v>15650.966803444318</v>
      </c>
      <c r="I85" s="92">
        <f>+'[3]R-I prezzi costanti cdt'!I80</f>
        <v>7801.6412276321935</v>
      </c>
      <c r="J85" s="92">
        <f>+'[3]R-I prezzi costanti cdt'!J80</f>
        <v>4058.5956316078068</v>
      </c>
      <c r="K85" s="92">
        <f>+'[3]R-I prezzi costanti cdt'!K80</f>
        <v>9492.6535100410911</v>
      </c>
      <c r="L85" s="92">
        <f>+'[3]R-I prezzi costanti cdt'!L80</f>
        <v>8771.0433865644045</v>
      </c>
      <c r="M85" s="92">
        <f>+'[3]R-I prezzi costanti cdt'!M80</f>
        <v>11196.314005153225</v>
      </c>
      <c r="N85" s="92">
        <f t="shared" si="9"/>
        <v>56971.214564443042</v>
      </c>
      <c r="O85" s="92">
        <f t="shared" si="10"/>
        <v>141561.73426989684</v>
      </c>
      <c r="P85" s="92">
        <f>+'[3]R-I prezzi costanti cdt'!P80</f>
        <v>3006.732534181825</v>
      </c>
      <c r="Q85" s="92">
        <f>+'[3]R-I prezzi costanti cdt'!Q80</f>
        <v>16228.207171314762</v>
      </c>
      <c r="R85" s="94">
        <f t="shared" si="11"/>
        <v>154783.2089070298</v>
      </c>
      <c r="S85" s="92">
        <f>+'[3]R-I prezzi costanti cdt'!S80</f>
        <v>15034.274206980717</v>
      </c>
      <c r="T85" s="94">
        <f t="shared" si="12"/>
        <v>169817.48311401051</v>
      </c>
      <c r="U85" s="96"/>
      <c r="V85" s="92">
        <f>+'[3]R-I prezzi costanti cdt'!U80</f>
        <v>9863.5882533143395</v>
      </c>
      <c r="W85" s="97">
        <f>+'[3]R-I prezzi costanti cdt'!W80</f>
        <v>112004.12881855604</v>
      </c>
      <c r="X85" s="97">
        <f>+'[3]R-I prezzi costanti cdt'!X80</f>
        <v>24353.869266388301</v>
      </c>
      <c r="Y85" s="102">
        <f t="shared" si="13"/>
        <v>136357.99808494435</v>
      </c>
      <c r="Z85" s="92">
        <f>+'[3]R-I prezzi costanti cdt'!AD80</f>
        <v>10023.732903749753</v>
      </c>
      <c r="AA85" s="92">
        <f>+'[3]R-I prezzi costanti cdt'!Y80</f>
        <v>11569.793119531056</v>
      </c>
      <c r="AB85" s="92">
        <f>+'[3]R-I prezzi costanti cdt'!AC80+'[3]R-I prezzi costanti cdt'!AE80+'[3]R-I prezzi costanti cdt'!AF80</f>
        <v>2002.3707524710489</v>
      </c>
      <c r="AC85" s="93">
        <f t="shared" si="14"/>
        <v>23595.896775751855</v>
      </c>
      <c r="AD85" s="98">
        <f t="shared" si="15"/>
        <v>169817.48311401054</v>
      </c>
    </row>
    <row r="86" spans="1:30" x14ac:dyDescent="0.2">
      <c r="A86" s="91">
        <v>1936</v>
      </c>
      <c r="B86" s="92">
        <f>+'[3]R-I prezzi costanti cdt'!B81</f>
        <v>37736.397856148258</v>
      </c>
      <c r="C86" s="92">
        <f>+'[3]R-I prezzi costanti cdt'!C81</f>
        <v>1014.2322664176559</v>
      </c>
      <c r="D86" s="92">
        <f>+'[3]R-I prezzi costanti cdt'!D81</f>
        <v>32741.1948676428</v>
      </c>
      <c r="E86" s="92">
        <f>+'[3]R-I prezzi costanti cdt'!G81</f>
        <v>5573.630000000001</v>
      </c>
      <c r="F86" s="92">
        <f>+'[3]R-I prezzi costanti cdt'!E81</f>
        <v>2669.5760713890486</v>
      </c>
      <c r="G86" s="93">
        <f t="shared" si="8"/>
        <v>41998.6332054495</v>
      </c>
      <c r="H86" s="92">
        <f>+'[3]R-I prezzi costanti cdt'!H81</f>
        <v>14535.200851312347</v>
      </c>
      <c r="I86" s="92">
        <f>+'[3]R-I prezzi costanti cdt'!I81</f>
        <v>8342.0653836747824</v>
      </c>
      <c r="J86" s="92">
        <f>+'[3]R-I prezzi costanti cdt'!J81</f>
        <v>3768.1681017412329</v>
      </c>
      <c r="K86" s="92">
        <f>+'[3]R-I prezzi costanti cdt'!K81</f>
        <v>9707.652063198102</v>
      </c>
      <c r="L86" s="92">
        <f>+'[3]R-I prezzi costanti cdt'!L81</f>
        <v>9061.136011385508</v>
      </c>
      <c r="M86" s="92">
        <f>+'[3]R-I prezzi costanti cdt'!M81</f>
        <v>11275.306881585117</v>
      </c>
      <c r="N86" s="92">
        <f t="shared" si="9"/>
        <v>56689.529292897088</v>
      </c>
      <c r="O86" s="92">
        <f t="shared" si="10"/>
        <v>136424.56035449484</v>
      </c>
      <c r="P86" s="92">
        <f>+'[3]R-I prezzi costanti cdt'!P81</f>
        <v>2811.6365400760005</v>
      </c>
      <c r="Q86" s="92">
        <f>+'[3]R-I prezzi costanti cdt'!Q81</f>
        <v>15720.406928371542</v>
      </c>
      <c r="R86" s="94">
        <f t="shared" si="11"/>
        <v>149333.33074279039</v>
      </c>
      <c r="S86" s="92">
        <f>+'[3]R-I prezzi costanti cdt'!S81</f>
        <v>9586.002614934654</v>
      </c>
      <c r="T86" s="94">
        <f t="shared" si="12"/>
        <v>158919.33335772506</v>
      </c>
      <c r="U86" s="96"/>
      <c r="V86" s="92">
        <f>+'[3]R-I prezzi costanti cdt'!U81</f>
        <v>9052.0710770558489</v>
      </c>
      <c r="W86" s="97">
        <f>+'[3]R-I prezzi costanti cdt'!W81</f>
        <v>95518.587090512083</v>
      </c>
      <c r="X86" s="97">
        <f>+'[3]R-I prezzi costanti cdt'!X81</f>
        <v>32228.322882204237</v>
      </c>
      <c r="Y86" s="102">
        <f t="shared" si="13"/>
        <v>127746.90997271633</v>
      </c>
      <c r="Z86" s="92">
        <f>+'[3]R-I prezzi costanti cdt'!AD81</f>
        <v>8929.9700196842532</v>
      </c>
      <c r="AA86" s="92">
        <f>+'[3]R-I prezzi costanti cdt'!Y81</f>
        <v>10814.848844044256</v>
      </c>
      <c r="AB86" s="92">
        <f>+'[3]R-I prezzi costanti cdt'!AC81+'[3]R-I prezzi costanti cdt'!AE81+'[3]R-I prezzi costanti cdt'!AF81</f>
        <v>2375.5334442243775</v>
      </c>
      <c r="AC86" s="93">
        <f t="shared" si="14"/>
        <v>22120.352307952886</v>
      </c>
      <c r="AD86" s="98">
        <f t="shared" si="15"/>
        <v>158919.33335772506</v>
      </c>
    </row>
    <row r="87" spans="1:30" x14ac:dyDescent="0.2">
      <c r="A87" s="91">
        <v>1937</v>
      </c>
      <c r="B87" s="92">
        <f>+'[3]R-I prezzi costanti cdt'!B82</f>
        <v>42713.684068295363</v>
      </c>
      <c r="C87" s="92">
        <f>+'[3]R-I prezzi costanti cdt'!C82</f>
        <v>1199.3458947045126</v>
      </c>
      <c r="D87" s="92">
        <f>+'[3]R-I prezzi costanti cdt'!D82</f>
        <v>37622.384948930012</v>
      </c>
      <c r="E87" s="92">
        <f>+'[3]R-I prezzi costanti cdt'!G82</f>
        <v>5013.95</v>
      </c>
      <c r="F87" s="92">
        <f>+'[3]R-I prezzi costanti cdt'!E82</f>
        <v>2973.219618984238</v>
      </c>
      <c r="G87" s="93">
        <f t="shared" si="8"/>
        <v>46808.90046261876</v>
      </c>
      <c r="H87" s="92">
        <f>+'[3]R-I prezzi costanti cdt'!H82</f>
        <v>17336.091186823745</v>
      </c>
      <c r="I87" s="92">
        <f>+'[3]R-I prezzi costanti cdt'!I82</f>
        <v>9596.3871649296307</v>
      </c>
      <c r="J87" s="92">
        <f>+'[3]R-I prezzi costanti cdt'!J82</f>
        <v>3794.4204457618735</v>
      </c>
      <c r="K87" s="92">
        <f>+'[3]R-I prezzi costanti cdt'!K82</f>
        <v>9865.979802071879</v>
      </c>
      <c r="L87" s="92">
        <f>+'[3]R-I prezzi costanti cdt'!L82</f>
        <v>8942.7258790964752</v>
      </c>
      <c r="M87" s="92">
        <f>+'[3]R-I prezzi costanti cdt'!M82</f>
        <v>11964.036939685246</v>
      </c>
      <c r="N87" s="92">
        <f t="shared" si="9"/>
        <v>61499.641418368854</v>
      </c>
      <c r="O87" s="92">
        <f t="shared" si="10"/>
        <v>151022.22594928296</v>
      </c>
      <c r="P87" s="92">
        <f>+'[3]R-I prezzi costanti cdt'!P82</f>
        <v>2839.2971720986802</v>
      </c>
      <c r="Q87" s="92">
        <f>+'[3]R-I prezzi costanti cdt'!Q82</f>
        <v>16023.88019609159</v>
      </c>
      <c r="R87" s="94">
        <f t="shared" si="11"/>
        <v>164206.80897327588</v>
      </c>
      <c r="S87" s="92">
        <f>+'[3]R-I prezzi costanti cdt'!S82</f>
        <v>14168.305267522166</v>
      </c>
      <c r="T87" s="94">
        <f t="shared" si="12"/>
        <v>178375.11424079805</v>
      </c>
      <c r="U87" s="96"/>
      <c r="V87" s="92">
        <f>+'[3]R-I prezzi costanti cdt'!U82</f>
        <v>12515.161418066382</v>
      </c>
      <c r="W87" s="97">
        <f>+'[3]R-I prezzi costanti cdt'!W82</f>
        <v>112533.20521086048</v>
      </c>
      <c r="X87" s="97">
        <f>+'[3]R-I prezzi costanti cdt'!X82</f>
        <v>31604.870661771911</v>
      </c>
      <c r="Y87" s="102">
        <f t="shared" si="13"/>
        <v>144138.07587263238</v>
      </c>
      <c r="Z87" s="92">
        <f>+'[3]R-I prezzi costanti cdt'!AD82</f>
        <v>11632.935380089009</v>
      </c>
      <c r="AA87" s="92">
        <f>+'[3]R-I prezzi costanti cdt'!Y82</f>
        <v>8406.7986730685152</v>
      </c>
      <c r="AB87" s="92">
        <f>+'[3]R-I prezzi costanti cdt'!AC82+'[3]R-I prezzi costanti cdt'!AE82+'[3]R-I prezzi costanti cdt'!AF82</f>
        <v>1682.1428969417586</v>
      </c>
      <c r="AC87" s="93">
        <f t="shared" si="14"/>
        <v>21721.876950099282</v>
      </c>
      <c r="AD87" s="98">
        <f t="shared" si="15"/>
        <v>178375.11424079805</v>
      </c>
    </row>
    <row r="88" spans="1:30" x14ac:dyDescent="0.2">
      <c r="A88" s="91">
        <v>1938</v>
      </c>
      <c r="B88" s="92">
        <f>+'[3]R-I prezzi costanti cdt'!B83</f>
        <v>43245.200000000092</v>
      </c>
      <c r="C88" s="92">
        <f>+'[3]R-I prezzi costanti cdt'!C83</f>
        <v>1260.4000000000001</v>
      </c>
      <c r="D88" s="92">
        <f>+'[3]R-I prezzi costanti cdt'!D83</f>
        <v>38842</v>
      </c>
      <c r="E88" s="92">
        <f>+'[3]R-I prezzi costanti cdt'!G83</f>
        <v>4972</v>
      </c>
      <c r="F88" s="92">
        <f>+'[3]R-I prezzi costanti cdt'!E83</f>
        <v>2998.0000000000041</v>
      </c>
      <c r="G88" s="93">
        <f t="shared" si="8"/>
        <v>48072.400000000009</v>
      </c>
      <c r="H88" s="92">
        <f>+'[3]R-I prezzi costanti cdt'!H83</f>
        <v>17255</v>
      </c>
      <c r="I88" s="92">
        <f>+'[3]R-I prezzi costanti cdt'!I83</f>
        <v>10281</v>
      </c>
      <c r="J88" s="92">
        <f>+'[3]R-I prezzi costanti cdt'!J83</f>
        <v>3965.0000000000059</v>
      </c>
      <c r="K88" s="92">
        <f>+'[3]R-I prezzi costanti cdt'!K83</f>
        <v>10095</v>
      </c>
      <c r="L88" s="92">
        <f>+'[3]R-I prezzi costanti cdt'!L83</f>
        <v>8847</v>
      </c>
      <c r="M88" s="92">
        <f>+'[3]R-I prezzi costanti cdt'!M83</f>
        <v>13100</v>
      </c>
      <c r="N88" s="92">
        <f t="shared" si="9"/>
        <v>63543.000000000007</v>
      </c>
      <c r="O88" s="92">
        <f t="shared" si="10"/>
        <v>154860.60000000009</v>
      </c>
      <c r="P88" s="92">
        <f>+'[3]R-I prezzi costanti cdt'!P83</f>
        <v>2961.9999999999959</v>
      </c>
      <c r="Q88" s="92">
        <f>+'[3]R-I prezzi costanti cdt'!Q83</f>
        <v>16989.999999999975</v>
      </c>
      <c r="R88" s="94">
        <f t="shared" si="11"/>
        <v>168888.60000000006</v>
      </c>
      <c r="S88" s="92">
        <f>+'[3]R-I prezzi costanti cdt'!S83</f>
        <v>12146.000000000009</v>
      </c>
      <c r="T88" s="94">
        <f t="shared" si="12"/>
        <v>181034.60000000006</v>
      </c>
      <c r="U88" s="96"/>
      <c r="V88" s="92">
        <f>+'[3]R-I prezzi costanti cdt'!U83</f>
        <v>12677.000000000029</v>
      </c>
      <c r="W88" s="97">
        <f>+'[3]R-I prezzi costanti cdt'!W83</f>
        <v>115534.04040841726</v>
      </c>
      <c r="X88" s="97">
        <f>+'[3]R-I prezzi costanti cdt'!X83</f>
        <v>29953.999999999985</v>
      </c>
      <c r="Y88" s="102">
        <f t="shared" si="13"/>
        <v>145488.04040841723</v>
      </c>
      <c r="Z88" s="92">
        <f>+'[3]R-I prezzi costanti cdt'!AD83</f>
        <v>14028</v>
      </c>
      <c r="AA88" s="92">
        <f>+'[3]R-I prezzi costanti cdt'!Y83</f>
        <v>6921</v>
      </c>
      <c r="AB88" s="92">
        <f>+'[3]R-I prezzi costanti cdt'!AC83+'[3]R-I prezzi costanti cdt'!AE83+'[3]R-I prezzi costanti cdt'!AF83</f>
        <v>1920.559591582776</v>
      </c>
      <c r="AC88" s="93">
        <f t="shared" si="14"/>
        <v>22869.559591582776</v>
      </c>
      <c r="AD88" s="98">
        <f t="shared" si="15"/>
        <v>181034.60000000003</v>
      </c>
    </row>
    <row r="89" spans="1:30" x14ac:dyDescent="0.2">
      <c r="A89" s="91">
        <v>1939</v>
      </c>
      <c r="B89" s="92">
        <f>+'[3]R-I prezzi costanti cdt'!B84</f>
        <v>45519.186093675358</v>
      </c>
      <c r="C89" s="92">
        <f>+'[3]R-I prezzi costanti cdt'!C84</f>
        <v>1328.9888967663805</v>
      </c>
      <c r="D89" s="92">
        <f>+'[3]R-I prezzi costanti cdt'!D84</f>
        <v>41987.487921251042</v>
      </c>
      <c r="E89" s="92">
        <f>+'[3]R-I prezzi costanti cdt'!G84</f>
        <v>5414.1173331632299</v>
      </c>
      <c r="F89" s="92">
        <f>+'[3]R-I prezzi costanti cdt'!E84</f>
        <v>3619.0530522381828</v>
      </c>
      <c r="G89" s="93">
        <f t="shared" si="8"/>
        <v>52349.647203418834</v>
      </c>
      <c r="H89" s="92">
        <f>+'[3]R-I prezzi costanti cdt'!H84</f>
        <v>18023.037694029023</v>
      </c>
      <c r="I89" s="92">
        <f>+'[3]R-I prezzi costanti cdt'!I84</f>
        <v>11015.651199894446</v>
      </c>
      <c r="J89" s="92">
        <f>+'[3]R-I prezzi costanti cdt'!J84</f>
        <v>4186.9112779620964</v>
      </c>
      <c r="K89" s="92">
        <f>+'[3]R-I prezzi costanti cdt'!K84</f>
        <v>10211.847039759245</v>
      </c>
      <c r="L89" s="92">
        <f>+'[3]R-I prezzi costanti cdt'!L84</f>
        <v>8774.8829516391706</v>
      </c>
      <c r="M89" s="92">
        <f>+'[3]R-I prezzi costanti cdt'!M84</f>
        <v>14051.527788372823</v>
      </c>
      <c r="N89" s="92">
        <f t="shared" si="9"/>
        <v>66263.857951656813</v>
      </c>
      <c r="O89" s="92">
        <f t="shared" si="10"/>
        <v>164132.69124875101</v>
      </c>
      <c r="P89" s="92">
        <f>+'[3]R-I prezzi costanti cdt'!P84</f>
        <v>3377.2298746823863</v>
      </c>
      <c r="Q89" s="92">
        <f>+'[3]R-I prezzi costanti cdt'!Q84</f>
        <v>18714.949109288351</v>
      </c>
      <c r="R89" s="94">
        <f t="shared" si="11"/>
        <v>179470.41048335697</v>
      </c>
      <c r="S89" s="92">
        <f>+'[3]R-I prezzi costanti cdt'!S84</f>
        <v>12005.454517959199</v>
      </c>
      <c r="T89" s="94">
        <f t="shared" si="12"/>
        <v>191475.86500131618</v>
      </c>
      <c r="U89" s="96"/>
      <c r="V89" s="92">
        <f>+'[3]R-I prezzi costanti cdt'!U84</f>
        <v>13945.920955674075</v>
      </c>
      <c r="W89" s="97">
        <f>+'[3]R-I prezzi costanti cdt'!W84</f>
        <v>118303.69567208488</v>
      </c>
      <c r="X89" s="97">
        <f>+'[3]R-I prezzi costanti cdt'!X84</f>
        <v>33472.353646947879</v>
      </c>
      <c r="Y89" s="102">
        <f t="shared" si="13"/>
        <v>151776.04931903275</v>
      </c>
      <c r="Z89" s="92">
        <f>+'[3]R-I prezzi costanti cdt'!AD84</f>
        <v>15930.401074955076</v>
      </c>
      <c r="AA89" s="92">
        <f>+'[3]R-I prezzi costanti cdt'!Y84</f>
        <v>7693.3417806245197</v>
      </c>
      <c r="AB89" s="92">
        <f>+'[3]R-I prezzi costanti cdt'!AC84+'[3]R-I prezzi costanti cdt'!AE84+'[3]R-I prezzi costanti cdt'!AF84</f>
        <v>2130.1518710297214</v>
      </c>
      <c r="AC89" s="93">
        <f t="shared" si="14"/>
        <v>25753.894726609316</v>
      </c>
      <c r="AD89" s="98">
        <f t="shared" si="15"/>
        <v>191475.86500131615</v>
      </c>
    </row>
    <row r="90" spans="1:30" x14ac:dyDescent="0.2">
      <c r="A90" s="91">
        <v>1940</v>
      </c>
      <c r="B90" s="92">
        <f>+'[3]R-I prezzi costanti cdt'!B85</f>
        <v>43075.77599416305</v>
      </c>
      <c r="C90" s="92">
        <f>+'[3]R-I prezzi costanti cdt'!C85</f>
        <v>1329.9632990987557</v>
      </c>
      <c r="D90" s="92">
        <f>+'[3]R-I prezzi costanti cdt'!D85</f>
        <v>42032.386961669159</v>
      </c>
      <c r="E90" s="92">
        <f>+'[3]R-I prezzi costanti cdt'!G85</f>
        <v>5431.6462329020414</v>
      </c>
      <c r="F90" s="92">
        <f>+'[3]R-I prezzi costanti cdt'!E85</f>
        <v>3965.879549206245</v>
      </c>
      <c r="G90" s="93">
        <f t="shared" si="8"/>
        <v>52759.876042876196</v>
      </c>
      <c r="H90" s="92">
        <f>+'[3]R-I prezzi costanti cdt'!H85</f>
        <v>17419.934152402508</v>
      </c>
      <c r="I90" s="92">
        <f>+'[3]R-I prezzi costanti cdt'!I85</f>
        <v>10646.598144306674</v>
      </c>
      <c r="J90" s="92">
        <f>+'[3]R-I prezzi costanti cdt'!J85</f>
        <v>4337.421566931881</v>
      </c>
      <c r="K90" s="92">
        <f>+'[3]R-I prezzi costanti cdt'!K85</f>
        <v>10289.842438798541</v>
      </c>
      <c r="L90" s="92">
        <f>+'[3]R-I prezzi costanti cdt'!L85</f>
        <v>8670.7588265263166</v>
      </c>
      <c r="M90" s="92">
        <f>+'[3]R-I prezzi costanti cdt'!M85</f>
        <v>16645.919370324536</v>
      </c>
      <c r="N90" s="92">
        <f t="shared" si="9"/>
        <v>68010.47449929046</v>
      </c>
      <c r="O90" s="92">
        <f t="shared" si="10"/>
        <v>163846.12653632971</v>
      </c>
      <c r="P90" s="92">
        <f>+'[3]R-I prezzi costanti cdt'!P85</f>
        <v>3360.2015539709419</v>
      </c>
      <c r="Q90" s="92">
        <f>+'[3]R-I prezzi costanti cdt'!Q85</f>
        <v>15951.874891463349</v>
      </c>
      <c r="R90" s="94">
        <f t="shared" si="11"/>
        <v>176437.79987382211</v>
      </c>
      <c r="S90" s="92">
        <f>+'[3]R-I prezzi costanti cdt'!S85</f>
        <v>13325.666718874334</v>
      </c>
      <c r="T90" s="94">
        <f t="shared" si="12"/>
        <v>189763.46659269644</v>
      </c>
      <c r="U90" s="96"/>
      <c r="V90" s="92">
        <f>+'[3]R-I prezzi costanti cdt'!U85</f>
        <v>12857.56743595172</v>
      </c>
      <c r="W90" s="97">
        <f>+'[3]R-I prezzi costanti cdt'!W85</f>
        <v>115795.53384366866</v>
      </c>
      <c r="X90" s="97">
        <f>+'[3]R-I prezzi costanti cdt'!X85</f>
        <v>36709.167060588989</v>
      </c>
      <c r="Y90" s="102">
        <f t="shared" si="13"/>
        <v>152504.70090425765</v>
      </c>
      <c r="Z90" s="92">
        <f>+'[3]R-I prezzi costanti cdt'!AD85</f>
        <v>14996.593892342482</v>
      </c>
      <c r="AA90" s="92">
        <f>+'[3]R-I prezzi costanti cdt'!Y85</f>
        <v>7412.489275333156</v>
      </c>
      <c r="AB90" s="92">
        <f>+'[3]R-I prezzi costanti cdt'!AC85+'[3]R-I prezzi costanti cdt'!AE85+'[3]R-I prezzi costanti cdt'!AF85</f>
        <v>1992.1150848114225</v>
      </c>
      <c r="AC90" s="93">
        <f t="shared" si="14"/>
        <v>24401.198252487062</v>
      </c>
      <c r="AD90" s="98">
        <f t="shared" si="15"/>
        <v>189763.46659269644</v>
      </c>
    </row>
    <row r="91" spans="1:30" x14ac:dyDescent="0.2">
      <c r="A91" s="91">
        <v>1941</v>
      </c>
      <c r="B91" s="92">
        <f>+'[3]R-I prezzi costanti cdt'!B86</f>
        <v>41703.411934734402</v>
      </c>
      <c r="C91" s="92">
        <f>+'[3]R-I prezzi costanti cdt'!C86</f>
        <v>1374.8408983212857</v>
      </c>
      <c r="D91" s="92">
        <f>+'[3]R-I prezzi costanti cdt'!D86</f>
        <v>38938.092816298347</v>
      </c>
      <c r="E91" s="92">
        <f>+'[3]R-I prezzi costanti cdt'!G86</f>
        <v>5011.1717184880554</v>
      </c>
      <c r="F91" s="92">
        <f>+'[3]R-I prezzi costanti cdt'!E86</f>
        <v>4252.3528346199146</v>
      </c>
      <c r="G91" s="93">
        <f t="shared" si="8"/>
        <v>49576.458267727605</v>
      </c>
      <c r="H91" s="92">
        <f>+'[3]R-I prezzi costanti cdt'!H86</f>
        <v>16314.419243225251</v>
      </c>
      <c r="I91" s="92">
        <f>+'[3]R-I prezzi costanti cdt'!I86</f>
        <v>10469.157410022917</v>
      </c>
      <c r="J91" s="92">
        <f>+'[3]R-I prezzi costanti cdt'!J86</f>
        <v>5025.0399072572354</v>
      </c>
      <c r="K91" s="92">
        <f>+'[3]R-I prezzi costanti cdt'!K86</f>
        <v>10323.728080328721</v>
      </c>
      <c r="L91" s="92">
        <f>+'[3]R-I prezzi costanti cdt'!L86</f>
        <v>7924.3871841915034</v>
      </c>
      <c r="M91" s="92">
        <f>+'[3]R-I prezzi costanti cdt'!M86</f>
        <v>19249.879030916116</v>
      </c>
      <c r="N91" s="92">
        <f t="shared" si="9"/>
        <v>69306.610855941748</v>
      </c>
      <c r="O91" s="92">
        <f t="shared" si="10"/>
        <v>160586.48105840376</v>
      </c>
      <c r="P91" s="92">
        <f>+'[3]R-I prezzi costanti cdt'!P86</f>
        <v>3705.4921918402038</v>
      </c>
      <c r="Q91" s="92">
        <f>+'[3]R-I prezzi costanti cdt'!Q86</f>
        <v>16702.198564133811</v>
      </c>
      <c r="R91" s="94">
        <f t="shared" si="11"/>
        <v>173583.18743069738</v>
      </c>
      <c r="S91" s="92">
        <f>+'[3]R-I prezzi costanti cdt'!S86</f>
        <v>10316.733868348803</v>
      </c>
      <c r="T91" s="94">
        <f t="shared" si="12"/>
        <v>183899.92129904617</v>
      </c>
      <c r="U91" s="96"/>
      <c r="V91" s="92">
        <f>+'[3]R-I prezzi costanti cdt'!U86</f>
        <v>15050.108152246836</v>
      </c>
      <c r="W91" s="97">
        <f>+'[3]R-I prezzi costanti cdt'!W86</f>
        <v>106323.7348222283</v>
      </c>
      <c r="X91" s="97">
        <f>+'[3]R-I prezzi costanti cdt'!X86</f>
        <v>40476.292739391138</v>
      </c>
      <c r="Y91" s="102">
        <f t="shared" si="13"/>
        <v>146800.02756161944</v>
      </c>
      <c r="Z91" s="92">
        <f>+'[3]R-I prezzi costanti cdt'!AD86</f>
        <v>13971.243779209275</v>
      </c>
      <c r="AA91" s="92">
        <f>+'[3]R-I prezzi costanti cdt'!Y86</f>
        <v>6446.869242443262</v>
      </c>
      <c r="AB91" s="92">
        <f>+'[3]R-I prezzi costanti cdt'!AC86+'[3]R-I prezzi costanti cdt'!AE86+'[3]R-I prezzi costanti cdt'!AF86</f>
        <v>1631.6725635273083</v>
      </c>
      <c r="AC91" s="93">
        <f t="shared" si="14"/>
        <v>22049.785585179845</v>
      </c>
      <c r="AD91" s="98">
        <f t="shared" si="15"/>
        <v>183899.92129904611</v>
      </c>
    </row>
    <row r="92" spans="1:30" x14ac:dyDescent="0.2">
      <c r="A92" s="91">
        <v>1942</v>
      </c>
      <c r="B92" s="92">
        <f>+'[3]R-I prezzi costanti cdt'!B87</f>
        <v>37261.248607197464</v>
      </c>
      <c r="C92" s="92">
        <f>+'[3]R-I prezzi costanti cdt'!C87</f>
        <v>1429.8739197986756</v>
      </c>
      <c r="D92" s="92">
        <f>+'[3]R-I prezzi costanti cdt'!D87</f>
        <v>33387.606691785171</v>
      </c>
      <c r="E92" s="92">
        <f>+'[3]R-I prezzi costanti cdt'!G87</f>
        <v>4435.2297946409544</v>
      </c>
      <c r="F92" s="92">
        <f>+'[3]R-I prezzi costanti cdt'!E87</f>
        <v>4249.2307187268289</v>
      </c>
      <c r="G92" s="93">
        <f t="shared" si="8"/>
        <v>43501.941124951627</v>
      </c>
      <c r="H92" s="92">
        <f>+'[3]R-I prezzi costanti cdt'!H87</f>
        <v>14698.369565415498</v>
      </c>
      <c r="I92" s="92">
        <f>+'[3]R-I prezzi costanti cdt'!I87</f>
        <v>11394.003494725479</v>
      </c>
      <c r="J92" s="92">
        <f>+'[3]R-I prezzi costanti cdt'!J87</f>
        <v>5747.3703284122766</v>
      </c>
      <c r="K92" s="92">
        <f>+'[3]R-I prezzi costanti cdt'!K87</f>
        <v>10413.992418542741</v>
      </c>
      <c r="L92" s="92">
        <f>+'[3]R-I prezzi costanti cdt'!L87</f>
        <v>7802.4456793420677</v>
      </c>
      <c r="M92" s="92">
        <f>+'[3]R-I prezzi costanti cdt'!M87</f>
        <v>21956.799551841643</v>
      </c>
      <c r="N92" s="92">
        <f t="shared" si="9"/>
        <v>72012.9810382797</v>
      </c>
      <c r="O92" s="92">
        <f t="shared" si="10"/>
        <v>152776.17077042878</v>
      </c>
      <c r="P92" s="92">
        <f>+'[3]R-I prezzi costanti cdt'!P87</f>
        <v>3917.2658563951763</v>
      </c>
      <c r="Q92" s="92">
        <f>+'[3]R-I prezzi costanti cdt'!Q87</f>
        <v>15219.791862778493</v>
      </c>
      <c r="R92" s="94">
        <f t="shared" si="11"/>
        <v>164078.69677681208</v>
      </c>
      <c r="S92" s="92">
        <f>+'[3]R-I prezzi costanti cdt'!S87</f>
        <v>10836.636775138748</v>
      </c>
      <c r="T92" s="94">
        <f t="shared" si="12"/>
        <v>174915.33355195084</v>
      </c>
      <c r="U92" s="96"/>
      <c r="V92" s="92">
        <f>+'[3]R-I prezzi costanti cdt'!U87</f>
        <v>14237.796276149529</v>
      </c>
      <c r="W92" s="97">
        <f>+'[3]R-I prezzi costanti cdt'!W87</f>
        <v>87471.903476901265</v>
      </c>
      <c r="X92" s="97">
        <f>+'[3]R-I prezzi costanti cdt'!X87</f>
        <v>53556.75476493546</v>
      </c>
      <c r="Y92" s="102">
        <f t="shared" si="13"/>
        <v>141028.65824183673</v>
      </c>
      <c r="Z92" s="92">
        <f>+'[3]R-I prezzi costanti cdt'!AD87</f>
        <v>12710.222803684872</v>
      </c>
      <c r="AA92" s="92">
        <f>+'[3]R-I prezzi costanti cdt'!Y87</f>
        <v>6025.1507233099619</v>
      </c>
      <c r="AB92" s="92">
        <f>+'[3]R-I prezzi costanti cdt'!AC87+'[3]R-I prezzi costanti cdt'!AE87+'[3]R-I prezzi costanti cdt'!AF87</f>
        <v>913.50550696973664</v>
      </c>
      <c r="AC92" s="93">
        <f t="shared" si="14"/>
        <v>19648.879033964571</v>
      </c>
      <c r="AD92" s="98">
        <f t="shared" si="15"/>
        <v>174915.33355195084</v>
      </c>
    </row>
    <row r="93" spans="1:30" x14ac:dyDescent="0.2">
      <c r="A93" s="91">
        <v>1943</v>
      </c>
      <c r="B93" s="92">
        <f>+'[3]R-I prezzi costanti cdt'!B88</f>
        <v>32458.238474793965</v>
      </c>
      <c r="C93" s="92">
        <f>+'[3]R-I prezzi costanti cdt'!C88</f>
        <v>1104.8686232292257</v>
      </c>
      <c r="D93" s="92">
        <f>+'[3]R-I prezzi costanti cdt'!D88</f>
        <v>25644.124113633308</v>
      </c>
      <c r="E93" s="92">
        <f>+'[3]R-I prezzi costanti cdt'!G88</f>
        <v>3418.8749034198345</v>
      </c>
      <c r="F93" s="92">
        <f>+'[3]R-I prezzi costanti cdt'!E88</f>
        <v>3548.2206960946314</v>
      </c>
      <c r="G93" s="93">
        <f t="shared" si="8"/>
        <v>33716.088336376997</v>
      </c>
      <c r="H93" s="92">
        <f>+'[3]R-I prezzi costanti cdt'!H88</f>
        <v>11142.017954189569</v>
      </c>
      <c r="I93" s="92">
        <f>+'[3]R-I prezzi costanti cdt'!I88</f>
        <v>7846.253883276604</v>
      </c>
      <c r="J93" s="92">
        <f>+'[3]R-I prezzi costanti cdt'!J88</f>
        <v>3950.7436107372423</v>
      </c>
      <c r="K93" s="92">
        <f>+'[3]R-I prezzi costanti cdt'!K88</f>
        <v>10147.58116789166</v>
      </c>
      <c r="L93" s="92">
        <f>+'[3]R-I prezzi costanti cdt'!L88</f>
        <v>7680.1253545270602</v>
      </c>
      <c r="M93" s="92">
        <f>+'[3]R-I prezzi costanti cdt'!M88</f>
        <v>24395.149545002776</v>
      </c>
      <c r="N93" s="92">
        <f t="shared" si="9"/>
        <v>65161.871515624909</v>
      </c>
      <c r="O93" s="92">
        <f t="shared" si="10"/>
        <v>131336.19832679589</v>
      </c>
      <c r="P93" s="92">
        <f>+'[3]R-I prezzi costanti cdt'!P88</f>
        <v>2672.7463256751098</v>
      </c>
      <c r="Q93" s="92">
        <f>+'[3]R-I prezzi costanti cdt'!Q88</f>
        <v>10432.394429824797</v>
      </c>
      <c r="R93" s="94">
        <f t="shared" si="11"/>
        <v>139095.84643094559</v>
      </c>
      <c r="S93" s="92">
        <f>+'[3]R-I prezzi costanti cdt'!S88</f>
        <v>4782.9187409838014</v>
      </c>
      <c r="T93" s="94">
        <f t="shared" si="12"/>
        <v>143878.76517192938</v>
      </c>
      <c r="U93" s="96"/>
      <c r="V93" s="92">
        <f>+'[3]R-I prezzi costanti cdt'!U88</f>
        <v>5125.7003339545699</v>
      </c>
      <c r="W93" s="97">
        <f>+'[3]R-I prezzi costanti cdt'!W88</f>
        <v>50773.54584215158</v>
      </c>
      <c r="X93" s="97">
        <f>+'[3]R-I prezzi costanti cdt'!X88</f>
        <v>72158.469990387006</v>
      </c>
      <c r="Y93" s="102">
        <f t="shared" si="13"/>
        <v>122932.01583253859</v>
      </c>
      <c r="Z93" s="92">
        <f>+'[3]R-I prezzi costanti cdt'!AD88</f>
        <v>10233.939127971204</v>
      </c>
      <c r="AA93" s="92">
        <f>+'[3]R-I prezzi costanti cdt'!Y88</f>
        <v>4624.142418070127</v>
      </c>
      <c r="AB93" s="92">
        <f>+'[3]R-I prezzi costanti cdt'!AC88+'[3]R-I prezzi costanti cdt'!AE88+'[3]R-I prezzi costanti cdt'!AF88</f>
        <v>962.96745939491495</v>
      </c>
      <c r="AC93" s="93">
        <f t="shared" si="14"/>
        <v>15821.049005436245</v>
      </c>
      <c r="AD93" s="98">
        <f t="shared" si="15"/>
        <v>143878.76517192941</v>
      </c>
    </row>
    <row r="94" spans="1:30" x14ac:dyDescent="0.2">
      <c r="A94" s="91">
        <v>1944</v>
      </c>
      <c r="B94" s="92">
        <f>+'[3]R-I prezzi costanti cdt'!B89</f>
        <v>31472.37227288877</v>
      </c>
      <c r="C94" s="92">
        <f>+'[3]R-I prezzi costanti cdt'!C89</f>
        <v>611.65531564974037</v>
      </c>
      <c r="D94" s="92">
        <f>+'[3]R-I prezzi costanti cdt'!D89</f>
        <v>15470.164274883071</v>
      </c>
      <c r="E94" s="92">
        <f>+'[3]R-I prezzi costanti cdt'!G89</f>
        <v>2016.8066502476138</v>
      </c>
      <c r="F94" s="92">
        <f>+'[3]R-I prezzi costanti cdt'!E89</f>
        <v>2561.7956965465009</v>
      </c>
      <c r="G94" s="93">
        <f t="shared" si="8"/>
        <v>20660.421937326926</v>
      </c>
      <c r="H94" s="92">
        <f>+'[3]R-I prezzi costanti cdt'!H89</f>
        <v>8488.4513635546373</v>
      </c>
      <c r="I94" s="92">
        <f>+'[3]R-I prezzi costanti cdt'!I89</f>
        <v>5827.497532841945</v>
      </c>
      <c r="J94" s="92">
        <f>+'[3]R-I prezzi costanti cdt'!J89</f>
        <v>809.7837927592941</v>
      </c>
      <c r="K94" s="92">
        <f>+'[3]R-I prezzi costanti cdt'!K89</f>
        <v>9957.1204930840904</v>
      </c>
      <c r="L94" s="92">
        <f>+'[3]R-I prezzi costanti cdt'!L89</f>
        <v>7689.9939356640434</v>
      </c>
      <c r="M94" s="92">
        <f>+'[3]R-I prezzi costanti cdt'!M89</f>
        <v>22348.123205702508</v>
      </c>
      <c r="N94" s="92">
        <f t="shared" si="9"/>
        <v>55120.970323606525</v>
      </c>
      <c r="O94" s="92">
        <f t="shared" si="10"/>
        <v>107253.76453382222</v>
      </c>
      <c r="P94" s="92">
        <f>+'[3]R-I prezzi costanti cdt'!P89</f>
        <v>598.47836044114445</v>
      </c>
      <c r="Q94" s="92">
        <f>+'[3]R-I prezzi costanti cdt'!Q89</f>
        <v>5068.3782496275353</v>
      </c>
      <c r="R94" s="94">
        <f t="shared" si="11"/>
        <v>111723.66442300861</v>
      </c>
      <c r="S94" s="92">
        <f>+'[3]R-I prezzi costanti cdt'!S89</f>
        <v>3767.7002478457771</v>
      </c>
      <c r="T94" s="94">
        <f t="shared" si="12"/>
        <v>115491.36467085438</v>
      </c>
      <c r="U94" s="96"/>
      <c r="V94" s="92">
        <f>+'[3]R-I prezzi costanti cdt'!U89</f>
        <v>1093.8304650834018</v>
      </c>
      <c r="W94" s="97">
        <f>+'[3]R-I prezzi costanti cdt'!W89</f>
        <v>48740.814860084742</v>
      </c>
      <c r="X94" s="97">
        <f>+'[3]R-I prezzi costanti cdt'!X89</f>
        <v>54868.115249846582</v>
      </c>
      <c r="Y94" s="102">
        <f t="shared" si="13"/>
        <v>103608.93010993133</v>
      </c>
      <c r="Z94" s="92">
        <f>+'[3]R-I prezzi costanti cdt'!AD89</f>
        <v>7139.8010362148316</v>
      </c>
      <c r="AA94" s="92">
        <f>+'[3]R-I prezzi costanti cdt'!Y89</f>
        <v>2889.665518616192</v>
      </c>
      <c r="AB94" s="92">
        <f>+'[3]R-I prezzi costanti cdt'!AC89+'[3]R-I prezzi costanti cdt'!AE89+'[3]R-I prezzi costanti cdt'!AF89</f>
        <v>759.13754100862036</v>
      </c>
      <c r="AC94" s="93">
        <f t="shared" si="14"/>
        <v>10788.604095839644</v>
      </c>
      <c r="AD94" s="98">
        <f t="shared" si="15"/>
        <v>115491.36467085438</v>
      </c>
    </row>
    <row r="95" spans="1:30" x14ac:dyDescent="0.2">
      <c r="A95" s="91">
        <v>1945</v>
      </c>
      <c r="B95" s="92">
        <f>+'[3]R-I prezzi costanti cdt'!B90</f>
        <v>29816.552108415075</v>
      </c>
      <c r="C95" s="92">
        <f>+'[3]R-I prezzi costanti cdt'!C90</f>
        <v>574.99924244606234</v>
      </c>
      <c r="D95" s="92">
        <f>+'[3]R-I prezzi costanti cdt'!D90</f>
        <v>10647.530181203299</v>
      </c>
      <c r="E95" s="92">
        <f>+'[3]R-I prezzi costanti cdt'!G90</f>
        <v>1900.7428587797679</v>
      </c>
      <c r="F95" s="92">
        <f>+'[3]R-I prezzi costanti cdt'!E90</f>
        <v>2532.4180231098894</v>
      </c>
      <c r="G95" s="93">
        <f t="shared" si="8"/>
        <v>15655.690305539018</v>
      </c>
      <c r="H95" s="92">
        <f>+'[3]R-I prezzi costanti cdt'!H90</f>
        <v>7678.7669443391105</v>
      </c>
      <c r="I95" s="92">
        <f>+'[3]R-I prezzi costanti cdt'!I90</f>
        <v>3007.623276720185</v>
      </c>
      <c r="J95" s="92">
        <f>+'[3]R-I prezzi costanti cdt'!J90</f>
        <v>724.3162450690802</v>
      </c>
      <c r="K95" s="92">
        <f>+'[3]R-I prezzi costanti cdt'!K90</f>
        <v>9965.5919034666367</v>
      </c>
      <c r="L95" s="92">
        <f>+'[3]R-I prezzi costanti cdt'!L90</f>
        <v>7597.234409518308</v>
      </c>
      <c r="M95" s="92">
        <f>+'[3]R-I prezzi costanti cdt'!M90</f>
        <v>20301.096866402237</v>
      </c>
      <c r="N95" s="92">
        <f t="shared" si="9"/>
        <v>49274.629645515553</v>
      </c>
      <c r="O95" s="92">
        <f t="shared" si="10"/>
        <v>94746.87205946965</v>
      </c>
      <c r="P95" s="92">
        <f>+'[3]R-I prezzi costanti cdt'!P90</f>
        <v>476.46507431055545</v>
      </c>
      <c r="Q95" s="92">
        <f>+'[3]R-I prezzi costanti cdt'!Q90</f>
        <v>5920.903506033259</v>
      </c>
      <c r="R95" s="94">
        <f t="shared" si="11"/>
        <v>100191.31049119234</v>
      </c>
      <c r="S95" s="92">
        <f>+'[3]R-I prezzi costanti cdt'!S90</f>
        <v>4893.0280244845417</v>
      </c>
      <c r="T95" s="94">
        <f t="shared" si="12"/>
        <v>105084.33851567688</v>
      </c>
      <c r="U95" s="96"/>
      <c r="V95" s="92">
        <f>+'[3]R-I prezzi costanti cdt'!U90</f>
        <v>375.87594403291217</v>
      </c>
      <c r="W95" s="97">
        <f>+'[3]R-I prezzi costanti cdt'!W90</f>
        <v>59358.768949488302</v>
      </c>
      <c r="X95" s="97">
        <f>+'[3]R-I prezzi costanti cdt'!X90</f>
        <v>34785.899246917717</v>
      </c>
      <c r="Y95" s="102">
        <f t="shared" si="13"/>
        <v>94144.668196406012</v>
      </c>
      <c r="Z95" s="92">
        <f>+'[3]R-I prezzi costanti cdt'!AD90</f>
        <v>6327.3930754545772</v>
      </c>
      <c r="AA95" s="92">
        <f>+'[3]R-I prezzi costanti cdt'!Y90</f>
        <v>3237.5742152054395</v>
      </c>
      <c r="AB95" s="92">
        <f>+'[3]R-I prezzi costanti cdt'!AC90+'[3]R-I prezzi costanti cdt'!AE90+'[3]R-I prezzi costanti cdt'!AF90</f>
        <v>998.82708457792319</v>
      </c>
      <c r="AC95" s="93">
        <f t="shared" si="14"/>
        <v>10563.79437523794</v>
      </c>
      <c r="AD95" s="98">
        <f t="shared" si="15"/>
        <v>105084.33851567686</v>
      </c>
    </row>
    <row r="96" spans="1:30" x14ac:dyDescent="0.2">
      <c r="A96" s="91">
        <v>1946</v>
      </c>
      <c r="B96" s="92">
        <f>+'[3]R-I prezzi costanti cdt'!B91</f>
        <v>36681.903334843744</v>
      </c>
      <c r="C96" s="92">
        <f>+'[3]R-I prezzi costanti cdt'!C91</f>
        <v>790.82998662898012</v>
      </c>
      <c r="D96" s="92">
        <f>+'[3]R-I prezzi costanti cdt'!D91</f>
        <v>25759.126229423298</v>
      </c>
      <c r="E96" s="92">
        <f>+'[3]R-I prezzi costanti cdt'!G91</f>
        <v>4905.7882236753103</v>
      </c>
      <c r="F96" s="92">
        <f>+'[3]R-I prezzi costanti cdt'!E91</f>
        <v>3616.3488272306195</v>
      </c>
      <c r="G96" s="93">
        <f t="shared" si="8"/>
        <v>35072.093266958211</v>
      </c>
      <c r="H96" s="92">
        <f>+'[3]R-I prezzi costanti cdt'!H91</f>
        <v>11696.203721032924</v>
      </c>
      <c r="I96" s="92">
        <f>+'[3]R-I prezzi costanti cdt'!I91</f>
        <v>5980.3878272858428</v>
      </c>
      <c r="J96" s="92">
        <f>+'[3]R-I prezzi costanti cdt'!J91</f>
        <v>1338.6251528873511</v>
      </c>
      <c r="K96" s="92">
        <f>+'[3]R-I prezzi costanti cdt'!K91</f>
        <v>9915.0555587707622</v>
      </c>
      <c r="L96" s="92">
        <f>+'[3]R-I prezzi costanti cdt'!L91</f>
        <v>8038.7009243104685</v>
      </c>
      <c r="M96" s="92">
        <f>+'[3]R-I prezzi costanti cdt'!M91</f>
        <v>18254.070527101972</v>
      </c>
      <c r="N96" s="92">
        <f t="shared" si="9"/>
        <v>55223.043711389328</v>
      </c>
      <c r="O96" s="92">
        <f t="shared" si="10"/>
        <v>126977.04031319128</v>
      </c>
      <c r="P96" s="92">
        <f>+'[3]R-I prezzi costanti cdt'!P91</f>
        <v>1040.2150176683886</v>
      </c>
      <c r="Q96" s="92">
        <f>+'[3]R-I prezzi costanti cdt'!Q91</f>
        <v>8846.0135096650956</v>
      </c>
      <c r="R96" s="94">
        <f t="shared" si="11"/>
        <v>134782.83880518799</v>
      </c>
      <c r="S96" s="92">
        <f>+'[3]R-I prezzi costanti cdt'!S91</f>
        <v>5826.4382969066837</v>
      </c>
      <c r="T96" s="94">
        <f t="shared" si="12"/>
        <v>140609.27710209467</v>
      </c>
      <c r="U96" s="96"/>
      <c r="V96" s="92">
        <f>+'[3]R-I prezzi costanti cdt'!U91</f>
        <v>5296.2522353323984</v>
      </c>
      <c r="W96" s="97">
        <f>+'[3]R-I prezzi costanti cdt'!W91</f>
        <v>77042.781157995356</v>
      </c>
      <c r="X96" s="97">
        <f>+'[3]R-I prezzi costanti cdt'!X91</f>
        <v>33282.529398368264</v>
      </c>
      <c r="Y96" s="102">
        <f t="shared" si="13"/>
        <v>110325.31055636362</v>
      </c>
      <c r="Z96" s="92">
        <f>+'[3]R-I prezzi costanti cdt'!AD91</f>
        <v>13750.169726148761</v>
      </c>
      <c r="AA96" s="92">
        <f>+'[3]R-I prezzi costanti cdt'!Y91</f>
        <v>8885.452153425771</v>
      </c>
      <c r="AB96" s="92">
        <f>+'[3]R-I prezzi costanti cdt'!AC91+'[3]R-I prezzi costanti cdt'!AE91+'[3]R-I prezzi costanti cdt'!AF91</f>
        <v>2352.092430824146</v>
      </c>
      <c r="AC96" s="93">
        <f t="shared" si="14"/>
        <v>24987.714310398675</v>
      </c>
      <c r="AD96" s="98">
        <f t="shared" si="15"/>
        <v>140609.2771020947</v>
      </c>
    </row>
    <row r="97" spans="1:34" x14ac:dyDescent="0.2">
      <c r="A97" s="91">
        <v>1947</v>
      </c>
      <c r="B97" s="92">
        <f>+'[3]R-I prezzi costanti cdt'!B92</f>
        <v>39035.630246877525</v>
      </c>
      <c r="C97" s="92">
        <f>+'[3]R-I prezzi costanti cdt'!C92</f>
        <v>1011.7491149689645</v>
      </c>
      <c r="D97" s="92">
        <f>+'[3]R-I prezzi costanti cdt'!D92</f>
        <v>32640.403327754604</v>
      </c>
      <c r="E97" s="92">
        <f>+'[3]R-I prezzi costanti cdt'!G92</f>
        <v>5773.0708057203265</v>
      </c>
      <c r="F97" s="92">
        <f>+'[3]R-I prezzi costanti cdt'!E92</f>
        <v>4252.8602794765802</v>
      </c>
      <c r="G97" s="93">
        <f t="shared" si="8"/>
        <v>43678.083527920484</v>
      </c>
      <c r="H97" s="92">
        <f>+'[3]R-I prezzi costanti cdt'!H92</f>
        <v>16159.293030207435</v>
      </c>
      <c r="I97" s="92">
        <f>+'[3]R-I prezzi costanti cdt'!I92</f>
        <v>12187.33984149575</v>
      </c>
      <c r="J97" s="92">
        <f>+'[3]R-I prezzi costanti cdt'!J92</f>
        <v>1675.9418662489181</v>
      </c>
      <c r="K97" s="92">
        <f>+'[3]R-I prezzi costanti cdt'!K92</f>
        <v>9954.4914346895075</v>
      </c>
      <c r="L97" s="92">
        <f>+'[3]R-I prezzi costanti cdt'!L92</f>
        <v>7967.418564009371</v>
      </c>
      <c r="M97" s="92">
        <f>+'[3]R-I prezzi costanti cdt'!M92</f>
        <v>18566.416339862069</v>
      </c>
      <c r="N97" s="92">
        <f t="shared" si="9"/>
        <v>66510.901076513052</v>
      </c>
      <c r="O97" s="92">
        <f t="shared" si="10"/>
        <v>149224.61485131105</v>
      </c>
      <c r="P97" s="92">
        <f>+'[3]R-I prezzi costanti cdt'!P92</f>
        <v>1353.3248942260709</v>
      </c>
      <c r="Q97" s="92">
        <f>+'[3]R-I prezzi costanti cdt'!Q92</f>
        <v>12003.08625705801</v>
      </c>
      <c r="R97" s="94">
        <f t="shared" si="11"/>
        <v>159874.37621414301</v>
      </c>
      <c r="S97" s="92">
        <f>+'[3]R-I prezzi costanti cdt'!S92</f>
        <v>12781.093298075746</v>
      </c>
      <c r="T97" s="94">
        <f t="shared" si="12"/>
        <v>172655.46951221875</v>
      </c>
      <c r="U97" s="96"/>
      <c r="V97" s="92">
        <f>+'[3]R-I prezzi costanti cdt'!U92</f>
        <v>10284.714312225751</v>
      </c>
      <c r="W97" s="97">
        <f>+'[3]R-I prezzi costanti cdt'!W92</f>
        <v>106608.2491065986</v>
      </c>
      <c r="X97" s="97">
        <f>+'[3]R-I prezzi costanti cdt'!X92</f>
        <v>25023.197458112601</v>
      </c>
      <c r="Y97" s="102">
        <f t="shared" si="13"/>
        <v>131631.44656471119</v>
      </c>
      <c r="Z97" s="92">
        <f>+'[3]R-I prezzi costanti cdt'!AD92</f>
        <v>19362.902169247151</v>
      </c>
      <c r="AA97" s="92">
        <f>+'[3]R-I prezzi costanti cdt'!Y92</f>
        <v>8900.4116004027164</v>
      </c>
      <c r="AB97" s="92">
        <f>+'[3]R-I prezzi costanti cdt'!AC92+'[3]R-I prezzi costanti cdt'!AE92+'[3]R-I prezzi costanti cdt'!AF92</f>
        <v>2475.9948656319721</v>
      </c>
      <c r="AC97" s="93">
        <f t="shared" si="14"/>
        <v>30739.308635281839</v>
      </c>
      <c r="AD97" s="98">
        <f t="shared" si="15"/>
        <v>172655.46951221878</v>
      </c>
    </row>
    <row r="98" spans="1:34" x14ac:dyDescent="0.2">
      <c r="A98" s="91">
        <v>1948</v>
      </c>
      <c r="B98" s="92">
        <f>+'[3]R-I prezzi costanti cdt'!B93</f>
        <v>40624.279700124018</v>
      </c>
      <c r="C98" s="92">
        <f>+'[3]R-I prezzi costanti cdt'!C93</f>
        <v>1053.0571450251311</v>
      </c>
      <c r="D98" s="92">
        <f>+'[3]R-I prezzi costanti cdt'!D93</f>
        <v>34546.999475458542</v>
      </c>
      <c r="E98" s="92">
        <f>+'[3]R-I prezzi costanti cdt'!G93</f>
        <v>5497.5619604797439</v>
      </c>
      <c r="F98" s="92">
        <f>+'[3]R-I prezzi costanti cdt'!E93</f>
        <v>4566.8934193486748</v>
      </c>
      <c r="G98" s="93">
        <f t="shared" si="8"/>
        <v>45664.512000312097</v>
      </c>
      <c r="H98" s="92">
        <f>+'[3]R-I prezzi costanti cdt'!H93</f>
        <v>17287.333128648919</v>
      </c>
      <c r="I98" s="92">
        <f>+'[3]R-I prezzi costanti cdt'!I93</f>
        <v>13282.643855273036</v>
      </c>
      <c r="J98" s="92">
        <f>+'[3]R-I prezzi costanti cdt'!J93</f>
        <v>1876.3551728318016</v>
      </c>
      <c r="K98" s="92">
        <f>+'[3]R-I prezzi costanti cdt'!K93</f>
        <v>9902.4945019966435</v>
      </c>
      <c r="L98" s="92">
        <f>+'[3]R-I prezzi costanti cdt'!L93</f>
        <v>7901.3176903559934</v>
      </c>
      <c r="M98" s="92">
        <f>+'[3]R-I prezzi costanti cdt'!M93</f>
        <v>18878.762152622163</v>
      </c>
      <c r="N98" s="92">
        <f t="shared" si="9"/>
        <v>69128.906501728561</v>
      </c>
      <c r="O98" s="92">
        <f t="shared" si="10"/>
        <v>155417.69820216467</v>
      </c>
      <c r="P98" s="92">
        <f>+'[3]R-I prezzi costanti cdt'!P93</f>
        <v>1437.4411612728886</v>
      </c>
      <c r="Q98" s="92">
        <f>+'[3]R-I prezzi costanti cdt'!Q93</f>
        <v>18255.038303039972</v>
      </c>
      <c r="R98" s="94">
        <f t="shared" si="11"/>
        <v>172235.29534393174</v>
      </c>
      <c r="S98" s="92">
        <f>+'[3]R-I prezzi costanti cdt'!S93</f>
        <v>31347.268639277856</v>
      </c>
      <c r="T98" s="94">
        <f t="shared" si="12"/>
        <v>203582.56398320961</v>
      </c>
      <c r="U98" s="96"/>
      <c r="V98" s="92">
        <f>+'[3]R-I prezzi costanti cdt'!U93</f>
        <v>26943.433747639036</v>
      </c>
      <c r="W98" s="97">
        <f>+'[3]R-I prezzi costanti cdt'!W93</f>
        <v>119428.7205205538</v>
      </c>
      <c r="X98" s="97">
        <f>+'[3]R-I prezzi costanti cdt'!X93</f>
        <v>26403.422526329268</v>
      </c>
      <c r="Y98" s="102">
        <f t="shared" si="13"/>
        <v>145832.14304688308</v>
      </c>
      <c r="Z98" s="92">
        <f>+'[3]R-I prezzi costanti cdt'!AD93</f>
        <v>19916.499738434337</v>
      </c>
      <c r="AA98" s="92">
        <f>+'[3]R-I prezzi costanti cdt'!Y93</f>
        <v>8762.1022039357304</v>
      </c>
      <c r="AB98" s="92">
        <f>+'[3]R-I prezzi costanti cdt'!AC93+'[3]R-I prezzi costanti cdt'!AE93+'[3]R-I prezzi costanti cdt'!AF93</f>
        <v>2128.3852463174385</v>
      </c>
      <c r="AC98" s="93">
        <f t="shared" si="14"/>
        <v>30806.987188687504</v>
      </c>
      <c r="AD98" s="98">
        <f t="shared" si="15"/>
        <v>203582.56398320961</v>
      </c>
    </row>
    <row r="99" spans="1:34" x14ac:dyDescent="0.2">
      <c r="A99" s="91">
        <v>1949</v>
      </c>
      <c r="B99" s="92">
        <f>+'[3]R-I prezzi costanti cdt'!B94</f>
        <v>43007.651241772415</v>
      </c>
      <c r="C99" s="92">
        <f>+'[3]R-I prezzi costanti cdt'!C94</f>
        <v>1231.2933846294056</v>
      </c>
      <c r="D99" s="92">
        <f>+'[3]R-I prezzi costanti cdt'!D94</f>
        <v>37739.036530231686</v>
      </c>
      <c r="E99" s="92">
        <f>+'[3]R-I prezzi costanti cdt'!G94</f>
        <v>5565.4428244643623</v>
      </c>
      <c r="F99" s="92">
        <f>+'[3]R-I prezzi costanti cdt'!E94</f>
        <v>4208.9004879890053</v>
      </c>
      <c r="G99" s="93">
        <f t="shared" si="8"/>
        <v>48744.673227314459</v>
      </c>
      <c r="H99" s="92">
        <f>+'[3]R-I prezzi costanti cdt'!H94</f>
        <v>19429.519345936023</v>
      </c>
      <c r="I99" s="92">
        <f>+'[3]R-I prezzi costanti cdt'!I94</f>
        <v>14639.247205292349</v>
      </c>
      <c r="J99" s="92">
        <f>+'[3]R-I prezzi costanti cdt'!J94</f>
        <v>2686.5922705892535</v>
      </c>
      <c r="K99" s="92">
        <f>+'[3]R-I prezzi costanti cdt'!K94</f>
        <v>9858.0926268881303</v>
      </c>
      <c r="L99" s="92">
        <f>+'[3]R-I prezzi costanti cdt'!L94</f>
        <v>7823.25509473892</v>
      </c>
      <c r="M99" s="92">
        <f>+'[3]R-I prezzi costanti cdt'!M94</f>
        <v>19228.769951773105</v>
      </c>
      <c r="N99" s="92">
        <f t="shared" si="9"/>
        <v>73665.476495217779</v>
      </c>
      <c r="O99" s="92">
        <f t="shared" si="10"/>
        <v>165417.80096430465</v>
      </c>
      <c r="P99" s="92">
        <f>+'[3]R-I prezzi costanti cdt'!P94</f>
        <v>2019.6536504168155</v>
      </c>
      <c r="Q99" s="92">
        <f>+'[3]R-I prezzi costanti cdt'!Q94</f>
        <v>23630.897941939704</v>
      </c>
      <c r="R99" s="94">
        <f t="shared" si="11"/>
        <v>187029.04525582754</v>
      </c>
      <c r="S99" s="92">
        <f>+'[3]R-I prezzi costanti cdt'!S94</f>
        <v>36688.764465385881</v>
      </c>
      <c r="T99" s="94">
        <f t="shared" si="12"/>
        <v>223717.80972121342</v>
      </c>
      <c r="U99" s="96"/>
      <c r="V99" s="92">
        <f>+'[3]R-I prezzi costanti cdt'!U94</f>
        <v>31783.341004910646</v>
      </c>
      <c r="W99" s="97">
        <f>+'[3]R-I prezzi costanti cdt'!W94</f>
        <v>136771.76558394346</v>
      </c>
      <c r="X99" s="97">
        <f>+'[3]R-I prezzi costanti cdt'!X94</f>
        <v>22221.489438115441</v>
      </c>
      <c r="Y99" s="102">
        <f t="shared" si="13"/>
        <v>158993.2550220589</v>
      </c>
      <c r="Z99" s="92">
        <f>+'[3]R-I prezzi costanti cdt'!AD94</f>
        <v>21344.567468532194</v>
      </c>
      <c r="AA99" s="92">
        <f>+'[3]R-I prezzi costanti cdt'!Y94</f>
        <v>9175.8151199869899</v>
      </c>
      <c r="AB99" s="92">
        <f>+'[3]R-I prezzi costanti cdt'!AC94+'[3]R-I prezzi costanti cdt'!AE94+'[3]R-I prezzi costanti cdt'!AF94</f>
        <v>2420.8311057246674</v>
      </c>
      <c r="AC99" s="93">
        <f t="shared" si="14"/>
        <v>32941.213694243852</v>
      </c>
      <c r="AD99" s="98">
        <f t="shared" si="15"/>
        <v>223717.80972121342</v>
      </c>
    </row>
    <row r="100" spans="1:34" x14ac:dyDescent="0.2">
      <c r="A100" s="91">
        <v>1950</v>
      </c>
      <c r="B100" s="92">
        <f>+'[3]R-I prezzi costanti cdt'!B95</f>
        <v>44732.97516758558</v>
      </c>
      <c r="C100" s="92">
        <f>+'[3]R-I prezzi costanti cdt'!C95</f>
        <v>1427.2938824588532</v>
      </c>
      <c r="D100" s="92">
        <f>+'[3]R-I prezzi costanti cdt'!D95</f>
        <v>43024.49264367624</v>
      </c>
      <c r="E100" s="92">
        <f>+'[3]R-I prezzi costanti cdt'!G95</f>
        <v>6338.3697869835078</v>
      </c>
      <c r="F100" s="92">
        <f>+'[3]R-I prezzi costanti cdt'!E95</f>
        <v>5026.9374346689992</v>
      </c>
      <c r="G100" s="93">
        <f t="shared" si="8"/>
        <v>55817.093747787607</v>
      </c>
      <c r="H100" s="92">
        <f>+'[3]R-I prezzi costanti cdt'!H95</f>
        <v>21355.014439818271</v>
      </c>
      <c r="I100" s="92">
        <f>+'[3]R-I prezzi costanti cdt'!I95</f>
        <v>17069.032188267029</v>
      </c>
      <c r="J100" s="92">
        <f>+'[3]R-I prezzi costanti cdt'!J95</f>
        <v>4207.2970308170115</v>
      </c>
      <c r="K100" s="92">
        <f>+'[3]R-I prezzi costanti cdt'!K95</f>
        <v>9842.0261589212332</v>
      </c>
      <c r="L100" s="92">
        <f>+'[3]R-I prezzi costanti cdt'!L95</f>
        <v>7760.0948913267512</v>
      </c>
      <c r="M100" s="92">
        <f>+'[3]R-I prezzi costanti cdt'!M95</f>
        <v>18265.966698079126</v>
      </c>
      <c r="N100" s="92">
        <f t="shared" si="9"/>
        <v>78499.431407229422</v>
      </c>
      <c r="O100" s="92">
        <f t="shared" si="10"/>
        <v>179049.5003226026</v>
      </c>
      <c r="P100" s="92">
        <f>+'[3]R-I prezzi costanti cdt'!P95</f>
        <v>3203.4211076990314</v>
      </c>
      <c r="Q100" s="92">
        <f>+'[3]R-I prezzi costanti cdt'!Q95</f>
        <v>26910.241549088507</v>
      </c>
      <c r="R100" s="94">
        <f t="shared" si="11"/>
        <v>202756.32076399209</v>
      </c>
      <c r="S100" s="92">
        <f>+'[3]R-I prezzi costanti cdt'!S95</f>
        <v>22228.269782268424</v>
      </c>
      <c r="T100" s="94">
        <f t="shared" si="12"/>
        <v>224984.5905462605</v>
      </c>
      <c r="U100" s="96"/>
      <c r="V100" s="92">
        <f>+'[3]R-I prezzi costanti cdt'!U95</f>
        <v>17985.477564183981</v>
      </c>
      <c r="W100" s="97">
        <f>+'[3]R-I prezzi costanti cdt'!W95</f>
        <v>143344.90884950245</v>
      </c>
      <c r="X100" s="97">
        <f>+'[3]R-I prezzi costanti cdt'!X95</f>
        <v>24237.683265993463</v>
      </c>
      <c r="Y100" s="102">
        <f t="shared" si="13"/>
        <v>167582.59211549591</v>
      </c>
      <c r="Z100" s="92">
        <f>+'[3]R-I prezzi costanti cdt'!AD95</f>
        <v>24430.674904640789</v>
      </c>
      <c r="AA100" s="92">
        <f>+'[3]R-I prezzi costanti cdt'!Y95</f>
        <v>11150.057682332284</v>
      </c>
      <c r="AB100" s="92">
        <f>+'[3]R-I prezzi costanti cdt'!AC95+'[3]R-I prezzi costanti cdt'!AE95+'[3]R-I prezzi costanti cdt'!AF95</f>
        <v>3835.7882796075546</v>
      </c>
      <c r="AC100" s="93">
        <f t="shared" si="14"/>
        <v>39416.520866580628</v>
      </c>
      <c r="AD100" s="98">
        <f t="shared" si="15"/>
        <v>224984.5905462605</v>
      </c>
    </row>
    <row r="101" spans="1:34" x14ac:dyDescent="0.2">
      <c r="A101" s="91">
        <v>1951</v>
      </c>
      <c r="B101" s="92">
        <f>+'[3]R-I prezzi costanti cdt'!B96</f>
        <v>47823.436363636509</v>
      </c>
      <c r="C101" s="92">
        <f>+'[3]R-I prezzi costanti cdt'!C96</f>
        <v>1701.76306930693</v>
      </c>
      <c r="D101" s="92">
        <f>+'[3]R-I prezzi costanti cdt'!D96</f>
        <v>48586.579062299264</v>
      </c>
      <c r="E101" s="92">
        <f>+'[3]R-I prezzi costanti cdt'!G96</f>
        <v>6982.8650980392267</v>
      </c>
      <c r="F101" s="92">
        <f>+'[3]R-I prezzi costanti cdt'!E96</f>
        <v>6070.5258149779693</v>
      </c>
      <c r="G101" s="93">
        <f t="shared" si="8"/>
        <v>63341.73304462339</v>
      </c>
      <c r="H101" s="92">
        <f>+'[3]R-I prezzi costanti cdt'!H96</f>
        <v>24377.122178696907</v>
      </c>
      <c r="I101" s="92">
        <f>+'[3]R-I prezzi costanti cdt'!I96</f>
        <v>18127.16029962547</v>
      </c>
      <c r="J101" s="92">
        <f>+'[3]R-I prezzi costanti cdt'!J96</f>
        <v>5025.0566037735916</v>
      </c>
      <c r="K101" s="92">
        <f>+'[3]R-I prezzi costanti cdt'!K96</f>
        <v>9834.1389837374845</v>
      </c>
      <c r="L101" s="92">
        <f>+'[3]R-I prezzi costanti cdt'!L96</f>
        <v>7719.9078715893547</v>
      </c>
      <c r="M101" s="92">
        <f>+'[3]R-I prezzi costanti cdt'!M96</f>
        <v>19548.668757528321</v>
      </c>
      <c r="N101" s="92">
        <f t="shared" si="9"/>
        <v>84632.054694951134</v>
      </c>
      <c r="O101" s="92">
        <f t="shared" si="10"/>
        <v>195797.22410321102</v>
      </c>
      <c r="P101" s="92">
        <f>+'[3]R-I prezzi costanti cdt'!P96</f>
        <v>3686.2641509433934</v>
      </c>
      <c r="Q101" s="92">
        <f>+'[3]R-I prezzi costanti cdt'!Q96</f>
        <v>30276.232569558091</v>
      </c>
      <c r="R101" s="94">
        <f t="shared" si="11"/>
        <v>222387.19252182569</v>
      </c>
      <c r="S101" s="92">
        <f>+'[3]R-I prezzi costanti cdt'!S96</f>
        <v>27588.896252925268</v>
      </c>
      <c r="T101" s="94">
        <f t="shared" si="12"/>
        <v>249976.08877475097</v>
      </c>
      <c r="U101" s="96"/>
      <c r="V101" s="92">
        <f>+'[3]R-I prezzi costanti cdt'!U96</f>
        <v>25132.938639330991</v>
      </c>
      <c r="W101" s="97">
        <f>+'[3]R-I prezzi costanti cdt'!W96</f>
        <v>154973.90471825725</v>
      </c>
      <c r="X101" s="97">
        <f>+'[3]R-I prezzi costanti cdt'!X96</f>
        <v>26809.815950920227</v>
      </c>
      <c r="Y101" s="102">
        <f t="shared" si="13"/>
        <v>181783.72066917748</v>
      </c>
      <c r="Z101" s="92">
        <f>+'[3]R-I prezzi costanti cdt'!AD96</f>
        <v>26233.008356545961</v>
      </c>
      <c r="AA101" s="92">
        <f>+'[3]R-I prezzi costanti cdt'!Y96</f>
        <v>12815.02681333524</v>
      </c>
      <c r="AB101" s="92">
        <f>+'[3]R-I prezzi costanti cdt'!AC96+'[3]R-I prezzi costanti cdt'!AE96+'[3]R-I prezzi costanti cdt'!AF96</f>
        <v>4011.3942963612894</v>
      </c>
      <c r="AC101" s="93">
        <f t="shared" si="14"/>
        <v>43059.429466242487</v>
      </c>
      <c r="AD101" s="98">
        <f t="shared" si="15"/>
        <v>249976.08877475097</v>
      </c>
    </row>
    <row r="102" spans="1:34" x14ac:dyDescent="0.2">
      <c r="A102" s="100"/>
      <c r="B102" s="184" t="s">
        <v>23</v>
      </c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80"/>
      <c r="V102" s="184" t="s">
        <v>23</v>
      </c>
      <c r="W102" s="184"/>
      <c r="X102" s="184"/>
      <c r="Y102" s="184"/>
      <c r="Z102" s="184"/>
      <c r="AA102" s="184"/>
      <c r="AB102" s="184"/>
      <c r="AC102" s="184"/>
      <c r="AD102" s="184"/>
      <c r="AE102" s="101"/>
      <c r="AF102" s="101"/>
      <c r="AG102" s="101"/>
      <c r="AH102" s="101"/>
    </row>
    <row r="103" spans="1:34" ht="15" customHeight="1" x14ac:dyDescent="0.2">
      <c r="A103" s="174" t="s">
        <v>0</v>
      </c>
      <c r="B103" s="171" t="s">
        <v>1</v>
      </c>
      <c r="C103" s="176" t="s">
        <v>2</v>
      </c>
      <c r="D103" s="177"/>
      <c r="E103" s="177"/>
      <c r="F103" s="177"/>
      <c r="G103" s="178"/>
      <c r="H103" s="176" t="s">
        <v>3</v>
      </c>
      <c r="I103" s="177"/>
      <c r="J103" s="177"/>
      <c r="K103" s="177"/>
      <c r="L103" s="177"/>
      <c r="M103" s="177"/>
      <c r="N103" s="178"/>
      <c r="O103" s="171" t="s">
        <v>4</v>
      </c>
      <c r="P103" s="171" t="s">
        <v>61</v>
      </c>
      <c r="Q103" s="171" t="s">
        <v>5</v>
      </c>
      <c r="R103" s="171" t="s">
        <v>6</v>
      </c>
      <c r="S103" s="171" t="s">
        <v>7</v>
      </c>
      <c r="T103" s="182" t="s">
        <v>8</v>
      </c>
      <c r="U103" s="80"/>
      <c r="V103" s="171" t="s">
        <v>9</v>
      </c>
      <c r="W103" s="171" t="s">
        <v>10</v>
      </c>
      <c r="X103" s="179"/>
      <c r="Y103" s="180"/>
      <c r="Z103" s="171" t="s">
        <v>62</v>
      </c>
      <c r="AA103" s="179"/>
      <c r="AB103" s="179"/>
      <c r="AC103" s="81"/>
      <c r="AD103" s="182" t="s">
        <v>13</v>
      </c>
    </row>
    <row r="104" spans="1:34" ht="13.5" customHeight="1" x14ac:dyDescent="0.2">
      <c r="A104" s="174"/>
      <c r="B104" s="171"/>
      <c r="C104" s="82"/>
      <c r="D104" s="78"/>
      <c r="E104" s="78"/>
      <c r="F104" s="78"/>
      <c r="G104" s="78"/>
      <c r="H104" s="83"/>
      <c r="I104" s="78"/>
      <c r="J104" s="78"/>
      <c r="K104" s="78"/>
      <c r="L104" s="78"/>
      <c r="M104" s="78"/>
      <c r="N104" s="84"/>
      <c r="O104" s="171"/>
      <c r="P104" s="171"/>
      <c r="Q104" s="171"/>
      <c r="R104" s="171"/>
      <c r="S104" s="171"/>
      <c r="T104" s="182"/>
      <c r="U104" s="80"/>
      <c r="V104" s="171"/>
      <c r="W104" s="181"/>
      <c r="X104" s="179"/>
      <c r="Y104" s="180"/>
      <c r="Z104" s="181"/>
      <c r="AA104" s="179"/>
      <c r="AB104" s="179"/>
      <c r="AC104" s="78"/>
      <c r="AD104" s="182"/>
    </row>
    <row r="105" spans="1:34" ht="33" customHeight="1" x14ac:dyDescent="0.2">
      <c r="A105" s="175"/>
      <c r="B105" s="172"/>
      <c r="C105" s="87" t="s">
        <v>63</v>
      </c>
      <c r="D105" s="87" t="s">
        <v>64</v>
      </c>
      <c r="E105" s="87" t="s">
        <v>15</v>
      </c>
      <c r="F105" s="88" t="s">
        <v>65</v>
      </c>
      <c r="G105" s="86" t="s">
        <v>16</v>
      </c>
      <c r="H105" s="87" t="s">
        <v>66</v>
      </c>
      <c r="I105" s="87" t="s">
        <v>67</v>
      </c>
      <c r="J105" s="87" t="s">
        <v>68</v>
      </c>
      <c r="K105" s="87" t="s">
        <v>69</v>
      </c>
      <c r="L105" s="87" t="s">
        <v>70</v>
      </c>
      <c r="M105" s="89" t="s">
        <v>71</v>
      </c>
      <c r="N105" s="90" t="s">
        <v>72</v>
      </c>
      <c r="O105" s="172"/>
      <c r="P105" s="172"/>
      <c r="Q105" s="172"/>
      <c r="R105" s="172"/>
      <c r="S105" s="172"/>
      <c r="T105" s="183"/>
      <c r="U105" s="80"/>
      <c r="V105" s="172"/>
      <c r="W105" s="87" t="s">
        <v>18</v>
      </c>
      <c r="X105" s="87" t="s">
        <v>17</v>
      </c>
      <c r="Y105" s="90" t="s">
        <v>19</v>
      </c>
      <c r="Z105" s="87" t="s">
        <v>73</v>
      </c>
      <c r="AA105" s="87" t="s">
        <v>15</v>
      </c>
      <c r="AB105" s="87" t="s">
        <v>74</v>
      </c>
      <c r="AC105" s="85" t="s">
        <v>75</v>
      </c>
      <c r="AD105" s="183"/>
    </row>
    <row r="106" spans="1:34" x14ac:dyDescent="0.2">
      <c r="A106" s="91">
        <v>1951</v>
      </c>
      <c r="B106" s="92">
        <f>+'[3]R-I prezzi costanti cdt'!B100</f>
        <v>3423400.4446444642</v>
      </c>
      <c r="C106" s="92">
        <f>+'[3]R-I prezzi costanti cdt'!C100</f>
        <v>105087.75789473685</v>
      </c>
      <c r="D106" s="92">
        <f>+'[3]R-I prezzi costanti cdt'!D100</f>
        <v>3046297.3037884203</v>
      </c>
      <c r="E106" s="92">
        <f>+'[3]R-I prezzi costanti cdt'!G100</f>
        <v>905792.5882352941</v>
      </c>
      <c r="F106" s="92">
        <f>+'[3]R-I prezzi costanti cdt'!E100</f>
        <v>313160.53333333333</v>
      </c>
      <c r="G106" s="93">
        <f t="shared" ref="G106:G125" si="16">+C106+D106+E106+F106</f>
        <v>4370338.1832517842</v>
      </c>
      <c r="H106" s="92">
        <f>+'[3]R-I prezzi costanti cdt'!H100</f>
        <v>1800150.5968778695</v>
      </c>
      <c r="I106" s="92">
        <f>+'[3]R-I prezzi costanti cdt'!I100</f>
        <v>780637.38709677418</v>
      </c>
      <c r="J106" s="92">
        <f>+'[3]R-I prezzi costanti cdt'!J100</f>
        <v>495345.19572953734</v>
      </c>
      <c r="K106" s="92">
        <f>+'[3]R-I prezzi costanti cdt'!K100</f>
        <v>1062228.6585365855</v>
      </c>
      <c r="L106" s="92">
        <f>+'[3]R-I prezzi costanti cdt'!L100</f>
        <v>1333383.445945946</v>
      </c>
      <c r="M106" s="92">
        <f>+'[3]R-I prezzi costanti cdt'!M100</f>
        <v>2008202.4202420241</v>
      </c>
      <c r="N106" s="92">
        <f t="shared" ref="N106:N125" si="17">+H106+I106+J106+K106+L106+M106</f>
        <v>7479947.7044287361</v>
      </c>
      <c r="O106" s="92">
        <f t="shared" ref="O106:O125" si="18">+B106+G106+N106</f>
        <v>15273686.332324985</v>
      </c>
      <c r="P106" s="92">
        <f>+'[3]R-I prezzi costanti cdt'!P100</f>
        <v>390175.7597076511</v>
      </c>
      <c r="Q106" s="92">
        <f>+'[3]R-I prezzi costanti cdt'!Q100</f>
        <v>2299471.3407159327</v>
      </c>
      <c r="R106" s="94">
        <f t="shared" ref="R106:R125" si="19">+O106+Q106-P106</f>
        <v>17182981.913333267</v>
      </c>
      <c r="S106" s="92">
        <f>+'[3]R-I prezzi costanti cdt'!S100</f>
        <v>1168407.0585365852</v>
      </c>
      <c r="T106" s="94">
        <f t="shared" ref="T106:T125" si="20">+R106+S106</f>
        <v>18351388.971869852</v>
      </c>
      <c r="U106" s="96"/>
      <c r="V106" s="92">
        <f>+'[3]R-I prezzi costanti cdt'!U100</f>
        <v>1004232.1524105754</v>
      </c>
      <c r="W106" s="97">
        <f>+'[3]R-I prezzi costanti cdt'!W100</f>
        <v>11551055.016086373</v>
      </c>
      <c r="X106" s="97">
        <f>+'[3]R-I prezzi costanti cdt'!X100</f>
        <v>2760887.9198396616</v>
      </c>
      <c r="Y106" s="102">
        <f t="shared" ref="Y106:Y125" si="21">+W106+X106</f>
        <v>14311942.935926035</v>
      </c>
      <c r="Z106" s="92">
        <f>+'[3]R-I prezzi costanti cdt'!AD100</f>
        <v>1460385.2487193919</v>
      </c>
      <c r="AA106" s="92">
        <f>+'[3]R-I prezzi costanti cdt'!Y100</f>
        <v>1259293.1546291891</v>
      </c>
      <c r="AB106" s="92">
        <f>+'[3]R-I prezzi costanti cdt'!AC100+'[3]R-I prezzi costanti cdt'!AE100+'[3]R-I prezzi costanti cdt'!AF100</f>
        <v>315535.48018466413</v>
      </c>
      <c r="AC106" s="93">
        <f t="shared" ref="AC106:AC125" si="22">+Z106+AA106+AB106</f>
        <v>3035213.883533245</v>
      </c>
      <c r="AD106" s="98">
        <f t="shared" ref="AD106:AD125" si="23">+V106+Y106+AC106</f>
        <v>18351388.971869856</v>
      </c>
    </row>
    <row r="107" spans="1:34" x14ac:dyDescent="0.2">
      <c r="A107" s="91">
        <v>1952</v>
      </c>
      <c r="B107" s="92">
        <f>+'[3]R-I prezzi costanti cdt'!B101</f>
        <v>3347866.5922899595</v>
      </c>
      <c r="C107" s="92">
        <f>+'[3]R-I prezzi costanti cdt'!C101</f>
        <v>116703.60776935489</v>
      </c>
      <c r="D107" s="92">
        <f>+'[3]R-I prezzi costanti cdt'!D101</f>
        <v>3198348.7525283345</v>
      </c>
      <c r="E107" s="92">
        <f>+'[3]R-I prezzi costanti cdt'!G101</f>
        <v>1072844.2546613687</v>
      </c>
      <c r="F107" s="92">
        <f>+'[3]R-I prezzi costanti cdt'!E101</f>
        <v>326948.74087136111</v>
      </c>
      <c r="G107" s="93">
        <f t="shared" si="16"/>
        <v>4714845.3558304189</v>
      </c>
      <c r="H107" s="92">
        <f>+'[3]R-I prezzi costanti cdt'!H101</f>
        <v>1968404.6292681613</v>
      </c>
      <c r="I107" s="92">
        <f>+'[3]R-I prezzi costanti cdt'!I101</f>
        <v>833763.08476196264</v>
      </c>
      <c r="J107" s="92">
        <f>+'[3]R-I prezzi costanti cdt'!J101</f>
        <v>527765.8836414509</v>
      </c>
      <c r="K107" s="92">
        <f>+'[3]R-I prezzi costanti cdt'!K101</f>
        <v>1078377.8916253957</v>
      </c>
      <c r="L107" s="92">
        <f>+'[3]R-I prezzi costanti cdt'!L101</f>
        <v>1397750.3854014471</v>
      </c>
      <c r="M107" s="92">
        <f>+'[3]R-I prezzi costanti cdt'!M101</f>
        <v>2081047.3921433445</v>
      </c>
      <c r="N107" s="92">
        <f t="shared" si="17"/>
        <v>7887109.2668417627</v>
      </c>
      <c r="O107" s="92">
        <f t="shared" si="18"/>
        <v>15949821.21496214</v>
      </c>
      <c r="P107" s="92">
        <f>+'[3]R-I prezzi costanti cdt'!P101</f>
        <v>395534.91387676779</v>
      </c>
      <c r="Q107" s="92">
        <f>+'[3]R-I prezzi costanti cdt'!Q101</f>
        <v>2397707.1026271773</v>
      </c>
      <c r="R107" s="94">
        <f t="shared" si="19"/>
        <v>17951993.403712548</v>
      </c>
      <c r="S107" s="92">
        <f>+'[3]R-I prezzi costanti cdt'!S101</f>
        <v>1290843.553585063</v>
      </c>
      <c r="T107" s="94">
        <f t="shared" si="20"/>
        <v>19242836.957297612</v>
      </c>
      <c r="U107" s="96"/>
      <c r="V107" s="92">
        <f>+'[3]R-I prezzi costanti cdt'!U101</f>
        <v>983320.85690946726</v>
      </c>
      <c r="W107" s="97">
        <f>+'[3]R-I prezzi costanti cdt'!W101</f>
        <v>12087210.654073909</v>
      </c>
      <c r="X107" s="97">
        <f>+'[3]R-I prezzi costanti cdt'!X101</f>
        <v>2820839.465313701</v>
      </c>
      <c r="Y107" s="102">
        <f t="shared" si="21"/>
        <v>14908050.11938761</v>
      </c>
      <c r="Z107" s="92">
        <f>+'[3]R-I prezzi costanti cdt'!AD101</f>
        <v>1505883.845081473</v>
      </c>
      <c r="AA107" s="92">
        <f>+'[3]R-I prezzi costanti cdt'!Y101</f>
        <v>1496940.0964788001</v>
      </c>
      <c r="AB107" s="92">
        <f>+'[3]R-I prezzi costanti cdt'!AC101+'[3]R-I prezzi costanti cdt'!AE101+'[3]R-I prezzi costanti cdt'!AF101</f>
        <v>348642.03944026172</v>
      </c>
      <c r="AC107" s="93">
        <f>+Z107+AA107+AB107</f>
        <v>3351465.9810005347</v>
      </c>
      <c r="AD107" s="98">
        <f t="shared" si="23"/>
        <v>19242836.957297612</v>
      </c>
    </row>
    <row r="108" spans="1:34" x14ac:dyDescent="0.2">
      <c r="A108" s="91">
        <v>1953</v>
      </c>
      <c r="B108" s="92">
        <f>+'[3]R-I prezzi costanti cdt'!B102</f>
        <v>3695404.281314637</v>
      </c>
      <c r="C108" s="92">
        <f>+'[3]R-I prezzi costanti cdt'!C102</f>
        <v>130148.83579544</v>
      </c>
      <c r="D108" s="92">
        <f>+'[3]R-I prezzi costanti cdt'!D102</f>
        <v>3490809.9459368195</v>
      </c>
      <c r="E108" s="92">
        <f>+'[3]R-I prezzi costanti cdt'!G102</f>
        <v>1247323.3040980301</v>
      </c>
      <c r="F108" s="92">
        <f>+'[3]R-I prezzi costanti cdt'!E102</f>
        <v>326313.10076826951</v>
      </c>
      <c r="G108" s="93">
        <f t="shared" si="16"/>
        <v>5194595.1865985598</v>
      </c>
      <c r="H108" s="92">
        <f>+'[3]R-I prezzi costanti cdt'!H102</f>
        <v>2100153.1390264235</v>
      </c>
      <c r="I108" s="92">
        <f>+'[3]R-I prezzi costanti cdt'!I102</f>
        <v>924431.3604434533</v>
      </c>
      <c r="J108" s="92">
        <f>+'[3]R-I prezzi costanti cdt'!J102</f>
        <v>556196.55974945042</v>
      </c>
      <c r="K108" s="92">
        <f>+'[3]R-I prezzi costanti cdt'!K102</f>
        <v>1098543.0671396535</v>
      </c>
      <c r="L108" s="92">
        <f>+'[3]R-I prezzi costanti cdt'!L102</f>
        <v>1470184.0408744791</v>
      </c>
      <c r="M108" s="92">
        <f>+'[3]R-I prezzi costanti cdt'!M102</f>
        <v>2152192.9793700464</v>
      </c>
      <c r="N108" s="92">
        <f t="shared" si="17"/>
        <v>8301701.1466035061</v>
      </c>
      <c r="O108" s="92">
        <f t="shared" si="18"/>
        <v>17191700.614516705</v>
      </c>
      <c r="P108" s="92">
        <f>+'[3]R-I prezzi costanti cdt'!P102</f>
        <v>400752.7790355371</v>
      </c>
      <c r="Q108" s="92">
        <f>+'[3]R-I prezzi costanti cdt'!Q102</f>
        <v>2438166.7669720803</v>
      </c>
      <c r="R108" s="94">
        <f t="shared" si="19"/>
        <v>19229114.602453247</v>
      </c>
      <c r="S108" s="92">
        <f>+'[3]R-I prezzi costanti cdt'!S102</f>
        <v>1462406.2449374527</v>
      </c>
      <c r="T108" s="94">
        <f t="shared" si="20"/>
        <v>20691520.8473907</v>
      </c>
      <c r="U108" s="96"/>
      <c r="V108" s="92">
        <f>+'[3]R-I prezzi costanti cdt'!U102</f>
        <v>1197982.5128685643</v>
      </c>
      <c r="W108" s="97">
        <f>+'[3]R-I prezzi costanti cdt'!W102</f>
        <v>12820111.306589728</v>
      </c>
      <c r="X108" s="97">
        <f>+'[3]R-I prezzi costanti cdt'!X102</f>
        <v>2875137.655137354</v>
      </c>
      <c r="Y108" s="102">
        <f t="shared" si="21"/>
        <v>15695248.961727083</v>
      </c>
      <c r="Z108" s="92">
        <f>+'[3]R-I prezzi costanti cdt'!AD102</f>
        <v>1628637.131607906</v>
      </c>
      <c r="AA108" s="92">
        <f>+'[3]R-I prezzi costanti cdt'!Y102</f>
        <v>1778546.105694554</v>
      </c>
      <c r="AB108" s="92">
        <f>+'[3]R-I prezzi costanti cdt'!AC102+'[3]R-I prezzi costanti cdt'!AE102+'[3]R-I prezzi costanti cdt'!AF102</f>
        <v>391106.13549258793</v>
      </c>
      <c r="AC108" s="93">
        <f>+Z108+AA108+AB108</f>
        <v>3798289.3727950477</v>
      </c>
      <c r="AD108" s="98">
        <f t="shared" si="23"/>
        <v>20691520.847390696</v>
      </c>
    </row>
    <row r="109" spans="1:34" x14ac:dyDescent="0.2">
      <c r="A109" s="91">
        <v>1954</v>
      </c>
      <c r="B109" s="92">
        <f>+'[3]R-I prezzi costanti cdt'!B103</f>
        <v>3473553.6665309905</v>
      </c>
      <c r="C109" s="92">
        <f>+'[3]R-I prezzi costanti cdt'!C103</f>
        <v>133851.28286774052</v>
      </c>
      <c r="D109" s="92">
        <f>+'[3]R-I prezzi costanti cdt'!D103</f>
        <v>3893690.0010713912</v>
      </c>
      <c r="E109" s="92">
        <f>+'[3]R-I prezzi costanti cdt'!G103</f>
        <v>1397452.2178940591</v>
      </c>
      <c r="F109" s="92">
        <f>+'[3]R-I prezzi costanti cdt'!E103</f>
        <v>329733.77787567687</v>
      </c>
      <c r="G109" s="93">
        <f t="shared" si="16"/>
        <v>5754727.2797088679</v>
      </c>
      <c r="H109" s="92">
        <f>+'[3]R-I prezzi costanti cdt'!H103</f>
        <v>2238045.1136362478</v>
      </c>
      <c r="I109" s="92">
        <f>+'[3]R-I prezzi costanti cdt'!I103</f>
        <v>965725.58742896596</v>
      </c>
      <c r="J109" s="92">
        <f>+'[3]R-I prezzi costanti cdt'!J103</f>
        <v>584518.18790105381</v>
      </c>
      <c r="K109" s="92">
        <f>+'[3]R-I prezzi costanti cdt'!K103</f>
        <v>1122725.3070384071</v>
      </c>
      <c r="L109" s="92">
        <f>+'[3]R-I prezzi costanti cdt'!L103</f>
        <v>1509244.4194990566</v>
      </c>
      <c r="M109" s="92">
        <f>+'[3]R-I prezzi costanti cdt'!M103</f>
        <v>2203509.2499987544</v>
      </c>
      <c r="N109" s="92">
        <f t="shared" si="17"/>
        <v>8623767.865502486</v>
      </c>
      <c r="O109" s="92">
        <f t="shared" si="18"/>
        <v>17852048.811742343</v>
      </c>
      <c r="P109" s="92">
        <f>+'[3]R-I prezzi costanti cdt'!P103</f>
        <v>405861.48086782818</v>
      </c>
      <c r="Q109" s="92">
        <f>+'[3]R-I prezzi costanti cdt'!Q103</f>
        <v>2491291.1289465139</v>
      </c>
      <c r="R109" s="94">
        <f t="shared" si="19"/>
        <v>19937478.459821027</v>
      </c>
      <c r="S109" s="92">
        <f>+'[3]R-I prezzi costanti cdt'!S103</f>
        <v>1503130.2417081951</v>
      </c>
      <c r="T109" s="94">
        <f t="shared" si="20"/>
        <v>21440608.701529223</v>
      </c>
      <c r="U109" s="96"/>
      <c r="V109" s="92">
        <f>+'[3]R-I prezzi costanti cdt'!U103</f>
        <v>1294832.1565529753</v>
      </c>
      <c r="W109" s="97">
        <f>+'[3]R-I prezzi costanti cdt'!W103</f>
        <v>12968694.332352856</v>
      </c>
      <c r="X109" s="97">
        <f>+'[3]R-I prezzi costanti cdt'!X103</f>
        <v>2983631.6376993717</v>
      </c>
      <c r="Y109" s="102">
        <f t="shared" si="21"/>
        <v>15952325.970052227</v>
      </c>
      <c r="Z109" s="92">
        <f>+'[3]R-I prezzi costanti cdt'!AD103</f>
        <v>1748240.8340710104</v>
      </c>
      <c r="AA109" s="92">
        <f>+'[3]R-I prezzi costanti cdt'!Y103</f>
        <v>2036882.5296949968</v>
      </c>
      <c r="AB109" s="92">
        <f>+'[3]R-I prezzi costanti cdt'!AC103+'[3]R-I prezzi costanti cdt'!AE103+'[3]R-I prezzi costanti cdt'!AF103</f>
        <v>408327.21115801262</v>
      </c>
      <c r="AC109" s="93">
        <f t="shared" si="22"/>
        <v>4193450.5749240196</v>
      </c>
      <c r="AD109" s="98">
        <f t="shared" si="23"/>
        <v>21440608.70152922</v>
      </c>
    </row>
    <row r="110" spans="1:34" x14ac:dyDescent="0.2">
      <c r="A110" s="91">
        <v>1955</v>
      </c>
      <c r="B110" s="92">
        <f>+'[3]R-I prezzi costanti cdt'!B104</f>
        <v>3631057.9969700733</v>
      </c>
      <c r="C110" s="92">
        <f>+'[3]R-I prezzi costanti cdt'!C104</f>
        <v>140549.35883944173</v>
      </c>
      <c r="D110" s="92">
        <f>+'[3]R-I prezzi costanti cdt'!D104</f>
        <v>4283585.6118968558</v>
      </c>
      <c r="E110" s="92">
        <f>+'[3]R-I prezzi costanti cdt'!G104</f>
        <v>1578606.4143543034</v>
      </c>
      <c r="F110" s="92">
        <f>+'[3]R-I prezzi costanti cdt'!E104</f>
        <v>348252.8812880523</v>
      </c>
      <c r="G110" s="93">
        <f t="shared" si="16"/>
        <v>6350994.2663786532</v>
      </c>
      <c r="H110" s="92">
        <f>+'[3]R-I prezzi costanti cdt'!H104</f>
        <v>2395176.3852173402</v>
      </c>
      <c r="I110" s="92">
        <f>+'[3]R-I prezzi costanti cdt'!I104</f>
        <v>1099638.4138993386</v>
      </c>
      <c r="J110" s="92">
        <f>+'[3]R-I prezzi costanti cdt'!J104</f>
        <v>617284.73443662166</v>
      </c>
      <c r="K110" s="92">
        <f>+'[3]R-I prezzi costanti cdt'!K104</f>
        <v>1152932.5787094084</v>
      </c>
      <c r="L110" s="92">
        <f>+'[3]R-I prezzi costanti cdt'!L104</f>
        <v>1593218.8032944682</v>
      </c>
      <c r="M110" s="92">
        <f>+'[3]R-I prezzi costanti cdt'!M104</f>
        <v>2312168.2433032244</v>
      </c>
      <c r="N110" s="92">
        <f t="shared" si="17"/>
        <v>9170419.1588604022</v>
      </c>
      <c r="O110" s="92">
        <f t="shared" si="18"/>
        <v>19152471.422209129</v>
      </c>
      <c r="P110" s="92">
        <f>+'[3]R-I prezzi costanti cdt'!P104</f>
        <v>436205.55958736752</v>
      </c>
      <c r="Q110" s="92">
        <f>+'[3]R-I prezzi costanti cdt'!Q104</f>
        <v>2582567.9787380472</v>
      </c>
      <c r="R110" s="94">
        <f t="shared" si="19"/>
        <v>21298833.841359809</v>
      </c>
      <c r="S110" s="92">
        <f>+'[3]R-I prezzi costanti cdt'!S104</f>
        <v>1641347.0739437062</v>
      </c>
      <c r="T110" s="94">
        <f t="shared" si="20"/>
        <v>22940180.915303513</v>
      </c>
      <c r="U110" s="96"/>
      <c r="V110" s="92">
        <f>+'[3]R-I prezzi costanti cdt'!U104</f>
        <v>1430384.9106887972</v>
      </c>
      <c r="W110" s="97">
        <f>+'[3]R-I prezzi costanti cdt'!W104</f>
        <v>13658971.074531367</v>
      </c>
      <c r="X110" s="97">
        <f>+'[3]R-I prezzi costanti cdt'!X104</f>
        <v>3061976.9451186378</v>
      </c>
      <c r="Y110" s="102">
        <f t="shared" si="21"/>
        <v>16720948.019650005</v>
      </c>
      <c r="Z110" s="92">
        <f>+'[3]R-I prezzi costanti cdt'!AD104</f>
        <v>1932187.6621706197</v>
      </c>
      <c r="AA110" s="92">
        <f>+'[3]R-I prezzi costanti cdt'!Y104</f>
        <v>2401387.0723728049</v>
      </c>
      <c r="AB110" s="92">
        <f>+'[3]R-I prezzi costanti cdt'!AC104+'[3]R-I prezzi costanti cdt'!AE104+'[3]R-I prezzi costanti cdt'!AF104</f>
        <v>455273.25042128557</v>
      </c>
      <c r="AC110" s="93">
        <f t="shared" si="22"/>
        <v>4788847.9849647097</v>
      </c>
      <c r="AD110" s="98">
        <f t="shared" si="23"/>
        <v>22940180.915303513</v>
      </c>
    </row>
    <row r="111" spans="1:34" x14ac:dyDescent="0.2">
      <c r="A111" s="91">
        <v>1956</v>
      </c>
      <c r="B111" s="92">
        <f>+'[3]R-I prezzi costanti cdt'!B105</f>
        <v>3615350.6571916086</v>
      </c>
      <c r="C111" s="92">
        <f>+'[3]R-I prezzi costanti cdt'!C105</f>
        <v>150135.94685766604</v>
      </c>
      <c r="D111" s="92">
        <f>+'[3]R-I prezzi costanti cdt'!D105</f>
        <v>4658934.8465628754</v>
      </c>
      <c r="E111" s="92">
        <f>+'[3]R-I prezzi costanti cdt'!G105</f>
        <v>1646269.9997637894</v>
      </c>
      <c r="F111" s="92">
        <f>+'[3]R-I prezzi costanti cdt'!E105</f>
        <v>378627.81837862293</v>
      </c>
      <c r="G111" s="93">
        <f t="shared" si="16"/>
        <v>6833968.6115629533</v>
      </c>
      <c r="H111" s="92">
        <f>+'[3]R-I prezzi costanti cdt'!H105</f>
        <v>2574967.641537935</v>
      </c>
      <c r="I111" s="92">
        <f>+'[3]R-I prezzi costanti cdt'!I105</f>
        <v>1205196.3870707084</v>
      </c>
      <c r="J111" s="92">
        <f>+'[3]R-I prezzi costanti cdt'!J105</f>
        <v>643460.93572228181</v>
      </c>
      <c r="K111" s="92">
        <f>+'[3]R-I prezzi costanti cdt'!K105</f>
        <v>1188163.0493154626</v>
      </c>
      <c r="L111" s="92">
        <f>+'[3]R-I prezzi costanti cdt'!L105</f>
        <v>1653045.2281342712</v>
      </c>
      <c r="M111" s="92">
        <f>+'[3]R-I prezzi costanti cdt'!M105</f>
        <v>2386761.4078531931</v>
      </c>
      <c r="N111" s="92">
        <f t="shared" si="17"/>
        <v>9651594.6496338528</v>
      </c>
      <c r="O111" s="92">
        <f t="shared" si="18"/>
        <v>20100913.918388415</v>
      </c>
      <c r="P111" s="92">
        <f>+'[3]R-I prezzi costanti cdt'!P105</f>
        <v>461873.15831324458</v>
      </c>
      <c r="Q111" s="92">
        <f>+'[3]R-I prezzi costanti cdt'!Q105</f>
        <v>2689324.8775047068</v>
      </c>
      <c r="R111" s="94">
        <f t="shared" si="19"/>
        <v>22328365.637579877</v>
      </c>
      <c r="S111" s="92">
        <f>+'[3]R-I prezzi costanti cdt'!S105</f>
        <v>1864399.3611732696</v>
      </c>
      <c r="T111" s="94">
        <f t="shared" si="20"/>
        <v>24192764.998753145</v>
      </c>
      <c r="U111" s="96"/>
      <c r="V111" s="92">
        <f>+'[3]R-I prezzi costanti cdt'!U105</f>
        <v>1667525.2705944243</v>
      </c>
      <c r="W111" s="97">
        <f>+'[3]R-I prezzi costanti cdt'!W105</f>
        <v>14245009.058561973</v>
      </c>
      <c r="X111" s="97">
        <f>+'[3]R-I prezzi costanti cdt'!X105</f>
        <v>3147449.0331909689</v>
      </c>
      <c r="Y111" s="102">
        <f t="shared" si="21"/>
        <v>17392458.091752943</v>
      </c>
      <c r="Z111" s="92">
        <f>+'[3]R-I prezzi costanti cdt'!AD105</f>
        <v>2092767.1939880091</v>
      </c>
      <c r="AA111" s="92">
        <f>+'[3]R-I prezzi costanti cdt'!Y105</f>
        <v>2529468.9870563387</v>
      </c>
      <c r="AB111" s="92">
        <f>+'[3]R-I prezzi costanti cdt'!AC105+'[3]R-I prezzi costanti cdt'!AE105+'[3]R-I prezzi costanti cdt'!AF105</f>
        <v>510545.45536142332</v>
      </c>
      <c r="AC111" s="93">
        <f t="shared" si="22"/>
        <v>5132781.6364057707</v>
      </c>
      <c r="AD111" s="98">
        <f t="shared" si="23"/>
        <v>24192764.998753138</v>
      </c>
    </row>
    <row r="112" spans="1:34" x14ac:dyDescent="0.2">
      <c r="A112" s="91">
        <v>1957</v>
      </c>
      <c r="B112" s="92">
        <f>+'[3]R-I prezzi costanti cdt'!B106</f>
        <v>3648825.3689397001</v>
      </c>
      <c r="C112" s="92">
        <f>+'[3]R-I prezzi costanti cdt'!C106</f>
        <v>163515.81343560357</v>
      </c>
      <c r="D112" s="92">
        <f>+'[3]R-I prezzi costanti cdt'!D106</f>
        <v>5018124.5502718436</v>
      </c>
      <c r="E112" s="92">
        <f>+'[3]R-I prezzi costanti cdt'!G106</f>
        <v>1822167.286816888</v>
      </c>
      <c r="F112" s="92">
        <f>+'[3]R-I prezzi costanti cdt'!E106</f>
        <v>404689.31492580025</v>
      </c>
      <c r="G112" s="93">
        <f t="shared" si="16"/>
        <v>7408496.9654501351</v>
      </c>
      <c r="H112" s="92">
        <f>+'[3]R-I prezzi costanti cdt'!H106</f>
        <v>2775705.438265766</v>
      </c>
      <c r="I112" s="92">
        <f>+'[3]R-I prezzi costanti cdt'!I106</f>
        <v>1293882.7589271916</v>
      </c>
      <c r="J112" s="92">
        <f>+'[3]R-I prezzi costanti cdt'!J106</f>
        <v>678389.77639466722</v>
      </c>
      <c r="K112" s="92">
        <f>+'[3]R-I prezzi costanti cdt'!K106</f>
        <v>1224403.68365141</v>
      </c>
      <c r="L112" s="92">
        <f>+'[3]R-I prezzi costanti cdt'!L106</f>
        <v>1740737.7039072549</v>
      </c>
      <c r="M112" s="92">
        <f>+'[3]R-I prezzi costanti cdt'!M106</f>
        <v>2492759.011014319</v>
      </c>
      <c r="N112" s="92">
        <f t="shared" si="17"/>
        <v>10205878.37216061</v>
      </c>
      <c r="O112" s="92">
        <f t="shared" si="18"/>
        <v>21263200.706550445</v>
      </c>
      <c r="P112" s="92">
        <f>+'[3]R-I prezzi costanti cdt'!P106</f>
        <v>487798.38651805284</v>
      </c>
      <c r="Q112" s="92">
        <f>+'[3]R-I prezzi costanti cdt'!Q106</f>
        <v>2800304.5394053753</v>
      </c>
      <c r="R112" s="94">
        <f t="shared" si="19"/>
        <v>23575706.859437767</v>
      </c>
      <c r="S112" s="92">
        <f>+'[3]R-I prezzi costanti cdt'!S106</f>
        <v>2064020.454700263</v>
      </c>
      <c r="T112" s="94">
        <f t="shared" si="20"/>
        <v>25639727.314138029</v>
      </c>
      <c r="U112" s="96"/>
      <c r="V112" s="92">
        <f>+'[3]R-I prezzi costanti cdt'!U106</f>
        <v>2024556.9377258569</v>
      </c>
      <c r="W112" s="97">
        <f>+'[3]R-I prezzi costanti cdt'!W106</f>
        <v>14731138.006331332</v>
      </c>
      <c r="X112" s="97">
        <f>+'[3]R-I prezzi costanti cdt'!X106</f>
        <v>3216684.7386081177</v>
      </c>
      <c r="Y112" s="102">
        <f t="shared" si="21"/>
        <v>17947822.74493945</v>
      </c>
      <c r="Z112" s="92">
        <f>+'[3]R-I prezzi costanti cdt'!AD106</f>
        <v>2195197.9431525865</v>
      </c>
      <c r="AA112" s="92">
        <f>+'[3]R-I prezzi costanti cdt'!Y106</f>
        <v>2879675.8650385896</v>
      </c>
      <c r="AB112" s="92">
        <f>+'[3]R-I prezzi costanti cdt'!AC106+'[3]R-I prezzi costanti cdt'!AE106+'[3]R-I prezzi costanti cdt'!AF106</f>
        <v>592473.82328154915</v>
      </c>
      <c r="AC112" s="93">
        <f t="shared" si="22"/>
        <v>5667347.6314727254</v>
      </c>
      <c r="AD112" s="98">
        <f t="shared" si="23"/>
        <v>25639727.314138032</v>
      </c>
    </row>
    <row r="113" spans="1:30" x14ac:dyDescent="0.2">
      <c r="A113" s="91">
        <v>1958</v>
      </c>
      <c r="B113" s="92">
        <f>+'[3]R-I prezzi costanti cdt'!B107</f>
        <v>4034965.5694820723</v>
      </c>
      <c r="C113" s="92">
        <f>+'[3]R-I prezzi costanti cdt'!C107</f>
        <v>183543.90179837489</v>
      </c>
      <c r="D113" s="92">
        <f>+'[3]R-I prezzi costanti cdt'!D107</f>
        <v>5174184.7727133278</v>
      </c>
      <c r="E113" s="92">
        <f>+'[3]R-I prezzi costanti cdt'!G107</f>
        <v>1985931.4236590611</v>
      </c>
      <c r="F113" s="92">
        <f>+'[3]R-I prezzi costanti cdt'!E107</f>
        <v>433459.72342526529</v>
      </c>
      <c r="G113" s="93">
        <f t="shared" si="16"/>
        <v>7777119.8215960292</v>
      </c>
      <c r="H113" s="92">
        <f>+'[3]R-I prezzi costanti cdt'!H107</f>
        <v>2933414.355776893</v>
      </c>
      <c r="I113" s="92">
        <f>+'[3]R-I prezzi costanti cdt'!I107</f>
        <v>1338042.2605826696</v>
      </c>
      <c r="J113" s="92">
        <f>+'[3]R-I prezzi costanti cdt'!J107</f>
        <v>698971.18640376953</v>
      </c>
      <c r="K113" s="92">
        <f>+'[3]R-I prezzi costanti cdt'!K107</f>
        <v>1266673.2784886735</v>
      </c>
      <c r="L113" s="92">
        <f>+'[3]R-I prezzi costanti cdt'!L107</f>
        <v>1816612.297297165</v>
      </c>
      <c r="M113" s="92">
        <f>+'[3]R-I prezzi costanti cdt'!M107</f>
        <v>2606350.7778824666</v>
      </c>
      <c r="N113" s="92">
        <f t="shared" si="17"/>
        <v>10660064.156431636</v>
      </c>
      <c r="O113" s="92">
        <f t="shared" si="18"/>
        <v>22472149.547509737</v>
      </c>
      <c r="P113" s="92">
        <f>+'[3]R-I prezzi costanti cdt'!P107</f>
        <v>520312.12693254795</v>
      </c>
      <c r="Q113" s="92">
        <f>+'[3]R-I prezzi costanti cdt'!Q107</f>
        <v>2921074.7008953341</v>
      </c>
      <c r="R113" s="94">
        <f t="shared" si="19"/>
        <v>24872912.121472526</v>
      </c>
      <c r="S113" s="92">
        <f>+'[3]R-I prezzi costanti cdt'!S107</f>
        <v>2132500.1263825232</v>
      </c>
      <c r="T113" s="94">
        <f t="shared" si="20"/>
        <v>27005412.247855049</v>
      </c>
      <c r="U113" s="96"/>
      <c r="V113" s="92">
        <f>+'[3]R-I prezzi costanti cdt'!U107</f>
        <v>2266955.4129649727</v>
      </c>
      <c r="W113" s="97">
        <f>+'[3]R-I prezzi costanti cdt'!W107</f>
        <v>15530096.290192997</v>
      </c>
      <c r="X113" s="97">
        <f>+'[3]R-I prezzi costanti cdt'!X107</f>
        <v>3390297.7017472303</v>
      </c>
      <c r="Y113" s="102">
        <f t="shared" si="21"/>
        <v>18920393.991940226</v>
      </c>
      <c r="Z113" s="92">
        <f>+'[3]R-I prezzi costanti cdt'!AD107</f>
        <v>2076156.0796219197</v>
      </c>
      <c r="AA113" s="92">
        <f>+'[3]R-I prezzi costanti cdt'!Y107</f>
        <v>3151625.9914255035</v>
      </c>
      <c r="AB113" s="92">
        <f>+'[3]R-I prezzi costanti cdt'!AC107+'[3]R-I prezzi costanti cdt'!AE107+'[3]R-I prezzi costanti cdt'!AF107</f>
        <v>590280.77190242324</v>
      </c>
      <c r="AC113" s="93">
        <f t="shared" si="22"/>
        <v>5818062.8429498468</v>
      </c>
      <c r="AD113" s="98">
        <f t="shared" si="23"/>
        <v>27005412.247855045</v>
      </c>
    </row>
    <row r="114" spans="1:30" x14ac:dyDescent="0.2">
      <c r="A114" s="91">
        <v>1959</v>
      </c>
      <c r="B114" s="92">
        <f>+'[3]R-I prezzi costanti cdt'!B108</f>
        <v>4148856.6354275807</v>
      </c>
      <c r="C114" s="92">
        <f>+'[3]R-I prezzi costanti cdt'!C108</f>
        <v>202093.98605767466</v>
      </c>
      <c r="D114" s="92">
        <f>+'[3]R-I prezzi costanti cdt'!D108</f>
        <v>5797118.4474157691</v>
      </c>
      <c r="E114" s="92">
        <f>+'[3]R-I prezzi costanti cdt'!G108</f>
        <v>2148366.9731319346</v>
      </c>
      <c r="F114" s="92">
        <f>+'[3]R-I prezzi costanti cdt'!E108</f>
        <v>474787.24509313656</v>
      </c>
      <c r="G114" s="93">
        <f t="shared" si="16"/>
        <v>8622366.6516985148</v>
      </c>
      <c r="H114" s="92">
        <f>+'[3]R-I prezzi costanti cdt'!H108</f>
        <v>3181736.7330991649</v>
      </c>
      <c r="I114" s="92">
        <f>+'[3]R-I prezzi costanti cdt'!I108</f>
        <v>1449826.5467352443</v>
      </c>
      <c r="J114" s="92">
        <f>+'[3]R-I prezzi costanti cdt'!J108</f>
        <v>747028.96322234347</v>
      </c>
      <c r="K114" s="92">
        <f>+'[3]R-I prezzi costanti cdt'!K108</f>
        <v>1309954.5349705173</v>
      </c>
      <c r="L114" s="92">
        <f>+'[3]R-I prezzi costanti cdt'!L108</f>
        <v>1911114.3328545692</v>
      </c>
      <c r="M114" s="92">
        <f>+'[3]R-I prezzi costanti cdt'!M108</f>
        <v>2743613.7914253017</v>
      </c>
      <c r="N114" s="92">
        <f t="shared" si="17"/>
        <v>11343274.902307142</v>
      </c>
      <c r="O114" s="92">
        <f t="shared" si="18"/>
        <v>24114498.189433239</v>
      </c>
      <c r="P114" s="92">
        <f>+'[3]R-I prezzi costanti cdt'!P108</f>
        <v>552143.50445085752</v>
      </c>
      <c r="Q114" s="92">
        <f>+'[3]R-I prezzi costanti cdt'!Q108</f>
        <v>3058113.1861870312</v>
      </c>
      <c r="R114" s="94">
        <f t="shared" si="19"/>
        <v>26620467.871169414</v>
      </c>
      <c r="S114" s="92">
        <f>+'[3]R-I prezzi costanti cdt'!S108</f>
        <v>2370096.1097018416</v>
      </c>
      <c r="T114" s="94">
        <f t="shared" si="20"/>
        <v>28990563.980871256</v>
      </c>
      <c r="U114" s="96"/>
      <c r="V114" s="92">
        <f>+'[3]R-I prezzi costanti cdt'!U108</f>
        <v>2663396.6472225888</v>
      </c>
      <c r="W114" s="97">
        <f>+'[3]R-I prezzi costanti cdt'!W108</f>
        <v>16356656.569664625</v>
      </c>
      <c r="X114" s="97">
        <f>+'[3]R-I prezzi costanti cdt'!X108</f>
        <v>3544523.6614966076</v>
      </c>
      <c r="Y114" s="102">
        <f t="shared" si="21"/>
        <v>19901180.231161233</v>
      </c>
      <c r="Z114" s="92">
        <f>+'[3]R-I prezzi costanti cdt'!AD108</f>
        <v>2275364.2837201622</v>
      </c>
      <c r="AA114" s="92">
        <f>+'[3]R-I prezzi costanti cdt'!Y108</f>
        <v>3456647.8112562252</v>
      </c>
      <c r="AB114" s="92">
        <f>+'[3]R-I prezzi costanti cdt'!AC108+'[3]R-I prezzi costanti cdt'!AE108+'[3]R-I prezzi costanti cdt'!AF108</f>
        <v>693975.00751104346</v>
      </c>
      <c r="AC114" s="93">
        <f t="shared" si="22"/>
        <v>6425987.1024874318</v>
      </c>
      <c r="AD114" s="98">
        <f t="shared" si="23"/>
        <v>28990563.980871253</v>
      </c>
    </row>
    <row r="115" spans="1:30" x14ac:dyDescent="0.2">
      <c r="A115" s="91">
        <v>1960</v>
      </c>
      <c r="B115" s="92">
        <f>+'[3]R-I prezzi costanti cdt'!B109</f>
        <v>3926824.4445390226</v>
      </c>
      <c r="C115" s="92">
        <f>+'[3]R-I prezzi costanti cdt'!C109</f>
        <v>208492.62356535404</v>
      </c>
      <c r="D115" s="92">
        <f>+'[3]R-I prezzi costanti cdt'!D109</f>
        <v>6606861.6195286922</v>
      </c>
      <c r="E115" s="92">
        <f>+'[3]R-I prezzi costanti cdt'!G109</f>
        <v>2283895.1796428408</v>
      </c>
      <c r="F115" s="92">
        <f>+'[3]R-I prezzi costanti cdt'!E109</f>
        <v>558002.8415947106</v>
      </c>
      <c r="G115" s="93">
        <f t="shared" si="16"/>
        <v>9657252.2643315978</v>
      </c>
      <c r="H115" s="92">
        <f>+'[3]R-I prezzi costanti cdt'!H109</f>
        <v>3491348.9374258537</v>
      </c>
      <c r="I115" s="92">
        <f>+'[3]R-I prezzi costanti cdt'!I109</f>
        <v>1623887.1178915435</v>
      </c>
      <c r="J115" s="92">
        <f>+'[3]R-I prezzi costanti cdt'!J109</f>
        <v>801820.7127940167</v>
      </c>
      <c r="K115" s="92">
        <f>+'[3]R-I prezzi costanti cdt'!K109</f>
        <v>1354247.7347373485</v>
      </c>
      <c r="L115" s="92">
        <f>+'[3]R-I prezzi costanti cdt'!L109</f>
        <v>2016966.2902591773</v>
      </c>
      <c r="M115" s="92">
        <f>+'[3]R-I prezzi costanti cdt'!M109</f>
        <v>2860038.55418059</v>
      </c>
      <c r="N115" s="92">
        <f t="shared" si="17"/>
        <v>12148309.34728853</v>
      </c>
      <c r="O115" s="92">
        <f t="shared" si="18"/>
        <v>25732386.05615915</v>
      </c>
      <c r="P115" s="92">
        <f>+'[3]R-I prezzi costanti cdt'!P109</f>
        <v>559971.8663427654</v>
      </c>
      <c r="Q115" s="92">
        <f>+'[3]R-I prezzi costanti cdt'!Q109</f>
        <v>3345544.6816591085</v>
      </c>
      <c r="R115" s="94">
        <f t="shared" si="19"/>
        <v>28517958.871475495</v>
      </c>
      <c r="S115" s="92">
        <f>+'[3]R-I prezzi costanti cdt'!S109</f>
        <v>3234187.7183877453</v>
      </c>
      <c r="T115" s="94">
        <f t="shared" si="20"/>
        <v>31752146.589863241</v>
      </c>
      <c r="U115" s="96"/>
      <c r="V115" s="92">
        <f>+'[3]R-I prezzi costanti cdt'!U109</f>
        <v>3139991.9861532073</v>
      </c>
      <c r="W115" s="97">
        <f>+'[3]R-I prezzi costanti cdt'!W109</f>
        <v>17472772.048395682</v>
      </c>
      <c r="X115" s="97">
        <f>+'[3]R-I prezzi costanti cdt'!X109</f>
        <v>3706000.1301218485</v>
      </c>
      <c r="Y115" s="102">
        <f t="shared" si="21"/>
        <v>21178772.178517532</v>
      </c>
      <c r="Z115" s="92">
        <f>+'[3]R-I prezzi costanti cdt'!AD109</f>
        <v>2809714.8850546004</v>
      </c>
      <c r="AA115" s="92">
        <f>+'[3]R-I prezzi costanti cdt'!Y109</f>
        <v>3726680.8300141105</v>
      </c>
      <c r="AB115" s="92">
        <f>+'[3]R-I prezzi costanti cdt'!AC109+'[3]R-I prezzi costanti cdt'!AE109+'[3]R-I prezzi costanti cdt'!AF109</f>
        <v>896986.71012379671</v>
      </c>
      <c r="AC115" s="93">
        <f t="shared" si="22"/>
        <v>7433382.4251925079</v>
      </c>
      <c r="AD115" s="98">
        <f t="shared" si="23"/>
        <v>31752146.589863248</v>
      </c>
    </row>
    <row r="116" spans="1:30" x14ac:dyDescent="0.2">
      <c r="A116" s="91">
        <v>1961</v>
      </c>
      <c r="B116" s="92">
        <f>+'[3]R-I prezzi costanti cdt'!B110</f>
        <v>4232737.4303305028</v>
      </c>
      <c r="C116" s="92">
        <f>+'[3]R-I prezzi costanti cdt'!C110</f>
        <v>242635.78552018036</v>
      </c>
      <c r="D116" s="92">
        <f>+'[3]R-I prezzi costanti cdt'!D110</f>
        <v>7356649.3516903631</v>
      </c>
      <c r="E116" s="92">
        <f>+'[3]R-I prezzi costanti cdt'!G110</f>
        <v>2472645.3607575642</v>
      </c>
      <c r="F116" s="92">
        <f>+'[3]R-I prezzi costanti cdt'!E110</f>
        <v>594343.59717037284</v>
      </c>
      <c r="G116" s="93">
        <f t="shared" si="16"/>
        <v>10666274.095138481</v>
      </c>
      <c r="H116" s="92">
        <f>+'[3]R-I prezzi costanti cdt'!H110</f>
        <v>3849370.4462621356</v>
      </c>
      <c r="I116" s="92">
        <f>+'[3]R-I prezzi costanti cdt'!I110</f>
        <v>1808805.4184238461</v>
      </c>
      <c r="J116" s="92">
        <f>+'[3]R-I prezzi costanti cdt'!J110</f>
        <v>856340.94756059337</v>
      </c>
      <c r="K116" s="92">
        <f>+'[3]R-I prezzi costanti cdt'!K110</f>
        <v>1401561.1267122289</v>
      </c>
      <c r="L116" s="92">
        <f>+'[3]R-I prezzi costanti cdt'!L110</f>
        <v>2138985.4618274458</v>
      </c>
      <c r="M116" s="92">
        <f>+'[3]R-I prezzi costanti cdt'!M110</f>
        <v>2996507.1113474164</v>
      </c>
      <c r="N116" s="92">
        <f t="shared" si="17"/>
        <v>13051570.512133667</v>
      </c>
      <c r="O116" s="92">
        <f t="shared" si="18"/>
        <v>27950582.037602648</v>
      </c>
      <c r="P116" s="92">
        <f>+'[3]R-I prezzi costanti cdt'!P110</f>
        <v>673103.4276261715</v>
      </c>
      <c r="Q116" s="92">
        <f>+'[3]R-I prezzi costanti cdt'!Q110</f>
        <v>3507422.700457132</v>
      </c>
      <c r="R116" s="94">
        <f t="shared" si="19"/>
        <v>30784901.310433611</v>
      </c>
      <c r="S116" s="92">
        <f>+'[3]R-I prezzi costanti cdt'!S110</f>
        <v>3686402.4267242844</v>
      </c>
      <c r="T116" s="94">
        <f t="shared" si="20"/>
        <v>34471303.737157896</v>
      </c>
      <c r="U116" s="96"/>
      <c r="V116" s="92">
        <f>+'[3]R-I prezzi costanti cdt'!U110</f>
        <v>3620605.3742090338</v>
      </c>
      <c r="W116" s="97">
        <f>+'[3]R-I prezzi costanti cdt'!W110</f>
        <v>18580364.587811243</v>
      </c>
      <c r="X116" s="97">
        <f>+'[3]R-I prezzi costanti cdt'!X110</f>
        <v>3852995.1032449459</v>
      </c>
      <c r="Y116" s="102">
        <f t="shared" si="21"/>
        <v>22433359.691056188</v>
      </c>
      <c r="Z116" s="92">
        <f>+'[3]R-I prezzi costanti cdt'!AD110</f>
        <v>3291489.1924737897</v>
      </c>
      <c r="AA116" s="92">
        <f>+'[3]R-I prezzi costanti cdt'!Y110</f>
        <v>4047485.1160504301</v>
      </c>
      <c r="AB116" s="92">
        <f>+'[3]R-I prezzi costanti cdt'!AC110+'[3]R-I prezzi costanti cdt'!AE110+'[3]R-I prezzi costanti cdt'!AF110</f>
        <v>1078364.3633684553</v>
      </c>
      <c r="AC116" s="93">
        <f t="shared" si="22"/>
        <v>8417338.6718926746</v>
      </c>
      <c r="AD116" s="98">
        <f t="shared" si="23"/>
        <v>34471303.737157896</v>
      </c>
    </row>
    <row r="117" spans="1:30" x14ac:dyDescent="0.2">
      <c r="A117" s="91">
        <v>1962</v>
      </c>
      <c r="B117" s="92">
        <f>+'[3]R-I prezzi costanti cdt'!B111</f>
        <v>4167803.51606134</v>
      </c>
      <c r="C117" s="92">
        <f>+'[3]R-I prezzi costanti cdt'!C111</f>
        <v>209341.04415133331</v>
      </c>
      <c r="D117" s="92">
        <f>+'[3]R-I prezzi costanti cdt'!D111</f>
        <v>8220996.1465738062</v>
      </c>
      <c r="E117" s="92">
        <f>+'[3]R-I prezzi costanti cdt'!G111</f>
        <v>2723017.7978073312</v>
      </c>
      <c r="F117" s="92">
        <f>+'[3]R-I prezzi costanti cdt'!E111</f>
        <v>609844.02939719206</v>
      </c>
      <c r="G117" s="93">
        <f t="shared" si="16"/>
        <v>11763199.017929664</v>
      </c>
      <c r="H117" s="92">
        <f>+'[3]R-I prezzi costanti cdt'!H111</f>
        <v>4207575.0585149555</v>
      </c>
      <c r="I117" s="92">
        <f>+'[3]R-I prezzi costanti cdt'!I111</f>
        <v>2034425.8604713152</v>
      </c>
      <c r="J117" s="92">
        <f>+'[3]R-I prezzi costanti cdt'!J111</f>
        <v>895845.21904901776</v>
      </c>
      <c r="K117" s="92">
        <f>+'[3]R-I prezzi costanti cdt'!K111</f>
        <v>1453903.7081215905</v>
      </c>
      <c r="L117" s="92">
        <f>+'[3]R-I prezzi costanti cdt'!L111</f>
        <v>2217508.3823950063</v>
      </c>
      <c r="M117" s="92">
        <f>+'[3]R-I prezzi costanti cdt'!M111</f>
        <v>3100472.663675834</v>
      </c>
      <c r="N117" s="92">
        <f t="shared" si="17"/>
        <v>13909730.892227719</v>
      </c>
      <c r="O117" s="92">
        <f t="shared" si="18"/>
        <v>29840733.426218722</v>
      </c>
      <c r="P117" s="92">
        <f>+'[3]R-I prezzi costanti cdt'!P111</f>
        <v>715338.24771383952</v>
      </c>
      <c r="Q117" s="92">
        <f>+'[3]R-I prezzi costanti cdt'!Q111</f>
        <v>3699920.4374712249</v>
      </c>
      <c r="R117" s="94">
        <f t="shared" si="19"/>
        <v>32825315.61597611</v>
      </c>
      <c r="S117" s="92">
        <f>+'[3]R-I prezzi costanti cdt'!S111</f>
        <v>4264704.6692128768</v>
      </c>
      <c r="T117" s="94">
        <f t="shared" si="20"/>
        <v>37090020.285188988</v>
      </c>
      <c r="U117" s="96"/>
      <c r="V117" s="92">
        <f>+'[3]R-I prezzi costanti cdt'!U111</f>
        <v>4034252.3434808645</v>
      </c>
      <c r="W117" s="97">
        <f>+'[3]R-I prezzi costanti cdt'!W111</f>
        <v>19768840.113105409</v>
      </c>
      <c r="X117" s="97">
        <f>+'[3]R-I prezzi costanti cdt'!X111</f>
        <v>4051634.2252338878</v>
      </c>
      <c r="Y117" s="102">
        <f t="shared" si="21"/>
        <v>23820474.338339295</v>
      </c>
      <c r="Z117" s="92">
        <f>+'[3]R-I prezzi costanti cdt'!AD111</f>
        <v>3519920.846445818</v>
      </c>
      <c r="AA117" s="92">
        <f>+'[3]R-I prezzi costanti cdt'!Y111</f>
        <v>4563034.3303626748</v>
      </c>
      <c r="AB117" s="92">
        <f>+'[3]R-I prezzi costanti cdt'!AC111+'[3]R-I prezzi costanti cdt'!AE111+'[3]R-I prezzi costanti cdt'!AF111</f>
        <v>1152338.4265603283</v>
      </c>
      <c r="AC117" s="93">
        <f t="shared" si="22"/>
        <v>9235293.6033688225</v>
      </c>
      <c r="AD117" s="98">
        <f t="shared" si="23"/>
        <v>37090020.285188988</v>
      </c>
    </row>
    <row r="118" spans="1:30" x14ac:dyDescent="0.2">
      <c r="A118" s="91">
        <v>1963</v>
      </c>
      <c r="B118" s="92">
        <f>+'[3]R-I prezzi costanti cdt'!B112</f>
        <v>4233583.6386560947</v>
      </c>
      <c r="C118" s="92">
        <f>+'[3]R-I prezzi costanti cdt'!C112</f>
        <v>201243.96743049097</v>
      </c>
      <c r="D118" s="92">
        <f>+'[3]R-I prezzi costanti cdt'!D112</f>
        <v>8838615.6439260878</v>
      </c>
      <c r="E118" s="92">
        <f>+'[3]R-I prezzi costanti cdt'!G112</f>
        <v>2914420.2972416733</v>
      </c>
      <c r="F118" s="92">
        <f>+'[3]R-I prezzi costanti cdt'!E112</f>
        <v>672665.97281117423</v>
      </c>
      <c r="G118" s="93">
        <f t="shared" si="16"/>
        <v>12626945.881409425</v>
      </c>
      <c r="H118" s="92">
        <f>+'[3]R-I prezzi costanti cdt'!H112</f>
        <v>4707176.0637726495</v>
      </c>
      <c r="I118" s="92">
        <f>+'[3]R-I prezzi costanti cdt'!I112</f>
        <v>2083449.8972718415</v>
      </c>
      <c r="J118" s="92">
        <f>+'[3]R-I prezzi costanti cdt'!J112</f>
        <v>941114.94080943102</v>
      </c>
      <c r="K118" s="92">
        <f>+'[3]R-I prezzi costanti cdt'!K112</f>
        <v>1509268.54192321</v>
      </c>
      <c r="L118" s="92">
        <f>+'[3]R-I prezzi costanti cdt'!L112</f>
        <v>2352678.9946221947</v>
      </c>
      <c r="M118" s="92">
        <f>+'[3]R-I prezzi costanti cdt'!M112</f>
        <v>3229711.2112173815</v>
      </c>
      <c r="N118" s="92">
        <f t="shared" si="17"/>
        <v>14823399.649616709</v>
      </c>
      <c r="O118" s="92">
        <f t="shared" si="18"/>
        <v>31683929.169682227</v>
      </c>
      <c r="P118" s="92">
        <f>+'[3]R-I prezzi costanti cdt'!P112</f>
        <v>811809.33287305676</v>
      </c>
      <c r="Q118" s="92">
        <f>+'[3]R-I prezzi costanti cdt'!Q112</f>
        <v>3915243.7536783703</v>
      </c>
      <c r="R118" s="94">
        <f t="shared" si="19"/>
        <v>34787363.590487547</v>
      </c>
      <c r="S118" s="92">
        <f>+'[3]R-I prezzi costanti cdt'!S112</f>
        <v>5189167.3974444121</v>
      </c>
      <c r="T118" s="94">
        <f t="shared" si="20"/>
        <v>39976530.987931959</v>
      </c>
      <c r="U118" s="96"/>
      <c r="V118" s="92">
        <f>+'[3]R-I prezzi costanti cdt'!U112</f>
        <v>4278930.7913244646</v>
      </c>
      <c r="W118" s="97">
        <f>+'[3]R-I prezzi costanti cdt'!W112</f>
        <v>21353890.556407709</v>
      </c>
      <c r="X118" s="97">
        <f>+'[3]R-I prezzi costanti cdt'!X112</f>
        <v>4196473.23825764</v>
      </c>
      <c r="Y118" s="102">
        <f t="shared" si="21"/>
        <v>25550363.794665348</v>
      </c>
      <c r="Z118" s="92">
        <f>+'[3]R-I prezzi costanti cdt'!AD112</f>
        <v>3945845.6862911768</v>
      </c>
      <c r="AA118" s="92">
        <f>+'[3]R-I prezzi costanti cdt'!Y112</f>
        <v>4873924.6502066161</v>
      </c>
      <c r="AB118" s="92">
        <f>+'[3]R-I prezzi costanti cdt'!AC112+'[3]R-I prezzi costanti cdt'!AE112+'[3]R-I prezzi costanti cdt'!AF112</f>
        <v>1327466.0654443526</v>
      </c>
      <c r="AC118" s="93">
        <f t="shared" si="22"/>
        <v>10147236.401942145</v>
      </c>
      <c r="AD118" s="98">
        <f t="shared" si="23"/>
        <v>39976530.987931952</v>
      </c>
    </row>
    <row r="119" spans="1:30" x14ac:dyDescent="0.2">
      <c r="A119" s="91">
        <v>1964</v>
      </c>
      <c r="B119" s="92">
        <f>+'[3]R-I prezzi costanti cdt'!B113</f>
        <v>4382831.5843588049</v>
      </c>
      <c r="C119" s="92">
        <f>+'[3]R-I prezzi costanti cdt'!C113</f>
        <v>210965.94076006423</v>
      </c>
      <c r="D119" s="92">
        <f>+'[3]R-I prezzi costanti cdt'!D113</f>
        <v>9038711.3866334949</v>
      </c>
      <c r="E119" s="92">
        <f>+'[3]R-I prezzi costanti cdt'!G113</f>
        <v>2961774.1280200384</v>
      </c>
      <c r="F119" s="92">
        <f>+'[3]R-I prezzi costanti cdt'!E113</f>
        <v>727121.32249713165</v>
      </c>
      <c r="G119" s="93">
        <f t="shared" si="16"/>
        <v>12938572.77791073</v>
      </c>
      <c r="H119" s="92">
        <f>+'[3]R-I prezzi costanti cdt'!H113</f>
        <v>4953198.1676487168</v>
      </c>
      <c r="I119" s="92">
        <f>+'[3]R-I prezzi costanti cdt'!I113</f>
        <v>2137784.80549466</v>
      </c>
      <c r="J119" s="92">
        <f>+'[3]R-I prezzi costanti cdt'!J113</f>
        <v>990258.31190732017</v>
      </c>
      <c r="K119" s="92">
        <f>+'[3]R-I prezzi costanti cdt'!K113</f>
        <v>1571673.528358303</v>
      </c>
      <c r="L119" s="92">
        <f>+'[3]R-I prezzi costanti cdt'!L113</f>
        <v>2480356.0873509776</v>
      </c>
      <c r="M119" s="92">
        <f>+'[3]R-I prezzi costanti cdt'!M113</f>
        <v>3376562.8198098443</v>
      </c>
      <c r="N119" s="92">
        <f t="shared" si="17"/>
        <v>15509833.720569823</v>
      </c>
      <c r="O119" s="92">
        <f t="shared" si="18"/>
        <v>32831238.082839359</v>
      </c>
      <c r="P119" s="92">
        <f>+'[3]R-I prezzi costanti cdt'!P113</f>
        <v>884638.97380489751</v>
      </c>
      <c r="Q119" s="92">
        <f>+'[3]R-I prezzi costanti cdt'!Q113</f>
        <v>4113827.0107160136</v>
      </c>
      <c r="R119" s="94">
        <f t="shared" si="19"/>
        <v>36060426.119750477</v>
      </c>
      <c r="S119" s="92">
        <f>+'[3]R-I prezzi costanti cdt'!S113</f>
        <v>4896912.0830548173</v>
      </c>
      <c r="T119" s="94">
        <f t="shared" si="20"/>
        <v>40957338.202805296</v>
      </c>
      <c r="U119" s="96"/>
      <c r="V119" s="92">
        <f>+'[3]R-I prezzi costanti cdt'!U113</f>
        <v>4738172.269670804</v>
      </c>
      <c r="W119" s="97">
        <f>+'[3]R-I prezzi costanti cdt'!W113</f>
        <v>22344224.445048917</v>
      </c>
      <c r="X119" s="97">
        <f>+'[3]R-I prezzi costanti cdt'!X113</f>
        <v>4411411.1477349671</v>
      </c>
      <c r="Y119" s="102">
        <f t="shared" si="21"/>
        <v>26755635.592783883</v>
      </c>
      <c r="Z119" s="92">
        <f>+'[3]R-I prezzi costanti cdt'!AD113</f>
        <v>3239154.9344207044</v>
      </c>
      <c r="AA119" s="92">
        <f>+'[3]R-I prezzi costanti cdt'!Y113</f>
        <v>5107639.555392947</v>
      </c>
      <c r="AB119" s="92">
        <f>+'[3]R-I prezzi costanti cdt'!AC113+'[3]R-I prezzi costanti cdt'!AE113+'[3]R-I prezzi costanti cdt'!AF113</f>
        <v>1116735.8505369476</v>
      </c>
      <c r="AC119" s="93">
        <f t="shared" si="22"/>
        <v>9463530.3403506</v>
      </c>
      <c r="AD119" s="98">
        <f t="shared" si="23"/>
        <v>40957338.202805288</v>
      </c>
    </row>
    <row r="120" spans="1:30" x14ac:dyDescent="0.2">
      <c r="A120" s="91">
        <v>1965</v>
      </c>
      <c r="B120" s="92">
        <f>+'[3]R-I prezzi costanti cdt'!B114</f>
        <v>4483319.3688642988</v>
      </c>
      <c r="C120" s="92">
        <f>+'[3]R-I prezzi costanti cdt'!C114</f>
        <v>205736.76175163573</v>
      </c>
      <c r="D120" s="92">
        <f>+'[3]R-I prezzi costanti cdt'!D114</f>
        <v>9596690.1548669189</v>
      </c>
      <c r="E120" s="92">
        <f>+'[3]R-I prezzi costanti cdt'!G114</f>
        <v>2847591.8222133177</v>
      </c>
      <c r="F120" s="92">
        <f>+'[3]R-I prezzi costanti cdt'!E114</f>
        <v>793481.10544397088</v>
      </c>
      <c r="G120" s="93">
        <f t="shared" si="16"/>
        <v>13443499.844275843</v>
      </c>
      <c r="H120" s="92">
        <f>+'[3]R-I prezzi costanti cdt'!H114</f>
        <v>5283892.8670160286</v>
      </c>
      <c r="I120" s="92">
        <f>+'[3]R-I prezzi costanti cdt'!I114</f>
        <v>2228383.4824273288</v>
      </c>
      <c r="J120" s="92">
        <f>+'[3]R-I prezzi costanti cdt'!J114</f>
        <v>1038378.5695916186</v>
      </c>
      <c r="K120" s="92">
        <f>+'[3]R-I prezzi costanti cdt'!K114</f>
        <v>1631077.0556449306</v>
      </c>
      <c r="L120" s="92">
        <f>+'[3]R-I prezzi costanti cdt'!L114</f>
        <v>2601478.7592394468</v>
      </c>
      <c r="M120" s="92">
        <f>+'[3]R-I prezzi costanti cdt'!M114</f>
        <v>3516326.4191600042</v>
      </c>
      <c r="N120" s="92">
        <f t="shared" si="17"/>
        <v>16299537.153079359</v>
      </c>
      <c r="O120" s="92">
        <f t="shared" si="18"/>
        <v>34226356.366219498</v>
      </c>
      <c r="P120" s="92">
        <f>+'[3]R-I prezzi costanti cdt'!P114</f>
        <v>893770.06265541958</v>
      </c>
      <c r="Q120" s="92">
        <f>+'[3]R-I prezzi costanti cdt'!Q114</f>
        <v>4294227.6446643574</v>
      </c>
      <c r="R120" s="94">
        <f t="shared" si="19"/>
        <v>37626813.948228434</v>
      </c>
      <c r="S120" s="92">
        <f>+'[3]R-I prezzi costanti cdt'!S114</f>
        <v>4959676.0046879658</v>
      </c>
      <c r="T120" s="94">
        <f t="shared" si="20"/>
        <v>42586489.952916399</v>
      </c>
      <c r="U120" s="96"/>
      <c r="V120" s="92">
        <f>+'[3]R-I prezzi costanti cdt'!U114</f>
        <v>5643224.9092568364</v>
      </c>
      <c r="W120" s="97">
        <f>+'[3]R-I prezzi costanti cdt'!W114</f>
        <v>23425346.787448287</v>
      </c>
      <c r="X120" s="97">
        <f>+'[3]R-I prezzi costanti cdt'!X114</f>
        <v>4675517.6755120242</v>
      </c>
      <c r="Y120" s="102">
        <f t="shared" si="21"/>
        <v>28100864.46296031</v>
      </c>
      <c r="Z120" s="92">
        <f>+'[3]R-I prezzi costanti cdt'!AD114</f>
        <v>2811297.4577078931</v>
      </c>
      <c r="AA120" s="92">
        <f>+'[3]R-I prezzi costanti cdt'!Y114</f>
        <v>5039551.7307966948</v>
      </c>
      <c r="AB120" s="92">
        <f>+'[3]R-I prezzi costanti cdt'!AC114+'[3]R-I prezzi costanti cdt'!AE114+'[3]R-I prezzi costanti cdt'!AF114</f>
        <v>991551.39219465503</v>
      </c>
      <c r="AC120" s="93">
        <f t="shared" si="22"/>
        <v>8842400.5806992427</v>
      </c>
      <c r="AD120" s="98">
        <f t="shared" si="23"/>
        <v>42586489.952916391</v>
      </c>
    </row>
    <row r="121" spans="1:30" x14ac:dyDescent="0.2">
      <c r="A121" s="91">
        <v>1966</v>
      </c>
      <c r="B121" s="92">
        <f>+'[3]R-I prezzi costanti cdt'!B115</f>
        <v>4601961.9895508094</v>
      </c>
      <c r="C121" s="92">
        <f>+'[3]R-I prezzi costanti cdt'!C115</f>
        <v>216939.76960235083</v>
      </c>
      <c r="D121" s="92">
        <f>+'[3]R-I prezzi costanti cdt'!D115</f>
        <v>10577517.634617355</v>
      </c>
      <c r="E121" s="92">
        <f>+'[3]R-I prezzi costanti cdt'!G115</f>
        <v>2897165.8437068416</v>
      </c>
      <c r="F121" s="92">
        <f>+'[3]R-I prezzi costanti cdt'!E115</f>
        <v>847694.94157753256</v>
      </c>
      <c r="G121" s="93">
        <f t="shared" si="16"/>
        <v>14539318.189504081</v>
      </c>
      <c r="H121" s="92">
        <f>+'[3]R-I prezzi costanti cdt'!H115</f>
        <v>5648059.2322242698</v>
      </c>
      <c r="I121" s="92">
        <f>+'[3]R-I prezzi costanti cdt'!I115</f>
        <v>2372348.7482784027</v>
      </c>
      <c r="J121" s="92">
        <f>+'[3]R-I prezzi costanti cdt'!J115</f>
        <v>1104648.044602744</v>
      </c>
      <c r="K121" s="92">
        <f>+'[3]R-I prezzi costanti cdt'!K115</f>
        <v>1691496.0887458592</v>
      </c>
      <c r="L121" s="92">
        <f>+'[3]R-I prezzi costanti cdt'!L115</f>
        <v>2824643.3150639595</v>
      </c>
      <c r="M121" s="92">
        <f>+'[3]R-I prezzi costanti cdt'!M115</f>
        <v>3687880.2850271002</v>
      </c>
      <c r="N121" s="92">
        <f t="shared" si="17"/>
        <v>17329075.713942334</v>
      </c>
      <c r="O121" s="92">
        <f t="shared" si="18"/>
        <v>36470355.89299722</v>
      </c>
      <c r="P121" s="92">
        <f>+'[3]R-I prezzi costanti cdt'!P115</f>
        <v>894567.92449240841</v>
      </c>
      <c r="Q121" s="92">
        <f>+'[3]R-I prezzi costanti cdt'!Q115</f>
        <v>4520212.7964670146</v>
      </c>
      <c r="R121" s="94">
        <f t="shared" si="19"/>
        <v>40096000.764971823</v>
      </c>
      <c r="S121" s="92">
        <f>+'[3]R-I prezzi costanti cdt'!S115</f>
        <v>5608443.8187516695</v>
      </c>
      <c r="T121" s="94">
        <f t="shared" si="20"/>
        <v>45704444.583723493</v>
      </c>
      <c r="U121" s="96"/>
      <c r="V121" s="92">
        <f>+'[3]R-I prezzi costanti cdt'!U115</f>
        <v>6335653.2888713926</v>
      </c>
      <c r="W121" s="97">
        <f>+'[3]R-I prezzi costanti cdt'!W115</f>
        <v>25129187.667477764</v>
      </c>
      <c r="X121" s="97">
        <f>+'[3]R-I prezzi costanti cdt'!X115</f>
        <v>4839427.1969604967</v>
      </c>
      <c r="Y121" s="102">
        <f t="shared" si="21"/>
        <v>29968614.864438262</v>
      </c>
      <c r="Z121" s="92">
        <f>+'[3]R-I prezzi costanti cdt'!AD115</f>
        <v>3115387.553204169</v>
      </c>
      <c r="AA121" s="92">
        <f>+'[3]R-I prezzi costanti cdt'!Y115</f>
        <v>5146036.5318659646</v>
      </c>
      <c r="AB121" s="92">
        <f>+'[3]R-I prezzi costanti cdt'!AC115+'[3]R-I prezzi costanti cdt'!AE115+'[3]R-I prezzi costanti cdt'!AF115</f>
        <v>1138752.3453437057</v>
      </c>
      <c r="AC121" s="93">
        <f t="shared" si="22"/>
        <v>9400176.4304138385</v>
      </c>
      <c r="AD121" s="98">
        <f t="shared" si="23"/>
        <v>45704444.5837235</v>
      </c>
    </row>
    <row r="122" spans="1:30" x14ac:dyDescent="0.2">
      <c r="A122" s="91">
        <v>1967</v>
      </c>
      <c r="B122" s="92">
        <f>+'[3]R-I prezzi costanti cdt'!B116</f>
        <v>4916076.8362162709</v>
      </c>
      <c r="C122" s="92">
        <f>+'[3]R-I prezzi costanti cdt'!C116</f>
        <v>220675.32397581148</v>
      </c>
      <c r="D122" s="92">
        <f>+'[3]R-I prezzi costanti cdt'!D116</f>
        <v>11739636.538179129</v>
      </c>
      <c r="E122" s="92">
        <f>+'[3]R-I prezzi costanti cdt'!G116</f>
        <v>3098500.7863284699</v>
      </c>
      <c r="F122" s="92">
        <f>+'[3]R-I prezzi costanti cdt'!E116</f>
        <v>890891.8991100128</v>
      </c>
      <c r="G122" s="93">
        <f t="shared" si="16"/>
        <v>15949704.547593424</v>
      </c>
      <c r="H122" s="92">
        <f>+'[3]R-I prezzi costanti cdt'!H116</f>
        <v>6228441.7605365003</v>
      </c>
      <c r="I122" s="92">
        <f>+'[3]R-I prezzi costanti cdt'!I116</f>
        <v>2500734.5374666816</v>
      </c>
      <c r="J122" s="92">
        <f>+'[3]R-I prezzi costanti cdt'!J116</f>
        <v>1173826.5282484016</v>
      </c>
      <c r="K122" s="92">
        <f>+'[3]R-I prezzi costanti cdt'!K116</f>
        <v>1727817.2865786084</v>
      </c>
      <c r="L122" s="92">
        <f>+'[3]R-I prezzi costanti cdt'!L116</f>
        <v>3011134.0413127723</v>
      </c>
      <c r="M122" s="92">
        <f>+'[3]R-I prezzi costanti cdt'!M116</f>
        <v>3805687.7219188684</v>
      </c>
      <c r="N122" s="92">
        <f t="shared" si="17"/>
        <v>18447641.876061834</v>
      </c>
      <c r="O122" s="92">
        <f t="shared" si="18"/>
        <v>39313423.259871528</v>
      </c>
      <c r="P122" s="92">
        <f>+'[3]R-I prezzi costanti cdt'!P116</f>
        <v>949728.59370602423</v>
      </c>
      <c r="Q122" s="92">
        <f>+'[3]R-I prezzi costanti cdt'!Q116</f>
        <v>4806880.2258039182</v>
      </c>
      <c r="R122" s="94">
        <f t="shared" si="19"/>
        <v>43170574.89196942</v>
      </c>
      <c r="S122" s="92">
        <f>+'[3]R-I prezzi costanti cdt'!S116</f>
        <v>6306287.8139413819</v>
      </c>
      <c r="T122" s="94">
        <f t="shared" si="20"/>
        <v>49476862.705910802</v>
      </c>
      <c r="U122" s="96"/>
      <c r="V122" s="92">
        <f>+'[3]R-I prezzi costanti cdt'!U116</f>
        <v>6707136.1090549389</v>
      </c>
      <c r="W122" s="97">
        <f>+'[3]R-I prezzi costanti cdt'!W116</f>
        <v>27010211.556679513</v>
      </c>
      <c r="X122" s="97">
        <f>+'[3]R-I prezzi costanti cdt'!X116</f>
        <v>5054938.1441326234</v>
      </c>
      <c r="Y122" s="102">
        <f t="shared" si="21"/>
        <v>32065149.700812139</v>
      </c>
      <c r="Z122" s="92">
        <f>+'[3]R-I prezzi costanti cdt'!AD116</f>
        <v>3688901.9588169334</v>
      </c>
      <c r="AA122" s="92">
        <f>+'[3]R-I prezzi costanti cdt'!Y116</f>
        <v>5635972.9873823263</v>
      </c>
      <c r="AB122" s="92">
        <f>+'[3]R-I prezzi costanti cdt'!AC116+'[3]R-I prezzi costanti cdt'!AE116+'[3]R-I prezzi costanti cdt'!AF116</f>
        <v>1379701.9498444693</v>
      </c>
      <c r="AC122" s="93">
        <f t="shared" si="22"/>
        <v>10704576.896043729</v>
      </c>
      <c r="AD122" s="98">
        <f t="shared" si="23"/>
        <v>49476862.705910802</v>
      </c>
    </row>
    <row r="123" spans="1:30" x14ac:dyDescent="0.2">
      <c r="A123" s="91">
        <v>1968</v>
      </c>
      <c r="B123" s="92">
        <f>+'[3]R-I prezzi costanti cdt'!B117</f>
        <v>4742539.5767574757</v>
      </c>
      <c r="C123" s="92">
        <f>+'[3]R-I prezzi costanti cdt'!C117</f>
        <v>241137.61541023134</v>
      </c>
      <c r="D123" s="92">
        <f>+'[3]R-I prezzi costanti cdt'!D117</f>
        <v>12956971.761779416</v>
      </c>
      <c r="E123" s="92">
        <f>+'[3]R-I prezzi costanti cdt'!G117</f>
        <v>3415041.917679457</v>
      </c>
      <c r="F123" s="92">
        <f>+'[3]R-I prezzi costanti cdt'!E117</f>
        <v>983713.08155076497</v>
      </c>
      <c r="G123" s="93">
        <f t="shared" si="16"/>
        <v>17596864.376419868</v>
      </c>
      <c r="H123" s="92">
        <f>+'[3]R-I prezzi costanti cdt'!H117</f>
        <v>6808100.0021876609</v>
      </c>
      <c r="I123" s="92">
        <f>+'[3]R-I prezzi costanti cdt'!I117</f>
        <v>2777747.4945827085</v>
      </c>
      <c r="J123" s="92">
        <f>+'[3]R-I prezzi costanti cdt'!J117</f>
        <v>1247205.4203398398</v>
      </c>
      <c r="K123" s="92">
        <f>+'[3]R-I prezzi costanti cdt'!K117</f>
        <v>1780219.4533987474</v>
      </c>
      <c r="L123" s="92">
        <f>+'[3]R-I prezzi costanti cdt'!L117</f>
        <v>3367683.7649264541</v>
      </c>
      <c r="M123" s="92">
        <f>+'[3]R-I prezzi costanti cdt'!M117</f>
        <v>3951096.4400923867</v>
      </c>
      <c r="N123" s="92">
        <f t="shared" si="17"/>
        <v>19932052.575527795</v>
      </c>
      <c r="O123" s="92">
        <f t="shared" si="18"/>
        <v>42271456.528705135</v>
      </c>
      <c r="P123" s="92">
        <f>+'[3]R-I prezzi costanti cdt'!P117</f>
        <v>1027450.1894870831</v>
      </c>
      <c r="Q123" s="92">
        <f>+'[3]R-I prezzi costanti cdt'!Q117</f>
        <v>5023074.8317631735</v>
      </c>
      <c r="R123" s="94">
        <f t="shared" si="19"/>
        <v>46267081.170981221</v>
      </c>
      <c r="S123" s="92">
        <f>+'[3]R-I prezzi costanti cdt'!S117</f>
        <v>6741869.0660693385</v>
      </c>
      <c r="T123" s="94">
        <f t="shared" si="20"/>
        <v>53008950.237050563</v>
      </c>
      <c r="U123" s="96"/>
      <c r="V123" s="92">
        <f>+'[3]R-I prezzi costanti cdt'!U117</f>
        <v>7675598.8620098447</v>
      </c>
      <c r="W123" s="97">
        <f>+'[3]R-I prezzi costanti cdt'!W117</f>
        <v>28295791.141147278</v>
      </c>
      <c r="X123" s="97">
        <f>+'[3]R-I prezzi costanti cdt'!X117</f>
        <v>5251661.7023608182</v>
      </c>
      <c r="Y123" s="102">
        <f t="shared" si="21"/>
        <v>33547452.843508095</v>
      </c>
      <c r="Z123" s="92">
        <f>+'[3]R-I prezzi costanti cdt'!AD117</f>
        <v>3996299.1779356645</v>
      </c>
      <c r="AA123" s="92">
        <f>+'[3]R-I prezzi costanti cdt'!Y117</f>
        <v>6228885.1428702222</v>
      </c>
      <c r="AB123" s="92">
        <f>+'[3]R-I prezzi costanti cdt'!AC117+'[3]R-I prezzi costanti cdt'!AE117+'[3]R-I prezzi costanti cdt'!AF117</f>
        <v>1560714.2107267408</v>
      </c>
      <c r="AC123" s="93">
        <f t="shared" si="22"/>
        <v>11785898.531532627</v>
      </c>
      <c r="AD123" s="98">
        <f t="shared" si="23"/>
        <v>53008950.237050563</v>
      </c>
    </row>
    <row r="124" spans="1:30" x14ac:dyDescent="0.2">
      <c r="A124" s="91">
        <v>1969</v>
      </c>
      <c r="B124" s="92">
        <f>+'[3]R-I prezzi costanti cdt'!B118</f>
        <v>4854965.4242903283</v>
      </c>
      <c r="C124" s="92">
        <f>+'[3]R-I prezzi costanti cdt'!C118</f>
        <v>257585.12533644665</v>
      </c>
      <c r="D124" s="92">
        <f>+'[3]R-I prezzi costanti cdt'!D118</f>
        <v>13924627.033154266</v>
      </c>
      <c r="E124" s="92">
        <f>+'[3]R-I prezzi costanti cdt'!G118</f>
        <v>3718937.7075028452</v>
      </c>
      <c r="F124" s="92">
        <f>+'[3]R-I prezzi costanti cdt'!E118</f>
        <v>1068990.2093219808</v>
      </c>
      <c r="G124" s="93">
        <f t="shared" si="16"/>
        <v>18970140.075315535</v>
      </c>
      <c r="H124" s="92">
        <f>+'[3]R-I prezzi costanti cdt'!H118</f>
        <v>7305064.6535798414</v>
      </c>
      <c r="I124" s="92">
        <f>+'[3]R-I prezzi costanti cdt'!I118</f>
        <v>3080672.8939023861</v>
      </c>
      <c r="J124" s="92">
        <f>+'[3]R-I prezzi costanti cdt'!J118</f>
        <v>1272656.6139607159</v>
      </c>
      <c r="K124" s="92">
        <f>+'[3]R-I prezzi costanti cdt'!K118</f>
        <v>1819569.8513905827</v>
      </c>
      <c r="L124" s="92">
        <f>+'[3]R-I prezzi costanti cdt'!L118</f>
        <v>3672722.0130110607</v>
      </c>
      <c r="M124" s="92">
        <f>+'[3]R-I prezzi costanti cdt'!M118</f>
        <v>4064057.0576006812</v>
      </c>
      <c r="N124" s="92">
        <f t="shared" si="17"/>
        <v>21214743.08344527</v>
      </c>
      <c r="O124" s="92">
        <f t="shared" si="18"/>
        <v>45039848.58305113</v>
      </c>
      <c r="P124" s="92">
        <f>+'[3]R-I prezzi costanti cdt'!P118</f>
        <v>1094305.2407329511</v>
      </c>
      <c r="Q124" s="92">
        <f>+'[3]R-I prezzi costanti cdt'!Q118</f>
        <v>5324906.0938802501</v>
      </c>
      <c r="R124" s="94">
        <f t="shared" si="19"/>
        <v>49270449.436198428</v>
      </c>
      <c r="S124" s="92">
        <f>+'[3]R-I prezzi costanti cdt'!S118</f>
        <v>8084070.0326908045</v>
      </c>
      <c r="T124" s="94">
        <f t="shared" si="20"/>
        <v>57354519.468889236</v>
      </c>
      <c r="U124" s="96"/>
      <c r="V124" s="92">
        <f>+'[3]R-I prezzi costanti cdt'!U118</f>
        <v>8651123.0449362043</v>
      </c>
      <c r="W124" s="97">
        <f>+'[3]R-I prezzi costanti cdt'!W118</f>
        <v>30290753.589219384</v>
      </c>
      <c r="X124" s="97">
        <f>+'[3]R-I prezzi costanti cdt'!X118</f>
        <v>5458678.3014226388</v>
      </c>
      <c r="Y124" s="102">
        <f t="shared" si="21"/>
        <v>35749431.890642025</v>
      </c>
      <c r="Z124" s="92">
        <f>+'[3]R-I prezzi costanti cdt'!AD118</f>
        <v>4276296.1355395252</v>
      </c>
      <c r="AA124" s="92">
        <f>+'[3]R-I prezzi costanti cdt'!Y118</f>
        <v>6955927.4812983135</v>
      </c>
      <c r="AB124" s="92">
        <f>+'[3]R-I prezzi costanti cdt'!AC118+'[3]R-I prezzi costanti cdt'!AE118+'[3]R-I prezzi costanti cdt'!AF118</f>
        <v>1721740.9164731803</v>
      </c>
      <c r="AC124" s="93">
        <f t="shared" si="22"/>
        <v>12953964.533311019</v>
      </c>
      <c r="AD124" s="98">
        <f t="shared" si="23"/>
        <v>57354519.468889244</v>
      </c>
    </row>
    <row r="125" spans="1:30" x14ac:dyDescent="0.2">
      <c r="A125" s="91">
        <v>1970</v>
      </c>
      <c r="B125" s="92">
        <f>+'[3]R-I prezzi costanti cdt'!B119</f>
        <v>4809357.7694928059</v>
      </c>
      <c r="C125" s="92">
        <f>+'[3]R-I prezzi costanti cdt'!C119</f>
        <v>263223.35828877008</v>
      </c>
      <c r="D125" s="92">
        <f>+'[3]R-I prezzi costanti cdt'!D119</f>
        <v>15175420.555146277</v>
      </c>
      <c r="E125" s="92">
        <f>+'[3]R-I prezzi costanti cdt'!G119</f>
        <v>3715193.5145058925</v>
      </c>
      <c r="F125" s="92">
        <f>+'[3]R-I prezzi costanti cdt'!E119</f>
        <v>1147766.0416012555</v>
      </c>
      <c r="G125" s="93">
        <f t="shared" si="16"/>
        <v>20301603.469542194</v>
      </c>
      <c r="H125" s="92">
        <f>+'[3]R-I prezzi costanti cdt'!H119</f>
        <v>7944028.3728813734</v>
      </c>
      <c r="I125" s="92">
        <f>+'[3]R-I prezzi costanti cdt'!I119</f>
        <v>3303247.5602877694</v>
      </c>
      <c r="J125" s="92">
        <f>+'[3]R-I prezzi costanti cdt'!J119</f>
        <v>1325021.1291378683</v>
      </c>
      <c r="K125" s="92">
        <f>+'[3]R-I prezzi costanti cdt'!K119</f>
        <v>1870985.4742527895</v>
      </c>
      <c r="L125" s="92">
        <f>+'[3]R-I prezzi costanti cdt'!L119</f>
        <v>4023969.0480488515</v>
      </c>
      <c r="M125" s="92">
        <f>+'[3]R-I prezzi costanti cdt'!M119</f>
        <v>4206064.7424862254</v>
      </c>
      <c r="N125" s="92">
        <f t="shared" si="17"/>
        <v>22673316.327094875</v>
      </c>
      <c r="O125" s="92">
        <f t="shared" si="18"/>
        <v>47784277.566129878</v>
      </c>
      <c r="P125" s="92">
        <f>+'[3]R-I prezzi costanti cdt'!P119</f>
        <v>1160527.7445598317</v>
      </c>
      <c r="Q125" s="92">
        <f>+'[3]R-I prezzi costanti cdt'!Q119</f>
        <v>5605004.0420184862</v>
      </c>
      <c r="R125" s="94">
        <f t="shared" si="19"/>
        <v>52228753.863588534</v>
      </c>
      <c r="S125" s="92">
        <f>+'[3]R-I prezzi costanti cdt'!S119</f>
        <v>9445096.7045749128</v>
      </c>
      <c r="T125" s="94">
        <f t="shared" si="20"/>
        <v>61673850.568163447</v>
      </c>
      <c r="U125" s="96"/>
      <c r="V125" s="92">
        <f>+'[3]R-I prezzi costanti cdt'!U119</f>
        <v>9141725.5301107075</v>
      </c>
      <c r="W125" s="97">
        <f>+'[3]R-I prezzi costanti cdt'!W119</f>
        <v>33053749.832946762</v>
      </c>
      <c r="X125" s="97">
        <f>+'[3]R-I prezzi costanti cdt'!X119</f>
        <v>5625282.5659765238</v>
      </c>
      <c r="Y125" s="102">
        <f t="shared" si="21"/>
        <v>38679032.398923285</v>
      </c>
      <c r="Z125" s="92">
        <f>+'[3]R-I prezzi costanti cdt'!AD119</f>
        <v>4913317.0397215439</v>
      </c>
      <c r="AA125" s="92">
        <f>+'[3]R-I prezzi costanti cdt'!Y119</f>
        <v>6842214.3144271011</v>
      </c>
      <c r="AB125" s="92">
        <f>+'[3]R-I prezzi costanti cdt'!AC119+'[3]R-I prezzi costanti cdt'!AE119+'[3]R-I prezzi costanti cdt'!AF119</f>
        <v>2097561.2849808098</v>
      </c>
      <c r="AC125" s="93">
        <f t="shared" si="22"/>
        <v>13853092.639129454</v>
      </c>
      <c r="AD125" s="98">
        <f t="shared" si="23"/>
        <v>61673850.568163447</v>
      </c>
    </row>
  </sheetData>
  <mergeCells count="49">
    <mergeCell ref="AD103:AD105"/>
    <mergeCell ref="R103:R105"/>
    <mergeCell ref="S103:S105"/>
    <mergeCell ref="T103:T105"/>
    <mergeCell ref="V103:V105"/>
    <mergeCell ref="W103:Y104"/>
    <mergeCell ref="Z103:AB104"/>
    <mergeCell ref="Z3:AB4"/>
    <mergeCell ref="AD58:AD60"/>
    <mergeCell ref="B102:T102"/>
    <mergeCell ref="V102:AD102"/>
    <mergeCell ref="A103:A105"/>
    <mergeCell ref="B103:B105"/>
    <mergeCell ref="C103:G103"/>
    <mergeCell ref="H103:N103"/>
    <mergeCell ref="O103:O105"/>
    <mergeCell ref="P103:P105"/>
    <mergeCell ref="Q103:Q105"/>
    <mergeCell ref="R58:R60"/>
    <mergeCell ref="S58:S60"/>
    <mergeCell ref="T58:T60"/>
    <mergeCell ref="V58:V60"/>
    <mergeCell ref="W58:Y59"/>
    <mergeCell ref="B57:T57"/>
    <mergeCell ref="V57:AD57"/>
    <mergeCell ref="A58:A60"/>
    <mergeCell ref="B58:B60"/>
    <mergeCell ref="C58:G58"/>
    <mergeCell ref="H58:N58"/>
    <mergeCell ref="O58:O60"/>
    <mergeCell ref="P58:P60"/>
    <mergeCell ref="Q58:Q60"/>
    <mergeCell ref="Z58:AB59"/>
    <mergeCell ref="A1:I1"/>
    <mergeCell ref="B2:T2"/>
    <mergeCell ref="V2:AD2"/>
    <mergeCell ref="A3:A5"/>
    <mergeCell ref="B3:B5"/>
    <mergeCell ref="C3:G3"/>
    <mergeCell ref="H3:N3"/>
    <mergeCell ref="O3:O5"/>
    <mergeCell ref="P3:P5"/>
    <mergeCell ref="Q3:Q5"/>
    <mergeCell ref="AD3:AD5"/>
    <mergeCell ref="R3:R5"/>
    <mergeCell ref="S3:S5"/>
    <mergeCell ref="T3:T5"/>
    <mergeCell ref="V3:V5"/>
    <mergeCell ref="W3:Y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A1:AJ114"/>
  <sheetViews>
    <sheetView zoomScaleNormal="100" workbookViewId="0">
      <selection activeCell="A2" sqref="A2:A4"/>
    </sheetView>
  </sheetViews>
  <sheetFormatPr defaultRowHeight="12.75" x14ac:dyDescent="0.2"/>
  <cols>
    <col min="1" max="1" width="12" style="73" customWidth="1"/>
    <col min="2" max="2" width="15.28515625" style="73" customWidth="1"/>
    <col min="3" max="3" width="13.42578125" style="73" customWidth="1"/>
    <col min="4" max="6" width="14.5703125" style="73" customWidth="1"/>
    <col min="7" max="7" width="15.28515625" style="73" customWidth="1"/>
    <col min="8" max="8" width="12.42578125" style="73" customWidth="1"/>
    <col min="9" max="9" width="14.7109375" style="73" customWidth="1"/>
    <col min="10" max="10" width="11.85546875" style="73" bestFit="1" customWidth="1"/>
    <col min="11" max="12" width="12.28515625" style="73" customWidth="1"/>
    <col min="13" max="13" width="12.5703125" style="73" customWidth="1"/>
    <col min="14" max="14" width="17.140625" style="73" customWidth="1"/>
    <col min="15" max="15" width="14" style="73" customWidth="1"/>
    <col min="16" max="16" width="19" style="73" customWidth="1"/>
    <col min="17" max="17" width="14" style="73" customWidth="1"/>
    <col min="18" max="18" width="20.85546875" style="99" bestFit="1" customWidth="1"/>
    <col min="19" max="19" width="14" style="73" customWidth="1"/>
    <col min="20" max="20" width="14.85546875" style="99" customWidth="1"/>
    <col min="21" max="21" width="3.85546875" style="73" customWidth="1"/>
    <col min="22" max="22" width="14" style="73" customWidth="1"/>
    <col min="23" max="23" width="16.42578125" style="73" bestFit="1" customWidth="1"/>
    <col min="24" max="24" width="15.140625" style="73" bestFit="1" customWidth="1"/>
    <col min="25" max="25" width="14" style="73" bestFit="1" customWidth="1"/>
    <col min="26" max="30" width="13.85546875" style="73" customWidth="1"/>
    <col min="31" max="31" width="18.5703125" style="73" customWidth="1"/>
    <col min="32" max="34" width="13.85546875" style="73" customWidth="1"/>
    <col min="35" max="35" width="16.85546875" style="73" customWidth="1"/>
    <col min="36" max="36" width="14.7109375" style="73" customWidth="1"/>
    <col min="37" max="256" width="9.140625" style="73"/>
    <col min="257" max="257" width="15.7109375" style="73" customWidth="1"/>
    <col min="258" max="258" width="15.28515625" style="73" customWidth="1"/>
    <col min="259" max="262" width="14.5703125" style="73" customWidth="1"/>
    <col min="263" max="263" width="15.28515625" style="73" customWidth="1"/>
    <col min="264" max="264" width="12.42578125" style="73" customWidth="1"/>
    <col min="265" max="265" width="12.28515625" style="73" bestFit="1" customWidth="1"/>
    <col min="266" max="266" width="11.42578125" style="73" bestFit="1" customWidth="1"/>
    <col min="267" max="267" width="12.28515625" style="73" customWidth="1"/>
    <col min="268" max="268" width="11.7109375" style="73" customWidth="1"/>
    <col min="269" max="269" width="12.140625" style="73" customWidth="1"/>
    <col min="270" max="270" width="17.140625" style="73" customWidth="1"/>
    <col min="271" max="273" width="14" style="73" customWidth="1"/>
    <col min="274" max="274" width="20.7109375" style="73" bestFit="1" customWidth="1"/>
    <col min="275" max="275" width="14" style="73" customWidth="1"/>
    <col min="276" max="276" width="14.85546875" style="73" customWidth="1"/>
    <col min="277" max="277" width="3.85546875" style="73" customWidth="1"/>
    <col min="278" max="278" width="14" style="73" customWidth="1"/>
    <col min="279" max="279" width="16.28515625" style="73" bestFit="1" customWidth="1"/>
    <col min="280" max="280" width="15" style="73" bestFit="1" customWidth="1"/>
    <col min="281" max="281" width="13.85546875" style="73" bestFit="1" customWidth="1"/>
    <col min="282" max="290" width="13.85546875" style="73" customWidth="1"/>
    <col min="291" max="291" width="16.85546875" style="73" customWidth="1"/>
    <col min="292" max="292" width="14.7109375" style="73" customWidth="1"/>
    <col min="293" max="512" width="9.140625" style="73"/>
    <col min="513" max="513" width="15.7109375" style="73" customWidth="1"/>
    <col min="514" max="514" width="15.28515625" style="73" customWidth="1"/>
    <col min="515" max="518" width="14.5703125" style="73" customWidth="1"/>
    <col min="519" max="519" width="15.28515625" style="73" customWidth="1"/>
    <col min="520" max="520" width="12.42578125" style="73" customWidth="1"/>
    <col min="521" max="521" width="12.28515625" style="73" bestFit="1" customWidth="1"/>
    <col min="522" max="522" width="11.42578125" style="73" bestFit="1" customWidth="1"/>
    <col min="523" max="523" width="12.28515625" style="73" customWidth="1"/>
    <col min="524" max="524" width="11.7109375" style="73" customWidth="1"/>
    <col min="525" max="525" width="12.140625" style="73" customWidth="1"/>
    <col min="526" max="526" width="17.140625" style="73" customWidth="1"/>
    <col min="527" max="529" width="14" style="73" customWidth="1"/>
    <col min="530" max="530" width="20.7109375" style="73" bestFit="1" customWidth="1"/>
    <col min="531" max="531" width="14" style="73" customWidth="1"/>
    <col min="532" max="532" width="14.85546875" style="73" customWidth="1"/>
    <col min="533" max="533" width="3.85546875" style="73" customWidth="1"/>
    <col min="534" max="534" width="14" style="73" customWidth="1"/>
    <col min="535" max="535" width="16.28515625" style="73" bestFit="1" customWidth="1"/>
    <col min="536" max="536" width="15" style="73" bestFit="1" customWidth="1"/>
    <col min="537" max="537" width="13.85546875" style="73" bestFit="1" customWidth="1"/>
    <col min="538" max="546" width="13.85546875" style="73" customWidth="1"/>
    <col min="547" max="547" width="16.85546875" style="73" customWidth="1"/>
    <col min="548" max="548" width="14.7109375" style="73" customWidth="1"/>
    <col min="549" max="768" width="9.140625" style="73"/>
    <col min="769" max="769" width="15.7109375" style="73" customWidth="1"/>
    <col min="770" max="770" width="15.28515625" style="73" customWidth="1"/>
    <col min="771" max="774" width="14.5703125" style="73" customWidth="1"/>
    <col min="775" max="775" width="15.28515625" style="73" customWidth="1"/>
    <col min="776" max="776" width="12.42578125" style="73" customWidth="1"/>
    <col min="777" max="777" width="12.28515625" style="73" bestFit="1" customWidth="1"/>
    <col min="778" max="778" width="11.42578125" style="73" bestFit="1" customWidth="1"/>
    <col min="779" max="779" width="12.28515625" style="73" customWidth="1"/>
    <col min="780" max="780" width="11.7109375" style="73" customWidth="1"/>
    <col min="781" max="781" width="12.140625" style="73" customWidth="1"/>
    <col min="782" max="782" width="17.140625" style="73" customWidth="1"/>
    <col min="783" max="785" width="14" style="73" customWidth="1"/>
    <col min="786" max="786" width="20.7109375" style="73" bestFit="1" customWidth="1"/>
    <col min="787" max="787" width="14" style="73" customWidth="1"/>
    <col min="788" max="788" width="14.85546875" style="73" customWidth="1"/>
    <col min="789" max="789" width="3.85546875" style="73" customWidth="1"/>
    <col min="790" max="790" width="14" style="73" customWidth="1"/>
    <col min="791" max="791" width="16.28515625" style="73" bestFit="1" customWidth="1"/>
    <col min="792" max="792" width="15" style="73" bestFit="1" customWidth="1"/>
    <col min="793" max="793" width="13.85546875" style="73" bestFit="1" customWidth="1"/>
    <col min="794" max="802" width="13.85546875" style="73" customWidth="1"/>
    <col min="803" max="803" width="16.85546875" style="73" customWidth="1"/>
    <col min="804" max="804" width="14.7109375" style="73" customWidth="1"/>
    <col min="805" max="1024" width="9.140625" style="73"/>
    <col min="1025" max="1025" width="15.7109375" style="73" customWidth="1"/>
    <col min="1026" max="1026" width="15.28515625" style="73" customWidth="1"/>
    <col min="1027" max="1030" width="14.5703125" style="73" customWidth="1"/>
    <col min="1031" max="1031" width="15.28515625" style="73" customWidth="1"/>
    <col min="1032" max="1032" width="12.42578125" style="73" customWidth="1"/>
    <col min="1033" max="1033" width="12.28515625" style="73" bestFit="1" customWidth="1"/>
    <col min="1034" max="1034" width="11.42578125" style="73" bestFit="1" customWidth="1"/>
    <col min="1035" max="1035" width="12.28515625" style="73" customWidth="1"/>
    <col min="1036" max="1036" width="11.7109375" style="73" customWidth="1"/>
    <col min="1037" max="1037" width="12.140625" style="73" customWidth="1"/>
    <col min="1038" max="1038" width="17.140625" style="73" customWidth="1"/>
    <col min="1039" max="1041" width="14" style="73" customWidth="1"/>
    <col min="1042" max="1042" width="20.7109375" style="73" bestFit="1" customWidth="1"/>
    <col min="1043" max="1043" width="14" style="73" customWidth="1"/>
    <col min="1044" max="1044" width="14.85546875" style="73" customWidth="1"/>
    <col min="1045" max="1045" width="3.85546875" style="73" customWidth="1"/>
    <col min="1046" max="1046" width="14" style="73" customWidth="1"/>
    <col min="1047" max="1047" width="16.28515625" style="73" bestFit="1" customWidth="1"/>
    <col min="1048" max="1048" width="15" style="73" bestFit="1" customWidth="1"/>
    <col min="1049" max="1049" width="13.85546875" style="73" bestFit="1" customWidth="1"/>
    <col min="1050" max="1058" width="13.85546875" style="73" customWidth="1"/>
    <col min="1059" max="1059" width="16.85546875" style="73" customWidth="1"/>
    <col min="1060" max="1060" width="14.7109375" style="73" customWidth="1"/>
    <col min="1061" max="1280" width="9.140625" style="73"/>
    <col min="1281" max="1281" width="15.7109375" style="73" customWidth="1"/>
    <col min="1282" max="1282" width="15.28515625" style="73" customWidth="1"/>
    <col min="1283" max="1286" width="14.5703125" style="73" customWidth="1"/>
    <col min="1287" max="1287" width="15.28515625" style="73" customWidth="1"/>
    <col min="1288" max="1288" width="12.42578125" style="73" customWidth="1"/>
    <col min="1289" max="1289" width="12.28515625" style="73" bestFit="1" customWidth="1"/>
    <col min="1290" max="1290" width="11.42578125" style="73" bestFit="1" customWidth="1"/>
    <col min="1291" max="1291" width="12.28515625" style="73" customWidth="1"/>
    <col min="1292" max="1292" width="11.7109375" style="73" customWidth="1"/>
    <col min="1293" max="1293" width="12.140625" style="73" customWidth="1"/>
    <col min="1294" max="1294" width="17.140625" style="73" customWidth="1"/>
    <col min="1295" max="1297" width="14" style="73" customWidth="1"/>
    <col min="1298" max="1298" width="20.7109375" style="73" bestFit="1" customWidth="1"/>
    <col min="1299" max="1299" width="14" style="73" customWidth="1"/>
    <col min="1300" max="1300" width="14.85546875" style="73" customWidth="1"/>
    <col min="1301" max="1301" width="3.85546875" style="73" customWidth="1"/>
    <col min="1302" max="1302" width="14" style="73" customWidth="1"/>
    <col min="1303" max="1303" width="16.28515625" style="73" bestFit="1" customWidth="1"/>
    <col min="1304" max="1304" width="15" style="73" bestFit="1" customWidth="1"/>
    <col min="1305" max="1305" width="13.85546875" style="73" bestFit="1" customWidth="1"/>
    <col min="1306" max="1314" width="13.85546875" style="73" customWidth="1"/>
    <col min="1315" max="1315" width="16.85546875" style="73" customWidth="1"/>
    <col min="1316" max="1316" width="14.7109375" style="73" customWidth="1"/>
    <col min="1317" max="1536" width="9.140625" style="73"/>
    <col min="1537" max="1537" width="15.7109375" style="73" customWidth="1"/>
    <col min="1538" max="1538" width="15.28515625" style="73" customWidth="1"/>
    <col min="1539" max="1542" width="14.5703125" style="73" customWidth="1"/>
    <col min="1543" max="1543" width="15.28515625" style="73" customWidth="1"/>
    <col min="1544" max="1544" width="12.42578125" style="73" customWidth="1"/>
    <col min="1545" max="1545" width="12.28515625" style="73" bestFit="1" customWidth="1"/>
    <col min="1546" max="1546" width="11.42578125" style="73" bestFit="1" customWidth="1"/>
    <col min="1547" max="1547" width="12.28515625" style="73" customWidth="1"/>
    <col min="1548" max="1548" width="11.7109375" style="73" customWidth="1"/>
    <col min="1549" max="1549" width="12.140625" style="73" customWidth="1"/>
    <col min="1550" max="1550" width="17.140625" style="73" customWidth="1"/>
    <col min="1551" max="1553" width="14" style="73" customWidth="1"/>
    <col min="1554" max="1554" width="20.7109375" style="73" bestFit="1" customWidth="1"/>
    <col min="1555" max="1555" width="14" style="73" customWidth="1"/>
    <col min="1556" max="1556" width="14.85546875" style="73" customWidth="1"/>
    <col min="1557" max="1557" width="3.85546875" style="73" customWidth="1"/>
    <col min="1558" max="1558" width="14" style="73" customWidth="1"/>
    <col min="1559" max="1559" width="16.28515625" style="73" bestFit="1" customWidth="1"/>
    <col min="1560" max="1560" width="15" style="73" bestFit="1" customWidth="1"/>
    <col min="1561" max="1561" width="13.85546875" style="73" bestFit="1" customWidth="1"/>
    <col min="1562" max="1570" width="13.85546875" style="73" customWidth="1"/>
    <col min="1571" max="1571" width="16.85546875" style="73" customWidth="1"/>
    <col min="1572" max="1572" width="14.7109375" style="73" customWidth="1"/>
    <col min="1573" max="1792" width="9.140625" style="73"/>
    <col min="1793" max="1793" width="15.7109375" style="73" customWidth="1"/>
    <col min="1794" max="1794" width="15.28515625" style="73" customWidth="1"/>
    <col min="1795" max="1798" width="14.5703125" style="73" customWidth="1"/>
    <col min="1799" max="1799" width="15.28515625" style="73" customWidth="1"/>
    <col min="1800" max="1800" width="12.42578125" style="73" customWidth="1"/>
    <col min="1801" max="1801" width="12.28515625" style="73" bestFit="1" customWidth="1"/>
    <col min="1802" max="1802" width="11.42578125" style="73" bestFit="1" customWidth="1"/>
    <col min="1803" max="1803" width="12.28515625" style="73" customWidth="1"/>
    <col min="1804" max="1804" width="11.7109375" style="73" customWidth="1"/>
    <col min="1805" max="1805" width="12.140625" style="73" customWidth="1"/>
    <col min="1806" max="1806" width="17.140625" style="73" customWidth="1"/>
    <col min="1807" max="1809" width="14" style="73" customWidth="1"/>
    <col min="1810" max="1810" width="20.7109375" style="73" bestFit="1" customWidth="1"/>
    <col min="1811" max="1811" width="14" style="73" customWidth="1"/>
    <col min="1812" max="1812" width="14.85546875" style="73" customWidth="1"/>
    <col min="1813" max="1813" width="3.85546875" style="73" customWidth="1"/>
    <col min="1814" max="1814" width="14" style="73" customWidth="1"/>
    <col min="1815" max="1815" width="16.28515625" style="73" bestFit="1" customWidth="1"/>
    <col min="1816" max="1816" width="15" style="73" bestFit="1" customWidth="1"/>
    <col min="1817" max="1817" width="13.85546875" style="73" bestFit="1" customWidth="1"/>
    <col min="1818" max="1826" width="13.85546875" style="73" customWidth="1"/>
    <col min="1827" max="1827" width="16.85546875" style="73" customWidth="1"/>
    <col min="1828" max="1828" width="14.7109375" style="73" customWidth="1"/>
    <col min="1829" max="2048" width="9.140625" style="73"/>
    <col min="2049" max="2049" width="15.7109375" style="73" customWidth="1"/>
    <col min="2050" max="2050" width="15.28515625" style="73" customWidth="1"/>
    <col min="2051" max="2054" width="14.5703125" style="73" customWidth="1"/>
    <col min="2055" max="2055" width="15.28515625" style="73" customWidth="1"/>
    <col min="2056" max="2056" width="12.42578125" style="73" customWidth="1"/>
    <col min="2057" max="2057" width="12.28515625" style="73" bestFit="1" customWidth="1"/>
    <col min="2058" max="2058" width="11.42578125" style="73" bestFit="1" customWidth="1"/>
    <col min="2059" max="2059" width="12.28515625" style="73" customWidth="1"/>
    <col min="2060" max="2060" width="11.7109375" style="73" customWidth="1"/>
    <col min="2061" max="2061" width="12.140625" style="73" customWidth="1"/>
    <col min="2062" max="2062" width="17.140625" style="73" customWidth="1"/>
    <col min="2063" max="2065" width="14" style="73" customWidth="1"/>
    <col min="2066" max="2066" width="20.7109375" style="73" bestFit="1" customWidth="1"/>
    <col min="2067" max="2067" width="14" style="73" customWidth="1"/>
    <col min="2068" max="2068" width="14.85546875" style="73" customWidth="1"/>
    <col min="2069" max="2069" width="3.85546875" style="73" customWidth="1"/>
    <col min="2070" max="2070" width="14" style="73" customWidth="1"/>
    <col min="2071" max="2071" width="16.28515625" style="73" bestFit="1" customWidth="1"/>
    <col min="2072" max="2072" width="15" style="73" bestFit="1" customWidth="1"/>
    <col min="2073" max="2073" width="13.85546875" style="73" bestFit="1" customWidth="1"/>
    <col min="2074" max="2082" width="13.85546875" style="73" customWidth="1"/>
    <col min="2083" max="2083" width="16.85546875" style="73" customWidth="1"/>
    <col min="2084" max="2084" width="14.7109375" style="73" customWidth="1"/>
    <col min="2085" max="2304" width="9.140625" style="73"/>
    <col min="2305" max="2305" width="15.7109375" style="73" customWidth="1"/>
    <col min="2306" max="2306" width="15.28515625" style="73" customWidth="1"/>
    <col min="2307" max="2310" width="14.5703125" style="73" customWidth="1"/>
    <col min="2311" max="2311" width="15.28515625" style="73" customWidth="1"/>
    <col min="2312" max="2312" width="12.42578125" style="73" customWidth="1"/>
    <col min="2313" max="2313" width="12.28515625" style="73" bestFit="1" customWidth="1"/>
    <col min="2314" max="2314" width="11.42578125" style="73" bestFit="1" customWidth="1"/>
    <col min="2315" max="2315" width="12.28515625" style="73" customWidth="1"/>
    <col min="2316" max="2316" width="11.7109375" style="73" customWidth="1"/>
    <col min="2317" max="2317" width="12.140625" style="73" customWidth="1"/>
    <col min="2318" max="2318" width="17.140625" style="73" customWidth="1"/>
    <col min="2319" max="2321" width="14" style="73" customWidth="1"/>
    <col min="2322" max="2322" width="20.7109375" style="73" bestFit="1" customWidth="1"/>
    <col min="2323" max="2323" width="14" style="73" customWidth="1"/>
    <col min="2324" max="2324" width="14.85546875" style="73" customWidth="1"/>
    <col min="2325" max="2325" width="3.85546875" style="73" customWidth="1"/>
    <col min="2326" max="2326" width="14" style="73" customWidth="1"/>
    <col min="2327" max="2327" width="16.28515625" style="73" bestFit="1" customWidth="1"/>
    <col min="2328" max="2328" width="15" style="73" bestFit="1" customWidth="1"/>
    <col min="2329" max="2329" width="13.85546875" style="73" bestFit="1" customWidth="1"/>
    <col min="2330" max="2338" width="13.85546875" style="73" customWidth="1"/>
    <col min="2339" max="2339" width="16.85546875" style="73" customWidth="1"/>
    <col min="2340" max="2340" width="14.7109375" style="73" customWidth="1"/>
    <col min="2341" max="2560" width="9.140625" style="73"/>
    <col min="2561" max="2561" width="15.7109375" style="73" customWidth="1"/>
    <col min="2562" max="2562" width="15.28515625" style="73" customWidth="1"/>
    <col min="2563" max="2566" width="14.5703125" style="73" customWidth="1"/>
    <col min="2567" max="2567" width="15.28515625" style="73" customWidth="1"/>
    <col min="2568" max="2568" width="12.42578125" style="73" customWidth="1"/>
    <col min="2569" max="2569" width="12.28515625" style="73" bestFit="1" customWidth="1"/>
    <col min="2570" max="2570" width="11.42578125" style="73" bestFit="1" customWidth="1"/>
    <col min="2571" max="2571" width="12.28515625" style="73" customWidth="1"/>
    <col min="2572" max="2572" width="11.7109375" style="73" customWidth="1"/>
    <col min="2573" max="2573" width="12.140625" style="73" customWidth="1"/>
    <col min="2574" max="2574" width="17.140625" style="73" customWidth="1"/>
    <col min="2575" max="2577" width="14" style="73" customWidth="1"/>
    <col min="2578" max="2578" width="20.7109375" style="73" bestFit="1" customWidth="1"/>
    <col min="2579" max="2579" width="14" style="73" customWidth="1"/>
    <col min="2580" max="2580" width="14.85546875" style="73" customWidth="1"/>
    <col min="2581" max="2581" width="3.85546875" style="73" customWidth="1"/>
    <col min="2582" max="2582" width="14" style="73" customWidth="1"/>
    <col min="2583" max="2583" width="16.28515625" style="73" bestFit="1" customWidth="1"/>
    <col min="2584" max="2584" width="15" style="73" bestFit="1" customWidth="1"/>
    <col min="2585" max="2585" width="13.85546875" style="73" bestFit="1" customWidth="1"/>
    <col min="2586" max="2594" width="13.85546875" style="73" customWidth="1"/>
    <col min="2595" max="2595" width="16.85546875" style="73" customWidth="1"/>
    <col min="2596" max="2596" width="14.7109375" style="73" customWidth="1"/>
    <col min="2597" max="2816" width="9.140625" style="73"/>
    <col min="2817" max="2817" width="15.7109375" style="73" customWidth="1"/>
    <col min="2818" max="2818" width="15.28515625" style="73" customWidth="1"/>
    <col min="2819" max="2822" width="14.5703125" style="73" customWidth="1"/>
    <col min="2823" max="2823" width="15.28515625" style="73" customWidth="1"/>
    <col min="2824" max="2824" width="12.42578125" style="73" customWidth="1"/>
    <col min="2825" max="2825" width="12.28515625" style="73" bestFit="1" customWidth="1"/>
    <col min="2826" max="2826" width="11.42578125" style="73" bestFit="1" customWidth="1"/>
    <col min="2827" max="2827" width="12.28515625" style="73" customWidth="1"/>
    <col min="2828" max="2828" width="11.7109375" style="73" customWidth="1"/>
    <col min="2829" max="2829" width="12.140625" style="73" customWidth="1"/>
    <col min="2830" max="2830" width="17.140625" style="73" customWidth="1"/>
    <col min="2831" max="2833" width="14" style="73" customWidth="1"/>
    <col min="2834" max="2834" width="20.7109375" style="73" bestFit="1" customWidth="1"/>
    <col min="2835" max="2835" width="14" style="73" customWidth="1"/>
    <col min="2836" max="2836" width="14.85546875" style="73" customWidth="1"/>
    <col min="2837" max="2837" width="3.85546875" style="73" customWidth="1"/>
    <col min="2838" max="2838" width="14" style="73" customWidth="1"/>
    <col min="2839" max="2839" width="16.28515625" style="73" bestFit="1" customWidth="1"/>
    <col min="2840" max="2840" width="15" style="73" bestFit="1" customWidth="1"/>
    <col min="2841" max="2841" width="13.85546875" style="73" bestFit="1" customWidth="1"/>
    <col min="2842" max="2850" width="13.85546875" style="73" customWidth="1"/>
    <col min="2851" max="2851" width="16.85546875" style="73" customWidth="1"/>
    <col min="2852" max="2852" width="14.7109375" style="73" customWidth="1"/>
    <col min="2853" max="3072" width="9.140625" style="73"/>
    <col min="3073" max="3073" width="15.7109375" style="73" customWidth="1"/>
    <col min="3074" max="3074" width="15.28515625" style="73" customWidth="1"/>
    <col min="3075" max="3078" width="14.5703125" style="73" customWidth="1"/>
    <col min="3079" max="3079" width="15.28515625" style="73" customWidth="1"/>
    <col min="3080" max="3080" width="12.42578125" style="73" customWidth="1"/>
    <col min="3081" max="3081" width="12.28515625" style="73" bestFit="1" customWidth="1"/>
    <col min="3082" max="3082" width="11.42578125" style="73" bestFit="1" customWidth="1"/>
    <col min="3083" max="3083" width="12.28515625" style="73" customWidth="1"/>
    <col min="3084" max="3084" width="11.7109375" style="73" customWidth="1"/>
    <col min="3085" max="3085" width="12.140625" style="73" customWidth="1"/>
    <col min="3086" max="3086" width="17.140625" style="73" customWidth="1"/>
    <col min="3087" max="3089" width="14" style="73" customWidth="1"/>
    <col min="3090" max="3090" width="20.7109375" style="73" bestFit="1" customWidth="1"/>
    <col min="3091" max="3091" width="14" style="73" customWidth="1"/>
    <col min="3092" max="3092" width="14.85546875" style="73" customWidth="1"/>
    <col min="3093" max="3093" width="3.85546875" style="73" customWidth="1"/>
    <col min="3094" max="3094" width="14" style="73" customWidth="1"/>
    <col min="3095" max="3095" width="16.28515625" style="73" bestFit="1" customWidth="1"/>
    <col min="3096" max="3096" width="15" style="73" bestFit="1" customWidth="1"/>
    <col min="3097" max="3097" width="13.85546875" style="73" bestFit="1" customWidth="1"/>
    <col min="3098" max="3106" width="13.85546875" style="73" customWidth="1"/>
    <col min="3107" max="3107" width="16.85546875" style="73" customWidth="1"/>
    <col min="3108" max="3108" width="14.7109375" style="73" customWidth="1"/>
    <col min="3109" max="3328" width="9.140625" style="73"/>
    <col min="3329" max="3329" width="15.7109375" style="73" customWidth="1"/>
    <col min="3330" max="3330" width="15.28515625" style="73" customWidth="1"/>
    <col min="3331" max="3334" width="14.5703125" style="73" customWidth="1"/>
    <col min="3335" max="3335" width="15.28515625" style="73" customWidth="1"/>
    <col min="3336" max="3336" width="12.42578125" style="73" customWidth="1"/>
    <col min="3337" max="3337" width="12.28515625" style="73" bestFit="1" customWidth="1"/>
    <col min="3338" max="3338" width="11.42578125" style="73" bestFit="1" customWidth="1"/>
    <col min="3339" max="3339" width="12.28515625" style="73" customWidth="1"/>
    <col min="3340" max="3340" width="11.7109375" style="73" customWidth="1"/>
    <col min="3341" max="3341" width="12.140625" style="73" customWidth="1"/>
    <col min="3342" max="3342" width="17.140625" style="73" customWidth="1"/>
    <col min="3343" max="3345" width="14" style="73" customWidth="1"/>
    <col min="3346" max="3346" width="20.7109375" style="73" bestFit="1" customWidth="1"/>
    <col min="3347" max="3347" width="14" style="73" customWidth="1"/>
    <col min="3348" max="3348" width="14.85546875" style="73" customWidth="1"/>
    <col min="3349" max="3349" width="3.85546875" style="73" customWidth="1"/>
    <col min="3350" max="3350" width="14" style="73" customWidth="1"/>
    <col min="3351" max="3351" width="16.28515625" style="73" bestFit="1" customWidth="1"/>
    <col min="3352" max="3352" width="15" style="73" bestFit="1" customWidth="1"/>
    <col min="3353" max="3353" width="13.85546875" style="73" bestFit="1" customWidth="1"/>
    <col min="3354" max="3362" width="13.85546875" style="73" customWidth="1"/>
    <col min="3363" max="3363" width="16.85546875" style="73" customWidth="1"/>
    <col min="3364" max="3364" width="14.7109375" style="73" customWidth="1"/>
    <col min="3365" max="3584" width="9.140625" style="73"/>
    <col min="3585" max="3585" width="15.7109375" style="73" customWidth="1"/>
    <col min="3586" max="3586" width="15.28515625" style="73" customWidth="1"/>
    <col min="3587" max="3590" width="14.5703125" style="73" customWidth="1"/>
    <col min="3591" max="3591" width="15.28515625" style="73" customWidth="1"/>
    <col min="3592" max="3592" width="12.42578125" style="73" customWidth="1"/>
    <col min="3593" max="3593" width="12.28515625" style="73" bestFit="1" customWidth="1"/>
    <col min="3594" max="3594" width="11.42578125" style="73" bestFit="1" customWidth="1"/>
    <col min="3595" max="3595" width="12.28515625" style="73" customWidth="1"/>
    <col min="3596" max="3596" width="11.7109375" style="73" customWidth="1"/>
    <col min="3597" max="3597" width="12.140625" style="73" customWidth="1"/>
    <col min="3598" max="3598" width="17.140625" style="73" customWidth="1"/>
    <col min="3599" max="3601" width="14" style="73" customWidth="1"/>
    <col min="3602" max="3602" width="20.7109375" style="73" bestFit="1" customWidth="1"/>
    <col min="3603" max="3603" width="14" style="73" customWidth="1"/>
    <col min="3604" max="3604" width="14.85546875" style="73" customWidth="1"/>
    <col min="3605" max="3605" width="3.85546875" style="73" customWidth="1"/>
    <col min="3606" max="3606" width="14" style="73" customWidth="1"/>
    <col min="3607" max="3607" width="16.28515625" style="73" bestFit="1" customWidth="1"/>
    <col min="3608" max="3608" width="15" style="73" bestFit="1" customWidth="1"/>
    <col min="3609" max="3609" width="13.85546875" style="73" bestFit="1" customWidth="1"/>
    <col min="3610" max="3618" width="13.85546875" style="73" customWidth="1"/>
    <col min="3619" max="3619" width="16.85546875" style="73" customWidth="1"/>
    <col min="3620" max="3620" width="14.7109375" style="73" customWidth="1"/>
    <col min="3621" max="3840" width="9.140625" style="73"/>
    <col min="3841" max="3841" width="15.7109375" style="73" customWidth="1"/>
    <col min="3842" max="3842" width="15.28515625" style="73" customWidth="1"/>
    <col min="3843" max="3846" width="14.5703125" style="73" customWidth="1"/>
    <col min="3847" max="3847" width="15.28515625" style="73" customWidth="1"/>
    <col min="3848" max="3848" width="12.42578125" style="73" customWidth="1"/>
    <col min="3849" max="3849" width="12.28515625" style="73" bestFit="1" customWidth="1"/>
    <col min="3850" max="3850" width="11.42578125" style="73" bestFit="1" customWidth="1"/>
    <col min="3851" max="3851" width="12.28515625" style="73" customWidth="1"/>
    <col min="3852" max="3852" width="11.7109375" style="73" customWidth="1"/>
    <col min="3853" max="3853" width="12.140625" style="73" customWidth="1"/>
    <col min="3854" max="3854" width="17.140625" style="73" customWidth="1"/>
    <col min="3855" max="3857" width="14" style="73" customWidth="1"/>
    <col min="3858" max="3858" width="20.7109375" style="73" bestFit="1" customWidth="1"/>
    <col min="3859" max="3859" width="14" style="73" customWidth="1"/>
    <col min="3860" max="3860" width="14.85546875" style="73" customWidth="1"/>
    <col min="3861" max="3861" width="3.85546875" style="73" customWidth="1"/>
    <col min="3862" max="3862" width="14" style="73" customWidth="1"/>
    <col min="3863" max="3863" width="16.28515625" style="73" bestFit="1" customWidth="1"/>
    <col min="3864" max="3864" width="15" style="73" bestFit="1" customWidth="1"/>
    <col min="3865" max="3865" width="13.85546875" style="73" bestFit="1" customWidth="1"/>
    <col min="3866" max="3874" width="13.85546875" style="73" customWidth="1"/>
    <col min="3875" max="3875" width="16.85546875" style="73" customWidth="1"/>
    <col min="3876" max="3876" width="14.7109375" style="73" customWidth="1"/>
    <col min="3877" max="4096" width="9.140625" style="73"/>
    <col min="4097" max="4097" width="15.7109375" style="73" customWidth="1"/>
    <col min="4098" max="4098" width="15.28515625" style="73" customWidth="1"/>
    <col min="4099" max="4102" width="14.5703125" style="73" customWidth="1"/>
    <col min="4103" max="4103" width="15.28515625" style="73" customWidth="1"/>
    <col min="4104" max="4104" width="12.42578125" style="73" customWidth="1"/>
    <col min="4105" max="4105" width="12.28515625" style="73" bestFit="1" customWidth="1"/>
    <col min="4106" max="4106" width="11.42578125" style="73" bestFit="1" customWidth="1"/>
    <col min="4107" max="4107" width="12.28515625" style="73" customWidth="1"/>
    <col min="4108" max="4108" width="11.7109375" style="73" customWidth="1"/>
    <col min="4109" max="4109" width="12.140625" style="73" customWidth="1"/>
    <col min="4110" max="4110" width="17.140625" style="73" customWidth="1"/>
    <col min="4111" max="4113" width="14" style="73" customWidth="1"/>
    <col min="4114" max="4114" width="20.7109375" style="73" bestFit="1" customWidth="1"/>
    <col min="4115" max="4115" width="14" style="73" customWidth="1"/>
    <col min="4116" max="4116" width="14.85546875" style="73" customWidth="1"/>
    <col min="4117" max="4117" width="3.85546875" style="73" customWidth="1"/>
    <col min="4118" max="4118" width="14" style="73" customWidth="1"/>
    <col min="4119" max="4119" width="16.28515625" style="73" bestFit="1" customWidth="1"/>
    <col min="4120" max="4120" width="15" style="73" bestFit="1" customWidth="1"/>
    <col min="4121" max="4121" width="13.85546875" style="73" bestFit="1" customWidth="1"/>
    <col min="4122" max="4130" width="13.85546875" style="73" customWidth="1"/>
    <col min="4131" max="4131" width="16.85546875" style="73" customWidth="1"/>
    <col min="4132" max="4132" width="14.7109375" style="73" customWidth="1"/>
    <col min="4133" max="4352" width="9.140625" style="73"/>
    <col min="4353" max="4353" width="15.7109375" style="73" customWidth="1"/>
    <col min="4354" max="4354" width="15.28515625" style="73" customWidth="1"/>
    <col min="4355" max="4358" width="14.5703125" style="73" customWidth="1"/>
    <col min="4359" max="4359" width="15.28515625" style="73" customWidth="1"/>
    <col min="4360" max="4360" width="12.42578125" style="73" customWidth="1"/>
    <col min="4361" max="4361" width="12.28515625" style="73" bestFit="1" customWidth="1"/>
    <col min="4362" max="4362" width="11.42578125" style="73" bestFit="1" customWidth="1"/>
    <col min="4363" max="4363" width="12.28515625" style="73" customWidth="1"/>
    <col min="4364" max="4364" width="11.7109375" style="73" customWidth="1"/>
    <col min="4365" max="4365" width="12.140625" style="73" customWidth="1"/>
    <col min="4366" max="4366" width="17.140625" style="73" customWidth="1"/>
    <col min="4367" max="4369" width="14" style="73" customWidth="1"/>
    <col min="4370" max="4370" width="20.7109375" style="73" bestFit="1" customWidth="1"/>
    <col min="4371" max="4371" width="14" style="73" customWidth="1"/>
    <col min="4372" max="4372" width="14.85546875" style="73" customWidth="1"/>
    <col min="4373" max="4373" width="3.85546875" style="73" customWidth="1"/>
    <col min="4374" max="4374" width="14" style="73" customWidth="1"/>
    <col min="4375" max="4375" width="16.28515625" style="73" bestFit="1" customWidth="1"/>
    <col min="4376" max="4376" width="15" style="73" bestFit="1" customWidth="1"/>
    <col min="4377" max="4377" width="13.85546875" style="73" bestFit="1" customWidth="1"/>
    <col min="4378" max="4386" width="13.85546875" style="73" customWidth="1"/>
    <col min="4387" max="4387" width="16.85546875" style="73" customWidth="1"/>
    <col min="4388" max="4388" width="14.7109375" style="73" customWidth="1"/>
    <col min="4389" max="4608" width="9.140625" style="73"/>
    <col min="4609" max="4609" width="15.7109375" style="73" customWidth="1"/>
    <col min="4610" max="4610" width="15.28515625" style="73" customWidth="1"/>
    <col min="4611" max="4614" width="14.5703125" style="73" customWidth="1"/>
    <col min="4615" max="4615" width="15.28515625" style="73" customWidth="1"/>
    <col min="4616" max="4616" width="12.42578125" style="73" customWidth="1"/>
    <col min="4617" max="4617" width="12.28515625" style="73" bestFit="1" customWidth="1"/>
    <col min="4618" max="4618" width="11.42578125" style="73" bestFit="1" customWidth="1"/>
    <col min="4619" max="4619" width="12.28515625" style="73" customWidth="1"/>
    <col min="4620" max="4620" width="11.7109375" style="73" customWidth="1"/>
    <col min="4621" max="4621" width="12.140625" style="73" customWidth="1"/>
    <col min="4622" max="4622" width="17.140625" style="73" customWidth="1"/>
    <col min="4623" max="4625" width="14" style="73" customWidth="1"/>
    <col min="4626" max="4626" width="20.7109375" style="73" bestFit="1" customWidth="1"/>
    <col min="4627" max="4627" width="14" style="73" customWidth="1"/>
    <col min="4628" max="4628" width="14.85546875" style="73" customWidth="1"/>
    <col min="4629" max="4629" width="3.85546875" style="73" customWidth="1"/>
    <col min="4630" max="4630" width="14" style="73" customWidth="1"/>
    <col min="4631" max="4631" width="16.28515625" style="73" bestFit="1" customWidth="1"/>
    <col min="4632" max="4632" width="15" style="73" bestFit="1" customWidth="1"/>
    <col min="4633" max="4633" width="13.85546875" style="73" bestFit="1" customWidth="1"/>
    <col min="4634" max="4642" width="13.85546875" style="73" customWidth="1"/>
    <col min="4643" max="4643" width="16.85546875" style="73" customWidth="1"/>
    <col min="4644" max="4644" width="14.7109375" style="73" customWidth="1"/>
    <col min="4645" max="4864" width="9.140625" style="73"/>
    <col min="4865" max="4865" width="15.7109375" style="73" customWidth="1"/>
    <col min="4866" max="4866" width="15.28515625" style="73" customWidth="1"/>
    <col min="4867" max="4870" width="14.5703125" style="73" customWidth="1"/>
    <col min="4871" max="4871" width="15.28515625" style="73" customWidth="1"/>
    <col min="4872" max="4872" width="12.42578125" style="73" customWidth="1"/>
    <col min="4873" max="4873" width="12.28515625" style="73" bestFit="1" customWidth="1"/>
    <col min="4874" max="4874" width="11.42578125" style="73" bestFit="1" customWidth="1"/>
    <col min="4875" max="4875" width="12.28515625" style="73" customWidth="1"/>
    <col min="4876" max="4876" width="11.7109375" style="73" customWidth="1"/>
    <col min="4877" max="4877" width="12.140625" style="73" customWidth="1"/>
    <col min="4878" max="4878" width="17.140625" style="73" customWidth="1"/>
    <col min="4879" max="4881" width="14" style="73" customWidth="1"/>
    <col min="4882" max="4882" width="20.7109375" style="73" bestFit="1" customWidth="1"/>
    <col min="4883" max="4883" width="14" style="73" customWidth="1"/>
    <col min="4884" max="4884" width="14.85546875" style="73" customWidth="1"/>
    <col min="4885" max="4885" width="3.85546875" style="73" customWidth="1"/>
    <col min="4886" max="4886" width="14" style="73" customWidth="1"/>
    <col min="4887" max="4887" width="16.28515625" style="73" bestFit="1" customWidth="1"/>
    <col min="4888" max="4888" width="15" style="73" bestFit="1" customWidth="1"/>
    <col min="4889" max="4889" width="13.85546875" style="73" bestFit="1" customWidth="1"/>
    <col min="4890" max="4898" width="13.85546875" style="73" customWidth="1"/>
    <col min="4899" max="4899" width="16.85546875" style="73" customWidth="1"/>
    <col min="4900" max="4900" width="14.7109375" style="73" customWidth="1"/>
    <col min="4901" max="5120" width="9.140625" style="73"/>
    <col min="5121" max="5121" width="15.7109375" style="73" customWidth="1"/>
    <col min="5122" max="5122" width="15.28515625" style="73" customWidth="1"/>
    <col min="5123" max="5126" width="14.5703125" style="73" customWidth="1"/>
    <col min="5127" max="5127" width="15.28515625" style="73" customWidth="1"/>
    <col min="5128" max="5128" width="12.42578125" style="73" customWidth="1"/>
    <col min="5129" max="5129" width="12.28515625" style="73" bestFit="1" customWidth="1"/>
    <col min="5130" max="5130" width="11.42578125" style="73" bestFit="1" customWidth="1"/>
    <col min="5131" max="5131" width="12.28515625" style="73" customWidth="1"/>
    <col min="5132" max="5132" width="11.7109375" style="73" customWidth="1"/>
    <col min="5133" max="5133" width="12.140625" style="73" customWidth="1"/>
    <col min="5134" max="5134" width="17.140625" style="73" customWidth="1"/>
    <col min="5135" max="5137" width="14" style="73" customWidth="1"/>
    <col min="5138" max="5138" width="20.7109375" style="73" bestFit="1" customWidth="1"/>
    <col min="5139" max="5139" width="14" style="73" customWidth="1"/>
    <col min="5140" max="5140" width="14.85546875" style="73" customWidth="1"/>
    <col min="5141" max="5141" width="3.85546875" style="73" customWidth="1"/>
    <col min="5142" max="5142" width="14" style="73" customWidth="1"/>
    <col min="5143" max="5143" width="16.28515625" style="73" bestFit="1" customWidth="1"/>
    <col min="5144" max="5144" width="15" style="73" bestFit="1" customWidth="1"/>
    <col min="5145" max="5145" width="13.85546875" style="73" bestFit="1" customWidth="1"/>
    <col min="5146" max="5154" width="13.85546875" style="73" customWidth="1"/>
    <col min="5155" max="5155" width="16.85546875" style="73" customWidth="1"/>
    <col min="5156" max="5156" width="14.7109375" style="73" customWidth="1"/>
    <col min="5157" max="5376" width="9.140625" style="73"/>
    <col min="5377" max="5377" width="15.7109375" style="73" customWidth="1"/>
    <col min="5378" max="5378" width="15.28515625" style="73" customWidth="1"/>
    <col min="5379" max="5382" width="14.5703125" style="73" customWidth="1"/>
    <col min="5383" max="5383" width="15.28515625" style="73" customWidth="1"/>
    <col min="5384" max="5384" width="12.42578125" style="73" customWidth="1"/>
    <col min="5385" max="5385" width="12.28515625" style="73" bestFit="1" customWidth="1"/>
    <col min="5386" max="5386" width="11.42578125" style="73" bestFit="1" customWidth="1"/>
    <col min="5387" max="5387" width="12.28515625" style="73" customWidth="1"/>
    <col min="5388" max="5388" width="11.7109375" style="73" customWidth="1"/>
    <col min="5389" max="5389" width="12.140625" style="73" customWidth="1"/>
    <col min="5390" max="5390" width="17.140625" style="73" customWidth="1"/>
    <col min="5391" max="5393" width="14" style="73" customWidth="1"/>
    <col min="5394" max="5394" width="20.7109375" style="73" bestFit="1" customWidth="1"/>
    <col min="5395" max="5395" width="14" style="73" customWidth="1"/>
    <col min="5396" max="5396" width="14.85546875" style="73" customWidth="1"/>
    <col min="5397" max="5397" width="3.85546875" style="73" customWidth="1"/>
    <col min="5398" max="5398" width="14" style="73" customWidth="1"/>
    <col min="5399" max="5399" width="16.28515625" style="73" bestFit="1" customWidth="1"/>
    <col min="5400" max="5400" width="15" style="73" bestFit="1" customWidth="1"/>
    <col min="5401" max="5401" width="13.85546875" style="73" bestFit="1" customWidth="1"/>
    <col min="5402" max="5410" width="13.85546875" style="73" customWidth="1"/>
    <col min="5411" max="5411" width="16.85546875" style="73" customWidth="1"/>
    <col min="5412" max="5412" width="14.7109375" style="73" customWidth="1"/>
    <col min="5413" max="5632" width="9.140625" style="73"/>
    <col min="5633" max="5633" width="15.7109375" style="73" customWidth="1"/>
    <col min="5634" max="5634" width="15.28515625" style="73" customWidth="1"/>
    <col min="5635" max="5638" width="14.5703125" style="73" customWidth="1"/>
    <col min="5639" max="5639" width="15.28515625" style="73" customWidth="1"/>
    <col min="5640" max="5640" width="12.42578125" style="73" customWidth="1"/>
    <col min="5641" max="5641" width="12.28515625" style="73" bestFit="1" customWidth="1"/>
    <col min="5642" max="5642" width="11.42578125" style="73" bestFit="1" customWidth="1"/>
    <col min="5643" max="5643" width="12.28515625" style="73" customWidth="1"/>
    <col min="5644" max="5644" width="11.7109375" style="73" customWidth="1"/>
    <col min="5645" max="5645" width="12.140625" style="73" customWidth="1"/>
    <col min="5646" max="5646" width="17.140625" style="73" customWidth="1"/>
    <col min="5647" max="5649" width="14" style="73" customWidth="1"/>
    <col min="5650" max="5650" width="20.7109375" style="73" bestFit="1" customWidth="1"/>
    <col min="5651" max="5651" width="14" style="73" customWidth="1"/>
    <col min="5652" max="5652" width="14.85546875" style="73" customWidth="1"/>
    <col min="5653" max="5653" width="3.85546875" style="73" customWidth="1"/>
    <col min="5654" max="5654" width="14" style="73" customWidth="1"/>
    <col min="5655" max="5655" width="16.28515625" style="73" bestFit="1" customWidth="1"/>
    <col min="5656" max="5656" width="15" style="73" bestFit="1" customWidth="1"/>
    <col min="5657" max="5657" width="13.85546875" style="73" bestFit="1" customWidth="1"/>
    <col min="5658" max="5666" width="13.85546875" style="73" customWidth="1"/>
    <col min="5667" max="5667" width="16.85546875" style="73" customWidth="1"/>
    <col min="5668" max="5668" width="14.7109375" style="73" customWidth="1"/>
    <col min="5669" max="5888" width="9.140625" style="73"/>
    <col min="5889" max="5889" width="15.7109375" style="73" customWidth="1"/>
    <col min="5890" max="5890" width="15.28515625" style="73" customWidth="1"/>
    <col min="5891" max="5894" width="14.5703125" style="73" customWidth="1"/>
    <col min="5895" max="5895" width="15.28515625" style="73" customWidth="1"/>
    <col min="5896" max="5896" width="12.42578125" style="73" customWidth="1"/>
    <col min="5897" max="5897" width="12.28515625" style="73" bestFit="1" customWidth="1"/>
    <col min="5898" max="5898" width="11.42578125" style="73" bestFit="1" customWidth="1"/>
    <col min="5899" max="5899" width="12.28515625" style="73" customWidth="1"/>
    <col min="5900" max="5900" width="11.7109375" style="73" customWidth="1"/>
    <col min="5901" max="5901" width="12.140625" style="73" customWidth="1"/>
    <col min="5902" max="5902" width="17.140625" style="73" customWidth="1"/>
    <col min="5903" max="5905" width="14" style="73" customWidth="1"/>
    <col min="5906" max="5906" width="20.7109375" style="73" bestFit="1" customWidth="1"/>
    <col min="5907" max="5907" width="14" style="73" customWidth="1"/>
    <col min="5908" max="5908" width="14.85546875" style="73" customWidth="1"/>
    <col min="5909" max="5909" width="3.85546875" style="73" customWidth="1"/>
    <col min="5910" max="5910" width="14" style="73" customWidth="1"/>
    <col min="5911" max="5911" width="16.28515625" style="73" bestFit="1" customWidth="1"/>
    <col min="5912" max="5912" width="15" style="73" bestFit="1" customWidth="1"/>
    <col min="5913" max="5913" width="13.85546875" style="73" bestFit="1" customWidth="1"/>
    <col min="5914" max="5922" width="13.85546875" style="73" customWidth="1"/>
    <col min="5923" max="5923" width="16.85546875" style="73" customWidth="1"/>
    <col min="5924" max="5924" width="14.7109375" style="73" customWidth="1"/>
    <col min="5925" max="6144" width="9.140625" style="73"/>
    <col min="6145" max="6145" width="15.7109375" style="73" customWidth="1"/>
    <col min="6146" max="6146" width="15.28515625" style="73" customWidth="1"/>
    <col min="6147" max="6150" width="14.5703125" style="73" customWidth="1"/>
    <col min="6151" max="6151" width="15.28515625" style="73" customWidth="1"/>
    <col min="6152" max="6152" width="12.42578125" style="73" customWidth="1"/>
    <col min="6153" max="6153" width="12.28515625" style="73" bestFit="1" customWidth="1"/>
    <col min="6154" max="6154" width="11.42578125" style="73" bestFit="1" customWidth="1"/>
    <col min="6155" max="6155" width="12.28515625" style="73" customWidth="1"/>
    <col min="6156" max="6156" width="11.7109375" style="73" customWidth="1"/>
    <col min="6157" max="6157" width="12.140625" style="73" customWidth="1"/>
    <col min="6158" max="6158" width="17.140625" style="73" customWidth="1"/>
    <col min="6159" max="6161" width="14" style="73" customWidth="1"/>
    <col min="6162" max="6162" width="20.7109375" style="73" bestFit="1" customWidth="1"/>
    <col min="6163" max="6163" width="14" style="73" customWidth="1"/>
    <col min="6164" max="6164" width="14.85546875" style="73" customWidth="1"/>
    <col min="6165" max="6165" width="3.85546875" style="73" customWidth="1"/>
    <col min="6166" max="6166" width="14" style="73" customWidth="1"/>
    <col min="6167" max="6167" width="16.28515625" style="73" bestFit="1" customWidth="1"/>
    <col min="6168" max="6168" width="15" style="73" bestFit="1" customWidth="1"/>
    <col min="6169" max="6169" width="13.85546875" style="73" bestFit="1" customWidth="1"/>
    <col min="6170" max="6178" width="13.85546875" style="73" customWidth="1"/>
    <col min="6179" max="6179" width="16.85546875" style="73" customWidth="1"/>
    <col min="6180" max="6180" width="14.7109375" style="73" customWidth="1"/>
    <col min="6181" max="6400" width="9.140625" style="73"/>
    <col min="6401" max="6401" width="15.7109375" style="73" customWidth="1"/>
    <col min="6402" max="6402" width="15.28515625" style="73" customWidth="1"/>
    <col min="6403" max="6406" width="14.5703125" style="73" customWidth="1"/>
    <col min="6407" max="6407" width="15.28515625" style="73" customWidth="1"/>
    <col min="6408" max="6408" width="12.42578125" style="73" customWidth="1"/>
    <col min="6409" max="6409" width="12.28515625" style="73" bestFit="1" customWidth="1"/>
    <col min="6410" max="6410" width="11.42578125" style="73" bestFit="1" customWidth="1"/>
    <col min="6411" max="6411" width="12.28515625" style="73" customWidth="1"/>
    <col min="6412" max="6412" width="11.7109375" style="73" customWidth="1"/>
    <col min="6413" max="6413" width="12.140625" style="73" customWidth="1"/>
    <col min="6414" max="6414" width="17.140625" style="73" customWidth="1"/>
    <col min="6415" max="6417" width="14" style="73" customWidth="1"/>
    <col min="6418" max="6418" width="20.7109375" style="73" bestFit="1" customWidth="1"/>
    <col min="6419" max="6419" width="14" style="73" customWidth="1"/>
    <col min="6420" max="6420" width="14.85546875" style="73" customWidth="1"/>
    <col min="6421" max="6421" width="3.85546875" style="73" customWidth="1"/>
    <col min="6422" max="6422" width="14" style="73" customWidth="1"/>
    <col min="6423" max="6423" width="16.28515625" style="73" bestFit="1" customWidth="1"/>
    <col min="6424" max="6424" width="15" style="73" bestFit="1" customWidth="1"/>
    <col min="6425" max="6425" width="13.85546875" style="73" bestFit="1" customWidth="1"/>
    <col min="6426" max="6434" width="13.85546875" style="73" customWidth="1"/>
    <col min="6435" max="6435" width="16.85546875" style="73" customWidth="1"/>
    <col min="6436" max="6436" width="14.7109375" style="73" customWidth="1"/>
    <col min="6437" max="6656" width="9.140625" style="73"/>
    <col min="6657" max="6657" width="15.7109375" style="73" customWidth="1"/>
    <col min="6658" max="6658" width="15.28515625" style="73" customWidth="1"/>
    <col min="6659" max="6662" width="14.5703125" style="73" customWidth="1"/>
    <col min="6663" max="6663" width="15.28515625" style="73" customWidth="1"/>
    <col min="6664" max="6664" width="12.42578125" style="73" customWidth="1"/>
    <col min="6665" max="6665" width="12.28515625" style="73" bestFit="1" customWidth="1"/>
    <col min="6666" max="6666" width="11.42578125" style="73" bestFit="1" customWidth="1"/>
    <col min="6667" max="6667" width="12.28515625" style="73" customWidth="1"/>
    <col min="6668" max="6668" width="11.7109375" style="73" customWidth="1"/>
    <col min="6669" max="6669" width="12.140625" style="73" customWidth="1"/>
    <col min="6670" max="6670" width="17.140625" style="73" customWidth="1"/>
    <col min="6671" max="6673" width="14" style="73" customWidth="1"/>
    <col min="6674" max="6674" width="20.7109375" style="73" bestFit="1" customWidth="1"/>
    <col min="6675" max="6675" width="14" style="73" customWidth="1"/>
    <col min="6676" max="6676" width="14.85546875" style="73" customWidth="1"/>
    <col min="6677" max="6677" width="3.85546875" style="73" customWidth="1"/>
    <col min="6678" max="6678" width="14" style="73" customWidth="1"/>
    <col min="6679" max="6679" width="16.28515625" style="73" bestFit="1" customWidth="1"/>
    <col min="6680" max="6680" width="15" style="73" bestFit="1" customWidth="1"/>
    <col min="6681" max="6681" width="13.85546875" style="73" bestFit="1" customWidth="1"/>
    <col min="6682" max="6690" width="13.85546875" style="73" customWidth="1"/>
    <col min="6691" max="6691" width="16.85546875" style="73" customWidth="1"/>
    <col min="6692" max="6692" width="14.7109375" style="73" customWidth="1"/>
    <col min="6693" max="6912" width="9.140625" style="73"/>
    <col min="6913" max="6913" width="15.7109375" style="73" customWidth="1"/>
    <col min="6914" max="6914" width="15.28515625" style="73" customWidth="1"/>
    <col min="6915" max="6918" width="14.5703125" style="73" customWidth="1"/>
    <col min="6919" max="6919" width="15.28515625" style="73" customWidth="1"/>
    <col min="6920" max="6920" width="12.42578125" style="73" customWidth="1"/>
    <col min="6921" max="6921" width="12.28515625" style="73" bestFit="1" customWidth="1"/>
    <col min="6922" max="6922" width="11.42578125" style="73" bestFit="1" customWidth="1"/>
    <col min="6923" max="6923" width="12.28515625" style="73" customWidth="1"/>
    <col min="6924" max="6924" width="11.7109375" style="73" customWidth="1"/>
    <col min="6925" max="6925" width="12.140625" style="73" customWidth="1"/>
    <col min="6926" max="6926" width="17.140625" style="73" customWidth="1"/>
    <col min="6927" max="6929" width="14" style="73" customWidth="1"/>
    <col min="6930" max="6930" width="20.7109375" style="73" bestFit="1" customWidth="1"/>
    <col min="6931" max="6931" width="14" style="73" customWidth="1"/>
    <col min="6932" max="6932" width="14.85546875" style="73" customWidth="1"/>
    <col min="6933" max="6933" width="3.85546875" style="73" customWidth="1"/>
    <col min="6934" max="6934" width="14" style="73" customWidth="1"/>
    <col min="6935" max="6935" width="16.28515625" style="73" bestFit="1" customWidth="1"/>
    <col min="6936" max="6936" width="15" style="73" bestFit="1" customWidth="1"/>
    <col min="6937" max="6937" width="13.85546875" style="73" bestFit="1" customWidth="1"/>
    <col min="6938" max="6946" width="13.85546875" style="73" customWidth="1"/>
    <col min="6947" max="6947" width="16.85546875" style="73" customWidth="1"/>
    <col min="6948" max="6948" width="14.7109375" style="73" customWidth="1"/>
    <col min="6949" max="7168" width="9.140625" style="73"/>
    <col min="7169" max="7169" width="15.7109375" style="73" customWidth="1"/>
    <col min="7170" max="7170" width="15.28515625" style="73" customWidth="1"/>
    <col min="7171" max="7174" width="14.5703125" style="73" customWidth="1"/>
    <col min="7175" max="7175" width="15.28515625" style="73" customWidth="1"/>
    <col min="7176" max="7176" width="12.42578125" style="73" customWidth="1"/>
    <col min="7177" max="7177" width="12.28515625" style="73" bestFit="1" customWidth="1"/>
    <col min="7178" max="7178" width="11.42578125" style="73" bestFit="1" customWidth="1"/>
    <col min="7179" max="7179" width="12.28515625" style="73" customWidth="1"/>
    <col min="7180" max="7180" width="11.7109375" style="73" customWidth="1"/>
    <col min="7181" max="7181" width="12.140625" style="73" customWidth="1"/>
    <col min="7182" max="7182" width="17.140625" style="73" customWidth="1"/>
    <col min="7183" max="7185" width="14" style="73" customWidth="1"/>
    <col min="7186" max="7186" width="20.7109375" style="73" bestFit="1" customWidth="1"/>
    <col min="7187" max="7187" width="14" style="73" customWidth="1"/>
    <col min="7188" max="7188" width="14.85546875" style="73" customWidth="1"/>
    <col min="7189" max="7189" width="3.85546875" style="73" customWidth="1"/>
    <col min="7190" max="7190" width="14" style="73" customWidth="1"/>
    <col min="7191" max="7191" width="16.28515625" style="73" bestFit="1" customWidth="1"/>
    <col min="7192" max="7192" width="15" style="73" bestFit="1" customWidth="1"/>
    <col min="7193" max="7193" width="13.85546875" style="73" bestFit="1" customWidth="1"/>
    <col min="7194" max="7202" width="13.85546875" style="73" customWidth="1"/>
    <col min="7203" max="7203" width="16.85546875" style="73" customWidth="1"/>
    <col min="7204" max="7204" width="14.7109375" style="73" customWidth="1"/>
    <col min="7205" max="7424" width="9.140625" style="73"/>
    <col min="7425" max="7425" width="15.7109375" style="73" customWidth="1"/>
    <col min="7426" max="7426" width="15.28515625" style="73" customWidth="1"/>
    <col min="7427" max="7430" width="14.5703125" style="73" customWidth="1"/>
    <col min="7431" max="7431" width="15.28515625" style="73" customWidth="1"/>
    <col min="7432" max="7432" width="12.42578125" style="73" customWidth="1"/>
    <col min="7433" max="7433" width="12.28515625" style="73" bestFit="1" customWidth="1"/>
    <col min="7434" max="7434" width="11.42578125" style="73" bestFit="1" customWidth="1"/>
    <col min="7435" max="7435" width="12.28515625" style="73" customWidth="1"/>
    <col min="7436" max="7436" width="11.7109375" style="73" customWidth="1"/>
    <col min="7437" max="7437" width="12.140625" style="73" customWidth="1"/>
    <col min="7438" max="7438" width="17.140625" style="73" customWidth="1"/>
    <col min="7439" max="7441" width="14" style="73" customWidth="1"/>
    <col min="7442" max="7442" width="20.7109375" style="73" bestFit="1" customWidth="1"/>
    <col min="7443" max="7443" width="14" style="73" customWidth="1"/>
    <col min="7444" max="7444" width="14.85546875" style="73" customWidth="1"/>
    <col min="7445" max="7445" width="3.85546875" style="73" customWidth="1"/>
    <col min="7446" max="7446" width="14" style="73" customWidth="1"/>
    <col min="7447" max="7447" width="16.28515625" style="73" bestFit="1" customWidth="1"/>
    <col min="7448" max="7448" width="15" style="73" bestFit="1" customWidth="1"/>
    <col min="7449" max="7449" width="13.85546875" style="73" bestFit="1" customWidth="1"/>
    <col min="7450" max="7458" width="13.85546875" style="73" customWidth="1"/>
    <col min="7459" max="7459" width="16.85546875" style="73" customWidth="1"/>
    <col min="7460" max="7460" width="14.7109375" style="73" customWidth="1"/>
    <col min="7461" max="7680" width="9.140625" style="73"/>
    <col min="7681" max="7681" width="15.7109375" style="73" customWidth="1"/>
    <col min="7682" max="7682" width="15.28515625" style="73" customWidth="1"/>
    <col min="7683" max="7686" width="14.5703125" style="73" customWidth="1"/>
    <col min="7687" max="7687" width="15.28515625" style="73" customWidth="1"/>
    <col min="7688" max="7688" width="12.42578125" style="73" customWidth="1"/>
    <col min="7689" max="7689" width="12.28515625" style="73" bestFit="1" customWidth="1"/>
    <col min="7690" max="7690" width="11.42578125" style="73" bestFit="1" customWidth="1"/>
    <col min="7691" max="7691" width="12.28515625" style="73" customWidth="1"/>
    <col min="7692" max="7692" width="11.7109375" style="73" customWidth="1"/>
    <col min="7693" max="7693" width="12.140625" style="73" customWidth="1"/>
    <col min="7694" max="7694" width="17.140625" style="73" customWidth="1"/>
    <col min="7695" max="7697" width="14" style="73" customWidth="1"/>
    <col min="7698" max="7698" width="20.7109375" style="73" bestFit="1" customWidth="1"/>
    <col min="7699" max="7699" width="14" style="73" customWidth="1"/>
    <col min="7700" max="7700" width="14.85546875" style="73" customWidth="1"/>
    <col min="7701" max="7701" width="3.85546875" style="73" customWidth="1"/>
    <col min="7702" max="7702" width="14" style="73" customWidth="1"/>
    <col min="7703" max="7703" width="16.28515625" style="73" bestFit="1" customWidth="1"/>
    <col min="7704" max="7704" width="15" style="73" bestFit="1" customWidth="1"/>
    <col min="7705" max="7705" width="13.85546875" style="73" bestFit="1" customWidth="1"/>
    <col min="7706" max="7714" width="13.85546875" style="73" customWidth="1"/>
    <col min="7715" max="7715" width="16.85546875" style="73" customWidth="1"/>
    <col min="7716" max="7716" width="14.7109375" style="73" customWidth="1"/>
    <col min="7717" max="7936" width="9.140625" style="73"/>
    <col min="7937" max="7937" width="15.7109375" style="73" customWidth="1"/>
    <col min="7938" max="7938" width="15.28515625" style="73" customWidth="1"/>
    <col min="7939" max="7942" width="14.5703125" style="73" customWidth="1"/>
    <col min="7943" max="7943" width="15.28515625" style="73" customWidth="1"/>
    <col min="7944" max="7944" width="12.42578125" style="73" customWidth="1"/>
    <col min="7945" max="7945" width="12.28515625" style="73" bestFit="1" customWidth="1"/>
    <col min="7946" max="7946" width="11.42578125" style="73" bestFit="1" customWidth="1"/>
    <col min="7947" max="7947" width="12.28515625" style="73" customWidth="1"/>
    <col min="7948" max="7948" width="11.7109375" style="73" customWidth="1"/>
    <col min="7949" max="7949" width="12.140625" style="73" customWidth="1"/>
    <col min="7950" max="7950" width="17.140625" style="73" customWidth="1"/>
    <col min="7951" max="7953" width="14" style="73" customWidth="1"/>
    <col min="7954" max="7954" width="20.7109375" style="73" bestFit="1" customWidth="1"/>
    <col min="7955" max="7955" width="14" style="73" customWidth="1"/>
    <col min="7956" max="7956" width="14.85546875" style="73" customWidth="1"/>
    <col min="7957" max="7957" width="3.85546875" style="73" customWidth="1"/>
    <col min="7958" max="7958" width="14" style="73" customWidth="1"/>
    <col min="7959" max="7959" width="16.28515625" style="73" bestFit="1" customWidth="1"/>
    <col min="7960" max="7960" width="15" style="73" bestFit="1" customWidth="1"/>
    <col min="7961" max="7961" width="13.85546875" style="73" bestFit="1" customWidth="1"/>
    <col min="7962" max="7970" width="13.85546875" style="73" customWidth="1"/>
    <col min="7971" max="7971" width="16.85546875" style="73" customWidth="1"/>
    <col min="7972" max="7972" width="14.7109375" style="73" customWidth="1"/>
    <col min="7973" max="8192" width="9.140625" style="73"/>
    <col min="8193" max="8193" width="15.7109375" style="73" customWidth="1"/>
    <col min="8194" max="8194" width="15.28515625" style="73" customWidth="1"/>
    <col min="8195" max="8198" width="14.5703125" style="73" customWidth="1"/>
    <col min="8199" max="8199" width="15.28515625" style="73" customWidth="1"/>
    <col min="8200" max="8200" width="12.42578125" style="73" customWidth="1"/>
    <col min="8201" max="8201" width="12.28515625" style="73" bestFit="1" customWidth="1"/>
    <col min="8202" max="8202" width="11.42578125" style="73" bestFit="1" customWidth="1"/>
    <col min="8203" max="8203" width="12.28515625" style="73" customWidth="1"/>
    <col min="8204" max="8204" width="11.7109375" style="73" customWidth="1"/>
    <col min="8205" max="8205" width="12.140625" style="73" customWidth="1"/>
    <col min="8206" max="8206" width="17.140625" style="73" customWidth="1"/>
    <col min="8207" max="8209" width="14" style="73" customWidth="1"/>
    <col min="8210" max="8210" width="20.7109375" style="73" bestFit="1" customWidth="1"/>
    <col min="8211" max="8211" width="14" style="73" customWidth="1"/>
    <col min="8212" max="8212" width="14.85546875" style="73" customWidth="1"/>
    <col min="8213" max="8213" width="3.85546875" style="73" customWidth="1"/>
    <col min="8214" max="8214" width="14" style="73" customWidth="1"/>
    <col min="8215" max="8215" width="16.28515625" style="73" bestFit="1" customWidth="1"/>
    <col min="8216" max="8216" width="15" style="73" bestFit="1" customWidth="1"/>
    <col min="8217" max="8217" width="13.85546875" style="73" bestFit="1" customWidth="1"/>
    <col min="8218" max="8226" width="13.85546875" style="73" customWidth="1"/>
    <col min="8227" max="8227" width="16.85546875" style="73" customWidth="1"/>
    <col min="8228" max="8228" width="14.7109375" style="73" customWidth="1"/>
    <col min="8229" max="8448" width="9.140625" style="73"/>
    <col min="8449" max="8449" width="15.7109375" style="73" customWidth="1"/>
    <col min="8450" max="8450" width="15.28515625" style="73" customWidth="1"/>
    <col min="8451" max="8454" width="14.5703125" style="73" customWidth="1"/>
    <col min="8455" max="8455" width="15.28515625" style="73" customWidth="1"/>
    <col min="8456" max="8456" width="12.42578125" style="73" customWidth="1"/>
    <col min="8457" max="8457" width="12.28515625" style="73" bestFit="1" customWidth="1"/>
    <col min="8458" max="8458" width="11.42578125" style="73" bestFit="1" customWidth="1"/>
    <col min="8459" max="8459" width="12.28515625" style="73" customWidth="1"/>
    <col min="8460" max="8460" width="11.7109375" style="73" customWidth="1"/>
    <col min="8461" max="8461" width="12.140625" style="73" customWidth="1"/>
    <col min="8462" max="8462" width="17.140625" style="73" customWidth="1"/>
    <col min="8463" max="8465" width="14" style="73" customWidth="1"/>
    <col min="8466" max="8466" width="20.7109375" style="73" bestFit="1" customWidth="1"/>
    <col min="8467" max="8467" width="14" style="73" customWidth="1"/>
    <col min="8468" max="8468" width="14.85546875" style="73" customWidth="1"/>
    <col min="8469" max="8469" width="3.85546875" style="73" customWidth="1"/>
    <col min="8470" max="8470" width="14" style="73" customWidth="1"/>
    <col min="8471" max="8471" width="16.28515625" style="73" bestFit="1" customWidth="1"/>
    <col min="8472" max="8472" width="15" style="73" bestFit="1" customWidth="1"/>
    <col min="8473" max="8473" width="13.85546875" style="73" bestFit="1" customWidth="1"/>
    <col min="8474" max="8482" width="13.85546875" style="73" customWidth="1"/>
    <col min="8483" max="8483" width="16.85546875" style="73" customWidth="1"/>
    <col min="8484" max="8484" width="14.7109375" style="73" customWidth="1"/>
    <col min="8485" max="8704" width="9.140625" style="73"/>
    <col min="8705" max="8705" width="15.7109375" style="73" customWidth="1"/>
    <col min="8706" max="8706" width="15.28515625" style="73" customWidth="1"/>
    <col min="8707" max="8710" width="14.5703125" style="73" customWidth="1"/>
    <col min="8711" max="8711" width="15.28515625" style="73" customWidth="1"/>
    <col min="8712" max="8712" width="12.42578125" style="73" customWidth="1"/>
    <col min="8713" max="8713" width="12.28515625" style="73" bestFit="1" customWidth="1"/>
    <col min="8714" max="8714" width="11.42578125" style="73" bestFit="1" customWidth="1"/>
    <col min="8715" max="8715" width="12.28515625" style="73" customWidth="1"/>
    <col min="8716" max="8716" width="11.7109375" style="73" customWidth="1"/>
    <col min="8717" max="8717" width="12.140625" style="73" customWidth="1"/>
    <col min="8718" max="8718" width="17.140625" style="73" customWidth="1"/>
    <col min="8719" max="8721" width="14" style="73" customWidth="1"/>
    <col min="8722" max="8722" width="20.7109375" style="73" bestFit="1" customWidth="1"/>
    <col min="8723" max="8723" width="14" style="73" customWidth="1"/>
    <col min="8724" max="8724" width="14.85546875" style="73" customWidth="1"/>
    <col min="8725" max="8725" width="3.85546875" style="73" customWidth="1"/>
    <col min="8726" max="8726" width="14" style="73" customWidth="1"/>
    <col min="8727" max="8727" width="16.28515625" style="73" bestFit="1" customWidth="1"/>
    <col min="8728" max="8728" width="15" style="73" bestFit="1" customWidth="1"/>
    <col min="8729" max="8729" width="13.85546875" style="73" bestFit="1" customWidth="1"/>
    <col min="8730" max="8738" width="13.85546875" style="73" customWidth="1"/>
    <col min="8739" max="8739" width="16.85546875" style="73" customWidth="1"/>
    <col min="8740" max="8740" width="14.7109375" style="73" customWidth="1"/>
    <col min="8741" max="8960" width="9.140625" style="73"/>
    <col min="8961" max="8961" width="15.7109375" style="73" customWidth="1"/>
    <col min="8962" max="8962" width="15.28515625" style="73" customWidth="1"/>
    <col min="8963" max="8966" width="14.5703125" style="73" customWidth="1"/>
    <col min="8967" max="8967" width="15.28515625" style="73" customWidth="1"/>
    <col min="8968" max="8968" width="12.42578125" style="73" customWidth="1"/>
    <col min="8969" max="8969" width="12.28515625" style="73" bestFit="1" customWidth="1"/>
    <col min="8970" max="8970" width="11.42578125" style="73" bestFit="1" customWidth="1"/>
    <col min="8971" max="8971" width="12.28515625" style="73" customWidth="1"/>
    <col min="8972" max="8972" width="11.7109375" style="73" customWidth="1"/>
    <col min="8973" max="8973" width="12.140625" style="73" customWidth="1"/>
    <col min="8974" max="8974" width="17.140625" style="73" customWidth="1"/>
    <col min="8975" max="8977" width="14" style="73" customWidth="1"/>
    <col min="8978" max="8978" width="20.7109375" style="73" bestFit="1" customWidth="1"/>
    <col min="8979" max="8979" width="14" style="73" customWidth="1"/>
    <col min="8980" max="8980" width="14.85546875" style="73" customWidth="1"/>
    <col min="8981" max="8981" width="3.85546875" style="73" customWidth="1"/>
    <col min="8982" max="8982" width="14" style="73" customWidth="1"/>
    <col min="8983" max="8983" width="16.28515625" style="73" bestFit="1" customWidth="1"/>
    <col min="8984" max="8984" width="15" style="73" bestFit="1" customWidth="1"/>
    <col min="8985" max="8985" width="13.85546875" style="73" bestFit="1" customWidth="1"/>
    <col min="8986" max="8994" width="13.85546875" style="73" customWidth="1"/>
    <col min="8995" max="8995" width="16.85546875" style="73" customWidth="1"/>
    <col min="8996" max="8996" width="14.7109375" style="73" customWidth="1"/>
    <col min="8997" max="9216" width="9.140625" style="73"/>
    <col min="9217" max="9217" width="15.7109375" style="73" customWidth="1"/>
    <col min="9218" max="9218" width="15.28515625" style="73" customWidth="1"/>
    <col min="9219" max="9222" width="14.5703125" style="73" customWidth="1"/>
    <col min="9223" max="9223" width="15.28515625" style="73" customWidth="1"/>
    <col min="9224" max="9224" width="12.42578125" style="73" customWidth="1"/>
    <col min="9225" max="9225" width="12.28515625" style="73" bestFit="1" customWidth="1"/>
    <col min="9226" max="9226" width="11.42578125" style="73" bestFit="1" customWidth="1"/>
    <col min="9227" max="9227" width="12.28515625" style="73" customWidth="1"/>
    <col min="9228" max="9228" width="11.7109375" style="73" customWidth="1"/>
    <col min="9229" max="9229" width="12.140625" style="73" customWidth="1"/>
    <col min="9230" max="9230" width="17.140625" style="73" customWidth="1"/>
    <col min="9231" max="9233" width="14" style="73" customWidth="1"/>
    <col min="9234" max="9234" width="20.7109375" style="73" bestFit="1" customWidth="1"/>
    <col min="9235" max="9235" width="14" style="73" customWidth="1"/>
    <col min="9236" max="9236" width="14.85546875" style="73" customWidth="1"/>
    <col min="9237" max="9237" width="3.85546875" style="73" customWidth="1"/>
    <col min="9238" max="9238" width="14" style="73" customWidth="1"/>
    <col min="9239" max="9239" width="16.28515625" style="73" bestFit="1" customWidth="1"/>
    <col min="9240" max="9240" width="15" style="73" bestFit="1" customWidth="1"/>
    <col min="9241" max="9241" width="13.85546875" style="73" bestFit="1" customWidth="1"/>
    <col min="9242" max="9250" width="13.85546875" style="73" customWidth="1"/>
    <col min="9251" max="9251" width="16.85546875" style="73" customWidth="1"/>
    <col min="9252" max="9252" width="14.7109375" style="73" customWidth="1"/>
    <col min="9253" max="9472" width="9.140625" style="73"/>
    <col min="9473" max="9473" width="15.7109375" style="73" customWidth="1"/>
    <col min="9474" max="9474" width="15.28515625" style="73" customWidth="1"/>
    <col min="9475" max="9478" width="14.5703125" style="73" customWidth="1"/>
    <col min="9479" max="9479" width="15.28515625" style="73" customWidth="1"/>
    <col min="9480" max="9480" width="12.42578125" style="73" customWidth="1"/>
    <col min="9481" max="9481" width="12.28515625" style="73" bestFit="1" customWidth="1"/>
    <col min="9482" max="9482" width="11.42578125" style="73" bestFit="1" customWidth="1"/>
    <col min="9483" max="9483" width="12.28515625" style="73" customWidth="1"/>
    <col min="9484" max="9484" width="11.7109375" style="73" customWidth="1"/>
    <col min="9485" max="9485" width="12.140625" style="73" customWidth="1"/>
    <col min="9486" max="9486" width="17.140625" style="73" customWidth="1"/>
    <col min="9487" max="9489" width="14" style="73" customWidth="1"/>
    <col min="9490" max="9490" width="20.7109375" style="73" bestFit="1" customWidth="1"/>
    <col min="9491" max="9491" width="14" style="73" customWidth="1"/>
    <col min="9492" max="9492" width="14.85546875" style="73" customWidth="1"/>
    <col min="9493" max="9493" width="3.85546875" style="73" customWidth="1"/>
    <col min="9494" max="9494" width="14" style="73" customWidth="1"/>
    <col min="9495" max="9495" width="16.28515625" style="73" bestFit="1" customWidth="1"/>
    <col min="9496" max="9496" width="15" style="73" bestFit="1" customWidth="1"/>
    <col min="9497" max="9497" width="13.85546875" style="73" bestFit="1" customWidth="1"/>
    <col min="9498" max="9506" width="13.85546875" style="73" customWidth="1"/>
    <col min="9507" max="9507" width="16.85546875" style="73" customWidth="1"/>
    <col min="9508" max="9508" width="14.7109375" style="73" customWidth="1"/>
    <col min="9509" max="9728" width="9.140625" style="73"/>
    <col min="9729" max="9729" width="15.7109375" style="73" customWidth="1"/>
    <col min="9730" max="9730" width="15.28515625" style="73" customWidth="1"/>
    <col min="9731" max="9734" width="14.5703125" style="73" customWidth="1"/>
    <col min="9735" max="9735" width="15.28515625" style="73" customWidth="1"/>
    <col min="9736" max="9736" width="12.42578125" style="73" customWidth="1"/>
    <col min="9737" max="9737" width="12.28515625" style="73" bestFit="1" customWidth="1"/>
    <col min="9738" max="9738" width="11.42578125" style="73" bestFit="1" customWidth="1"/>
    <col min="9739" max="9739" width="12.28515625" style="73" customWidth="1"/>
    <col min="9740" max="9740" width="11.7109375" style="73" customWidth="1"/>
    <col min="9741" max="9741" width="12.140625" style="73" customWidth="1"/>
    <col min="9742" max="9742" width="17.140625" style="73" customWidth="1"/>
    <col min="9743" max="9745" width="14" style="73" customWidth="1"/>
    <col min="9746" max="9746" width="20.7109375" style="73" bestFit="1" customWidth="1"/>
    <col min="9747" max="9747" width="14" style="73" customWidth="1"/>
    <col min="9748" max="9748" width="14.85546875" style="73" customWidth="1"/>
    <col min="9749" max="9749" width="3.85546875" style="73" customWidth="1"/>
    <col min="9750" max="9750" width="14" style="73" customWidth="1"/>
    <col min="9751" max="9751" width="16.28515625" style="73" bestFit="1" customWidth="1"/>
    <col min="9752" max="9752" width="15" style="73" bestFit="1" customWidth="1"/>
    <col min="9753" max="9753" width="13.85546875" style="73" bestFit="1" customWidth="1"/>
    <col min="9754" max="9762" width="13.85546875" style="73" customWidth="1"/>
    <col min="9763" max="9763" width="16.85546875" style="73" customWidth="1"/>
    <col min="9764" max="9764" width="14.7109375" style="73" customWidth="1"/>
    <col min="9765" max="9984" width="9.140625" style="73"/>
    <col min="9985" max="9985" width="15.7109375" style="73" customWidth="1"/>
    <col min="9986" max="9986" width="15.28515625" style="73" customWidth="1"/>
    <col min="9987" max="9990" width="14.5703125" style="73" customWidth="1"/>
    <col min="9991" max="9991" width="15.28515625" style="73" customWidth="1"/>
    <col min="9992" max="9992" width="12.42578125" style="73" customWidth="1"/>
    <col min="9993" max="9993" width="12.28515625" style="73" bestFit="1" customWidth="1"/>
    <col min="9994" max="9994" width="11.42578125" style="73" bestFit="1" customWidth="1"/>
    <col min="9995" max="9995" width="12.28515625" style="73" customWidth="1"/>
    <col min="9996" max="9996" width="11.7109375" style="73" customWidth="1"/>
    <col min="9997" max="9997" width="12.140625" style="73" customWidth="1"/>
    <col min="9998" max="9998" width="17.140625" style="73" customWidth="1"/>
    <col min="9999" max="10001" width="14" style="73" customWidth="1"/>
    <col min="10002" max="10002" width="20.7109375" style="73" bestFit="1" customWidth="1"/>
    <col min="10003" max="10003" width="14" style="73" customWidth="1"/>
    <col min="10004" max="10004" width="14.85546875" style="73" customWidth="1"/>
    <col min="10005" max="10005" width="3.85546875" style="73" customWidth="1"/>
    <col min="10006" max="10006" width="14" style="73" customWidth="1"/>
    <col min="10007" max="10007" width="16.28515625" style="73" bestFit="1" customWidth="1"/>
    <col min="10008" max="10008" width="15" style="73" bestFit="1" customWidth="1"/>
    <col min="10009" max="10009" width="13.85546875" style="73" bestFit="1" customWidth="1"/>
    <col min="10010" max="10018" width="13.85546875" style="73" customWidth="1"/>
    <col min="10019" max="10019" width="16.85546875" style="73" customWidth="1"/>
    <col min="10020" max="10020" width="14.7109375" style="73" customWidth="1"/>
    <col min="10021" max="10240" width="9.140625" style="73"/>
    <col min="10241" max="10241" width="15.7109375" style="73" customWidth="1"/>
    <col min="10242" max="10242" width="15.28515625" style="73" customWidth="1"/>
    <col min="10243" max="10246" width="14.5703125" style="73" customWidth="1"/>
    <col min="10247" max="10247" width="15.28515625" style="73" customWidth="1"/>
    <col min="10248" max="10248" width="12.42578125" style="73" customWidth="1"/>
    <col min="10249" max="10249" width="12.28515625" style="73" bestFit="1" customWidth="1"/>
    <col min="10250" max="10250" width="11.42578125" style="73" bestFit="1" customWidth="1"/>
    <col min="10251" max="10251" width="12.28515625" style="73" customWidth="1"/>
    <col min="10252" max="10252" width="11.7109375" style="73" customWidth="1"/>
    <col min="10253" max="10253" width="12.140625" style="73" customWidth="1"/>
    <col min="10254" max="10254" width="17.140625" style="73" customWidth="1"/>
    <col min="10255" max="10257" width="14" style="73" customWidth="1"/>
    <col min="10258" max="10258" width="20.7109375" style="73" bestFit="1" customWidth="1"/>
    <col min="10259" max="10259" width="14" style="73" customWidth="1"/>
    <col min="10260" max="10260" width="14.85546875" style="73" customWidth="1"/>
    <col min="10261" max="10261" width="3.85546875" style="73" customWidth="1"/>
    <col min="10262" max="10262" width="14" style="73" customWidth="1"/>
    <col min="10263" max="10263" width="16.28515625" style="73" bestFit="1" customWidth="1"/>
    <col min="10264" max="10264" width="15" style="73" bestFit="1" customWidth="1"/>
    <col min="10265" max="10265" width="13.85546875" style="73" bestFit="1" customWidth="1"/>
    <col min="10266" max="10274" width="13.85546875" style="73" customWidth="1"/>
    <col min="10275" max="10275" width="16.85546875" style="73" customWidth="1"/>
    <col min="10276" max="10276" width="14.7109375" style="73" customWidth="1"/>
    <col min="10277" max="10496" width="9.140625" style="73"/>
    <col min="10497" max="10497" width="15.7109375" style="73" customWidth="1"/>
    <col min="10498" max="10498" width="15.28515625" style="73" customWidth="1"/>
    <col min="10499" max="10502" width="14.5703125" style="73" customWidth="1"/>
    <col min="10503" max="10503" width="15.28515625" style="73" customWidth="1"/>
    <col min="10504" max="10504" width="12.42578125" style="73" customWidth="1"/>
    <col min="10505" max="10505" width="12.28515625" style="73" bestFit="1" customWidth="1"/>
    <col min="10506" max="10506" width="11.42578125" style="73" bestFit="1" customWidth="1"/>
    <col min="10507" max="10507" width="12.28515625" style="73" customWidth="1"/>
    <col min="10508" max="10508" width="11.7109375" style="73" customWidth="1"/>
    <col min="10509" max="10509" width="12.140625" style="73" customWidth="1"/>
    <col min="10510" max="10510" width="17.140625" style="73" customWidth="1"/>
    <col min="10511" max="10513" width="14" style="73" customWidth="1"/>
    <col min="10514" max="10514" width="20.7109375" style="73" bestFit="1" customWidth="1"/>
    <col min="10515" max="10515" width="14" style="73" customWidth="1"/>
    <col min="10516" max="10516" width="14.85546875" style="73" customWidth="1"/>
    <col min="10517" max="10517" width="3.85546875" style="73" customWidth="1"/>
    <col min="10518" max="10518" width="14" style="73" customWidth="1"/>
    <col min="10519" max="10519" width="16.28515625" style="73" bestFit="1" customWidth="1"/>
    <col min="10520" max="10520" width="15" style="73" bestFit="1" customWidth="1"/>
    <col min="10521" max="10521" width="13.85546875" style="73" bestFit="1" customWidth="1"/>
    <col min="10522" max="10530" width="13.85546875" style="73" customWidth="1"/>
    <col min="10531" max="10531" width="16.85546875" style="73" customWidth="1"/>
    <col min="10532" max="10532" width="14.7109375" style="73" customWidth="1"/>
    <col min="10533" max="10752" width="9.140625" style="73"/>
    <col min="10753" max="10753" width="15.7109375" style="73" customWidth="1"/>
    <col min="10754" max="10754" width="15.28515625" style="73" customWidth="1"/>
    <col min="10755" max="10758" width="14.5703125" style="73" customWidth="1"/>
    <col min="10759" max="10759" width="15.28515625" style="73" customWidth="1"/>
    <col min="10760" max="10760" width="12.42578125" style="73" customWidth="1"/>
    <col min="10761" max="10761" width="12.28515625" style="73" bestFit="1" customWidth="1"/>
    <col min="10762" max="10762" width="11.42578125" style="73" bestFit="1" customWidth="1"/>
    <col min="10763" max="10763" width="12.28515625" style="73" customWidth="1"/>
    <col min="10764" max="10764" width="11.7109375" style="73" customWidth="1"/>
    <col min="10765" max="10765" width="12.140625" style="73" customWidth="1"/>
    <col min="10766" max="10766" width="17.140625" style="73" customWidth="1"/>
    <col min="10767" max="10769" width="14" style="73" customWidth="1"/>
    <col min="10770" max="10770" width="20.7109375" style="73" bestFit="1" customWidth="1"/>
    <col min="10771" max="10771" width="14" style="73" customWidth="1"/>
    <col min="10772" max="10772" width="14.85546875" style="73" customWidth="1"/>
    <col min="10773" max="10773" width="3.85546875" style="73" customWidth="1"/>
    <col min="10774" max="10774" width="14" style="73" customWidth="1"/>
    <col min="10775" max="10775" width="16.28515625" style="73" bestFit="1" customWidth="1"/>
    <col min="10776" max="10776" width="15" style="73" bestFit="1" customWidth="1"/>
    <col min="10777" max="10777" width="13.85546875" style="73" bestFit="1" customWidth="1"/>
    <col min="10778" max="10786" width="13.85546875" style="73" customWidth="1"/>
    <col min="10787" max="10787" width="16.85546875" style="73" customWidth="1"/>
    <col min="10788" max="10788" width="14.7109375" style="73" customWidth="1"/>
    <col min="10789" max="11008" width="9.140625" style="73"/>
    <col min="11009" max="11009" width="15.7109375" style="73" customWidth="1"/>
    <col min="11010" max="11010" width="15.28515625" style="73" customWidth="1"/>
    <col min="11011" max="11014" width="14.5703125" style="73" customWidth="1"/>
    <col min="11015" max="11015" width="15.28515625" style="73" customWidth="1"/>
    <col min="11016" max="11016" width="12.42578125" style="73" customWidth="1"/>
    <col min="11017" max="11017" width="12.28515625" style="73" bestFit="1" customWidth="1"/>
    <col min="11018" max="11018" width="11.42578125" style="73" bestFit="1" customWidth="1"/>
    <col min="11019" max="11019" width="12.28515625" style="73" customWidth="1"/>
    <col min="11020" max="11020" width="11.7109375" style="73" customWidth="1"/>
    <col min="11021" max="11021" width="12.140625" style="73" customWidth="1"/>
    <col min="11022" max="11022" width="17.140625" style="73" customWidth="1"/>
    <col min="11023" max="11025" width="14" style="73" customWidth="1"/>
    <col min="11026" max="11026" width="20.7109375" style="73" bestFit="1" customWidth="1"/>
    <col min="11027" max="11027" width="14" style="73" customWidth="1"/>
    <col min="11028" max="11028" width="14.85546875" style="73" customWidth="1"/>
    <col min="11029" max="11029" width="3.85546875" style="73" customWidth="1"/>
    <col min="11030" max="11030" width="14" style="73" customWidth="1"/>
    <col min="11031" max="11031" width="16.28515625" style="73" bestFit="1" customWidth="1"/>
    <col min="11032" max="11032" width="15" style="73" bestFit="1" customWidth="1"/>
    <col min="11033" max="11033" width="13.85546875" style="73" bestFit="1" customWidth="1"/>
    <col min="11034" max="11042" width="13.85546875" style="73" customWidth="1"/>
    <col min="11043" max="11043" width="16.85546875" style="73" customWidth="1"/>
    <col min="11044" max="11044" width="14.7109375" style="73" customWidth="1"/>
    <col min="11045" max="11264" width="9.140625" style="73"/>
    <col min="11265" max="11265" width="15.7109375" style="73" customWidth="1"/>
    <col min="11266" max="11266" width="15.28515625" style="73" customWidth="1"/>
    <col min="11267" max="11270" width="14.5703125" style="73" customWidth="1"/>
    <col min="11271" max="11271" width="15.28515625" style="73" customWidth="1"/>
    <col min="11272" max="11272" width="12.42578125" style="73" customWidth="1"/>
    <col min="11273" max="11273" width="12.28515625" style="73" bestFit="1" customWidth="1"/>
    <col min="11274" max="11274" width="11.42578125" style="73" bestFit="1" customWidth="1"/>
    <col min="11275" max="11275" width="12.28515625" style="73" customWidth="1"/>
    <col min="11276" max="11276" width="11.7109375" style="73" customWidth="1"/>
    <col min="11277" max="11277" width="12.140625" style="73" customWidth="1"/>
    <col min="11278" max="11278" width="17.140625" style="73" customWidth="1"/>
    <col min="11279" max="11281" width="14" style="73" customWidth="1"/>
    <col min="11282" max="11282" width="20.7109375" style="73" bestFit="1" customWidth="1"/>
    <col min="11283" max="11283" width="14" style="73" customWidth="1"/>
    <col min="11284" max="11284" width="14.85546875" style="73" customWidth="1"/>
    <col min="11285" max="11285" width="3.85546875" style="73" customWidth="1"/>
    <col min="11286" max="11286" width="14" style="73" customWidth="1"/>
    <col min="11287" max="11287" width="16.28515625" style="73" bestFit="1" customWidth="1"/>
    <col min="11288" max="11288" width="15" style="73" bestFit="1" customWidth="1"/>
    <col min="11289" max="11289" width="13.85546875" style="73" bestFit="1" customWidth="1"/>
    <col min="11290" max="11298" width="13.85546875" style="73" customWidth="1"/>
    <col min="11299" max="11299" width="16.85546875" style="73" customWidth="1"/>
    <col min="11300" max="11300" width="14.7109375" style="73" customWidth="1"/>
    <col min="11301" max="11520" width="9.140625" style="73"/>
    <col min="11521" max="11521" width="15.7109375" style="73" customWidth="1"/>
    <col min="11522" max="11522" width="15.28515625" style="73" customWidth="1"/>
    <col min="11523" max="11526" width="14.5703125" style="73" customWidth="1"/>
    <col min="11527" max="11527" width="15.28515625" style="73" customWidth="1"/>
    <col min="11528" max="11528" width="12.42578125" style="73" customWidth="1"/>
    <col min="11529" max="11529" width="12.28515625" style="73" bestFit="1" customWidth="1"/>
    <col min="11530" max="11530" width="11.42578125" style="73" bestFit="1" customWidth="1"/>
    <col min="11531" max="11531" width="12.28515625" style="73" customWidth="1"/>
    <col min="11532" max="11532" width="11.7109375" style="73" customWidth="1"/>
    <col min="11533" max="11533" width="12.140625" style="73" customWidth="1"/>
    <col min="11534" max="11534" width="17.140625" style="73" customWidth="1"/>
    <col min="11535" max="11537" width="14" style="73" customWidth="1"/>
    <col min="11538" max="11538" width="20.7109375" style="73" bestFit="1" customWidth="1"/>
    <col min="11539" max="11539" width="14" style="73" customWidth="1"/>
    <col min="11540" max="11540" width="14.85546875" style="73" customWidth="1"/>
    <col min="11541" max="11541" width="3.85546875" style="73" customWidth="1"/>
    <col min="11542" max="11542" width="14" style="73" customWidth="1"/>
    <col min="11543" max="11543" width="16.28515625" style="73" bestFit="1" customWidth="1"/>
    <col min="11544" max="11544" width="15" style="73" bestFit="1" customWidth="1"/>
    <col min="11545" max="11545" width="13.85546875" style="73" bestFit="1" customWidth="1"/>
    <col min="11546" max="11554" width="13.85546875" style="73" customWidth="1"/>
    <col min="11555" max="11555" width="16.85546875" style="73" customWidth="1"/>
    <col min="11556" max="11556" width="14.7109375" style="73" customWidth="1"/>
    <col min="11557" max="11776" width="9.140625" style="73"/>
    <col min="11777" max="11777" width="15.7109375" style="73" customWidth="1"/>
    <col min="11778" max="11778" width="15.28515625" style="73" customWidth="1"/>
    <col min="11779" max="11782" width="14.5703125" style="73" customWidth="1"/>
    <col min="11783" max="11783" width="15.28515625" style="73" customWidth="1"/>
    <col min="11784" max="11784" width="12.42578125" style="73" customWidth="1"/>
    <col min="11785" max="11785" width="12.28515625" style="73" bestFit="1" customWidth="1"/>
    <col min="11786" max="11786" width="11.42578125" style="73" bestFit="1" customWidth="1"/>
    <col min="11787" max="11787" width="12.28515625" style="73" customWidth="1"/>
    <col min="11788" max="11788" width="11.7109375" style="73" customWidth="1"/>
    <col min="11789" max="11789" width="12.140625" style="73" customWidth="1"/>
    <col min="11790" max="11790" width="17.140625" style="73" customWidth="1"/>
    <col min="11791" max="11793" width="14" style="73" customWidth="1"/>
    <col min="11794" max="11794" width="20.7109375" style="73" bestFit="1" customWidth="1"/>
    <col min="11795" max="11795" width="14" style="73" customWidth="1"/>
    <col min="11796" max="11796" width="14.85546875" style="73" customWidth="1"/>
    <col min="11797" max="11797" width="3.85546875" style="73" customWidth="1"/>
    <col min="11798" max="11798" width="14" style="73" customWidth="1"/>
    <col min="11799" max="11799" width="16.28515625" style="73" bestFit="1" customWidth="1"/>
    <col min="11800" max="11800" width="15" style="73" bestFit="1" customWidth="1"/>
    <col min="11801" max="11801" width="13.85546875" style="73" bestFit="1" customWidth="1"/>
    <col min="11802" max="11810" width="13.85546875" style="73" customWidth="1"/>
    <col min="11811" max="11811" width="16.85546875" style="73" customWidth="1"/>
    <col min="11812" max="11812" width="14.7109375" style="73" customWidth="1"/>
    <col min="11813" max="12032" width="9.140625" style="73"/>
    <col min="12033" max="12033" width="15.7109375" style="73" customWidth="1"/>
    <col min="12034" max="12034" width="15.28515625" style="73" customWidth="1"/>
    <col min="12035" max="12038" width="14.5703125" style="73" customWidth="1"/>
    <col min="12039" max="12039" width="15.28515625" style="73" customWidth="1"/>
    <col min="12040" max="12040" width="12.42578125" style="73" customWidth="1"/>
    <col min="12041" max="12041" width="12.28515625" style="73" bestFit="1" customWidth="1"/>
    <col min="12042" max="12042" width="11.42578125" style="73" bestFit="1" customWidth="1"/>
    <col min="12043" max="12043" width="12.28515625" style="73" customWidth="1"/>
    <col min="12044" max="12044" width="11.7109375" style="73" customWidth="1"/>
    <col min="12045" max="12045" width="12.140625" style="73" customWidth="1"/>
    <col min="12046" max="12046" width="17.140625" style="73" customWidth="1"/>
    <col min="12047" max="12049" width="14" style="73" customWidth="1"/>
    <col min="12050" max="12050" width="20.7109375" style="73" bestFit="1" customWidth="1"/>
    <col min="12051" max="12051" width="14" style="73" customWidth="1"/>
    <col min="12052" max="12052" width="14.85546875" style="73" customWidth="1"/>
    <col min="12053" max="12053" width="3.85546875" style="73" customWidth="1"/>
    <col min="12054" max="12054" width="14" style="73" customWidth="1"/>
    <col min="12055" max="12055" width="16.28515625" style="73" bestFit="1" customWidth="1"/>
    <col min="12056" max="12056" width="15" style="73" bestFit="1" customWidth="1"/>
    <col min="12057" max="12057" width="13.85546875" style="73" bestFit="1" customWidth="1"/>
    <col min="12058" max="12066" width="13.85546875" style="73" customWidth="1"/>
    <col min="12067" max="12067" width="16.85546875" style="73" customWidth="1"/>
    <col min="12068" max="12068" width="14.7109375" style="73" customWidth="1"/>
    <col min="12069" max="12288" width="9.140625" style="73"/>
    <col min="12289" max="12289" width="15.7109375" style="73" customWidth="1"/>
    <col min="12290" max="12290" width="15.28515625" style="73" customWidth="1"/>
    <col min="12291" max="12294" width="14.5703125" style="73" customWidth="1"/>
    <col min="12295" max="12295" width="15.28515625" style="73" customWidth="1"/>
    <col min="12296" max="12296" width="12.42578125" style="73" customWidth="1"/>
    <col min="12297" max="12297" width="12.28515625" style="73" bestFit="1" customWidth="1"/>
    <col min="12298" max="12298" width="11.42578125" style="73" bestFit="1" customWidth="1"/>
    <col min="12299" max="12299" width="12.28515625" style="73" customWidth="1"/>
    <col min="12300" max="12300" width="11.7109375" style="73" customWidth="1"/>
    <col min="12301" max="12301" width="12.140625" style="73" customWidth="1"/>
    <col min="12302" max="12302" width="17.140625" style="73" customWidth="1"/>
    <col min="12303" max="12305" width="14" style="73" customWidth="1"/>
    <col min="12306" max="12306" width="20.7109375" style="73" bestFit="1" customWidth="1"/>
    <col min="12307" max="12307" width="14" style="73" customWidth="1"/>
    <col min="12308" max="12308" width="14.85546875" style="73" customWidth="1"/>
    <col min="12309" max="12309" width="3.85546875" style="73" customWidth="1"/>
    <col min="12310" max="12310" width="14" style="73" customWidth="1"/>
    <col min="12311" max="12311" width="16.28515625" style="73" bestFit="1" customWidth="1"/>
    <col min="12312" max="12312" width="15" style="73" bestFit="1" customWidth="1"/>
    <col min="12313" max="12313" width="13.85546875" style="73" bestFit="1" customWidth="1"/>
    <col min="12314" max="12322" width="13.85546875" style="73" customWidth="1"/>
    <col min="12323" max="12323" width="16.85546875" style="73" customWidth="1"/>
    <col min="12324" max="12324" width="14.7109375" style="73" customWidth="1"/>
    <col min="12325" max="12544" width="9.140625" style="73"/>
    <col min="12545" max="12545" width="15.7109375" style="73" customWidth="1"/>
    <col min="12546" max="12546" width="15.28515625" style="73" customWidth="1"/>
    <col min="12547" max="12550" width="14.5703125" style="73" customWidth="1"/>
    <col min="12551" max="12551" width="15.28515625" style="73" customWidth="1"/>
    <col min="12552" max="12552" width="12.42578125" style="73" customWidth="1"/>
    <col min="12553" max="12553" width="12.28515625" style="73" bestFit="1" customWidth="1"/>
    <col min="12554" max="12554" width="11.42578125" style="73" bestFit="1" customWidth="1"/>
    <col min="12555" max="12555" width="12.28515625" style="73" customWidth="1"/>
    <col min="12556" max="12556" width="11.7109375" style="73" customWidth="1"/>
    <col min="12557" max="12557" width="12.140625" style="73" customWidth="1"/>
    <col min="12558" max="12558" width="17.140625" style="73" customWidth="1"/>
    <col min="12559" max="12561" width="14" style="73" customWidth="1"/>
    <col min="12562" max="12562" width="20.7109375" style="73" bestFit="1" customWidth="1"/>
    <col min="12563" max="12563" width="14" style="73" customWidth="1"/>
    <col min="12564" max="12564" width="14.85546875" style="73" customWidth="1"/>
    <col min="12565" max="12565" width="3.85546875" style="73" customWidth="1"/>
    <col min="12566" max="12566" width="14" style="73" customWidth="1"/>
    <col min="12567" max="12567" width="16.28515625" style="73" bestFit="1" customWidth="1"/>
    <col min="12568" max="12568" width="15" style="73" bestFit="1" customWidth="1"/>
    <col min="12569" max="12569" width="13.85546875" style="73" bestFit="1" customWidth="1"/>
    <col min="12570" max="12578" width="13.85546875" style="73" customWidth="1"/>
    <col min="12579" max="12579" width="16.85546875" style="73" customWidth="1"/>
    <col min="12580" max="12580" width="14.7109375" style="73" customWidth="1"/>
    <col min="12581" max="12800" width="9.140625" style="73"/>
    <col min="12801" max="12801" width="15.7109375" style="73" customWidth="1"/>
    <col min="12802" max="12802" width="15.28515625" style="73" customWidth="1"/>
    <col min="12803" max="12806" width="14.5703125" style="73" customWidth="1"/>
    <col min="12807" max="12807" width="15.28515625" style="73" customWidth="1"/>
    <col min="12808" max="12808" width="12.42578125" style="73" customWidth="1"/>
    <col min="12809" max="12809" width="12.28515625" style="73" bestFit="1" customWidth="1"/>
    <col min="12810" max="12810" width="11.42578125" style="73" bestFit="1" customWidth="1"/>
    <col min="12811" max="12811" width="12.28515625" style="73" customWidth="1"/>
    <col min="12812" max="12812" width="11.7109375" style="73" customWidth="1"/>
    <col min="12813" max="12813" width="12.140625" style="73" customWidth="1"/>
    <col min="12814" max="12814" width="17.140625" style="73" customWidth="1"/>
    <col min="12815" max="12817" width="14" style="73" customWidth="1"/>
    <col min="12818" max="12818" width="20.7109375" style="73" bestFit="1" customWidth="1"/>
    <col min="12819" max="12819" width="14" style="73" customWidth="1"/>
    <col min="12820" max="12820" width="14.85546875" style="73" customWidth="1"/>
    <col min="12821" max="12821" width="3.85546875" style="73" customWidth="1"/>
    <col min="12822" max="12822" width="14" style="73" customWidth="1"/>
    <col min="12823" max="12823" width="16.28515625" style="73" bestFit="1" customWidth="1"/>
    <col min="12824" max="12824" width="15" style="73" bestFit="1" customWidth="1"/>
    <col min="12825" max="12825" width="13.85546875" style="73" bestFit="1" customWidth="1"/>
    <col min="12826" max="12834" width="13.85546875" style="73" customWidth="1"/>
    <col min="12835" max="12835" width="16.85546875" style="73" customWidth="1"/>
    <col min="12836" max="12836" width="14.7109375" style="73" customWidth="1"/>
    <col min="12837" max="13056" width="9.140625" style="73"/>
    <col min="13057" max="13057" width="15.7109375" style="73" customWidth="1"/>
    <col min="13058" max="13058" width="15.28515625" style="73" customWidth="1"/>
    <col min="13059" max="13062" width="14.5703125" style="73" customWidth="1"/>
    <col min="13063" max="13063" width="15.28515625" style="73" customWidth="1"/>
    <col min="13064" max="13064" width="12.42578125" style="73" customWidth="1"/>
    <col min="13065" max="13065" width="12.28515625" style="73" bestFit="1" customWidth="1"/>
    <col min="13066" max="13066" width="11.42578125" style="73" bestFit="1" customWidth="1"/>
    <col min="13067" max="13067" width="12.28515625" style="73" customWidth="1"/>
    <col min="13068" max="13068" width="11.7109375" style="73" customWidth="1"/>
    <col min="13069" max="13069" width="12.140625" style="73" customWidth="1"/>
    <col min="13070" max="13070" width="17.140625" style="73" customWidth="1"/>
    <col min="13071" max="13073" width="14" style="73" customWidth="1"/>
    <col min="13074" max="13074" width="20.7109375" style="73" bestFit="1" customWidth="1"/>
    <col min="13075" max="13075" width="14" style="73" customWidth="1"/>
    <col min="13076" max="13076" width="14.85546875" style="73" customWidth="1"/>
    <col min="13077" max="13077" width="3.85546875" style="73" customWidth="1"/>
    <col min="13078" max="13078" width="14" style="73" customWidth="1"/>
    <col min="13079" max="13079" width="16.28515625" style="73" bestFit="1" customWidth="1"/>
    <col min="13080" max="13080" width="15" style="73" bestFit="1" customWidth="1"/>
    <col min="13081" max="13081" width="13.85546875" style="73" bestFit="1" customWidth="1"/>
    <col min="13082" max="13090" width="13.85546875" style="73" customWidth="1"/>
    <col min="13091" max="13091" width="16.85546875" style="73" customWidth="1"/>
    <col min="13092" max="13092" width="14.7109375" style="73" customWidth="1"/>
    <col min="13093" max="13312" width="9.140625" style="73"/>
    <col min="13313" max="13313" width="15.7109375" style="73" customWidth="1"/>
    <col min="13314" max="13314" width="15.28515625" style="73" customWidth="1"/>
    <col min="13315" max="13318" width="14.5703125" style="73" customWidth="1"/>
    <col min="13319" max="13319" width="15.28515625" style="73" customWidth="1"/>
    <col min="13320" max="13320" width="12.42578125" style="73" customWidth="1"/>
    <col min="13321" max="13321" width="12.28515625" style="73" bestFit="1" customWidth="1"/>
    <col min="13322" max="13322" width="11.42578125" style="73" bestFit="1" customWidth="1"/>
    <col min="13323" max="13323" width="12.28515625" style="73" customWidth="1"/>
    <col min="13324" max="13324" width="11.7109375" style="73" customWidth="1"/>
    <col min="13325" max="13325" width="12.140625" style="73" customWidth="1"/>
    <col min="13326" max="13326" width="17.140625" style="73" customWidth="1"/>
    <col min="13327" max="13329" width="14" style="73" customWidth="1"/>
    <col min="13330" max="13330" width="20.7109375" style="73" bestFit="1" customWidth="1"/>
    <col min="13331" max="13331" width="14" style="73" customWidth="1"/>
    <col min="13332" max="13332" width="14.85546875" style="73" customWidth="1"/>
    <col min="13333" max="13333" width="3.85546875" style="73" customWidth="1"/>
    <col min="13334" max="13334" width="14" style="73" customWidth="1"/>
    <col min="13335" max="13335" width="16.28515625" style="73" bestFit="1" customWidth="1"/>
    <col min="13336" max="13336" width="15" style="73" bestFit="1" customWidth="1"/>
    <col min="13337" max="13337" width="13.85546875" style="73" bestFit="1" customWidth="1"/>
    <col min="13338" max="13346" width="13.85546875" style="73" customWidth="1"/>
    <col min="13347" max="13347" width="16.85546875" style="73" customWidth="1"/>
    <col min="13348" max="13348" width="14.7109375" style="73" customWidth="1"/>
    <col min="13349" max="13568" width="9.140625" style="73"/>
    <col min="13569" max="13569" width="15.7109375" style="73" customWidth="1"/>
    <col min="13570" max="13570" width="15.28515625" style="73" customWidth="1"/>
    <col min="13571" max="13574" width="14.5703125" style="73" customWidth="1"/>
    <col min="13575" max="13575" width="15.28515625" style="73" customWidth="1"/>
    <col min="13576" max="13576" width="12.42578125" style="73" customWidth="1"/>
    <col min="13577" max="13577" width="12.28515625" style="73" bestFit="1" customWidth="1"/>
    <col min="13578" max="13578" width="11.42578125" style="73" bestFit="1" customWidth="1"/>
    <col min="13579" max="13579" width="12.28515625" style="73" customWidth="1"/>
    <col min="13580" max="13580" width="11.7109375" style="73" customWidth="1"/>
    <col min="13581" max="13581" width="12.140625" style="73" customWidth="1"/>
    <col min="13582" max="13582" width="17.140625" style="73" customWidth="1"/>
    <col min="13583" max="13585" width="14" style="73" customWidth="1"/>
    <col min="13586" max="13586" width="20.7109375" style="73" bestFit="1" customWidth="1"/>
    <col min="13587" max="13587" width="14" style="73" customWidth="1"/>
    <col min="13588" max="13588" width="14.85546875" style="73" customWidth="1"/>
    <col min="13589" max="13589" width="3.85546875" style="73" customWidth="1"/>
    <col min="13590" max="13590" width="14" style="73" customWidth="1"/>
    <col min="13591" max="13591" width="16.28515625" style="73" bestFit="1" customWidth="1"/>
    <col min="13592" max="13592" width="15" style="73" bestFit="1" customWidth="1"/>
    <col min="13593" max="13593" width="13.85546875" style="73" bestFit="1" customWidth="1"/>
    <col min="13594" max="13602" width="13.85546875" style="73" customWidth="1"/>
    <col min="13603" max="13603" width="16.85546875" style="73" customWidth="1"/>
    <col min="13604" max="13604" width="14.7109375" style="73" customWidth="1"/>
    <col min="13605" max="13824" width="9.140625" style="73"/>
    <col min="13825" max="13825" width="15.7109375" style="73" customWidth="1"/>
    <col min="13826" max="13826" width="15.28515625" style="73" customWidth="1"/>
    <col min="13827" max="13830" width="14.5703125" style="73" customWidth="1"/>
    <col min="13831" max="13831" width="15.28515625" style="73" customWidth="1"/>
    <col min="13832" max="13832" width="12.42578125" style="73" customWidth="1"/>
    <col min="13833" max="13833" width="12.28515625" style="73" bestFit="1" customWidth="1"/>
    <col min="13834" max="13834" width="11.42578125" style="73" bestFit="1" customWidth="1"/>
    <col min="13835" max="13835" width="12.28515625" style="73" customWidth="1"/>
    <col min="13836" max="13836" width="11.7109375" style="73" customWidth="1"/>
    <col min="13837" max="13837" width="12.140625" style="73" customWidth="1"/>
    <col min="13838" max="13838" width="17.140625" style="73" customWidth="1"/>
    <col min="13839" max="13841" width="14" style="73" customWidth="1"/>
    <col min="13842" max="13842" width="20.7109375" style="73" bestFit="1" customWidth="1"/>
    <col min="13843" max="13843" width="14" style="73" customWidth="1"/>
    <col min="13844" max="13844" width="14.85546875" style="73" customWidth="1"/>
    <col min="13845" max="13845" width="3.85546875" style="73" customWidth="1"/>
    <col min="13846" max="13846" width="14" style="73" customWidth="1"/>
    <col min="13847" max="13847" width="16.28515625" style="73" bestFit="1" customWidth="1"/>
    <col min="13848" max="13848" width="15" style="73" bestFit="1" customWidth="1"/>
    <col min="13849" max="13849" width="13.85546875" style="73" bestFit="1" customWidth="1"/>
    <col min="13850" max="13858" width="13.85546875" style="73" customWidth="1"/>
    <col min="13859" max="13859" width="16.85546875" style="73" customWidth="1"/>
    <col min="13860" max="13860" width="14.7109375" style="73" customWidth="1"/>
    <col min="13861" max="14080" width="9.140625" style="73"/>
    <col min="14081" max="14081" width="15.7109375" style="73" customWidth="1"/>
    <col min="14082" max="14082" width="15.28515625" style="73" customWidth="1"/>
    <col min="14083" max="14086" width="14.5703125" style="73" customWidth="1"/>
    <col min="14087" max="14087" width="15.28515625" style="73" customWidth="1"/>
    <col min="14088" max="14088" width="12.42578125" style="73" customWidth="1"/>
    <col min="14089" max="14089" width="12.28515625" style="73" bestFit="1" customWidth="1"/>
    <col min="14090" max="14090" width="11.42578125" style="73" bestFit="1" customWidth="1"/>
    <col min="14091" max="14091" width="12.28515625" style="73" customWidth="1"/>
    <col min="14092" max="14092" width="11.7109375" style="73" customWidth="1"/>
    <col min="14093" max="14093" width="12.140625" style="73" customWidth="1"/>
    <col min="14094" max="14094" width="17.140625" style="73" customWidth="1"/>
    <col min="14095" max="14097" width="14" style="73" customWidth="1"/>
    <col min="14098" max="14098" width="20.7109375" style="73" bestFit="1" customWidth="1"/>
    <col min="14099" max="14099" width="14" style="73" customWidth="1"/>
    <col min="14100" max="14100" width="14.85546875" style="73" customWidth="1"/>
    <col min="14101" max="14101" width="3.85546875" style="73" customWidth="1"/>
    <col min="14102" max="14102" width="14" style="73" customWidth="1"/>
    <col min="14103" max="14103" width="16.28515625" style="73" bestFit="1" customWidth="1"/>
    <col min="14104" max="14104" width="15" style="73" bestFit="1" customWidth="1"/>
    <col min="14105" max="14105" width="13.85546875" style="73" bestFit="1" customWidth="1"/>
    <col min="14106" max="14114" width="13.85546875" style="73" customWidth="1"/>
    <col min="14115" max="14115" width="16.85546875" style="73" customWidth="1"/>
    <col min="14116" max="14116" width="14.7109375" style="73" customWidth="1"/>
    <col min="14117" max="14336" width="9.140625" style="73"/>
    <col min="14337" max="14337" width="15.7109375" style="73" customWidth="1"/>
    <col min="14338" max="14338" width="15.28515625" style="73" customWidth="1"/>
    <col min="14339" max="14342" width="14.5703125" style="73" customWidth="1"/>
    <col min="14343" max="14343" width="15.28515625" style="73" customWidth="1"/>
    <col min="14344" max="14344" width="12.42578125" style="73" customWidth="1"/>
    <col min="14345" max="14345" width="12.28515625" style="73" bestFit="1" customWidth="1"/>
    <col min="14346" max="14346" width="11.42578125" style="73" bestFit="1" customWidth="1"/>
    <col min="14347" max="14347" width="12.28515625" style="73" customWidth="1"/>
    <col min="14348" max="14348" width="11.7109375" style="73" customWidth="1"/>
    <col min="14349" max="14349" width="12.140625" style="73" customWidth="1"/>
    <col min="14350" max="14350" width="17.140625" style="73" customWidth="1"/>
    <col min="14351" max="14353" width="14" style="73" customWidth="1"/>
    <col min="14354" max="14354" width="20.7109375" style="73" bestFit="1" customWidth="1"/>
    <col min="14355" max="14355" width="14" style="73" customWidth="1"/>
    <col min="14356" max="14356" width="14.85546875" style="73" customWidth="1"/>
    <col min="14357" max="14357" width="3.85546875" style="73" customWidth="1"/>
    <col min="14358" max="14358" width="14" style="73" customWidth="1"/>
    <col min="14359" max="14359" width="16.28515625" style="73" bestFit="1" customWidth="1"/>
    <col min="14360" max="14360" width="15" style="73" bestFit="1" customWidth="1"/>
    <col min="14361" max="14361" width="13.85546875" style="73" bestFit="1" customWidth="1"/>
    <col min="14362" max="14370" width="13.85546875" style="73" customWidth="1"/>
    <col min="14371" max="14371" width="16.85546875" style="73" customWidth="1"/>
    <col min="14372" max="14372" width="14.7109375" style="73" customWidth="1"/>
    <col min="14373" max="14592" width="9.140625" style="73"/>
    <col min="14593" max="14593" width="15.7109375" style="73" customWidth="1"/>
    <col min="14594" max="14594" width="15.28515625" style="73" customWidth="1"/>
    <col min="14595" max="14598" width="14.5703125" style="73" customWidth="1"/>
    <col min="14599" max="14599" width="15.28515625" style="73" customWidth="1"/>
    <col min="14600" max="14600" width="12.42578125" style="73" customWidth="1"/>
    <col min="14601" max="14601" width="12.28515625" style="73" bestFit="1" customWidth="1"/>
    <col min="14602" max="14602" width="11.42578125" style="73" bestFit="1" customWidth="1"/>
    <col min="14603" max="14603" width="12.28515625" style="73" customWidth="1"/>
    <col min="14604" max="14604" width="11.7109375" style="73" customWidth="1"/>
    <col min="14605" max="14605" width="12.140625" style="73" customWidth="1"/>
    <col min="14606" max="14606" width="17.140625" style="73" customWidth="1"/>
    <col min="14607" max="14609" width="14" style="73" customWidth="1"/>
    <col min="14610" max="14610" width="20.7109375" style="73" bestFit="1" customWidth="1"/>
    <col min="14611" max="14611" width="14" style="73" customWidth="1"/>
    <col min="14612" max="14612" width="14.85546875" style="73" customWidth="1"/>
    <col min="14613" max="14613" width="3.85546875" style="73" customWidth="1"/>
    <col min="14614" max="14614" width="14" style="73" customWidth="1"/>
    <col min="14615" max="14615" width="16.28515625" style="73" bestFit="1" customWidth="1"/>
    <col min="14616" max="14616" width="15" style="73" bestFit="1" customWidth="1"/>
    <col min="14617" max="14617" width="13.85546875" style="73" bestFit="1" customWidth="1"/>
    <col min="14618" max="14626" width="13.85546875" style="73" customWidth="1"/>
    <col min="14627" max="14627" width="16.85546875" style="73" customWidth="1"/>
    <col min="14628" max="14628" width="14.7109375" style="73" customWidth="1"/>
    <col min="14629" max="14848" width="9.140625" style="73"/>
    <col min="14849" max="14849" width="15.7109375" style="73" customWidth="1"/>
    <col min="14850" max="14850" width="15.28515625" style="73" customWidth="1"/>
    <col min="14851" max="14854" width="14.5703125" style="73" customWidth="1"/>
    <col min="14855" max="14855" width="15.28515625" style="73" customWidth="1"/>
    <col min="14856" max="14856" width="12.42578125" style="73" customWidth="1"/>
    <col min="14857" max="14857" width="12.28515625" style="73" bestFit="1" customWidth="1"/>
    <col min="14858" max="14858" width="11.42578125" style="73" bestFit="1" customWidth="1"/>
    <col min="14859" max="14859" width="12.28515625" style="73" customWidth="1"/>
    <col min="14860" max="14860" width="11.7109375" style="73" customWidth="1"/>
    <col min="14861" max="14861" width="12.140625" style="73" customWidth="1"/>
    <col min="14862" max="14862" width="17.140625" style="73" customWidth="1"/>
    <col min="14863" max="14865" width="14" style="73" customWidth="1"/>
    <col min="14866" max="14866" width="20.7109375" style="73" bestFit="1" customWidth="1"/>
    <col min="14867" max="14867" width="14" style="73" customWidth="1"/>
    <col min="14868" max="14868" width="14.85546875" style="73" customWidth="1"/>
    <col min="14869" max="14869" width="3.85546875" style="73" customWidth="1"/>
    <col min="14870" max="14870" width="14" style="73" customWidth="1"/>
    <col min="14871" max="14871" width="16.28515625" style="73" bestFit="1" customWidth="1"/>
    <col min="14872" max="14872" width="15" style="73" bestFit="1" customWidth="1"/>
    <col min="14873" max="14873" width="13.85546875" style="73" bestFit="1" customWidth="1"/>
    <col min="14874" max="14882" width="13.85546875" style="73" customWidth="1"/>
    <col min="14883" max="14883" width="16.85546875" style="73" customWidth="1"/>
    <col min="14884" max="14884" width="14.7109375" style="73" customWidth="1"/>
    <col min="14885" max="15104" width="9.140625" style="73"/>
    <col min="15105" max="15105" width="15.7109375" style="73" customWidth="1"/>
    <col min="15106" max="15106" width="15.28515625" style="73" customWidth="1"/>
    <col min="15107" max="15110" width="14.5703125" style="73" customWidth="1"/>
    <col min="15111" max="15111" width="15.28515625" style="73" customWidth="1"/>
    <col min="15112" max="15112" width="12.42578125" style="73" customWidth="1"/>
    <col min="15113" max="15113" width="12.28515625" style="73" bestFit="1" customWidth="1"/>
    <col min="15114" max="15114" width="11.42578125" style="73" bestFit="1" customWidth="1"/>
    <col min="15115" max="15115" width="12.28515625" style="73" customWidth="1"/>
    <col min="15116" max="15116" width="11.7109375" style="73" customWidth="1"/>
    <col min="15117" max="15117" width="12.140625" style="73" customWidth="1"/>
    <col min="15118" max="15118" width="17.140625" style="73" customWidth="1"/>
    <col min="15119" max="15121" width="14" style="73" customWidth="1"/>
    <col min="15122" max="15122" width="20.7109375" style="73" bestFit="1" customWidth="1"/>
    <col min="15123" max="15123" width="14" style="73" customWidth="1"/>
    <col min="15124" max="15124" width="14.85546875" style="73" customWidth="1"/>
    <col min="15125" max="15125" width="3.85546875" style="73" customWidth="1"/>
    <col min="15126" max="15126" width="14" style="73" customWidth="1"/>
    <col min="15127" max="15127" width="16.28515625" style="73" bestFit="1" customWidth="1"/>
    <col min="15128" max="15128" width="15" style="73" bestFit="1" customWidth="1"/>
    <col min="15129" max="15129" width="13.85546875" style="73" bestFit="1" customWidth="1"/>
    <col min="15130" max="15138" width="13.85546875" style="73" customWidth="1"/>
    <col min="15139" max="15139" width="16.85546875" style="73" customWidth="1"/>
    <col min="15140" max="15140" width="14.7109375" style="73" customWidth="1"/>
    <col min="15141" max="15360" width="9.140625" style="73"/>
    <col min="15361" max="15361" width="15.7109375" style="73" customWidth="1"/>
    <col min="15362" max="15362" width="15.28515625" style="73" customWidth="1"/>
    <col min="15363" max="15366" width="14.5703125" style="73" customWidth="1"/>
    <col min="15367" max="15367" width="15.28515625" style="73" customWidth="1"/>
    <col min="15368" max="15368" width="12.42578125" style="73" customWidth="1"/>
    <col min="15369" max="15369" width="12.28515625" style="73" bestFit="1" customWidth="1"/>
    <col min="15370" max="15370" width="11.42578125" style="73" bestFit="1" customWidth="1"/>
    <col min="15371" max="15371" width="12.28515625" style="73" customWidth="1"/>
    <col min="15372" max="15372" width="11.7109375" style="73" customWidth="1"/>
    <col min="15373" max="15373" width="12.140625" style="73" customWidth="1"/>
    <col min="15374" max="15374" width="17.140625" style="73" customWidth="1"/>
    <col min="15375" max="15377" width="14" style="73" customWidth="1"/>
    <col min="15378" max="15378" width="20.7109375" style="73" bestFit="1" customWidth="1"/>
    <col min="15379" max="15379" width="14" style="73" customWidth="1"/>
    <col min="15380" max="15380" width="14.85546875" style="73" customWidth="1"/>
    <col min="15381" max="15381" width="3.85546875" style="73" customWidth="1"/>
    <col min="15382" max="15382" width="14" style="73" customWidth="1"/>
    <col min="15383" max="15383" width="16.28515625" style="73" bestFit="1" customWidth="1"/>
    <col min="15384" max="15384" width="15" style="73" bestFit="1" customWidth="1"/>
    <col min="15385" max="15385" width="13.85546875" style="73" bestFit="1" customWidth="1"/>
    <col min="15386" max="15394" width="13.85546875" style="73" customWidth="1"/>
    <col min="15395" max="15395" width="16.85546875" style="73" customWidth="1"/>
    <col min="15396" max="15396" width="14.7109375" style="73" customWidth="1"/>
    <col min="15397" max="15616" width="9.140625" style="73"/>
    <col min="15617" max="15617" width="15.7109375" style="73" customWidth="1"/>
    <col min="15618" max="15618" width="15.28515625" style="73" customWidth="1"/>
    <col min="15619" max="15622" width="14.5703125" style="73" customWidth="1"/>
    <col min="15623" max="15623" width="15.28515625" style="73" customWidth="1"/>
    <col min="15624" max="15624" width="12.42578125" style="73" customWidth="1"/>
    <col min="15625" max="15625" width="12.28515625" style="73" bestFit="1" customWidth="1"/>
    <col min="15626" max="15626" width="11.42578125" style="73" bestFit="1" customWidth="1"/>
    <col min="15627" max="15627" width="12.28515625" style="73" customWidth="1"/>
    <col min="15628" max="15628" width="11.7109375" style="73" customWidth="1"/>
    <col min="15629" max="15629" width="12.140625" style="73" customWidth="1"/>
    <col min="15630" max="15630" width="17.140625" style="73" customWidth="1"/>
    <col min="15631" max="15633" width="14" style="73" customWidth="1"/>
    <col min="15634" max="15634" width="20.7109375" style="73" bestFit="1" customWidth="1"/>
    <col min="15635" max="15635" width="14" style="73" customWidth="1"/>
    <col min="15636" max="15636" width="14.85546875" style="73" customWidth="1"/>
    <col min="15637" max="15637" width="3.85546875" style="73" customWidth="1"/>
    <col min="15638" max="15638" width="14" style="73" customWidth="1"/>
    <col min="15639" max="15639" width="16.28515625" style="73" bestFit="1" customWidth="1"/>
    <col min="15640" max="15640" width="15" style="73" bestFit="1" customWidth="1"/>
    <col min="15641" max="15641" width="13.85546875" style="73" bestFit="1" customWidth="1"/>
    <col min="15642" max="15650" width="13.85546875" style="73" customWidth="1"/>
    <col min="15651" max="15651" width="16.85546875" style="73" customWidth="1"/>
    <col min="15652" max="15652" width="14.7109375" style="73" customWidth="1"/>
    <col min="15653" max="15872" width="9.140625" style="73"/>
    <col min="15873" max="15873" width="15.7109375" style="73" customWidth="1"/>
    <col min="15874" max="15874" width="15.28515625" style="73" customWidth="1"/>
    <col min="15875" max="15878" width="14.5703125" style="73" customWidth="1"/>
    <col min="15879" max="15879" width="15.28515625" style="73" customWidth="1"/>
    <col min="15880" max="15880" width="12.42578125" style="73" customWidth="1"/>
    <col min="15881" max="15881" width="12.28515625" style="73" bestFit="1" customWidth="1"/>
    <col min="15882" max="15882" width="11.42578125" style="73" bestFit="1" customWidth="1"/>
    <col min="15883" max="15883" width="12.28515625" style="73" customWidth="1"/>
    <col min="15884" max="15884" width="11.7109375" style="73" customWidth="1"/>
    <col min="15885" max="15885" width="12.140625" style="73" customWidth="1"/>
    <col min="15886" max="15886" width="17.140625" style="73" customWidth="1"/>
    <col min="15887" max="15889" width="14" style="73" customWidth="1"/>
    <col min="15890" max="15890" width="20.7109375" style="73" bestFit="1" customWidth="1"/>
    <col min="15891" max="15891" width="14" style="73" customWidth="1"/>
    <col min="15892" max="15892" width="14.85546875" style="73" customWidth="1"/>
    <col min="15893" max="15893" width="3.85546875" style="73" customWidth="1"/>
    <col min="15894" max="15894" width="14" style="73" customWidth="1"/>
    <col min="15895" max="15895" width="16.28515625" style="73" bestFit="1" customWidth="1"/>
    <col min="15896" max="15896" width="15" style="73" bestFit="1" customWidth="1"/>
    <col min="15897" max="15897" width="13.85546875" style="73" bestFit="1" customWidth="1"/>
    <col min="15898" max="15906" width="13.85546875" style="73" customWidth="1"/>
    <col min="15907" max="15907" width="16.85546875" style="73" customWidth="1"/>
    <col min="15908" max="15908" width="14.7109375" style="73" customWidth="1"/>
    <col min="15909" max="16128" width="9.140625" style="73"/>
    <col min="16129" max="16129" width="15.7109375" style="73" customWidth="1"/>
    <col min="16130" max="16130" width="15.28515625" style="73" customWidth="1"/>
    <col min="16131" max="16134" width="14.5703125" style="73" customWidth="1"/>
    <col min="16135" max="16135" width="15.28515625" style="73" customWidth="1"/>
    <col min="16136" max="16136" width="12.42578125" style="73" customWidth="1"/>
    <col min="16137" max="16137" width="12.28515625" style="73" bestFit="1" customWidth="1"/>
    <col min="16138" max="16138" width="11.42578125" style="73" bestFit="1" customWidth="1"/>
    <col min="16139" max="16139" width="12.28515625" style="73" customWidth="1"/>
    <col min="16140" max="16140" width="11.7109375" style="73" customWidth="1"/>
    <col min="16141" max="16141" width="12.140625" style="73" customWidth="1"/>
    <col min="16142" max="16142" width="17.140625" style="73" customWidth="1"/>
    <col min="16143" max="16145" width="14" style="73" customWidth="1"/>
    <col min="16146" max="16146" width="20.7109375" style="73" bestFit="1" customWidth="1"/>
    <col min="16147" max="16147" width="14" style="73" customWidth="1"/>
    <col min="16148" max="16148" width="14.85546875" style="73" customWidth="1"/>
    <col min="16149" max="16149" width="3.85546875" style="73" customWidth="1"/>
    <col min="16150" max="16150" width="14" style="73" customWidth="1"/>
    <col min="16151" max="16151" width="16.28515625" style="73" bestFit="1" customWidth="1"/>
    <col min="16152" max="16152" width="15" style="73" bestFit="1" customWidth="1"/>
    <col min="16153" max="16153" width="13.85546875" style="73" bestFit="1" customWidth="1"/>
    <col min="16154" max="16162" width="13.85546875" style="73" customWidth="1"/>
    <col min="16163" max="16163" width="16.85546875" style="73" customWidth="1"/>
    <col min="16164" max="16164" width="14.7109375" style="73" customWidth="1"/>
    <col min="16165" max="16384" width="9.140625" style="73"/>
  </cols>
  <sheetData>
    <row r="1" spans="1:36" x14ac:dyDescent="0.2">
      <c r="A1" s="173" t="s">
        <v>82</v>
      </c>
      <c r="B1" s="173"/>
      <c r="C1" s="173"/>
      <c r="D1" s="173"/>
      <c r="E1" s="173"/>
      <c r="F1" s="173"/>
      <c r="G1" s="173"/>
      <c r="H1" s="173"/>
      <c r="I1" s="173"/>
      <c r="J1" s="77"/>
      <c r="K1" s="78"/>
      <c r="L1" s="78"/>
      <c r="M1" s="78"/>
      <c r="N1" s="78"/>
      <c r="O1" s="78"/>
      <c r="P1" s="78"/>
      <c r="Q1" s="78"/>
      <c r="R1" s="79"/>
      <c r="S1" s="78"/>
      <c r="T1" s="79"/>
      <c r="U1" s="80"/>
      <c r="V1" s="78"/>
      <c r="W1" s="78"/>
      <c r="X1" s="78"/>
      <c r="Y1" s="78"/>
      <c r="Z1" s="103"/>
      <c r="AA1" s="78"/>
      <c r="AB1" s="78"/>
      <c r="AC1" s="78"/>
      <c r="AD1" s="78"/>
      <c r="AE1" s="78"/>
      <c r="AF1" s="78"/>
      <c r="AG1" s="78"/>
      <c r="AH1" s="78"/>
      <c r="AI1" s="78"/>
    </row>
    <row r="2" spans="1:36" ht="15" customHeight="1" x14ac:dyDescent="0.2">
      <c r="A2" s="174" t="s">
        <v>0</v>
      </c>
      <c r="B2" s="171" t="s">
        <v>1</v>
      </c>
      <c r="C2" s="176" t="s">
        <v>2</v>
      </c>
      <c r="D2" s="177"/>
      <c r="E2" s="177"/>
      <c r="F2" s="177"/>
      <c r="G2" s="178"/>
      <c r="H2" s="176" t="s">
        <v>3</v>
      </c>
      <c r="I2" s="177"/>
      <c r="J2" s="177"/>
      <c r="K2" s="177"/>
      <c r="L2" s="177"/>
      <c r="M2" s="177"/>
      <c r="N2" s="178"/>
      <c r="O2" s="171" t="s">
        <v>4</v>
      </c>
      <c r="P2" s="171" t="s">
        <v>61</v>
      </c>
      <c r="Q2" s="171" t="s">
        <v>5</v>
      </c>
      <c r="R2" s="171" t="s">
        <v>6</v>
      </c>
      <c r="S2" s="171" t="s">
        <v>7</v>
      </c>
      <c r="T2" s="182" t="s">
        <v>8</v>
      </c>
      <c r="U2" s="80"/>
      <c r="V2" s="171" t="s">
        <v>9</v>
      </c>
      <c r="W2" s="171" t="s">
        <v>10</v>
      </c>
      <c r="X2" s="179"/>
      <c r="Y2" s="180"/>
      <c r="Z2" s="171" t="s">
        <v>77</v>
      </c>
      <c r="AA2" s="171" t="s">
        <v>78</v>
      </c>
      <c r="AB2" s="171" t="s">
        <v>79</v>
      </c>
      <c r="AC2" s="179"/>
      <c r="AD2" s="179"/>
      <c r="AE2" s="81"/>
      <c r="AF2" s="171" t="s">
        <v>20</v>
      </c>
      <c r="AG2" s="171" t="s">
        <v>11</v>
      </c>
      <c r="AH2" s="171" t="s">
        <v>12</v>
      </c>
      <c r="AI2" s="182" t="s">
        <v>13</v>
      </c>
    </row>
    <row r="3" spans="1:36" ht="13.5" customHeight="1" x14ac:dyDescent="0.2">
      <c r="A3" s="174"/>
      <c r="B3" s="171"/>
      <c r="C3" s="82"/>
      <c r="D3" s="78"/>
      <c r="E3" s="78"/>
      <c r="F3" s="78"/>
      <c r="G3" s="78"/>
      <c r="H3" s="83"/>
      <c r="I3" s="78"/>
      <c r="J3" s="78"/>
      <c r="K3" s="78"/>
      <c r="L3" s="78"/>
      <c r="M3" s="78"/>
      <c r="N3" s="84"/>
      <c r="O3" s="171"/>
      <c r="P3" s="171"/>
      <c r="Q3" s="171"/>
      <c r="R3" s="171"/>
      <c r="S3" s="171"/>
      <c r="T3" s="182"/>
      <c r="U3" s="80"/>
      <c r="V3" s="171"/>
      <c r="W3" s="181"/>
      <c r="X3" s="179"/>
      <c r="Y3" s="180"/>
      <c r="Z3" s="171"/>
      <c r="AA3" s="171"/>
      <c r="AB3" s="181"/>
      <c r="AC3" s="179"/>
      <c r="AD3" s="179"/>
      <c r="AE3" s="78"/>
      <c r="AF3" s="171"/>
      <c r="AG3" s="171"/>
      <c r="AH3" s="171"/>
      <c r="AI3" s="182"/>
    </row>
    <row r="4" spans="1:36" ht="42" customHeight="1" x14ac:dyDescent="0.2">
      <c r="A4" s="175"/>
      <c r="B4" s="172"/>
      <c r="C4" s="87" t="s">
        <v>63</v>
      </c>
      <c r="D4" s="87" t="s">
        <v>64</v>
      </c>
      <c r="E4" s="87" t="s">
        <v>15</v>
      </c>
      <c r="F4" s="88" t="s">
        <v>65</v>
      </c>
      <c r="G4" s="86" t="s">
        <v>16</v>
      </c>
      <c r="H4" s="87" t="s">
        <v>66</v>
      </c>
      <c r="I4" s="87" t="s">
        <v>67</v>
      </c>
      <c r="J4" s="87" t="s">
        <v>68</v>
      </c>
      <c r="K4" s="87" t="s">
        <v>69</v>
      </c>
      <c r="L4" s="87" t="s">
        <v>70</v>
      </c>
      <c r="M4" s="89" t="s">
        <v>71</v>
      </c>
      <c r="N4" s="90" t="s">
        <v>72</v>
      </c>
      <c r="O4" s="172"/>
      <c r="P4" s="172"/>
      <c r="Q4" s="172"/>
      <c r="R4" s="172"/>
      <c r="S4" s="172"/>
      <c r="T4" s="183"/>
      <c r="U4" s="80"/>
      <c r="V4" s="172"/>
      <c r="W4" s="87" t="s">
        <v>18</v>
      </c>
      <c r="X4" s="87" t="s">
        <v>17</v>
      </c>
      <c r="Y4" s="90" t="s">
        <v>19</v>
      </c>
      <c r="Z4" s="172"/>
      <c r="AA4" s="172"/>
      <c r="AB4" s="87" t="s">
        <v>73</v>
      </c>
      <c r="AC4" s="87" t="s">
        <v>80</v>
      </c>
      <c r="AD4" s="87" t="s">
        <v>74</v>
      </c>
      <c r="AE4" s="85" t="s">
        <v>81</v>
      </c>
      <c r="AF4" s="172"/>
      <c r="AG4" s="172"/>
      <c r="AH4" s="172"/>
      <c r="AI4" s="183"/>
    </row>
    <row r="5" spans="1:36" x14ac:dyDescent="0.2">
      <c r="A5" s="91">
        <v>1861</v>
      </c>
      <c r="B5" s="92">
        <f>+'[3]R-I prezzi correnti cdt'!B2</f>
        <v>3304.4958670229257</v>
      </c>
      <c r="C5" s="92">
        <f>+'[3]R-I prezzi correnti cdt'!C2</f>
        <v>32.467685337987717</v>
      </c>
      <c r="D5" s="92">
        <f>+'[3]R-I prezzi correnti cdt'!D2</f>
        <v>1470.9558266255913</v>
      </c>
      <c r="E5" s="92">
        <f>+'[3]R-I prezzi correnti cdt'!G2</f>
        <v>149.9983703843406</v>
      </c>
      <c r="F5" s="92">
        <f>+'[3]R-I prezzi correnti cdt'!E2</f>
        <v>35.36006061587274</v>
      </c>
      <c r="G5" s="93">
        <f>+C5+D5+E5+F5</f>
        <v>1688.7819429637923</v>
      </c>
      <c r="H5" s="92">
        <f>+'[3]R-I prezzi correnti cdt'!H2</f>
        <v>671.84061513108111</v>
      </c>
      <c r="I5" s="92">
        <f>+'[3]R-I prezzi correnti cdt'!I2</f>
        <v>149.89986940842792</v>
      </c>
      <c r="J5" s="92">
        <f>+'[3]R-I prezzi correnti cdt'!J2</f>
        <v>15.038839635445258</v>
      </c>
      <c r="K5" s="92">
        <f>+'[3]R-I prezzi correnti cdt'!K2</f>
        <v>396</v>
      </c>
      <c r="L5" s="92">
        <f>+'[3]R-I prezzi correnti cdt'!L2</f>
        <v>430.03</v>
      </c>
      <c r="M5" s="92">
        <f>+'[3]R-I prezzi correnti cdt'!M2</f>
        <v>284.01914606741576</v>
      </c>
      <c r="N5" s="92">
        <f>+H5+I5+J5+K5+L5+M5</f>
        <v>1946.8284702423698</v>
      </c>
      <c r="O5" s="92">
        <f>+B5+G5+N5</f>
        <v>6940.106280229088</v>
      </c>
      <c r="P5" s="92">
        <f>+'[3]R-I prezzi correnti cdt'!P2</f>
        <v>13.619362230803748</v>
      </c>
      <c r="Q5" s="92">
        <f>+'[3]R-I prezzi correnti cdt'!Q2</f>
        <v>358.99999999999989</v>
      </c>
      <c r="R5" s="94">
        <f>+O5+Q5-P5</f>
        <v>7285.4869179982843</v>
      </c>
      <c r="S5" s="92">
        <f>+'[3]R-I prezzi correnti cdt'!S2</f>
        <v>820.69247288370389</v>
      </c>
      <c r="T5" s="94">
        <f>+R5+S5</f>
        <v>8106.1793908819882</v>
      </c>
      <c r="U5" s="96"/>
      <c r="V5" s="92">
        <f>+'[3]R-I prezzi correnti cdt'!U2</f>
        <v>478.3881734035001</v>
      </c>
      <c r="W5" s="97">
        <f>+'[3]R-I prezzi correnti cdt'!W2</f>
        <v>6512.2702032854149</v>
      </c>
      <c r="X5" s="97">
        <f>+'[3]R-I prezzi correnti cdt'!X2</f>
        <v>710.56996879822429</v>
      </c>
      <c r="Y5" s="92">
        <f>+W5+X5</f>
        <v>7222.8401720836391</v>
      </c>
      <c r="Z5" s="92">
        <f>+'[3]R-I prezzi correnti cdt'!AA2</f>
        <v>40.981129908863771</v>
      </c>
      <c r="AA5" s="92">
        <f>+'[3]R-I prezzi correnti cdt'!Z2</f>
        <v>174.1471617230961</v>
      </c>
      <c r="AB5" s="92">
        <f>+'[3]R-I prezzi correnti cdt'!AD2-'[3]R-I prezzi correnti cdt'!AK2</f>
        <v>80.06779641201291</v>
      </c>
      <c r="AC5" s="92">
        <f>+'[3]R-I prezzi correnti cdt'!AB2</f>
        <v>13.146534722827743</v>
      </c>
      <c r="AD5" s="92">
        <f>+'[3]R-I prezzi correnti cdt'!AC2+'[3]R-I prezzi correnti cdt'!AE2+'[3]R-I prezzi correnti cdt'!AF2-'[3]R-I prezzi correnti cdt'!AJ2-'[3]R-I prezzi correnti cdt'!AL2</f>
        <v>79.830259734372277</v>
      </c>
      <c r="AE5" s="93">
        <f>+AB5+AC5+AD5</f>
        <v>173.04459086921293</v>
      </c>
      <c r="AF5" s="93">
        <f>+AE5+AA5+Z5</f>
        <v>388.17288250117281</v>
      </c>
      <c r="AG5" s="93">
        <f>+'[3]R-I prezzi correnti cdt'!AM2</f>
        <v>16.778162893675614</v>
      </c>
      <c r="AH5" s="93">
        <f>+AF5+AG5</f>
        <v>404.95104539484839</v>
      </c>
      <c r="AI5" s="98">
        <f>+AH5+Y5+V5</f>
        <v>8106.1793908819882</v>
      </c>
      <c r="AJ5" s="104"/>
    </row>
    <row r="6" spans="1:36" x14ac:dyDescent="0.2">
      <c r="A6" s="91">
        <v>1862</v>
      </c>
      <c r="B6" s="92">
        <f>+'[3]R-I prezzi correnti cdt'!B3</f>
        <v>3313.6681206977469</v>
      </c>
      <c r="C6" s="92">
        <f>+'[3]R-I prezzi correnti cdt'!C3</f>
        <v>37.316755226128755</v>
      </c>
      <c r="D6" s="92">
        <f>+'[3]R-I prezzi correnti cdt'!D3</f>
        <v>1407.1043084279056</v>
      </c>
      <c r="E6" s="92">
        <f>+'[3]R-I prezzi correnti cdt'!G3</f>
        <v>173.12789009246029</v>
      </c>
      <c r="F6" s="92">
        <f>+'[3]R-I prezzi correnti cdt'!E3</f>
        <v>42.449052359991292</v>
      </c>
      <c r="G6" s="93">
        <f t="shared" ref="G6:G69" si="0">+C6+D6+E6+F6</f>
        <v>1659.9980061064862</v>
      </c>
      <c r="H6" s="92">
        <f>+'[3]R-I prezzi correnti cdt'!H3</f>
        <v>680.67044195222513</v>
      </c>
      <c r="I6" s="92">
        <f>+'[3]R-I prezzi correnti cdt'!I3</f>
        <v>157.79459586393841</v>
      </c>
      <c r="J6" s="92">
        <f>+'[3]R-I prezzi correnti cdt'!J3</f>
        <v>17.347762849857453</v>
      </c>
      <c r="K6" s="92">
        <f>+'[3]R-I prezzi correnti cdt'!K3</f>
        <v>398</v>
      </c>
      <c r="L6" s="92">
        <f>+'[3]R-I prezzi correnti cdt'!L3</f>
        <v>436.64</v>
      </c>
      <c r="M6" s="92">
        <f>+'[3]R-I prezzi correnti cdt'!M3</f>
        <v>337.02271910112364</v>
      </c>
      <c r="N6" s="92">
        <f t="shared" ref="N6:N69" si="1">+H6+I6+J6+K6+L6+M6</f>
        <v>2027.4755197671443</v>
      </c>
      <c r="O6" s="92">
        <f t="shared" ref="O6:O69" si="2">+B6+G6+N6</f>
        <v>7001.1416465713774</v>
      </c>
      <c r="P6" s="92">
        <f>+'[3]R-I prezzi correnti cdt'!P3</f>
        <v>15.722127033963011</v>
      </c>
      <c r="Q6" s="92">
        <f>+'[3]R-I prezzi correnti cdt'!Q3</f>
        <v>386.99999999999983</v>
      </c>
      <c r="R6" s="94">
        <f t="shared" ref="R6:R69" si="3">+O6+Q6-P6</f>
        <v>7372.4195195374141</v>
      </c>
      <c r="S6" s="92">
        <f>+'[3]R-I prezzi correnti cdt'!S3</f>
        <v>830.03031391525042</v>
      </c>
      <c r="T6" s="94">
        <f t="shared" ref="T6:T69" si="4">+R6+S6</f>
        <v>8202.4498334526652</v>
      </c>
      <c r="U6" s="96"/>
      <c r="V6" s="92">
        <f>+'[3]R-I prezzi correnti cdt'!U3</f>
        <v>577.46856915025012</v>
      </c>
      <c r="W6" s="97">
        <f>+'[3]R-I prezzi correnti cdt'!W3</f>
        <v>6369.9234395185467</v>
      </c>
      <c r="X6" s="97">
        <f>+'[3]R-I prezzi correnti cdt'!X3</f>
        <v>787.73828173622371</v>
      </c>
      <c r="Y6" s="92">
        <f t="shared" ref="Y6:Y69" si="5">+W6+X6</f>
        <v>7157.6617212547708</v>
      </c>
      <c r="Z6" s="92">
        <f>+'[3]R-I prezzi correnti cdt'!AA3</f>
        <v>63.901215993962978</v>
      </c>
      <c r="AA6" s="92">
        <f>+'[3]R-I prezzi correnti cdt'!Z3</f>
        <v>195.4328211885672</v>
      </c>
      <c r="AB6" s="92">
        <f>+'[3]R-I prezzi correnti cdt'!AD3-'[3]R-I prezzi correnti cdt'!AK3</f>
        <v>83.13777287362602</v>
      </c>
      <c r="AC6" s="92">
        <f>+'[3]R-I prezzi correnti cdt'!AB3</f>
        <v>24.722123790710768</v>
      </c>
      <c r="AD6" s="92">
        <f>+'[3]R-I prezzi correnti cdt'!AC3+'[3]R-I prezzi correnti cdt'!AE3+'[3]R-I prezzi correnti cdt'!AF3-'[3]R-I prezzi correnti cdt'!AJ3-'[3]R-I prezzi correnti cdt'!AL3</f>
        <v>82.703999552830538</v>
      </c>
      <c r="AE6" s="93">
        <f t="shared" ref="AE6:AE69" si="6">+AB6+AC6+AD6</f>
        <v>190.56389621716733</v>
      </c>
      <c r="AF6" s="93">
        <f t="shared" ref="AF6:AF69" si="7">+AE6+AA6+Z6</f>
        <v>449.89793339969754</v>
      </c>
      <c r="AG6" s="93">
        <f>+'[3]R-I prezzi correnti cdt'!AM3</f>
        <v>17.421609647946482</v>
      </c>
      <c r="AH6" s="93">
        <f t="shared" ref="AH6:AH69" si="8">+AF6+AG6</f>
        <v>467.319543047644</v>
      </c>
      <c r="AI6" s="98">
        <f t="shared" ref="AI6:AI69" si="9">+AH6+Y6+V6</f>
        <v>8202.4498334526652</v>
      </c>
      <c r="AJ6" s="104"/>
    </row>
    <row r="7" spans="1:36" x14ac:dyDescent="0.2">
      <c r="A7" s="91">
        <v>1863</v>
      </c>
      <c r="B7" s="92">
        <f>+'[3]R-I prezzi correnti cdt'!B4</f>
        <v>3205.5679060344496</v>
      </c>
      <c r="C7" s="92">
        <f>+'[3]R-I prezzi correnti cdt'!C4</f>
        <v>43.852458118840559</v>
      </c>
      <c r="D7" s="92">
        <f>+'[3]R-I prezzi correnti cdt'!D4</f>
        <v>1363.8055996384792</v>
      </c>
      <c r="E7" s="92">
        <f>+'[3]R-I prezzi correnti cdt'!G4</f>
        <v>171.44048375627648</v>
      </c>
      <c r="F7" s="92">
        <f>+'[3]R-I prezzi correnti cdt'!E4</f>
        <v>47.755183904990204</v>
      </c>
      <c r="G7" s="93">
        <f t="shared" si="0"/>
        <v>1626.8537254185865</v>
      </c>
      <c r="H7" s="92">
        <f>+'[3]R-I prezzi correnti cdt'!H4</f>
        <v>684.16657890779265</v>
      </c>
      <c r="I7" s="92">
        <f>+'[3]R-I prezzi correnti cdt'!I4</f>
        <v>164.98978959554296</v>
      </c>
      <c r="J7" s="92">
        <f>+'[3]R-I prezzi correnti cdt'!J4</f>
        <v>20.990420687470362</v>
      </c>
      <c r="K7" s="92">
        <f>+'[3]R-I prezzi correnti cdt'!K4</f>
        <v>400</v>
      </c>
      <c r="L7" s="92">
        <f>+'[3]R-I prezzi correnti cdt'!L4</f>
        <v>428.78</v>
      </c>
      <c r="M7" s="92">
        <f>+'[3]R-I prezzi correnti cdt'!M4</f>
        <v>370.02494382022473</v>
      </c>
      <c r="N7" s="92">
        <f t="shared" si="1"/>
        <v>2068.9517330110307</v>
      </c>
      <c r="O7" s="92">
        <f t="shared" si="2"/>
        <v>6901.373364464067</v>
      </c>
      <c r="P7" s="92">
        <f>+'[3]R-I prezzi correnti cdt'!P4</f>
        <v>18.090870548356925</v>
      </c>
      <c r="Q7" s="92">
        <f>+'[3]R-I prezzi correnti cdt'!Q4</f>
        <v>386.99999999999983</v>
      </c>
      <c r="R7" s="94">
        <f t="shared" si="3"/>
        <v>7270.2824939157099</v>
      </c>
      <c r="S7" s="92">
        <f>+'[3]R-I prezzi correnti cdt'!S4</f>
        <v>898.76100686699999</v>
      </c>
      <c r="T7" s="94">
        <f t="shared" si="4"/>
        <v>8169.04350078271</v>
      </c>
      <c r="U7" s="96"/>
      <c r="V7" s="92">
        <f>+'[3]R-I prezzi correnti cdt'!U4</f>
        <v>633.12610312639993</v>
      </c>
      <c r="W7" s="97">
        <f>+'[3]R-I prezzi correnti cdt'!W4</f>
        <v>6302.7483017538952</v>
      </c>
      <c r="X7" s="97">
        <f>+'[3]R-I prezzi correnti cdt'!X4</f>
        <v>770.57058596701927</v>
      </c>
      <c r="Y7" s="92">
        <f t="shared" si="5"/>
        <v>7073.3188877209141</v>
      </c>
      <c r="Z7" s="92">
        <f>+'[3]R-I prezzi correnti cdt'!AA4</f>
        <v>51.802517690772838</v>
      </c>
      <c r="AA7" s="92">
        <f>+'[3]R-I prezzi correnti cdt'!Z4</f>
        <v>207.35617338119698</v>
      </c>
      <c r="AB7" s="92">
        <f>+'[3]R-I prezzi correnti cdt'!AD4-'[3]R-I prezzi correnti cdt'!AK4</f>
        <v>83.442471149991917</v>
      </c>
      <c r="AC7" s="92">
        <f>+'[3]R-I prezzi correnti cdt'!AB4</f>
        <v>20.083083246373171</v>
      </c>
      <c r="AD7" s="92">
        <f>+'[3]R-I prezzi correnti cdt'!AC4+'[3]R-I prezzi correnti cdt'!AE4+'[3]R-I prezzi correnti cdt'!AF4-'[3]R-I prezzi correnti cdt'!AJ4-'[3]R-I prezzi correnti cdt'!AL4</f>
        <v>82.428024065719754</v>
      </c>
      <c r="AE7" s="93">
        <f t="shared" si="6"/>
        <v>185.95357846208486</v>
      </c>
      <c r="AF7" s="93">
        <f t="shared" si="7"/>
        <v>445.11226953405469</v>
      </c>
      <c r="AG7" s="93">
        <f>+'[3]R-I prezzi correnti cdt'!AM4</f>
        <v>17.486240401340918</v>
      </c>
      <c r="AH7" s="93">
        <f t="shared" si="8"/>
        <v>462.59850993539561</v>
      </c>
      <c r="AI7" s="98">
        <f t="shared" si="9"/>
        <v>8169.04350078271</v>
      </c>
      <c r="AJ7" s="104"/>
    </row>
    <row r="8" spans="1:36" x14ac:dyDescent="0.2">
      <c r="A8" s="91">
        <v>1864</v>
      </c>
      <c r="B8" s="92">
        <f>+'[3]R-I prezzi correnti cdt'!B5</f>
        <v>3080.0152662965088</v>
      </c>
      <c r="C8" s="92">
        <f>+'[3]R-I prezzi correnti cdt'!C5</f>
        <v>43.167263460733679</v>
      </c>
      <c r="D8" s="92">
        <f>+'[3]R-I prezzi correnti cdt'!D5</f>
        <v>1403.3553100282736</v>
      </c>
      <c r="E8" s="92">
        <f>+'[3]R-I prezzi correnti cdt'!G5</f>
        <v>170.21912297961009</v>
      </c>
      <c r="F8" s="92">
        <f>+'[3]R-I prezzi correnti cdt'!E5</f>
        <v>37.153533078082383</v>
      </c>
      <c r="G8" s="93">
        <f t="shared" si="0"/>
        <v>1653.8952295466997</v>
      </c>
      <c r="H8" s="92">
        <f>+'[3]R-I prezzi correnti cdt'!H5</f>
        <v>689.47701713708705</v>
      </c>
      <c r="I8" s="92">
        <f>+'[3]R-I prezzi correnti cdt'!I5</f>
        <v>174.98311422277149</v>
      </c>
      <c r="J8" s="92">
        <f>+'[3]R-I prezzi correnti cdt'!J5</f>
        <v>27.415301422000567</v>
      </c>
      <c r="K8" s="92">
        <f>+'[3]R-I prezzi correnti cdt'!K5</f>
        <v>402</v>
      </c>
      <c r="L8" s="92">
        <f>+'[3]R-I prezzi correnti cdt'!L5</f>
        <v>429.63</v>
      </c>
      <c r="M8" s="92">
        <f>+'[3]R-I prezzi correnti cdt'!M5</f>
        <v>378.02548314606742</v>
      </c>
      <c r="N8" s="92">
        <f t="shared" si="1"/>
        <v>2101.5309159279268</v>
      </c>
      <c r="O8" s="92">
        <f t="shared" si="2"/>
        <v>6835.4414117711358</v>
      </c>
      <c r="P8" s="92">
        <f>+'[3]R-I prezzi correnti cdt'!P5</f>
        <v>26.303670734780994</v>
      </c>
      <c r="Q8" s="92">
        <f>+'[3]R-I prezzi correnti cdt'!Q5</f>
        <v>478.99999999999977</v>
      </c>
      <c r="R8" s="94">
        <f t="shared" si="3"/>
        <v>7288.1377410363548</v>
      </c>
      <c r="S8" s="92">
        <f>+'[3]R-I prezzi correnti cdt'!S5</f>
        <v>988.62530580919986</v>
      </c>
      <c r="T8" s="94">
        <f t="shared" si="4"/>
        <v>8276.7630468455554</v>
      </c>
      <c r="U8" s="96"/>
      <c r="V8" s="92">
        <f>+'[3]R-I prezzi correnti cdt'!U5</f>
        <v>571.97497777710009</v>
      </c>
      <c r="W8" s="97">
        <f>+'[3]R-I prezzi correnti cdt'!W5</f>
        <v>6407.9650852513605</v>
      </c>
      <c r="X8" s="97">
        <f>+'[3]R-I prezzi correnti cdt'!X5</f>
        <v>792.83104511803788</v>
      </c>
      <c r="Y8" s="92">
        <f t="shared" si="5"/>
        <v>7200.7961303693983</v>
      </c>
      <c r="Z8" s="92">
        <f>+'[3]R-I prezzi correnti cdt'!AA5</f>
        <v>59.912665409683306</v>
      </c>
      <c r="AA8" s="92">
        <f>+'[3]R-I prezzi correnti cdt'!Z5</f>
        <v>199.47180258973185</v>
      </c>
      <c r="AB8" s="92">
        <f>+'[3]R-I prezzi correnti cdt'!AD5-'[3]R-I prezzi correnti cdt'!AK5</f>
        <v>101.82991261918974</v>
      </c>
      <c r="AC8" s="92">
        <f>+'[3]R-I prezzi correnti cdt'!AB5</f>
        <v>23.405105502670331</v>
      </c>
      <c r="AD8" s="92">
        <f>+'[3]R-I prezzi correnti cdt'!AC5+'[3]R-I prezzi correnti cdt'!AE5+'[3]R-I prezzi correnti cdt'!AF5-'[3]R-I prezzi correnti cdt'!AJ5-'[3]R-I prezzi correnti cdt'!AL5</f>
        <v>98.192552172644284</v>
      </c>
      <c r="AE8" s="93">
        <f t="shared" si="6"/>
        <v>223.42757029450433</v>
      </c>
      <c r="AF8" s="93">
        <f t="shared" si="7"/>
        <v>482.8120382939195</v>
      </c>
      <c r="AG8" s="93">
        <f>+'[3]R-I prezzi correnti cdt'!AM5</f>
        <v>21.179900405135751</v>
      </c>
      <c r="AH8" s="93">
        <f t="shared" si="8"/>
        <v>503.99193869905525</v>
      </c>
      <c r="AI8" s="98">
        <f t="shared" si="9"/>
        <v>8276.7630468455536</v>
      </c>
      <c r="AJ8" s="104"/>
    </row>
    <row r="9" spans="1:36" x14ac:dyDescent="0.2">
      <c r="A9" s="91">
        <v>1865</v>
      </c>
      <c r="B9" s="92">
        <f>+'[3]R-I prezzi correnti cdt'!B6</f>
        <v>3386.2189073332524</v>
      </c>
      <c r="C9" s="92">
        <f>+'[3]R-I prezzi correnti cdt'!C6</f>
        <v>43.167263460733679</v>
      </c>
      <c r="D9" s="92">
        <f>+'[3]R-I prezzi correnti cdt'!D6</f>
        <v>1387.6702712693389</v>
      </c>
      <c r="E9" s="92">
        <f>+'[3]R-I prezzi correnti cdt'!G6</f>
        <v>168.40716998527935</v>
      </c>
      <c r="F9" s="92">
        <f>+'[3]R-I prezzi correnti cdt'!E6</f>
        <v>37.153533078082383</v>
      </c>
      <c r="G9" s="93">
        <f t="shared" si="0"/>
        <v>1636.3982377934342</v>
      </c>
      <c r="H9" s="92">
        <f>+'[3]R-I prezzi correnti cdt'!H6</f>
        <v>751.4739937098069</v>
      </c>
      <c r="I9" s="92">
        <f>+'[3]R-I prezzi correnti cdt'!I6</f>
        <v>179.28024381247977</v>
      </c>
      <c r="J9" s="92">
        <f>+'[3]R-I prezzi correnti cdt'!J6</f>
        <v>25.202903070527206</v>
      </c>
      <c r="K9" s="92">
        <f>+'[3]R-I prezzi correnti cdt'!K6</f>
        <v>404</v>
      </c>
      <c r="L9" s="92">
        <f>+'[3]R-I prezzi correnti cdt'!L6</f>
        <v>429.26</v>
      </c>
      <c r="M9" s="92">
        <f>+'[3]R-I prezzi correnti cdt'!M6</f>
        <v>398.0268314606742</v>
      </c>
      <c r="N9" s="92">
        <f t="shared" si="1"/>
        <v>2187.2439720534881</v>
      </c>
      <c r="O9" s="92">
        <f t="shared" si="2"/>
        <v>7209.8611171801749</v>
      </c>
      <c r="P9" s="92">
        <f>+'[3]R-I prezzi correnti cdt'!P6</f>
        <v>21.274489677666359</v>
      </c>
      <c r="Q9" s="92">
        <f>+'[3]R-I prezzi correnti cdt'!Q6</f>
        <v>592.99999999999977</v>
      </c>
      <c r="R9" s="94">
        <f t="shared" si="3"/>
        <v>7781.5866275025082</v>
      </c>
      <c r="S9" s="92">
        <f>+'[3]R-I prezzi correnti cdt'!S6</f>
        <v>964.94406831579988</v>
      </c>
      <c r="T9" s="94">
        <f t="shared" si="4"/>
        <v>8746.5306958183082</v>
      </c>
      <c r="U9" s="96"/>
      <c r="V9" s="92">
        <f>+'[3]R-I prezzi correnti cdt'!U6</f>
        <v>555.85779440420004</v>
      </c>
      <c r="W9" s="97">
        <f>+'[3]R-I prezzi correnti cdt'!W6</f>
        <v>6865.1415651994712</v>
      </c>
      <c r="X9" s="97">
        <f>+'[3]R-I prezzi correnti cdt'!X6</f>
        <v>778.53102590469507</v>
      </c>
      <c r="Y9" s="92">
        <f t="shared" si="5"/>
        <v>7643.6725911041667</v>
      </c>
      <c r="Z9" s="92">
        <f>+'[3]R-I prezzi correnti cdt'!AA6</f>
        <v>47.63540387114422</v>
      </c>
      <c r="AA9" s="92">
        <f>+'[3]R-I prezzi correnti cdt'!Z6</f>
        <v>207.88683005480064</v>
      </c>
      <c r="AB9" s="92">
        <f>+'[3]R-I prezzi correnti cdt'!AD6-'[3]R-I prezzi correnti cdt'!AK6</f>
        <v>132.71783825968643</v>
      </c>
      <c r="AC9" s="92">
        <f>+'[3]R-I prezzi correnti cdt'!AB6</f>
        <v>19.250511551102338</v>
      </c>
      <c r="AD9" s="92">
        <f>+'[3]R-I prezzi correnti cdt'!AC6+'[3]R-I prezzi correnti cdt'!AE6+'[3]R-I prezzi correnti cdt'!AF6-'[3]R-I prezzi correnti cdt'!AJ6-'[3]R-I prezzi correnti cdt'!AL6</f>
        <v>119.56437924054721</v>
      </c>
      <c r="AE9" s="93">
        <f t="shared" si="6"/>
        <v>271.53272905133599</v>
      </c>
      <c r="AF9" s="93">
        <f t="shared" si="7"/>
        <v>527.05496297728087</v>
      </c>
      <c r="AG9" s="93">
        <f>+'[3]R-I prezzi correnti cdt'!AM6</f>
        <v>19.945347332660766</v>
      </c>
      <c r="AH9" s="93">
        <f t="shared" si="8"/>
        <v>547.0003103099416</v>
      </c>
      <c r="AI9" s="98">
        <f t="shared" si="9"/>
        <v>8746.5306958183082</v>
      </c>
      <c r="AJ9" s="104"/>
    </row>
    <row r="10" spans="1:36" x14ac:dyDescent="0.2">
      <c r="A10" s="91">
        <v>1866</v>
      </c>
      <c r="B10" s="92">
        <f>+'[3]R-I prezzi correnti cdt'!B7</f>
        <v>3472.1159195690734</v>
      </c>
      <c r="C10" s="92">
        <f>+'[3]R-I prezzi correnti cdt'!C7</f>
        <v>50.019210041802509</v>
      </c>
      <c r="D10" s="92">
        <f>+'[3]R-I prezzi correnti cdt'!D7</f>
        <v>1545.5949765819025</v>
      </c>
      <c r="E10" s="92">
        <f>+'[3]R-I prezzi correnti cdt'!G7</f>
        <v>155.66323451295776</v>
      </c>
      <c r="F10" s="92">
        <f>+'[3]R-I prezzi correnti cdt'!E7</f>
        <v>35.391897405142736</v>
      </c>
      <c r="G10" s="93">
        <f t="shared" si="0"/>
        <v>1786.6693185418058</v>
      </c>
      <c r="H10" s="92">
        <f>+'[3]R-I prezzi correnti cdt'!H7</f>
        <v>753.40564971332878</v>
      </c>
      <c r="I10" s="92">
        <f>+'[3]R-I prezzi correnti cdt'!I7</f>
        <v>190.17296765615887</v>
      </c>
      <c r="J10" s="92">
        <f>+'[3]R-I prezzi correnti cdt'!J7</f>
        <v>36.677801641948328</v>
      </c>
      <c r="K10" s="92">
        <f>+'[3]R-I prezzi correnti cdt'!K7</f>
        <v>408</v>
      </c>
      <c r="L10" s="92">
        <f>+'[3]R-I prezzi correnti cdt'!L7</f>
        <v>440.70999999999992</v>
      </c>
      <c r="M10" s="92">
        <f>+'[3]R-I prezzi correnti cdt'!M7</f>
        <v>574.03869662921352</v>
      </c>
      <c r="N10" s="92">
        <f t="shared" si="1"/>
        <v>2403.0051156406494</v>
      </c>
      <c r="O10" s="92">
        <f t="shared" si="2"/>
        <v>7661.7903537515285</v>
      </c>
      <c r="P10" s="92">
        <f>+'[3]R-I prezzi correnti cdt'!P7</f>
        <v>29.968349118918027</v>
      </c>
      <c r="Q10" s="92">
        <f>+'[3]R-I prezzi correnti cdt'!Q7</f>
        <v>661.99999999999977</v>
      </c>
      <c r="R10" s="94">
        <f t="shared" si="3"/>
        <v>8293.8220046326096</v>
      </c>
      <c r="S10" s="92">
        <f>+'[3]R-I prezzi correnti cdt'!S7</f>
        <v>871.848839709</v>
      </c>
      <c r="T10" s="94">
        <f t="shared" si="4"/>
        <v>9165.6708443416101</v>
      </c>
      <c r="U10" s="96"/>
      <c r="V10" s="92">
        <f>+'[3]R-I prezzi correnti cdt'!U7</f>
        <v>614.22366256819998</v>
      </c>
      <c r="W10" s="97">
        <f>+'[3]R-I prezzi correnti cdt'!W7</f>
        <v>6888.5100416221248</v>
      </c>
      <c r="X10" s="97">
        <f>+'[3]R-I prezzi correnti cdt'!X7</f>
        <v>1141.9970407457799</v>
      </c>
      <c r="Y10" s="92">
        <f t="shared" si="5"/>
        <v>8030.5070823679052</v>
      </c>
      <c r="Z10" s="92">
        <f>+'[3]R-I prezzi correnti cdt'!AA7</f>
        <v>40.027031934648264</v>
      </c>
      <c r="AA10" s="92">
        <f>+'[3]R-I prezzi correnti cdt'!Z7</f>
        <v>180.65593752816895</v>
      </c>
      <c r="AB10" s="92">
        <f>+'[3]R-I prezzi correnti cdt'!AD7-'[3]R-I prezzi correnti cdt'!AK7</f>
        <v>141.40794690370359</v>
      </c>
      <c r="AC10" s="92">
        <f>+'[3]R-I prezzi correnti cdt'!AB7</f>
        <v>16.822206602627613</v>
      </c>
      <c r="AD10" s="92">
        <f>+'[3]R-I prezzi correnti cdt'!AC7+'[3]R-I prezzi correnti cdt'!AE7+'[3]R-I prezzi correnti cdt'!AF7-'[3]R-I prezzi correnti cdt'!AJ7-'[3]R-I prezzi correnti cdt'!AL7</f>
        <v>127.95071454694232</v>
      </c>
      <c r="AE10" s="93">
        <f t="shared" si="6"/>
        <v>286.18086805327351</v>
      </c>
      <c r="AF10" s="93">
        <f t="shared" si="7"/>
        <v>506.86383751609077</v>
      </c>
      <c r="AG10" s="93">
        <f>+'[3]R-I prezzi correnti cdt'!AM7</f>
        <v>14.076261889414296</v>
      </c>
      <c r="AH10" s="93">
        <f t="shared" si="8"/>
        <v>520.94009940550507</v>
      </c>
      <c r="AI10" s="98">
        <f t="shared" si="9"/>
        <v>9165.6708443416101</v>
      </c>
      <c r="AJ10" s="104"/>
    </row>
    <row r="11" spans="1:36" x14ac:dyDescent="0.2">
      <c r="A11" s="91">
        <v>1867</v>
      </c>
      <c r="B11" s="92">
        <f>+'[3]R-I prezzi correnti cdt'!B8</f>
        <v>3917.2207507053272</v>
      </c>
      <c r="C11" s="92">
        <f>+'[3]R-I prezzi correnti cdt'!C8</f>
        <v>59.98849346153844</v>
      </c>
      <c r="D11" s="92">
        <f>+'[3]R-I prezzi correnti cdt'!D8</f>
        <v>1700.3978459337231</v>
      </c>
      <c r="E11" s="92">
        <f>+'[3]R-I prezzi correnti cdt'!G8</f>
        <v>158.77428483277572</v>
      </c>
      <c r="F11" s="92">
        <f>+'[3]R-I prezzi correnti cdt'!E8</f>
        <v>39.795986587491839</v>
      </c>
      <c r="G11" s="93">
        <f t="shared" si="0"/>
        <v>1958.9566108155291</v>
      </c>
      <c r="H11" s="92">
        <f>+'[3]R-I prezzi correnti cdt'!H8</f>
        <v>827.14859455393969</v>
      </c>
      <c r="I11" s="92">
        <f>+'[3]R-I prezzi correnti cdt'!I8</f>
        <v>203.46408941037279</v>
      </c>
      <c r="J11" s="92">
        <f>+'[3]R-I prezzi correnti cdt'!J8</f>
        <v>42.394814076540783</v>
      </c>
      <c r="K11" s="92">
        <f>+'[3]R-I prezzi correnti cdt'!K8</f>
        <v>450</v>
      </c>
      <c r="L11" s="92">
        <f>+'[3]R-I prezzi correnti cdt'!L8</f>
        <v>504.94</v>
      </c>
      <c r="M11" s="92">
        <f>+'[3]R-I prezzi correnti cdt'!M8</f>
        <v>419.02824719101125</v>
      </c>
      <c r="N11" s="92">
        <f t="shared" si="1"/>
        <v>2446.9757452318645</v>
      </c>
      <c r="O11" s="92">
        <f t="shared" si="2"/>
        <v>8323.1531067527212</v>
      </c>
      <c r="P11" s="92">
        <f>+'[3]R-I prezzi correnti cdt'!P8</f>
        <v>35.330506906299092</v>
      </c>
      <c r="Q11" s="92">
        <f>+'[3]R-I prezzi correnti cdt'!Q8</f>
        <v>458.99999999999989</v>
      </c>
      <c r="R11" s="94">
        <f t="shared" si="3"/>
        <v>8746.8225998464222</v>
      </c>
      <c r="S11" s="92">
        <f>+'[3]R-I prezzi correnti cdt'!S8</f>
        <v>886.11262500429984</v>
      </c>
      <c r="T11" s="94">
        <f t="shared" si="4"/>
        <v>9632.9352248507221</v>
      </c>
      <c r="U11" s="96"/>
      <c r="V11" s="92">
        <f>+'[3]R-I prezzi correnti cdt'!U8</f>
        <v>725.01682541600007</v>
      </c>
      <c r="W11" s="97">
        <f>+'[3]R-I prezzi correnti cdt'!W8</f>
        <v>7666.7133384162953</v>
      </c>
      <c r="X11" s="97">
        <f>+'[3]R-I prezzi correnti cdt'!X8</f>
        <v>745.1163599494389</v>
      </c>
      <c r="Y11" s="92">
        <f t="shared" si="5"/>
        <v>8411.8296983657347</v>
      </c>
      <c r="Z11" s="92">
        <f>+'[3]R-I prezzi correnti cdt'!AA8</f>
        <v>46.822319471663235</v>
      </c>
      <c r="AA11" s="92">
        <f>+'[3]R-I prezzi correnti cdt'!Z8</f>
        <v>149.96592575920621</v>
      </c>
      <c r="AB11" s="92">
        <f>+'[3]R-I prezzi correnti cdt'!AD8-'[3]R-I prezzi correnti cdt'!AK8</f>
        <v>159.65668793809499</v>
      </c>
      <c r="AC11" s="92">
        <f>+'[3]R-I prezzi correnti cdt'!AB8</f>
        <v>20.452400302729071</v>
      </c>
      <c r="AD11" s="92">
        <f>+'[3]R-I prezzi correnti cdt'!AC8+'[3]R-I prezzi correnti cdt'!AE8+'[3]R-I prezzi correnti cdt'!AF8-'[3]R-I prezzi correnti cdt'!AJ8-'[3]R-I prezzi correnti cdt'!AL8</f>
        <v>144.39125791611045</v>
      </c>
      <c r="AE11" s="93">
        <f t="shared" si="6"/>
        <v>324.50034615693448</v>
      </c>
      <c r="AF11" s="93">
        <f t="shared" si="7"/>
        <v>521.28859138780399</v>
      </c>
      <c r="AG11" s="93">
        <f>+'[3]R-I prezzi correnti cdt'!AM8</f>
        <v>-25.199890318816319</v>
      </c>
      <c r="AH11" s="93">
        <f t="shared" si="8"/>
        <v>496.08870106898769</v>
      </c>
      <c r="AI11" s="98">
        <f t="shared" si="9"/>
        <v>9632.9352248507221</v>
      </c>
      <c r="AJ11" s="104"/>
    </row>
    <row r="12" spans="1:36" x14ac:dyDescent="0.2">
      <c r="A12" s="91">
        <v>1868</v>
      </c>
      <c r="B12" s="92">
        <f>+'[3]R-I prezzi correnti cdt'!B9</f>
        <v>4175.4395099346666</v>
      </c>
      <c r="C12" s="92">
        <f>+'[3]R-I prezzi correnti cdt'!C9</f>
        <v>77.430799984322718</v>
      </c>
      <c r="D12" s="92">
        <f>+'[3]R-I prezzi correnti cdt'!D9</f>
        <v>1668.9719476752191</v>
      </c>
      <c r="E12" s="92">
        <f>+'[3]R-I prezzi correnti cdt'!G9</f>
        <v>161.40891849101004</v>
      </c>
      <c r="F12" s="92">
        <f>+'[3]R-I prezzi correnti cdt'!E9</f>
        <v>38.93108714565701</v>
      </c>
      <c r="G12" s="93">
        <f t="shared" si="0"/>
        <v>1946.742753296209</v>
      </c>
      <c r="H12" s="92">
        <f>+'[3]R-I prezzi correnti cdt'!H9</f>
        <v>879.09441296146417</v>
      </c>
      <c r="I12" s="92">
        <f>+'[3]R-I prezzi correnti cdt'!I9</f>
        <v>216.85514441085903</v>
      </c>
      <c r="J12" s="92">
        <f>+'[3]R-I prezzi correnti cdt'!J9</f>
        <v>40.502504405792543</v>
      </c>
      <c r="K12" s="92">
        <f>+'[3]R-I prezzi correnti cdt'!K9</f>
        <v>454</v>
      </c>
      <c r="L12" s="92">
        <f>+'[3]R-I prezzi correnti cdt'!L9</f>
        <v>526.80999999999995</v>
      </c>
      <c r="M12" s="92">
        <f>+'[3]R-I prezzi correnti cdt'!M9</f>
        <v>456.03074157303371</v>
      </c>
      <c r="N12" s="92">
        <f t="shared" si="1"/>
        <v>2573.2928033511494</v>
      </c>
      <c r="O12" s="92">
        <f t="shared" si="2"/>
        <v>8695.4750665820247</v>
      </c>
      <c r="P12" s="92">
        <f>+'[3]R-I prezzi correnti cdt'!P9</f>
        <v>33.911253938559092</v>
      </c>
      <c r="Q12" s="92">
        <f>+'[3]R-I prezzi correnti cdt'!Q9</f>
        <v>591.99999999999989</v>
      </c>
      <c r="R12" s="94">
        <f t="shared" si="3"/>
        <v>9253.563812643466</v>
      </c>
      <c r="S12" s="92">
        <f>+'[3]R-I prezzi correnti cdt'!S9</f>
        <v>895.75465399130019</v>
      </c>
      <c r="T12" s="94">
        <f t="shared" si="4"/>
        <v>10149.318466634766</v>
      </c>
      <c r="U12" s="96"/>
      <c r="V12" s="92">
        <f>+'[3]R-I prezzi correnti cdt'!U9</f>
        <v>778.48590572000001</v>
      </c>
      <c r="W12" s="97">
        <f>+'[3]R-I prezzi correnti cdt'!W9</f>
        <v>8048.2363702369421</v>
      </c>
      <c r="X12" s="97">
        <f>+'[3]R-I prezzi correnti cdt'!X9</f>
        <v>773.67803481016017</v>
      </c>
      <c r="Y12" s="92">
        <f t="shared" si="5"/>
        <v>8821.9144050471023</v>
      </c>
      <c r="Z12" s="92">
        <f>+'[3]R-I prezzi correnti cdt'!AA9</f>
        <v>40.911315480235771</v>
      </c>
      <c r="AA12" s="92">
        <f>+'[3]R-I prezzi correnti cdt'!Z9</f>
        <v>163.36301795034572</v>
      </c>
      <c r="AB12" s="92">
        <f>+'[3]R-I prezzi correnti cdt'!AD9-'[3]R-I prezzi correnti cdt'!AK9</f>
        <v>163.88112342514887</v>
      </c>
      <c r="AC12" s="92">
        <f>+'[3]R-I prezzi correnti cdt'!AB9</f>
        <v>15.544490336787657</v>
      </c>
      <c r="AD12" s="92">
        <f>+'[3]R-I prezzi correnti cdt'!AC9+'[3]R-I prezzi correnti cdt'!AE9+'[3]R-I prezzi correnti cdt'!AF9-'[3]R-I prezzi correnti cdt'!AJ9-'[3]R-I prezzi correnti cdt'!AL9</f>
        <v>149.52621792666329</v>
      </c>
      <c r="AE12" s="93">
        <f t="shared" si="6"/>
        <v>328.95183168859978</v>
      </c>
      <c r="AF12" s="93">
        <f t="shared" si="7"/>
        <v>533.22616511918125</v>
      </c>
      <c r="AG12" s="93">
        <f>+'[3]R-I prezzi correnti cdt'!AM9</f>
        <v>15.691990748483963</v>
      </c>
      <c r="AH12" s="93">
        <f t="shared" si="8"/>
        <v>548.91815586766518</v>
      </c>
      <c r="AI12" s="98">
        <f t="shared" si="9"/>
        <v>10149.318466634766</v>
      </c>
      <c r="AJ12" s="104"/>
    </row>
    <row r="13" spans="1:36" x14ac:dyDescent="0.2">
      <c r="A13" s="91">
        <v>1869</v>
      </c>
      <c r="B13" s="92">
        <f>+'[3]R-I prezzi correnti cdt'!B10</f>
        <v>3914.5267516278795</v>
      </c>
      <c r="C13" s="92">
        <f>+'[3]R-I prezzi correnti cdt'!C10</f>
        <v>84.994566551212358</v>
      </c>
      <c r="D13" s="92">
        <f>+'[3]R-I prezzi correnti cdt'!D10</f>
        <v>1689.5279564622781</v>
      </c>
      <c r="E13" s="92">
        <f>+'[3]R-I prezzi correnti cdt'!G10</f>
        <v>142.99012152141285</v>
      </c>
      <c r="F13" s="92">
        <f>+'[3]R-I prezzi correnti cdt'!E10</f>
        <v>38.93108714565701</v>
      </c>
      <c r="G13" s="93">
        <f t="shared" si="0"/>
        <v>1956.4437316805604</v>
      </c>
      <c r="H13" s="92">
        <f>+'[3]R-I prezzi correnti cdt'!H10</f>
        <v>853.6622014914534</v>
      </c>
      <c r="I13" s="92">
        <f>+'[3]R-I prezzi correnti cdt'!I10</f>
        <v>224.84980411264181</v>
      </c>
      <c r="J13" s="92">
        <f>+'[3]R-I prezzi correnti cdt'!J10</f>
        <v>39.382752106966052</v>
      </c>
      <c r="K13" s="92">
        <f>+'[3]R-I prezzi correnti cdt'!K10</f>
        <v>453</v>
      </c>
      <c r="L13" s="92">
        <f>+'[3]R-I prezzi correnti cdt'!L10</f>
        <v>535.13</v>
      </c>
      <c r="M13" s="92">
        <f>+'[3]R-I prezzi correnti cdt'!M10</f>
        <v>412.02777528089888</v>
      </c>
      <c r="N13" s="92">
        <f t="shared" si="1"/>
        <v>2518.0525329919601</v>
      </c>
      <c r="O13" s="92">
        <f t="shared" si="2"/>
        <v>8389.0230163003998</v>
      </c>
      <c r="P13" s="92">
        <f>+'[3]R-I prezzi correnti cdt'!P10</f>
        <v>31.792394775297101</v>
      </c>
      <c r="Q13" s="92">
        <f>+'[3]R-I prezzi correnti cdt'!Q10</f>
        <v>559.99999999999989</v>
      </c>
      <c r="R13" s="94">
        <f t="shared" si="3"/>
        <v>8917.2306215251028</v>
      </c>
      <c r="S13" s="92">
        <f>+'[3]R-I prezzi correnti cdt'!S10</f>
        <v>935.5618578079999</v>
      </c>
      <c r="T13" s="94">
        <f t="shared" si="4"/>
        <v>9852.7924793331022</v>
      </c>
      <c r="U13" s="96"/>
      <c r="V13" s="92">
        <f>+'[3]R-I prezzi correnti cdt'!U10</f>
        <v>795.89438842799996</v>
      </c>
      <c r="W13" s="97">
        <f>+'[3]R-I prezzi correnti cdt'!W10</f>
        <v>7780.3100206113686</v>
      </c>
      <c r="X13" s="97">
        <f>+'[3]R-I prezzi correnti cdt'!X10</f>
        <v>770.67608577342207</v>
      </c>
      <c r="Y13" s="92">
        <f t="shared" si="5"/>
        <v>8550.9861063847911</v>
      </c>
      <c r="Z13" s="92">
        <f>+'[3]R-I prezzi correnti cdt'!AA10</f>
        <v>45.348914902237595</v>
      </c>
      <c r="AA13" s="92">
        <f>+'[3]R-I prezzi correnti cdt'!Z10</f>
        <v>135.57223235916783</v>
      </c>
      <c r="AB13" s="92">
        <f>+'[3]R-I prezzi correnti cdt'!AD10-'[3]R-I prezzi correnti cdt'!AK10</f>
        <v>152.85827994018351</v>
      </c>
      <c r="AC13" s="92">
        <f>+'[3]R-I prezzi correnti cdt'!AB10</f>
        <v>17.490234862820174</v>
      </c>
      <c r="AD13" s="92">
        <f>+'[3]R-I prezzi correnti cdt'!AC10+'[3]R-I prezzi correnti cdt'!AE10+'[3]R-I prezzi correnti cdt'!AF10-'[3]R-I prezzi correnti cdt'!AJ10-'[3]R-I prezzi correnti cdt'!AL10</f>
        <v>139.35040456532397</v>
      </c>
      <c r="AE13" s="93">
        <f t="shared" si="6"/>
        <v>309.69891936832767</v>
      </c>
      <c r="AF13" s="93">
        <f t="shared" si="7"/>
        <v>490.62006662973312</v>
      </c>
      <c r="AG13" s="93">
        <f>+'[3]R-I prezzi correnti cdt'!AM10</f>
        <v>15.291917890579874</v>
      </c>
      <c r="AH13" s="93">
        <f t="shared" si="8"/>
        <v>505.91198452031301</v>
      </c>
      <c r="AI13" s="98">
        <f t="shared" si="9"/>
        <v>9852.792479333104</v>
      </c>
      <c r="AJ13" s="104"/>
    </row>
    <row r="14" spans="1:36" x14ac:dyDescent="0.2">
      <c r="A14" s="91">
        <v>1870</v>
      </c>
      <c r="B14" s="92">
        <f>+'[3]R-I prezzi correnti cdt'!B11</f>
        <v>4095.963444618184</v>
      </c>
      <c r="C14" s="92">
        <f>+'[3]R-I prezzi correnti cdt'!C11</f>
        <v>79.68036848913043</v>
      </c>
      <c r="D14" s="92">
        <f>+'[3]R-I prezzi correnti cdt'!D11</f>
        <v>1678.714056119825</v>
      </c>
      <c r="E14" s="92">
        <f>+'[3]R-I prezzi correnti cdt'!G11</f>
        <v>148.62256427690394</v>
      </c>
      <c r="F14" s="92">
        <f>+'[3]R-I prezzi correnti cdt'!E11</f>
        <v>38.904556487932012</v>
      </c>
      <c r="G14" s="93">
        <f t="shared" si="0"/>
        <v>1945.9215453737913</v>
      </c>
      <c r="H14" s="92">
        <f>+'[3]R-I prezzi correnti cdt'!H11</f>
        <v>876.93938796683574</v>
      </c>
      <c r="I14" s="92">
        <f>+'[3]R-I prezzi correnti cdt'!I11</f>
        <v>234.54332900105348</v>
      </c>
      <c r="J14" s="92">
        <f>+'[3]R-I prezzi correnti cdt'!J11</f>
        <v>33.082229224813915</v>
      </c>
      <c r="K14" s="92">
        <f>+'[3]R-I prezzi correnti cdt'!K11</f>
        <v>454</v>
      </c>
      <c r="L14" s="92">
        <f>+'[3]R-I prezzi correnti cdt'!L11</f>
        <v>548.16000000000008</v>
      </c>
      <c r="M14" s="92">
        <f>+'[3]R-I prezzi correnti cdt'!M11</f>
        <v>432.02912359550561</v>
      </c>
      <c r="N14" s="92">
        <f t="shared" si="1"/>
        <v>2578.7540697882087</v>
      </c>
      <c r="O14" s="92">
        <f t="shared" si="2"/>
        <v>8620.6390597801837</v>
      </c>
      <c r="P14" s="92">
        <f>+'[3]R-I prezzi correnti cdt'!P11</f>
        <v>26.873544949543053</v>
      </c>
      <c r="Q14" s="92">
        <f>+'[3]R-I prezzi correnti cdt'!Q11</f>
        <v>518.99999999999989</v>
      </c>
      <c r="R14" s="94">
        <f t="shared" si="3"/>
        <v>9112.7655148306403</v>
      </c>
      <c r="S14" s="92">
        <f>+'[3]R-I prezzi correnti cdt'!S11</f>
        <v>895.14814013499972</v>
      </c>
      <c r="T14" s="94">
        <f t="shared" si="4"/>
        <v>10007.91365496564</v>
      </c>
      <c r="U14" s="96"/>
      <c r="V14" s="92">
        <f>+'[3]R-I prezzi correnti cdt'!U11</f>
        <v>756.78849856699992</v>
      </c>
      <c r="W14" s="97">
        <f>+'[3]R-I prezzi correnti cdt'!W11</f>
        <v>7944.6726662189058</v>
      </c>
      <c r="X14" s="97">
        <f>+'[3]R-I prezzi correnti cdt'!X11</f>
        <v>820.05958606148567</v>
      </c>
      <c r="Y14" s="92">
        <f t="shared" si="5"/>
        <v>8764.7322522803915</v>
      </c>
      <c r="Z14" s="92">
        <f>+'[3]R-I prezzi correnti cdt'!AA11</f>
        <v>39.915424193880774</v>
      </c>
      <c r="AA14" s="92">
        <f>+'[3]R-I prezzi correnti cdt'!Z11</f>
        <v>158.21561042744923</v>
      </c>
      <c r="AB14" s="92">
        <f>+'[3]R-I prezzi correnti cdt'!AD11-'[3]R-I prezzi correnti cdt'!AK11</f>
        <v>175.61489791919666</v>
      </c>
      <c r="AC14" s="92">
        <f>+'[3]R-I prezzi correnti cdt'!AB11</f>
        <v>16.737175653994882</v>
      </c>
      <c r="AD14" s="92">
        <f>+'[3]R-I prezzi correnti cdt'!AC11+'[3]R-I prezzi correnti cdt'!AE11+'[3]R-I prezzi correnti cdt'!AF11-'[3]R-I prezzi correnti cdt'!AJ11-'[3]R-I prezzi correnti cdt'!AL11</f>
        <v>156.28637416734381</v>
      </c>
      <c r="AE14" s="93">
        <f t="shared" si="6"/>
        <v>348.63844774053536</v>
      </c>
      <c r="AF14" s="93">
        <f t="shared" si="7"/>
        <v>546.76948236186536</v>
      </c>
      <c r="AG14" s="93">
        <f>+'[3]R-I prezzi correnti cdt'!AM11</f>
        <v>-60.376578243616748</v>
      </c>
      <c r="AH14" s="93">
        <f t="shared" si="8"/>
        <v>486.39290411824862</v>
      </c>
      <c r="AI14" s="98">
        <f t="shared" si="9"/>
        <v>10007.913654965641</v>
      </c>
      <c r="AJ14" s="104"/>
    </row>
    <row r="15" spans="1:36" x14ac:dyDescent="0.2">
      <c r="A15" s="91">
        <v>1871</v>
      </c>
      <c r="B15" s="92">
        <f>+'[3]R-I prezzi correnti cdt'!B12</f>
        <v>4286</v>
      </c>
      <c r="C15" s="92">
        <f>+'[3]R-I prezzi correnti cdt'!C12</f>
        <v>77.985041499999994</v>
      </c>
      <c r="D15" s="92">
        <f>+'[3]R-I prezzi correnti cdt'!D12</f>
        <v>1813.4612826899995</v>
      </c>
      <c r="E15" s="92">
        <f>+'[3]R-I prezzi correnti cdt'!G12</f>
        <v>180.03719303567499</v>
      </c>
      <c r="F15" s="92">
        <f>+'[3]R-I prezzi correnti cdt'!E12</f>
        <v>48.699675319999997</v>
      </c>
      <c r="G15" s="93">
        <f t="shared" si="0"/>
        <v>2120.1831925456745</v>
      </c>
      <c r="H15" s="92">
        <f>+'[3]R-I prezzi correnti cdt'!H12</f>
        <v>913</v>
      </c>
      <c r="I15" s="92">
        <f>+'[3]R-I prezzi correnti cdt'!I12</f>
        <v>246.63525180000002</v>
      </c>
      <c r="J15" s="92">
        <f>+'[3]R-I prezzi correnti cdt'!J12</f>
        <v>38.634545900018672</v>
      </c>
      <c r="K15" s="92">
        <f>+'[3]R-I prezzi correnti cdt'!K12</f>
        <v>464</v>
      </c>
      <c r="L15" s="92">
        <f>+'[3]R-I prezzi correnti cdt'!L12</f>
        <v>586.03</v>
      </c>
      <c r="M15" s="92">
        <f>+'[3]R-I prezzi correnti cdt'!M12</f>
        <v>445.03</v>
      </c>
      <c r="N15" s="92">
        <f t="shared" si="1"/>
        <v>2693.3297977000184</v>
      </c>
      <c r="O15" s="92">
        <f t="shared" si="2"/>
        <v>9099.5129902456938</v>
      </c>
      <c r="P15" s="92">
        <f>+'[3]R-I prezzi correnti cdt'!P12</f>
        <v>31.38237321737563</v>
      </c>
      <c r="Q15" s="92">
        <f>+'[3]R-I prezzi correnti cdt'!Q12</f>
        <v>564.99999999999989</v>
      </c>
      <c r="R15" s="94">
        <f t="shared" si="3"/>
        <v>9633.1306170283187</v>
      </c>
      <c r="S15" s="92">
        <f>+'[3]R-I prezzi correnti cdt'!S12</f>
        <v>963.71028208099983</v>
      </c>
      <c r="T15" s="94">
        <f t="shared" si="4"/>
        <v>10596.840899109318</v>
      </c>
      <c r="U15" s="96"/>
      <c r="V15" s="92">
        <f>+'[3]R-I prezzi correnti cdt'!U12</f>
        <v>1086.5608487100001</v>
      </c>
      <c r="W15" s="97">
        <f>+'[3]R-I prezzi correnti cdt'!W12</f>
        <v>8201.636541826625</v>
      </c>
      <c r="X15" s="97">
        <f>+'[3]R-I prezzi correnti cdt'!X12</f>
        <v>772.83403635893649</v>
      </c>
      <c r="Y15" s="92">
        <f t="shared" si="5"/>
        <v>8974.470578185561</v>
      </c>
      <c r="Z15" s="92">
        <f>+'[3]R-I prezzi correnti cdt'!AA12</f>
        <v>56.108721153731828</v>
      </c>
      <c r="AA15" s="92">
        <f>+'[3]R-I prezzi correnti cdt'!Z12</f>
        <v>169.68018068643232</v>
      </c>
      <c r="AB15" s="92">
        <f>+'[3]R-I prezzi correnti cdt'!AD12-'[3]R-I prezzi correnti cdt'!AK12</f>
        <v>230.84669763158618</v>
      </c>
      <c r="AC15" s="92">
        <f>+'[3]R-I prezzi correnti cdt'!AB12</f>
        <v>22.88853022919487</v>
      </c>
      <c r="AD15" s="92">
        <f>+'[3]R-I prezzi correnti cdt'!AC12+'[3]R-I prezzi correnti cdt'!AE12+'[3]R-I prezzi correnti cdt'!AF12-'[3]R-I prezzi correnti cdt'!AJ12-'[3]R-I prezzi correnti cdt'!AL12</f>
        <v>196.03344327411511</v>
      </c>
      <c r="AE15" s="93">
        <f t="shared" si="6"/>
        <v>449.76867113489618</v>
      </c>
      <c r="AF15" s="93">
        <f t="shared" si="7"/>
        <v>675.55757297506034</v>
      </c>
      <c r="AG15" s="93">
        <f>+'[3]R-I prezzi correnti cdt'!AM12</f>
        <v>-139.74810076130296</v>
      </c>
      <c r="AH15" s="93">
        <f t="shared" si="8"/>
        <v>535.80947221375732</v>
      </c>
      <c r="AI15" s="98">
        <f t="shared" si="9"/>
        <v>10596.840899109318</v>
      </c>
      <c r="AJ15" s="104"/>
    </row>
    <row r="16" spans="1:36" x14ac:dyDescent="0.2">
      <c r="A16" s="91">
        <v>1872</v>
      </c>
      <c r="B16" s="92">
        <f>+'[3]R-I prezzi correnti cdt'!B13</f>
        <v>4542.8360976005906</v>
      </c>
      <c r="C16" s="92">
        <f>+'[3]R-I prezzi correnti cdt'!C13</f>
        <v>87.853543060261501</v>
      </c>
      <c r="D16" s="92">
        <f>+'[3]R-I prezzi correnti cdt'!D13</f>
        <v>1990.7967663222275</v>
      </c>
      <c r="E16" s="92">
        <f>+'[3]R-I prezzi correnti cdt'!G13</f>
        <v>215.27128591532181</v>
      </c>
      <c r="F16" s="92">
        <f>+'[3]R-I prezzi correnti cdt'!E13</f>
        <v>45.046172815494074</v>
      </c>
      <c r="G16" s="93">
        <f t="shared" si="0"/>
        <v>2338.9677681133048</v>
      </c>
      <c r="H16" s="92">
        <f>+'[3]R-I prezzi correnti cdt'!H13</f>
        <v>965.55448274506216</v>
      </c>
      <c r="I16" s="92">
        <f>+'[3]R-I prezzi correnti cdt'!I13</f>
        <v>272.03905891324143</v>
      </c>
      <c r="J16" s="92">
        <f>+'[3]R-I prezzi correnti cdt'!J13</f>
        <v>50.849157745306371</v>
      </c>
      <c r="K16" s="92">
        <f>+'[3]R-I prezzi correnti cdt'!K13</f>
        <v>466</v>
      </c>
      <c r="L16" s="92">
        <f>+'[3]R-I prezzi correnti cdt'!L13</f>
        <v>657.06</v>
      </c>
      <c r="M16" s="92">
        <f>+'[3]R-I prezzi correnti cdt'!M13</f>
        <v>471.2047832148678</v>
      </c>
      <c r="N16" s="92">
        <f t="shared" si="1"/>
        <v>2882.7074826184776</v>
      </c>
      <c r="O16" s="92">
        <f t="shared" si="2"/>
        <v>9764.511348332373</v>
      </c>
      <c r="P16" s="92">
        <f>+'[3]R-I prezzi correnti cdt'!P13</f>
        <v>41.861722473150408</v>
      </c>
      <c r="Q16" s="92">
        <f>+'[3]R-I prezzi correnti cdt'!Q13</f>
        <v>585.60996057869556</v>
      </c>
      <c r="R16" s="94">
        <f t="shared" si="3"/>
        <v>10308.259586437918</v>
      </c>
      <c r="S16" s="92">
        <f>+'[3]R-I prezzi correnti cdt'!S13</f>
        <v>1187.1751853730673</v>
      </c>
      <c r="T16" s="94">
        <f t="shared" si="4"/>
        <v>11495.434771810986</v>
      </c>
      <c r="U16" s="96"/>
      <c r="V16" s="92">
        <f>+'[3]R-I prezzi correnti cdt'!U13</f>
        <v>1163.5126078176777</v>
      </c>
      <c r="W16" s="97">
        <f>+'[3]R-I prezzi correnti cdt'!W13</f>
        <v>8686.4234588616982</v>
      </c>
      <c r="X16" s="97">
        <f>+'[3]R-I prezzi correnti cdt'!X13</f>
        <v>816.94843570900809</v>
      </c>
      <c r="Y16" s="92">
        <f t="shared" si="5"/>
        <v>9503.371894570706</v>
      </c>
      <c r="Z16" s="92">
        <f>+'[3]R-I prezzi correnti cdt'!AA13</f>
        <v>65.066991658771954</v>
      </c>
      <c r="AA16" s="92">
        <f>+'[3]R-I prezzi correnti cdt'!Z13</f>
        <v>220.29545214203802</v>
      </c>
      <c r="AB16" s="92">
        <f>+'[3]R-I prezzi correnti cdt'!AD13-'[3]R-I prezzi correnti cdt'!AK13</f>
        <v>297.92812158253685</v>
      </c>
      <c r="AC16" s="92">
        <f>+'[3]R-I prezzi correnti cdt'!AB13</f>
        <v>28.060324671260467</v>
      </c>
      <c r="AD16" s="92">
        <f>+'[3]R-I prezzi correnti cdt'!AC13+'[3]R-I prezzi correnti cdt'!AE13+'[3]R-I prezzi correnti cdt'!AF13-'[3]R-I prezzi correnti cdt'!AJ13-'[3]R-I prezzi correnti cdt'!AL13</f>
        <v>242.28511624782112</v>
      </c>
      <c r="AE16" s="93">
        <f t="shared" si="6"/>
        <v>568.27356250161847</v>
      </c>
      <c r="AF16" s="93">
        <f t="shared" si="7"/>
        <v>853.63600630242843</v>
      </c>
      <c r="AG16" s="93">
        <f>+'[3]R-I prezzi correnti cdt'!AM13</f>
        <v>-25.085736879825916</v>
      </c>
      <c r="AH16" s="93">
        <f t="shared" si="8"/>
        <v>828.55026942260247</v>
      </c>
      <c r="AI16" s="98">
        <f t="shared" si="9"/>
        <v>11495.434771810988</v>
      </c>
      <c r="AJ16" s="104"/>
    </row>
    <row r="17" spans="1:36" x14ac:dyDescent="0.2">
      <c r="A17" s="91">
        <v>1873</v>
      </c>
      <c r="B17" s="92">
        <f>+'[3]R-I prezzi correnti cdt'!B14</f>
        <v>5316.397253573432</v>
      </c>
      <c r="C17" s="92">
        <f>+'[3]R-I prezzi correnti cdt'!C14</f>
        <v>106.75904181508463</v>
      </c>
      <c r="D17" s="92">
        <f>+'[3]R-I prezzi correnti cdt'!D14</f>
        <v>2145.5504863334254</v>
      </c>
      <c r="E17" s="92">
        <f>+'[3]R-I prezzi correnti cdt'!G14</f>
        <v>250.02416181226184</v>
      </c>
      <c r="F17" s="92">
        <f>+'[3]R-I prezzi correnti cdt'!E14</f>
        <v>41.938033569800119</v>
      </c>
      <c r="G17" s="93">
        <f t="shared" si="0"/>
        <v>2544.2717235305722</v>
      </c>
      <c r="H17" s="92">
        <f>+'[3]R-I prezzi correnti cdt'!H14</f>
        <v>1070.8420131181895</v>
      </c>
      <c r="I17" s="92">
        <f>+'[3]R-I prezzi correnti cdt'!I14</f>
        <v>293.14895702768473</v>
      </c>
      <c r="J17" s="92">
        <f>+'[3]R-I prezzi correnti cdt'!J14</f>
        <v>59.307333075345205</v>
      </c>
      <c r="K17" s="92">
        <f>+'[3]R-I prezzi correnti cdt'!K14</f>
        <v>479</v>
      </c>
      <c r="L17" s="92">
        <f>+'[3]R-I prezzi correnti cdt'!L14</f>
        <v>699.93</v>
      </c>
      <c r="M17" s="92">
        <f>+'[3]R-I prezzi correnti cdt'!M14</f>
        <v>482.3867023394489</v>
      </c>
      <c r="N17" s="92">
        <f t="shared" si="1"/>
        <v>3084.6150055606686</v>
      </c>
      <c r="O17" s="92">
        <f t="shared" si="2"/>
        <v>10945.283982664672</v>
      </c>
      <c r="P17" s="92">
        <f>+'[3]R-I prezzi correnti cdt'!P14</f>
        <v>47.787131960863299</v>
      </c>
      <c r="Q17" s="92">
        <f>+'[3]R-I prezzi correnti cdt'!Q14</f>
        <v>594.26300761173547</v>
      </c>
      <c r="R17" s="94">
        <f t="shared" si="3"/>
        <v>11491.759858315543</v>
      </c>
      <c r="S17" s="92">
        <f>+'[3]R-I prezzi correnti cdt'!S14</f>
        <v>1279.1455702125015</v>
      </c>
      <c r="T17" s="94">
        <f t="shared" si="4"/>
        <v>12770.905428528045</v>
      </c>
      <c r="U17" s="96"/>
      <c r="V17" s="92">
        <f>+'[3]R-I prezzi correnti cdt'!U14</f>
        <v>1128.6380827531195</v>
      </c>
      <c r="W17" s="97">
        <f>+'[3]R-I prezzi correnti cdt'!W14</f>
        <v>9607.1499367971028</v>
      </c>
      <c r="X17" s="97">
        <f>+'[3]R-I prezzi correnti cdt'!X14</f>
        <v>850.9259655825432</v>
      </c>
      <c r="Y17" s="92">
        <f t="shared" si="5"/>
        <v>10458.075902379645</v>
      </c>
      <c r="Z17" s="92">
        <f>+'[3]R-I prezzi correnti cdt'!AA14</f>
        <v>91.255090206008305</v>
      </c>
      <c r="AA17" s="92">
        <f>+'[3]R-I prezzi correnti cdt'!Z14</f>
        <v>249.92697223699014</v>
      </c>
      <c r="AB17" s="92">
        <f>+'[3]R-I prezzi correnti cdt'!AD14-'[3]R-I prezzi correnti cdt'!AK14</f>
        <v>377.67805604809774</v>
      </c>
      <c r="AC17" s="92">
        <f>+'[3]R-I prezzi correnti cdt'!AB14</f>
        <v>42.041062561916604</v>
      </c>
      <c r="AD17" s="92">
        <f>+'[3]R-I prezzi correnti cdt'!AC14+'[3]R-I prezzi correnti cdt'!AE14+'[3]R-I prezzi correnti cdt'!AF14-'[3]R-I prezzi correnti cdt'!AJ14-'[3]R-I prezzi correnti cdt'!AL14</f>
        <v>297.28808220830928</v>
      </c>
      <c r="AE17" s="93">
        <f t="shared" si="6"/>
        <v>717.00720081832355</v>
      </c>
      <c r="AF17" s="93">
        <f t="shared" si="7"/>
        <v>1058.1892632613221</v>
      </c>
      <c r="AG17" s="93">
        <f>+'[3]R-I prezzi correnti cdt'!AM14</f>
        <v>126.00218013395852</v>
      </c>
      <c r="AH17" s="93">
        <f t="shared" si="8"/>
        <v>1184.1914433952807</v>
      </c>
      <c r="AI17" s="98">
        <f t="shared" si="9"/>
        <v>12770.905428528045</v>
      </c>
      <c r="AJ17" s="104"/>
    </row>
    <row r="18" spans="1:36" x14ac:dyDescent="0.2">
      <c r="A18" s="91">
        <v>1874</v>
      </c>
      <c r="B18" s="92">
        <f>+'[3]R-I prezzi correnti cdt'!B15</f>
        <v>5608.7501463542585</v>
      </c>
      <c r="C18" s="92">
        <f>+'[3]R-I prezzi correnti cdt'!C15</f>
        <v>116.39130759553834</v>
      </c>
      <c r="D18" s="92">
        <f>+'[3]R-I prezzi correnti cdt'!D15</f>
        <v>1946.5287973749582</v>
      </c>
      <c r="E18" s="92">
        <f>+'[3]R-I prezzi correnti cdt'!G15</f>
        <v>264.89120449168809</v>
      </c>
      <c r="F18" s="92">
        <f>+'[3]R-I prezzi correnti cdt'!E15</f>
        <v>44.089149308315221</v>
      </c>
      <c r="G18" s="93">
        <f t="shared" si="0"/>
        <v>2371.9004587705003</v>
      </c>
      <c r="H18" s="92">
        <f>+'[3]R-I prezzi correnti cdt'!H15</f>
        <v>1137.0911707801909</v>
      </c>
      <c r="I18" s="92">
        <f>+'[3]R-I prezzi correnti cdt'!I15</f>
        <v>294.17089375551581</v>
      </c>
      <c r="J18" s="92">
        <f>+'[3]R-I prezzi correnti cdt'!J15</f>
        <v>55.773786977843677</v>
      </c>
      <c r="K18" s="92">
        <f>+'[3]R-I prezzi correnti cdt'!K15</f>
        <v>491</v>
      </c>
      <c r="L18" s="92">
        <f>+'[3]R-I prezzi correnti cdt'!L15</f>
        <v>724.04000000000008</v>
      </c>
      <c r="M18" s="92">
        <f>+'[3]R-I prezzi correnti cdt'!M15</f>
        <v>473.55337458496143</v>
      </c>
      <c r="N18" s="92">
        <f t="shared" si="1"/>
        <v>3175.6292260985119</v>
      </c>
      <c r="O18" s="92">
        <f t="shared" si="2"/>
        <v>11156.27983122327</v>
      </c>
      <c r="P18" s="92">
        <f>+'[3]R-I prezzi correnti cdt'!P15</f>
        <v>46.13651353922036</v>
      </c>
      <c r="Q18" s="92">
        <f>+'[3]R-I prezzi correnti cdt'!Q15</f>
        <v>593.88467473130515</v>
      </c>
      <c r="R18" s="94">
        <f t="shared" si="3"/>
        <v>11704.027992415355</v>
      </c>
      <c r="S18" s="92">
        <f>+'[3]R-I prezzi correnti cdt'!S15</f>
        <v>1292.7233941144289</v>
      </c>
      <c r="T18" s="94">
        <f t="shared" si="4"/>
        <v>12996.751386529784</v>
      </c>
      <c r="U18" s="96"/>
      <c r="V18" s="92">
        <f>+'[3]R-I prezzi correnti cdt'!U15</f>
        <v>977.90885730935418</v>
      </c>
      <c r="W18" s="97">
        <f>+'[3]R-I prezzi correnti cdt'!W15</f>
        <v>9846.3095789181716</v>
      </c>
      <c r="X18" s="97">
        <f>+'[3]R-I prezzi correnti cdt'!X15</f>
        <v>824.31247954724574</v>
      </c>
      <c r="Y18" s="92">
        <f t="shared" si="5"/>
        <v>10670.622058465417</v>
      </c>
      <c r="Z18" s="92">
        <f>+'[3]R-I prezzi correnti cdt'!AA15</f>
        <v>109.31815992411194</v>
      </c>
      <c r="AA18" s="92">
        <f>+'[3]R-I prezzi correnti cdt'!Z15</f>
        <v>250.24853268629627</v>
      </c>
      <c r="AB18" s="92">
        <f>+'[3]R-I prezzi correnti cdt'!AD15-'[3]R-I prezzi correnti cdt'!AK15</f>
        <v>449.54321647456908</v>
      </c>
      <c r="AC18" s="92">
        <f>+'[3]R-I prezzi correnti cdt'!AB15</f>
        <v>59.786325217714442</v>
      </c>
      <c r="AD18" s="92">
        <f>+'[3]R-I prezzi correnti cdt'!AC15+'[3]R-I prezzi correnti cdt'!AE15+'[3]R-I prezzi correnti cdt'!AF15-'[3]R-I prezzi correnti cdt'!AJ15-'[3]R-I prezzi correnti cdt'!AL15</f>
        <v>344.33086597904287</v>
      </c>
      <c r="AE18" s="93">
        <f t="shared" si="6"/>
        <v>853.66040767132631</v>
      </c>
      <c r="AF18" s="93">
        <f t="shared" si="7"/>
        <v>1213.2271002817347</v>
      </c>
      <c r="AG18" s="93">
        <f>+'[3]R-I prezzi correnti cdt'!AM15</f>
        <v>134.99337047328015</v>
      </c>
      <c r="AH18" s="93">
        <f t="shared" si="8"/>
        <v>1348.220470755015</v>
      </c>
      <c r="AI18" s="98">
        <f t="shared" si="9"/>
        <v>12996.751386529786</v>
      </c>
      <c r="AJ18" s="104"/>
    </row>
    <row r="19" spans="1:36" x14ac:dyDescent="0.2">
      <c r="A19" s="91">
        <v>1875</v>
      </c>
      <c r="B19" s="92">
        <f>+'[3]R-I prezzi correnti cdt'!B16</f>
        <v>4343.0556754218633</v>
      </c>
      <c r="C19" s="92">
        <f>+'[3]R-I prezzi correnti cdt'!C16</f>
        <v>100.70065281154888</v>
      </c>
      <c r="D19" s="92">
        <f>+'[3]R-I prezzi correnti cdt'!D16</f>
        <v>1863.6702940743378</v>
      </c>
      <c r="E19" s="92">
        <f>+'[3]R-I prezzi correnti cdt'!G16</f>
        <v>203.22532928771642</v>
      </c>
      <c r="F19" s="92">
        <f>+'[3]R-I prezzi correnti cdt'!E16</f>
        <v>41.167416255061376</v>
      </c>
      <c r="G19" s="93">
        <f t="shared" si="0"/>
        <v>2208.7636924286644</v>
      </c>
      <c r="H19" s="92">
        <f>+'[3]R-I prezzi correnti cdt'!H16</f>
        <v>978.2049610640903</v>
      </c>
      <c r="I19" s="92">
        <f>+'[3]R-I prezzi correnti cdt'!I16</f>
        <v>278.19914549351483</v>
      </c>
      <c r="J19" s="92">
        <f>+'[3]R-I prezzi correnti cdt'!J16</f>
        <v>51.142778549598027</v>
      </c>
      <c r="K19" s="92">
        <f>+'[3]R-I prezzi correnti cdt'!K16</f>
        <v>504</v>
      </c>
      <c r="L19" s="92">
        <f>+'[3]R-I prezzi correnti cdt'!L16</f>
        <v>641.83999999999992</v>
      </c>
      <c r="M19" s="92">
        <f>+'[3]R-I prezzi correnti cdt'!M16</f>
        <v>450.69196423125038</v>
      </c>
      <c r="N19" s="92">
        <f t="shared" si="1"/>
        <v>2904.0788493384534</v>
      </c>
      <c r="O19" s="92">
        <f t="shared" si="2"/>
        <v>9455.8982171889802</v>
      </c>
      <c r="P19" s="92">
        <f>+'[3]R-I prezzi correnti cdt'!P16</f>
        <v>41.182372595298553</v>
      </c>
      <c r="Q19" s="92">
        <f>+'[3]R-I prezzi correnti cdt'!Q16</f>
        <v>646.07552571099325</v>
      </c>
      <c r="R19" s="94">
        <f t="shared" si="3"/>
        <v>10060.791370304676</v>
      </c>
      <c r="S19" s="92">
        <f>+'[3]R-I prezzi correnti cdt'!S16</f>
        <v>1206.5160534266042</v>
      </c>
      <c r="T19" s="94">
        <f t="shared" si="4"/>
        <v>11267.307423731279</v>
      </c>
      <c r="U19" s="96"/>
      <c r="V19" s="92">
        <f>+'[3]R-I prezzi correnti cdt'!U16</f>
        <v>1023.571685605503</v>
      </c>
      <c r="W19" s="97">
        <f>+'[3]R-I prezzi correnti cdt'!W16</f>
        <v>8397.4710518380525</v>
      </c>
      <c r="X19" s="97">
        <f>+'[3]R-I prezzi correnti cdt'!X16</f>
        <v>822.42732840712119</v>
      </c>
      <c r="Y19" s="92">
        <f t="shared" si="5"/>
        <v>9219.898380245173</v>
      </c>
      <c r="Z19" s="92">
        <f>+'[3]R-I prezzi correnti cdt'!AA16</f>
        <v>74.205052872680767</v>
      </c>
      <c r="AA19" s="92">
        <f>+'[3]R-I prezzi correnti cdt'!Z16</f>
        <v>198.01709947864569</v>
      </c>
      <c r="AB19" s="92">
        <f>+'[3]R-I prezzi correnti cdt'!AD16-'[3]R-I prezzi correnti cdt'!AK16</f>
        <v>398.00649905346575</v>
      </c>
      <c r="AC19" s="92">
        <f>+'[3]R-I prezzi correnti cdt'!AB16</f>
        <v>36.72889641507593</v>
      </c>
      <c r="AD19" s="92">
        <f>+'[3]R-I prezzi correnti cdt'!AC16+'[3]R-I prezzi correnti cdt'!AE16+'[3]R-I prezzi correnti cdt'!AF16-'[3]R-I prezzi correnti cdt'!AJ16-'[3]R-I prezzi correnti cdt'!AL16</f>
        <v>296.03721657701425</v>
      </c>
      <c r="AE19" s="93">
        <f t="shared" si="6"/>
        <v>730.77261204555589</v>
      </c>
      <c r="AF19" s="93">
        <f t="shared" si="7"/>
        <v>1002.9947643968824</v>
      </c>
      <c r="AG19" s="93">
        <f>+'[3]R-I prezzi correnti cdt'!AM16</f>
        <v>20.842593483719945</v>
      </c>
      <c r="AH19" s="93">
        <f t="shared" si="8"/>
        <v>1023.8373578806023</v>
      </c>
      <c r="AI19" s="98">
        <f t="shared" si="9"/>
        <v>11267.307423731278</v>
      </c>
      <c r="AJ19" s="104"/>
    </row>
    <row r="20" spans="1:36" x14ac:dyDescent="0.2">
      <c r="A20" s="91">
        <v>1876</v>
      </c>
      <c r="B20" s="92">
        <f>+'[3]R-I prezzi correnti cdt'!B17</f>
        <v>4129.0551763996937</v>
      </c>
      <c r="C20" s="92">
        <f>+'[3]R-I prezzi correnti cdt'!C17</f>
        <v>103.49470730009574</v>
      </c>
      <c r="D20" s="92">
        <f>+'[3]R-I prezzi correnti cdt'!D17</f>
        <v>1866.3778216885053</v>
      </c>
      <c r="E20" s="92">
        <f>+'[3]R-I prezzi correnti cdt'!G17</f>
        <v>186.9987403959949</v>
      </c>
      <c r="F20" s="92">
        <f>+'[3]R-I prezzi correnti cdt'!E17</f>
        <v>41.290408609056499</v>
      </c>
      <c r="G20" s="93">
        <f t="shared" si="0"/>
        <v>2198.1616779936526</v>
      </c>
      <c r="H20" s="92">
        <f>+'[3]R-I prezzi correnti cdt'!H17</f>
        <v>968.22888348052061</v>
      </c>
      <c r="I20" s="92">
        <f>+'[3]R-I prezzi correnti cdt'!I17</f>
        <v>282.21923544515943</v>
      </c>
      <c r="J20" s="92">
        <f>+'[3]R-I prezzi correnti cdt'!J17</f>
        <v>49.096466550319626</v>
      </c>
      <c r="K20" s="92">
        <f>+'[3]R-I prezzi correnti cdt'!K17</f>
        <v>518</v>
      </c>
      <c r="L20" s="92">
        <f>+'[3]R-I prezzi correnti cdt'!L17</f>
        <v>686.11000000000013</v>
      </c>
      <c r="M20" s="92">
        <f>+'[3]R-I prezzi correnti cdt'!M17</f>
        <v>440.83846688446914</v>
      </c>
      <c r="N20" s="92">
        <f t="shared" si="1"/>
        <v>2944.4930523604689</v>
      </c>
      <c r="O20" s="92">
        <f t="shared" si="2"/>
        <v>9271.7099067538147</v>
      </c>
      <c r="P20" s="92">
        <f>+'[3]R-I prezzi correnti cdt'!P17</f>
        <v>39.628502152089531</v>
      </c>
      <c r="Q20" s="92">
        <f>+'[3]R-I prezzi correnti cdt'!Q17</f>
        <v>672.18925778576556</v>
      </c>
      <c r="R20" s="94">
        <f t="shared" si="3"/>
        <v>9904.270662387491</v>
      </c>
      <c r="S20" s="92">
        <f>+'[3]R-I prezzi correnti cdt'!S17</f>
        <v>1307.3185468834524</v>
      </c>
      <c r="T20" s="94">
        <f t="shared" si="4"/>
        <v>11211.589209270944</v>
      </c>
      <c r="U20" s="96"/>
      <c r="V20" s="92">
        <f>+'[3]R-I prezzi correnti cdt'!U17</f>
        <v>1200.8354741624137</v>
      </c>
      <c r="W20" s="97">
        <f>+'[3]R-I prezzi correnti cdt'!W17</f>
        <v>8249.0576131162452</v>
      </c>
      <c r="X20" s="97">
        <f>+'[3]R-I prezzi correnti cdt'!X17</f>
        <v>842.52647156517344</v>
      </c>
      <c r="Y20" s="92">
        <f t="shared" si="5"/>
        <v>9091.584084681419</v>
      </c>
      <c r="Z20" s="92">
        <f>+'[3]R-I prezzi correnti cdt'!AA17</f>
        <v>65.965807550869982</v>
      </c>
      <c r="AA20" s="92">
        <f>+'[3]R-I prezzi correnti cdt'!Z17</f>
        <v>182.46253925050272</v>
      </c>
      <c r="AB20" s="92">
        <f>+'[3]R-I prezzi correnti cdt'!AD17-'[3]R-I prezzi correnti cdt'!AK17</f>
        <v>376.42615232345833</v>
      </c>
      <c r="AC20" s="92">
        <f>+'[3]R-I prezzi correnti cdt'!AB17</f>
        <v>32.1793606755108</v>
      </c>
      <c r="AD20" s="92">
        <f>+'[3]R-I prezzi correnti cdt'!AC17+'[3]R-I prezzi correnti cdt'!AE17+'[3]R-I prezzi correnti cdt'!AF17-'[3]R-I prezzi correnti cdt'!AJ17-'[3]R-I prezzi correnti cdt'!AL17</f>
        <v>274.83587114458135</v>
      </c>
      <c r="AE20" s="93">
        <f t="shared" si="6"/>
        <v>683.44138414355052</v>
      </c>
      <c r="AF20" s="93">
        <f t="shared" si="7"/>
        <v>931.86973094492316</v>
      </c>
      <c r="AG20" s="93">
        <f>+'[3]R-I prezzi correnti cdt'!AM17</f>
        <v>-12.700080517811077</v>
      </c>
      <c r="AH20" s="93">
        <f t="shared" si="8"/>
        <v>919.16965042711206</v>
      </c>
      <c r="AI20" s="98">
        <f t="shared" si="9"/>
        <v>11211.589209270944</v>
      </c>
      <c r="AJ20" s="104"/>
    </row>
    <row r="21" spans="1:36" x14ac:dyDescent="0.2">
      <c r="A21" s="91">
        <v>1877</v>
      </c>
      <c r="B21" s="92">
        <f>+'[3]R-I prezzi correnti cdt'!B18</f>
        <v>4930.9263584387418</v>
      </c>
      <c r="C21" s="92">
        <f>+'[3]R-I prezzi correnti cdt'!C18</f>
        <v>100.84144686348431</v>
      </c>
      <c r="D21" s="92">
        <f>+'[3]R-I prezzi correnti cdt'!D18</f>
        <v>2108.201066857283</v>
      </c>
      <c r="E21" s="92">
        <f>+'[3]R-I prezzi correnti cdt'!G18</f>
        <v>201.82946210897498</v>
      </c>
      <c r="F21" s="92">
        <f>+'[3]R-I prezzi correnti cdt'!E18</f>
        <v>42.885099498454416</v>
      </c>
      <c r="G21" s="93">
        <f t="shared" si="0"/>
        <v>2453.7570753281966</v>
      </c>
      <c r="H21" s="92">
        <f>+'[3]R-I prezzi correnti cdt'!H18</f>
        <v>1037.2379771275519</v>
      </c>
      <c r="I21" s="92">
        <f>+'[3]R-I prezzi correnti cdt'!I18</f>
        <v>288.1395388666075</v>
      </c>
      <c r="J21" s="92">
        <f>+'[3]R-I prezzi correnti cdt'!J18</f>
        <v>56.301620837919401</v>
      </c>
      <c r="K21" s="92">
        <f>+'[3]R-I prezzi correnti cdt'!K18</f>
        <v>532</v>
      </c>
      <c r="L21" s="92">
        <f>+'[3]R-I prezzi correnti cdt'!L18</f>
        <v>719.34</v>
      </c>
      <c r="M21" s="92">
        <f>+'[3]R-I prezzi correnti cdt'!M18</f>
        <v>456.03451073554407</v>
      </c>
      <c r="N21" s="92">
        <f t="shared" si="1"/>
        <v>3089.0536475676231</v>
      </c>
      <c r="O21" s="92">
        <f t="shared" si="2"/>
        <v>10473.737081334562</v>
      </c>
      <c r="P21" s="92">
        <f>+'[3]R-I prezzi correnti cdt'!P18</f>
        <v>45.145612591599829</v>
      </c>
      <c r="Q21" s="92">
        <f>+'[3]R-I prezzi correnti cdt'!Q18</f>
        <v>727.92505765458725</v>
      </c>
      <c r="R21" s="94">
        <f t="shared" si="3"/>
        <v>11156.51652639755</v>
      </c>
      <c r="S21" s="92">
        <f>+'[3]R-I prezzi correnti cdt'!S18</f>
        <v>1138.140540094025</v>
      </c>
      <c r="T21" s="94">
        <f t="shared" si="4"/>
        <v>12294.657066491576</v>
      </c>
      <c r="U21" s="96"/>
      <c r="V21" s="92">
        <f>+'[3]R-I prezzi correnti cdt'!U18</f>
        <v>940.82459626044295</v>
      </c>
      <c r="W21" s="97">
        <f>+'[3]R-I prezzi correnti cdt'!W18</f>
        <v>9420.0311322933521</v>
      </c>
      <c r="X21" s="97">
        <f>+'[3]R-I prezzi correnti cdt'!X18</f>
        <v>929.79029940714292</v>
      </c>
      <c r="Y21" s="92">
        <f t="shared" si="5"/>
        <v>10349.821431700495</v>
      </c>
      <c r="Z21" s="92">
        <f>+'[3]R-I prezzi correnti cdt'!AA18</f>
        <v>71.663017451972635</v>
      </c>
      <c r="AA21" s="92">
        <f>+'[3]R-I prezzi correnti cdt'!Z18</f>
        <v>202.37688669486735</v>
      </c>
      <c r="AB21" s="92">
        <f>+'[3]R-I prezzi correnti cdt'!AD18-'[3]R-I prezzi correnti cdt'!AK18</f>
        <v>398.82844129956374</v>
      </c>
      <c r="AC21" s="92">
        <f>+'[3]R-I prezzi correnti cdt'!AB18</f>
        <v>30.829845639086738</v>
      </c>
      <c r="AD21" s="92">
        <f>+'[3]R-I prezzi correnti cdt'!AC18+'[3]R-I prezzi correnti cdt'!AE18+'[3]R-I prezzi correnti cdt'!AF18-'[3]R-I prezzi correnti cdt'!AJ18-'[3]R-I prezzi correnti cdt'!AL18</f>
        <v>287.11453525766154</v>
      </c>
      <c r="AE21" s="93">
        <f t="shared" si="6"/>
        <v>716.77282219631206</v>
      </c>
      <c r="AF21" s="93">
        <f t="shared" si="7"/>
        <v>990.81272634315212</v>
      </c>
      <c r="AG21" s="93">
        <f>+'[3]R-I prezzi correnti cdt'!AM18</f>
        <v>13.198312187485367</v>
      </c>
      <c r="AH21" s="93">
        <f t="shared" si="8"/>
        <v>1004.0110385306375</v>
      </c>
      <c r="AI21" s="98">
        <f t="shared" si="9"/>
        <v>12294.657066491576</v>
      </c>
      <c r="AJ21" s="104"/>
    </row>
    <row r="22" spans="1:36" x14ac:dyDescent="0.2">
      <c r="A22" s="91">
        <v>1878</v>
      </c>
      <c r="B22" s="92">
        <f>+'[3]R-I prezzi correnti cdt'!B19</f>
        <v>4995.3192056448643</v>
      </c>
      <c r="C22" s="92">
        <f>+'[3]R-I prezzi correnti cdt'!C19</f>
        <v>100.07332517417866</v>
      </c>
      <c r="D22" s="92">
        <f>+'[3]R-I prezzi correnti cdt'!D19</f>
        <v>1984.1411277042203</v>
      </c>
      <c r="E22" s="92">
        <f>+'[3]R-I prezzi correnti cdt'!G19</f>
        <v>201.73285885640294</v>
      </c>
      <c r="F22" s="92">
        <f>+'[3]R-I prezzi correnti cdt'!E19</f>
        <v>41.680296004052771</v>
      </c>
      <c r="G22" s="93">
        <f t="shared" si="0"/>
        <v>2327.6276077388543</v>
      </c>
      <c r="H22" s="92">
        <f>+'[3]R-I prezzi correnti cdt'!H19</f>
        <v>1048.3691268432822</v>
      </c>
      <c r="I22" s="92">
        <f>+'[3]R-I prezzi correnti cdt'!I19</f>
        <v>291.06114484245063</v>
      </c>
      <c r="J22" s="92">
        <f>+'[3]R-I prezzi correnti cdt'!J19</f>
        <v>54.56491834919251</v>
      </c>
      <c r="K22" s="92">
        <f>+'[3]R-I prezzi correnti cdt'!K19</f>
        <v>547</v>
      </c>
      <c r="L22" s="92">
        <f>+'[3]R-I prezzi correnti cdt'!L19</f>
        <v>703.06</v>
      </c>
      <c r="M22" s="92">
        <f>+'[3]R-I prezzi correnti cdt'!M19</f>
        <v>472.24430126078653</v>
      </c>
      <c r="N22" s="92">
        <f t="shared" si="1"/>
        <v>3116.299491295712</v>
      </c>
      <c r="O22" s="92">
        <f t="shared" si="2"/>
        <v>10439.246304679429</v>
      </c>
      <c r="P22" s="92">
        <f>+'[3]R-I prezzi correnti cdt'!P19</f>
        <v>43.447313814833244</v>
      </c>
      <c r="Q22" s="92">
        <f>+'[3]R-I prezzi correnti cdt'!Q19</f>
        <v>705.46480090017928</v>
      </c>
      <c r="R22" s="94">
        <f t="shared" si="3"/>
        <v>11101.263791764775</v>
      </c>
      <c r="S22" s="92">
        <f>+'[3]R-I prezzi correnti cdt'!S19</f>
        <v>1085.5420916360993</v>
      </c>
      <c r="T22" s="94">
        <f t="shared" si="4"/>
        <v>12186.805883400875</v>
      </c>
      <c r="U22" s="96"/>
      <c r="V22" s="92">
        <f>+'[3]R-I prezzi correnti cdt'!U19</f>
        <v>1081.5212607049195</v>
      </c>
      <c r="W22" s="97">
        <f>+'[3]R-I prezzi correnti cdt'!W19</f>
        <v>9262.2565473893446</v>
      </c>
      <c r="X22" s="97">
        <f>+'[3]R-I prezzi correnti cdt'!X19</f>
        <v>913.98297846737034</v>
      </c>
      <c r="Y22" s="92">
        <f t="shared" si="5"/>
        <v>10176.239525856716</v>
      </c>
      <c r="Z22" s="92">
        <f>+'[3]R-I prezzi correnti cdt'!AA19</f>
        <v>65.973603245771997</v>
      </c>
      <c r="AA22" s="92">
        <f>+'[3]R-I prezzi correnti cdt'!Z19</f>
        <v>206.39107110278732</v>
      </c>
      <c r="AB22" s="92">
        <f>+'[3]R-I prezzi correnti cdt'!AD19-'[3]R-I prezzi correnti cdt'!AK19</f>
        <v>399.36149995422676</v>
      </c>
      <c r="AC22" s="92">
        <f>+'[3]R-I prezzi correnti cdt'!AB19</f>
        <v>26.529514062091785</v>
      </c>
      <c r="AD22" s="92">
        <f>+'[3]R-I prezzi correnti cdt'!AC19+'[3]R-I prezzi correnti cdt'!AE19+'[3]R-I prezzi correnti cdt'!AF19-'[3]R-I prezzi correnti cdt'!AJ19-'[3]R-I prezzi correnti cdt'!AL19</f>
        <v>281.50339621004389</v>
      </c>
      <c r="AE22" s="93">
        <f t="shared" si="6"/>
        <v>707.39441022636242</v>
      </c>
      <c r="AF22" s="93">
        <f t="shared" si="7"/>
        <v>979.75908457492176</v>
      </c>
      <c r="AG22" s="93">
        <f>+'[3]R-I prezzi correnti cdt'!AM19</f>
        <v>-50.713987735682579</v>
      </c>
      <c r="AH22" s="93">
        <f t="shared" si="8"/>
        <v>929.04509683923914</v>
      </c>
      <c r="AI22" s="98">
        <f t="shared" si="9"/>
        <v>12186.805883400875</v>
      </c>
      <c r="AJ22" s="104"/>
    </row>
    <row r="23" spans="1:36" x14ac:dyDescent="0.2">
      <c r="A23" s="91">
        <v>1879</v>
      </c>
      <c r="B23" s="92">
        <f>+'[3]R-I prezzi correnti cdt'!B20</f>
        <v>4699.7134126569526</v>
      </c>
      <c r="C23" s="92">
        <f>+'[3]R-I prezzi correnti cdt'!C20</f>
        <v>113.06891818328789</v>
      </c>
      <c r="D23" s="92">
        <f>+'[3]R-I prezzi correnti cdt'!D20</f>
        <v>1769.4294285055344</v>
      </c>
      <c r="E23" s="92">
        <f>+'[3]R-I prezzi correnti cdt'!G20</f>
        <v>199.08416449632378</v>
      </c>
      <c r="F23" s="92">
        <f>+'[3]R-I prezzi correnti cdt'!E20</f>
        <v>42.280504957209857</v>
      </c>
      <c r="G23" s="93">
        <f t="shared" si="0"/>
        <v>2123.8630161423557</v>
      </c>
      <c r="H23" s="92">
        <f>+'[3]R-I prezzi correnti cdt'!H20</f>
        <v>1053.7681569101385</v>
      </c>
      <c r="I23" s="92">
        <f>+'[3]R-I prezzi correnti cdt'!I20</f>
        <v>307.18244063521132</v>
      </c>
      <c r="J23" s="92">
        <f>+'[3]R-I prezzi correnti cdt'!J20</f>
        <v>56.366125625243356</v>
      </c>
      <c r="K23" s="92">
        <f>+'[3]R-I prezzi correnti cdt'!K20</f>
        <v>566</v>
      </c>
      <c r="L23" s="92">
        <f>+'[3]R-I prezzi correnti cdt'!L20</f>
        <v>705.18</v>
      </c>
      <c r="M23" s="92">
        <f>+'[3]R-I prezzi correnti cdt'!M20</f>
        <v>467.4027263761468</v>
      </c>
      <c r="N23" s="92">
        <f t="shared" si="1"/>
        <v>3155.89944954674</v>
      </c>
      <c r="O23" s="92">
        <f t="shared" si="2"/>
        <v>9979.4758783460475</v>
      </c>
      <c r="P23" s="92">
        <f>+'[3]R-I prezzi correnti cdt'!P20</f>
        <v>44.74773646210862</v>
      </c>
      <c r="Q23" s="92">
        <f>+'[3]R-I prezzi correnti cdt'!Q20</f>
        <v>719.67683216294643</v>
      </c>
      <c r="R23" s="94">
        <f t="shared" si="3"/>
        <v>10654.404974046885</v>
      </c>
      <c r="S23" s="92">
        <f>+'[3]R-I prezzi correnti cdt'!S20</f>
        <v>1298.1842862281267</v>
      </c>
      <c r="T23" s="94">
        <f t="shared" si="4"/>
        <v>11952.589260275012</v>
      </c>
      <c r="U23" s="96"/>
      <c r="V23" s="92">
        <f>+'[3]R-I prezzi correnti cdt'!U20</f>
        <v>1182.0902365368095</v>
      </c>
      <c r="W23" s="97">
        <f>+'[3]R-I prezzi correnti cdt'!W20</f>
        <v>9037.114731030355</v>
      </c>
      <c r="X23" s="97">
        <f>+'[3]R-I prezzi correnti cdt'!X20</f>
        <v>918.89896887120051</v>
      </c>
      <c r="Y23" s="92">
        <f t="shared" si="5"/>
        <v>9956.0136999015558</v>
      </c>
      <c r="Z23" s="92">
        <f>+'[3]R-I prezzi correnti cdt'!AA20</f>
        <v>65.607213701484355</v>
      </c>
      <c r="AA23" s="92">
        <f>+'[3]R-I prezzi correnti cdt'!Z20</f>
        <v>216.60183759506762</v>
      </c>
      <c r="AB23" s="92">
        <f>+'[3]R-I prezzi correnti cdt'!AD20-'[3]R-I prezzi correnti cdt'!AK20</f>
        <v>343.2868681732528</v>
      </c>
      <c r="AC23" s="92">
        <f>+'[3]R-I prezzi correnti cdt'!AB20</f>
        <v>25.357254451213571</v>
      </c>
      <c r="AD23" s="92">
        <f>+'[3]R-I prezzi correnti cdt'!AC20+'[3]R-I prezzi correnti cdt'!AE20+'[3]R-I prezzi correnti cdt'!AF20-'[3]R-I prezzi correnti cdt'!AJ20-'[3]R-I prezzi correnti cdt'!AL20</f>
        <v>235.0774036917974</v>
      </c>
      <c r="AE23" s="93">
        <f t="shared" si="6"/>
        <v>603.72152631626375</v>
      </c>
      <c r="AF23" s="93">
        <f t="shared" si="7"/>
        <v>885.9305776128158</v>
      </c>
      <c r="AG23" s="93">
        <f>+'[3]R-I prezzi correnti cdt'!AM20</f>
        <v>-71.445253776166808</v>
      </c>
      <c r="AH23" s="93">
        <f t="shared" si="8"/>
        <v>814.48532383664894</v>
      </c>
      <c r="AI23" s="98">
        <f t="shared" si="9"/>
        <v>11952.589260275014</v>
      </c>
      <c r="AJ23" s="104"/>
    </row>
    <row r="24" spans="1:36" x14ac:dyDescent="0.2">
      <c r="A24" s="91">
        <v>1880</v>
      </c>
      <c r="B24" s="92">
        <f>+'[3]R-I prezzi correnti cdt'!B21</f>
        <v>5142.1767914949714</v>
      </c>
      <c r="C24" s="92">
        <f>+'[3]R-I prezzi correnti cdt'!C21</f>
        <v>131.93641146364493</v>
      </c>
      <c r="D24" s="92">
        <f>+'[3]R-I prezzi correnti cdt'!D21</f>
        <v>1820.3559771118951</v>
      </c>
      <c r="E24" s="92">
        <f>+'[3]R-I prezzi correnti cdt'!G21</f>
        <v>235.99698913091504</v>
      </c>
      <c r="F24" s="92">
        <f>+'[3]R-I prezzi correnti cdt'!E21</f>
        <v>41.985588117442823</v>
      </c>
      <c r="G24" s="93">
        <f t="shared" si="0"/>
        <v>2230.2749658238977</v>
      </c>
      <c r="H24" s="92">
        <f>+'[3]R-I prezzi correnti cdt'!H21</f>
        <v>1118.6147622113424</v>
      </c>
      <c r="I24" s="92">
        <f>+'[3]R-I prezzi correnti cdt'!I21</f>
        <v>328.00628580963615</v>
      </c>
      <c r="J24" s="92">
        <f>+'[3]R-I prezzi correnti cdt'!J21</f>
        <v>70.573577652610155</v>
      </c>
      <c r="K24" s="92">
        <f>+'[3]R-I prezzi correnti cdt'!K21</f>
        <v>586</v>
      </c>
      <c r="L24" s="92">
        <f>+'[3]R-I prezzi correnti cdt'!L21</f>
        <v>722.82</v>
      </c>
      <c r="M24" s="92">
        <f>+'[3]R-I prezzi correnti cdt'!M21</f>
        <v>464.56428790833104</v>
      </c>
      <c r="N24" s="92">
        <f t="shared" si="1"/>
        <v>3290.57891358192</v>
      </c>
      <c r="O24" s="92">
        <f t="shared" si="2"/>
        <v>10663.030670900789</v>
      </c>
      <c r="P24" s="92">
        <f>+'[3]R-I prezzi correnti cdt'!P21</f>
        <v>55.947735760724917</v>
      </c>
      <c r="Q24" s="92">
        <f>+'[3]R-I prezzi correnti cdt'!Q21</f>
        <v>717.56047857312558</v>
      </c>
      <c r="R24" s="94">
        <f t="shared" si="3"/>
        <v>11324.643413713189</v>
      </c>
      <c r="S24" s="92">
        <f>+'[3]R-I prezzi correnti cdt'!S21</f>
        <v>1248.8663546234081</v>
      </c>
      <c r="T24" s="94">
        <f t="shared" si="4"/>
        <v>12573.509768336597</v>
      </c>
      <c r="U24" s="96"/>
      <c r="V24" s="92">
        <f>+'[3]R-I prezzi correnti cdt'!U21</f>
        <v>1230.6776190859575</v>
      </c>
      <c r="W24" s="97">
        <f>+'[3]R-I prezzi correnti cdt'!W21</f>
        <v>9495.0147973349904</v>
      </c>
      <c r="X24" s="97">
        <f>+'[3]R-I prezzi correnti cdt'!X21</f>
        <v>871.13110368670584</v>
      </c>
      <c r="Y24" s="92">
        <f t="shared" si="5"/>
        <v>10366.145901021697</v>
      </c>
      <c r="Z24" s="92">
        <f>+'[3]R-I prezzi correnti cdt'!AA21</f>
        <v>74.643889464553141</v>
      </c>
      <c r="AA24" s="92">
        <f>+'[3]R-I prezzi correnti cdt'!Z21</f>
        <v>254.90898163416711</v>
      </c>
      <c r="AB24" s="92">
        <f>+'[3]R-I prezzi correnti cdt'!AD21-'[3]R-I prezzi correnti cdt'!AK21</f>
        <v>409.85985157593063</v>
      </c>
      <c r="AC24" s="92">
        <f>+'[3]R-I prezzi correnti cdt'!AB21</f>
        <v>27.170184865497831</v>
      </c>
      <c r="AD24" s="92">
        <f>+'[3]R-I prezzi correnti cdt'!AC21+'[3]R-I prezzi correnti cdt'!AE21+'[3]R-I prezzi correnti cdt'!AF21-'[3]R-I prezzi correnti cdt'!AJ21-'[3]R-I prezzi correnti cdt'!AL21</f>
        <v>269.29443601038918</v>
      </c>
      <c r="AE24" s="93">
        <f t="shared" si="6"/>
        <v>706.32447245181766</v>
      </c>
      <c r="AF24" s="93">
        <f t="shared" si="7"/>
        <v>1035.8773435505379</v>
      </c>
      <c r="AG24" s="93">
        <f>+'[3]R-I prezzi correnti cdt'!AM21</f>
        <v>-59.191095321597139</v>
      </c>
      <c r="AH24" s="93">
        <f t="shared" si="8"/>
        <v>976.68624822894083</v>
      </c>
      <c r="AI24" s="98">
        <f t="shared" si="9"/>
        <v>12573.509768336597</v>
      </c>
      <c r="AJ24" s="104"/>
    </row>
    <row r="25" spans="1:36" x14ac:dyDescent="0.2">
      <c r="A25" s="91">
        <v>1881</v>
      </c>
      <c r="B25" s="92">
        <f>+'[3]R-I prezzi correnti cdt'!B22</f>
        <v>4861.9799043422081</v>
      </c>
      <c r="C25" s="92">
        <f>+'[3]R-I prezzi correnti cdt'!C22</f>
        <v>138.72491768583308</v>
      </c>
      <c r="D25" s="92">
        <f>+'[3]R-I prezzi correnti cdt'!D22</f>
        <v>1845.4673899258196</v>
      </c>
      <c r="E25" s="92">
        <f>+'[3]R-I prezzi correnti cdt'!G22</f>
        <v>243.06101266972234</v>
      </c>
      <c r="F25" s="92">
        <f>+'[3]R-I prezzi correnti cdt'!E22</f>
        <v>42.946186304349432</v>
      </c>
      <c r="G25" s="93">
        <f t="shared" si="0"/>
        <v>2270.1995065857245</v>
      </c>
      <c r="H25" s="92">
        <f>+'[3]R-I prezzi correnti cdt'!H22</f>
        <v>1114.5116972428173</v>
      </c>
      <c r="I25" s="92">
        <f>+'[3]R-I prezzi correnti cdt'!I22</f>
        <v>332.13171333280957</v>
      </c>
      <c r="J25" s="92">
        <f>+'[3]R-I prezzi correnti cdt'!J22</f>
        <v>65.967928109975418</v>
      </c>
      <c r="K25" s="92">
        <f>+'[3]R-I prezzi correnti cdt'!K22</f>
        <v>605</v>
      </c>
      <c r="L25" s="92">
        <f>+'[3]R-I prezzi correnti cdt'!L22</f>
        <v>700.84</v>
      </c>
      <c r="M25" s="92">
        <f>+'[3]R-I prezzi correnti cdt'!M22</f>
        <v>487.82112758392822</v>
      </c>
      <c r="N25" s="92">
        <f t="shared" si="1"/>
        <v>3306.2724662695305</v>
      </c>
      <c r="O25" s="92">
        <f t="shared" si="2"/>
        <v>10438.451877197464</v>
      </c>
      <c r="P25" s="92">
        <f>+'[3]R-I prezzi correnti cdt'!P22</f>
        <v>52.294369334675672</v>
      </c>
      <c r="Q25" s="92">
        <f>+'[3]R-I prezzi correnti cdt'!Q22</f>
        <v>767.85051611256972</v>
      </c>
      <c r="R25" s="94">
        <f t="shared" si="3"/>
        <v>11154.008023975359</v>
      </c>
      <c r="S25" s="92">
        <f>+'[3]R-I prezzi correnti cdt'!S22</f>
        <v>1361.650265358878</v>
      </c>
      <c r="T25" s="94">
        <f t="shared" si="4"/>
        <v>12515.658289334237</v>
      </c>
      <c r="U25" s="96"/>
      <c r="V25" s="92">
        <f>+'[3]R-I prezzi correnti cdt'!U22</f>
        <v>1272.3558453775265</v>
      </c>
      <c r="W25" s="97">
        <f>+'[3]R-I prezzi correnti cdt'!W22</f>
        <v>9351.2817983737277</v>
      </c>
      <c r="X25" s="97">
        <f>+'[3]R-I prezzi correnti cdt'!X22</f>
        <v>889.46753483909049</v>
      </c>
      <c r="Y25" s="92">
        <f t="shared" si="5"/>
        <v>10240.749333212818</v>
      </c>
      <c r="Z25" s="92">
        <f>+'[3]R-I prezzi correnti cdt'!AA22</f>
        <v>84.10716845884194</v>
      </c>
      <c r="AA25" s="92">
        <f>+'[3]R-I prezzi correnti cdt'!Z22</f>
        <v>254.05732672545022</v>
      </c>
      <c r="AB25" s="92">
        <f>+'[3]R-I prezzi correnti cdt'!AD22-'[3]R-I prezzi correnti cdt'!AK22</f>
        <v>405.80548703429338</v>
      </c>
      <c r="AC25" s="92">
        <f>+'[3]R-I prezzi correnti cdt'!AB22</f>
        <v>31.283775744875719</v>
      </c>
      <c r="AD25" s="92">
        <f>+'[3]R-I prezzi correnti cdt'!AC22+'[3]R-I prezzi correnti cdt'!AE22+'[3]R-I prezzi correnti cdt'!AF22-'[3]R-I prezzi correnti cdt'!AJ22-'[3]R-I prezzi correnti cdt'!AL22</f>
        <v>254.63752856610799</v>
      </c>
      <c r="AE25" s="93">
        <f t="shared" si="6"/>
        <v>691.72679134527709</v>
      </c>
      <c r="AF25" s="93">
        <f t="shared" si="7"/>
        <v>1029.8912865295692</v>
      </c>
      <c r="AG25" s="93">
        <f>+'[3]R-I prezzi correnti cdt'!AM22</f>
        <v>-27.338175785678764</v>
      </c>
      <c r="AH25" s="93">
        <f t="shared" si="8"/>
        <v>1002.5531107438904</v>
      </c>
      <c r="AI25" s="98">
        <f t="shared" si="9"/>
        <v>12515.658289334235</v>
      </c>
      <c r="AJ25" s="104"/>
    </row>
    <row r="26" spans="1:36" x14ac:dyDescent="0.2">
      <c r="A26" s="91">
        <v>1882</v>
      </c>
      <c r="B26" s="92">
        <f>+'[3]R-I prezzi correnti cdt'!B23</f>
        <v>5008.2971770017621</v>
      </c>
      <c r="C26" s="92">
        <f>+'[3]R-I prezzi correnti cdt'!C23</f>
        <v>147.88071965005582</v>
      </c>
      <c r="D26" s="92">
        <f>+'[3]R-I prezzi correnti cdt'!D23</f>
        <v>1954.3464590175511</v>
      </c>
      <c r="E26" s="92">
        <f>+'[3]R-I prezzi correnti cdt'!G23</f>
        <v>275.69459775426776</v>
      </c>
      <c r="F26" s="92">
        <f>+'[3]R-I prezzi correnti cdt'!E23</f>
        <v>41.247444100381337</v>
      </c>
      <c r="G26" s="93">
        <f t="shared" si="0"/>
        <v>2419.1692205222562</v>
      </c>
      <c r="H26" s="92">
        <f>+'[3]R-I prezzi correnti cdt'!H23</f>
        <v>1138.1814517982498</v>
      </c>
      <c r="I26" s="92">
        <f>+'[3]R-I prezzi correnti cdt'!I23</f>
        <v>339.55833574849828</v>
      </c>
      <c r="J26" s="92">
        <f>+'[3]R-I prezzi correnti cdt'!J23</f>
        <v>80.184234751702078</v>
      </c>
      <c r="K26" s="92">
        <f>+'[3]R-I prezzi correnti cdt'!K23</f>
        <v>626</v>
      </c>
      <c r="L26" s="92">
        <f>+'[3]R-I prezzi correnti cdt'!L23</f>
        <v>697.77</v>
      </c>
      <c r="M26" s="92">
        <f>+'[3]R-I prezzi correnti cdt'!M23</f>
        <v>485.99209366383212</v>
      </c>
      <c r="N26" s="92">
        <f t="shared" si="1"/>
        <v>3367.6861159622822</v>
      </c>
      <c r="O26" s="92">
        <f t="shared" si="2"/>
        <v>10795.1525134863</v>
      </c>
      <c r="P26" s="92">
        <f>+'[3]R-I prezzi correnti cdt'!P23</f>
        <v>64.616418727916283</v>
      </c>
      <c r="Q26" s="92">
        <f>+'[3]R-I prezzi correnti cdt'!Q23</f>
        <v>775.12104278805145</v>
      </c>
      <c r="R26" s="94">
        <f t="shared" si="3"/>
        <v>11505.657137546435</v>
      </c>
      <c r="S26" s="92">
        <f>+'[3]R-I prezzi correnti cdt'!S23</f>
        <v>1380.7188686054726</v>
      </c>
      <c r="T26" s="94">
        <f t="shared" si="4"/>
        <v>12886.376006151908</v>
      </c>
      <c r="U26" s="96"/>
      <c r="V26" s="92">
        <f>+'[3]R-I prezzi correnti cdt'!U23</f>
        <v>1247.0292150440596</v>
      </c>
      <c r="W26" s="97">
        <f>+'[3]R-I prezzi correnti cdt'!W23</f>
        <v>9528.6192436001584</v>
      </c>
      <c r="X26" s="97">
        <f>+'[3]R-I prezzi correnti cdt'!X23</f>
        <v>935.55554716942584</v>
      </c>
      <c r="Y26" s="92">
        <f t="shared" si="5"/>
        <v>10464.174790769584</v>
      </c>
      <c r="Z26" s="92">
        <f>+'[3]R-I prezzi correnti cdt'!AA23</f>
        <v>100.73010892095773</v>
      </c>
      <c r="AA26" s="92">
        <f>+'[3]R-I prezzi correnti cdt'!Z23</f>
        <v>295.56476928199334</v>
      </c>
      <c r="AB26" s="92">
        <f>+'[3]R-I prezzi correnti cdt'!AD23-'[3]R-I prezzi correnti cdt'!AK23</f>
        <v>410.17737885124279</v>
      </c>
      <c r="AC26" s="92">
        <f>+'[3]R-I prezzi correnti cdt'!AB23</f>
        <v>36.97451873129102</v>
      </c>
      <c r="AD26" s="92">
        <f>+'[3]R-I prezzi correnti cdt'!AC23+'[3]R-I prezzi correnti cdt'!AE23+'[3]R-I prezzi correnti cdt'!AF23-'[3]R-I prezzi correnti cdt'!AJ23-'[3]R-I prezzi correnti cdt'!AL23</f>
        <v>246.80006524919679</v>
      </c>
      <c r="AE26" s="93">
        <f t="shared" si="6"/>
        <v>693.95196283173061</v>
      </c>
      <c r="AF26" s="93">
        <f t="shared" si="7"/>
        <v>1090.2468410346817</v>
      </c>
      <c r="AG26" s="93">
        <f>+'[3]R-I prezzi correnti cdt'!AM23</f>
        <v>84.92515930358195</v>
      </c>
      <c r="AH26" s="93">
        <f t="shared" si="8"/>
        <v>1175.1720003382636</v>
      </c>
      <c r="AI26" s="98">
        <f t="shared" si="9"/>
        <v>12886.376006151908</v>
      </c>
      <c r="AJ26" s="104"/>
    </row>
    <row r="27" spans="1:36" x14ac:dyDescent="0.2">
      <c r="A27" s="91">
        <v>1883</v>
      </c>
      <c r="B27" s="92">
        <f>+'[3]R-I prezzi correnti cdt'!B24</f>
        <v>4595.4297246271026</v>
      </c>
      <c r="C27" s="92">
        <f>+'[3]R-I prezzi correnti cdt'!C24</f>
        <v>159.35565329475222</v>
      </c>
      <c r="D27" s="92">
        <f>+'[3]R-I prezzi correnti cdt'!D24</f>
        <v>1845.9964494700789</v>
      </c>
      <c r="E27" s="92">
        <f>+'[3]R-I prezzi correnti cdt'!G24</f>
        <v>286.37701699574586</v>
      </c>
      <c r="F27" s="92">
        <f>+'[3]R-I prezzi correnti cdt'!E24</f>
        <v>41.988258549338603</v>
      </c>
      <c r="G27" s="93">
        <f t="shared" si="0"/>
        <v>2333.7173783099161</v>
      </c>
      <c r="H27" s="92">
        <f>+'[3]R-I prezzi correnti cdt'!H24</f>
        <v>1119.750752066125</v>
      </c>
      <c r="I27" s="92">
        <f>+'[3]R-I prezzi correnti cdt'!I24</f>
        <v>351.48720670685748</v>
      </c>
      <c r="J27" s="92">
        <f>+'[3]R-I prezzi correnti cdt'!J24</f>
        <v>72.200352310255198</v>
      </c>
      <c r="K27" s="92">
        <f>+'[3]R-I prezzi correnti cdt'!K24</f>
        <v>649</v>
      </c>
      <c r="L27" s="92">
        <f>+'[3]R-I prezzi correnti cdt'!L24</f>
        <v>687.14</v>
      </c>
      <c r="M27" s="92">
        <f>+'[3]R-I prezzi correnti cdt'!M24</f>
        <v>509.27376893318797</v>
      </c>
      <c r="N27" s="92">
        <f t="shared" si="1"/>
        <v>3388.8520800164256</v>
      </c>
      <c r="O27" s="92">
        <f t="shared" si="2"/>
        <v>10317.999182953445</v>
      </c>
      <c r="P27" s="92">
        <f>+'[3]R-I prezzi correnti cdt'!P24</f>
        <v>57.823047247716012</v>
      </c>
      <c r="Q27" s="92">
        <f>+'[3]R-I prezzi correnti cdt'!Q24</f>
        <v>780.35864521020505</v>
      </c>
      <c r="R27" s="94">
        <f t="shared" si="3"/>
        <v>11040.534780915934</v>
      </c>
      <c r="S27" s="92">
        <f>+'[3]R-I prezzi correnti cdt'!S24</f>
        <v>1388.5011740829393</v>
      </c>
      <c r="T27" s="94">
        <f t="shared" si="4"/>
        <v>12429.035954998873</v>
      </c>
      <c r="U27" s="96"/>
      <c r="V27" s="92">
        <f>+'[3]R-I prezzi correnti cdt'!U24</f>
        <v>1240.911871980265</v>
      </c>
      <c r="W27" s="97">
        <f>+'[3]R-I prezzi correnti cdt'!W24</f>
        <v>9160.3429901548498</v>
      </c>
      <c r="X27" s="97">
        <f>+'[3]R-I prezzi correnti cdt'!X24</f>
        <v>968.48037572183011</v>
      </c>
      <c r="Y27" s="92">
        <f t="shared" si="5"/>
        <v>10128.82336587668</v>
      </c>
      <c r="Z27" s="92">
        <f>+'[3]R-I prezzi correnti cdt'!AA24</f>
        <v>94.049448465389176</v>
      </c>
      <c r="AA27" s="92">
        <f>+'[3]R-I prezzi correnti cdt'!Z24</f>
        <v>321.95457818674373</v>
      </c>
      <c r="AB27" s="92">
        <f>+'[3]R-I prezzi correnti cdt'!AD24-'[3]R-I prezzi correnti cdt'!AK24</f>
        <v>390.18506140252993</v>
      </c>
      <c r="AC27" s="92">
        <f>+'[3]R-I prezzi correnti cdt'!AB24</f>
        <v>36.038407703771455</v>
      </c>
      <c r="AD27" s="92">
        <f>+'[3]R-I prezzi correnti cdt'!AC24+'[3]R-I prezzi correnti cdt'!AE24+'[3]R-I prezzi correnti cdt'!AF24-'[3]R-I prezzi correnti cdt'!AJ24-'[3]R-I prezzi correnti cdt'!AL24</f>
        <v>225.01697662612443</v>
      </c>
      <c r="AE27" s="93">
        <f t="shared" si="6"/>
        <v>651.24044573242577</v>
      </c>
      <c r="AF27" s="93">
        <f t="shared" si="7"/>
        <v>1067.2444723845585</v>
      </c>
      <c r="AG27" s="93">
        <f>+'[3]R-I prezzi correnti cdt'!AM24</f>
        <v>-7.9437552426300266</v>
      </c>
      <c r="AH27" s="93">
        <f t="shared" si="8"/>
        <v>1059.3007171419285</v>
      </c>
      <c r="AI27" s="98">
        <f t="shared" si="9"/>
        <v>12429.035954998873</v>
      </c>
      <c r="AJ27" s="104"/>
    </row>
    <row r="28" spans="1:36" x14ac:dyDescent="0.2">
      <c r="A28" s="91">
        <v>1884</v>
      </c>
      <c r="B28" s="92">
        <f>+'[3]R-I prezzi correnti cdt'!B25</f>
        <v>4198.6942703231962</v>
      </c>
      <c r="C28" s="92">
        <f>+'[3]R-I prezzi correnti cdt'!C25</f>
        <v>144.02608716019319</v>
      </c>
      <c r="D28" s="92">
        <f>+'[3]R-I prezzi correnti cdt'!D25</f>
        <v>1798.6332619725376</v>
      </c>
      <c r="E28" s="92">
        <f>+'[3]R-I prezzi correnti cdt'!G25</f>
        <v>290.77679307897472</v>
      </c>
      <c r="F28" s="92">
        <f>+'[3]R-I prezzi correnti cdt'!E25</f>
        <v>40.973620531455381</v>
      </c>
      <c r="G28" s="93">
        <f t="shared" si="0"/>
        <v>2274.4097627431606</v>
      </c>
      <c r="H28" s="92">
        <f>+'[3]R-I prezzi correnti cdt'!H25</f>
        <v>1117.6648686778269</v>
      </c>
      <c r="I28" s="92">
        <f>+'[3]R-I prezzi correnti cdt'!I25</f>
        <v>350.21361308368779</v>
      </c>
      <c r="J28" s="92">
        <f>+'[3]R-I prezzi correnti cdt'!J25</f>
        <v>72.067990769292607</v>
      </c>
      <c r="K28" s="92">
        <f>+'[3]R-I prezzi correnti cdt'!K25</f>
        <v>670</v>
      </c>
      <c r="L28" s="92">
        <f>+'[3]R-I prezzi correnti cdt'!L25</f>
        <v>682.34</v>
      </c>
      <c r="M28" s="92">
        <f>+'[3]R-I prezzi correnti cdt'!M25</f>
        <v>531.56762961953962</v>
      </c>
      <c r="N28" s="92">
        <f t="shared" si="1"/>
        <v>3423.854102150347</v>
      </c>
      <c r="O28" s="92">
        <f t="shared" si="2"/>
        <v>9896.9581352167042</v>
      </c>
      <c r="P28" s="92">
        <f>+'[3]R-I prezzi correnti cdt'!P25</f>
        <v>56.82130523732048</v>
      </c>
      <c r="Q28" s="92">
        <f>+'[3]R-I prezzi correnti cdt'!Q25</f>
        <v>849.87832776061396</v>
      </c>
      <c r="R28" s="94">
        <f t="shared" si="3"/>
        <v>10690.015157739997</v>
      </c>
      <c r="S28" s="92">
        <f>+'[3]R-I prezzi correnti cdt'!S25</f>
        <v>1354.6629380449497</v>
      </c>
      <c r="T28" s="94">
        <f t="shared" si="4"/>
        <v>12044.678095784948</v>
      </c>
      <c r="U28" s="96"/>
      <c r="V28" s="92">
        <f>+'[3]R-I prezzi correnti cdt'!U25</f>
        <v>1140.7818861842966</v>
      </c>
      <c r="W28" s="97">
        <f>+'[3]R-I prezzi correnti cdt'!W25</f>
        <v>8804.5682341461106</v>
      </c>
      <c r="X28" s="97">
        <f>+'[3]R-I prezzi correnti cdt'!X25</f>
        <v>1009.2608639417891</v>
      </c>
      <c r="Y28" s="92">
        <f t="shared" si="5"/>
        <v>9813.8290980878992</v>
      </c>
      <c r="Z28" s="92">
        <f>+'[3]R-I prezzi correnti cdt'!AA25</f>
        <v>96.647813124353718</v>
      </c>
      <c r="AA28" s="92">
        <f>+'[3]R-I prezzi correnti cdt'!Z25</f>
        <v>326.42256501515044</v>
      </c>
      <c r="AB28" s="92">
        <f>+'[3]R-I prezzi correnti cdt'!AD25-'[3]R-I prezzi correnti cdt'!AK25</f>
        <v>409.64044680142774</v>
      </c>
      <c r="AC28" s="92">
        <f>+'[3]R-I prezzi correnti cdt'!AB25</f>
        <v>36.568873200144068</v>
      </c>
      <c r="AD28" s="92">
        <f>+'[3]R-I prezzi correnti cdt'!AC25+'[3]R-I prezzi correnti cdt'!AE25+'[3]R-I prezzi correnti cdt'!AF25-'[3]R-I prezzi correnti cdt'!AJ25-'[3]R-I prezzi correnti cdt'!AL25</f>
        <v>227.53117046015925</v>
      </c>
      <c r="AE28" s="93">
        <f t="shared" si="6"/>
        <v>673.74049046173104</v>
      </c>
      <c r="AF28" s="93">
        <f t="shared" si="7"/>
        <v>1096.8108686012351</v>
      </c>
      <c r="AG28" s="93">
        <f>+'[3]R-I prezzi correnti cdt'!AM25</f>
        <v>-6.7437570884825746</v>
      </c>
      <c r="AH28" s="93">
        <f t="shared" si="8"/>
        <v>1090.0671115127525</v>
      </c>
      <c r="AI28" s="98">
        <f t="shared" si="9"/>
        <v>12044.678095784948</v>
      </c>
      <c r="AJ28" s="104"/>
    </row>
    <row r="29" spans="1:36" x14ac:dyDescent="0.2">
      <c r="A29" s="91">
        <v>1885</v>
      </c>
      <c r="B29" s="92">
        <f>+'[3]R-I prezzi correnti cdt'!B26</f>
        <v>4547.9490015345518</v>
      </c>
      <c r="C29" s="92">
        <f>+'[3]R-I prezzi correnti cdt'!C26</f>
        <v>131.24087379998909</v>
      </c>
      <c r="D29" s="92">
        <f>+'[3]R-I prezzi correnti cdt'!D26</f>
        <v>1994.903440716198</v>
      </c>
      <c r="E29" s="92">
        <f>+'[3]R-I prezzi correnti cdt'!G26</f>
        <v>315.47665685286427</v>
      </c>
      <c r="F29" s="92">
        <f>+'[3]R-I prezzi correnti cdt'!E26</f>
        <v>44.405947225334039</v>
      </c>
      <c r="G29" s="93">
        <f t="shared" si="0"/>
        <v>2486.0269185943853</v>
      </c>
      <c r="H29" s="92">
        <f>+'[3]R-I prezzi correnti cdt'!H26</f>
        <v>1173.7954669462333</v>
      </c>
      <c r="I29" s="92">
        <f>+'[3]R-I prezzi correnti cdt'!I26</f>
        <v>376.75096714054291</v>
      </c>
      <c r="J29" s="92">
        <f>+'[3]R-I prezzi correnti cdt'!J26</f>
        <v>87.510886013360391</v>
      </c>
      <c r="K29" s="92">
        <f>+'[3]R-I prezzi correnti cdt'!K26</f>
        <v>696</v>
      </c>
      <c r="L29" s="92">
        <f>+'[3]R-I prezzi correnti cdt'!L26</f>
        <v>705.27</v>
      </c>
      <c r="M29" s="92">
        <f>+'[3]R-I prezzi correnti cdt'!M26</f>
        <v>549.85690911475535</v>
      </c>
      <c r="N29" s="92">
        <f t="shared" si="1"/>
        <v>3589.1842292148922</v>
      </c>
      <c r="O29" s="92">
        <f t="shared" si="2"/>
        <v>10623.160149343828</v>
      </c>
      <c r="P29" s="92">
        <f>+'[3]R-I prezzi correnti cdt'!P26</f>
        <v>68.068617007531401</v>
      </c>
      <c r="Q29" s="92">
        <f>+'[3]R-I prezzi correnti cdt'!Q26</f>
        <v>883.40008334884271</v>
      </c>
      <c r="R29" s="94">
        <f t="shared" si="3"/>
        <v>11438.49161568514</v>
      </c>
      <c r="S29" s="92">
        <f>+'[3]R-I prezzi correnti cdt'!S26</f>
        <v>1556.040532871878</v>
      </c>
      <c r="T29" s="94">
        <f t="shared" si="4"/>
        <v>12994.532148557017</v>
      </c>
      <c r="U29" s="96"/>
      <c r="V29" s="92">
        <f>+'[3]R-I prezzi correnti cdt'!U26</f>
        <v>1153.3117991575073</v>
      </c>
      <c r="W29" s="97">
        <f>+'[3]R-I prezzi correnti cdt'!W26</f>
        <v>9658.2054905207569</v>
      </c>
      <c r="X29" s="97">
        <f>+'[3]R-I prezzi correnti cdt'!X26</f>
        <v>1041.1311666621359</v>
      </c>
      <c r="Y29" s="92">
        <f t="shared" si="5"/>
        <v>10699.336657182892</v>
      </c>
      <c r="Z29" s="92">
        <f>+'[3]R-I prezzi correnti cdt'!AA26</f>
        <v>112.02848970079177</v>
      </c>
      <c r="AA29" s="92">
        <f>+'[3]R-I prezzi correnti cdt'!Z26</f>
        <v>335.01361953138445</v>
      </c>
      <c r="AB29" s="92">
        <f>+'[3]R-I prezzi correnti cdt'!AD26-'[3]R-I prezzi correnti cdt'!AK26</f>
        <v>398.41609518085988</v>
      </c>
      <c r="AC29" s="92">
        <f>+'[3]R-I prezzi correnti cdt'!AB26</f>
        <v>40.643808866884619</v>
      </c>
      <c r="AD29" s="92">
        <f>+'[3]R-I prezzi correnti cdt'!AC26+'[3]R-I prezzi correnti cdt'!AE26+'[3]R-I prezzi correnti cdt'!AF26-'[3]R-I prezzi correnti cdt'!AJ26-'[3]R-I prezzi correnti cdt'!AL26</f>
        <v>212.88963957259955</v>
      </c>
      <c r="AE29" s="93">
        <f t="shared" si="6"/>
        <v>651.949543620344</v>
      </c>
      <c r="AF29" s="93">
        <f t="shared" si="7"/>
        <v>1098.9916528525202</v>
      </c>
      <c r="AG29" s="93">
        <f>+'[3]R-I prezzi correnti cdt'!AM26</f>
        <v>42.89203936409637</v>
      </c>
      <c r="AH29" s="93">
        <f t="shared" si="8"/>
        <v>1141.8836922166165</v>
      </c>
      <c r="AI29" s="98">
        <f t="shared" si="9"/>
        <v>12994.532148557015</v>
      </c>
      <c r="AJ29" s="104"/>
    </row>
    <row r="30" spans="1:36" x14ac:dyDescent="0.2">
      <c r="A30" s="91">
        <v>1886</v>
      </c>
      <c r="B30" s="92">
        <f>+'[3]R-I prezzi correnti cdt'!B27</f>
        <v>4887.8715429429167</v>
      </c>
      <c r="C30" s="92">
        <f>+'[3]R-I prezzi correnti cdt'!C27</f>
        <v>118.07382726995596</v>
      </c>
      <c r="D30" s="92">
        <f>+'[3]R-I prezzi correnti cdt'!D27</f>
        <v>2148.0832705588277</v>
      </c>
      <c r="E30" s="92">
        <f>+'[3]R-I prezzi correnti cdt'!G27</f>
        <v>316.02106246864059</v>
      </c>
      <c r="F30" s="92">
        <f>+'[3]R-I prezzi correnti cdt'!E27</f>
        <v>50.841442007912761</v>
      </c>
      <c r="G30" s="93">
        <f t="shared" si="0"/>
        <v>2633.0196023053372</v>
      </c>
      <c r="H30" s="92">
        <f>+'[3]R-I prezzi correnti cdt'!H27</f>
        <v>1238.3984814893574</v>
      </c>
      <c r="I30" s="92">
        <f>+'[3]R-I prezzi correnti cdt'!I27</f>
        <v>405.29332468731127</v>
      </c>
      <c r="J30" s="92">
        <f>+'[3]R-I prezzi correnti cdt'!J27</f>
        <v>102.99932373897134</v>
      </c>
      <c r="K30" s="92">
        <f>+'[3]R-I prezzi correnti cdt'!K27</f>
        <v>721</v>
      </c>
      <c r="L30" s="92">
        <f>+'[3]R-I prezzi correnti cdt'!L27</f>
        <v>711.88</v>
      </c>
      <c r="M30" s="92">
        <f>+'[3]R-I prezzi correnti cdt'!M27</f>
        <v>586.26021212211447</v>
      </c>
      <c r="N30" s="92">
        <f t="shared" si="1"/>
        <v>3765.8313420377544</v>
      </c>
      <c r="O30" s="92">
        <f t="shared" si="2"/>
        <v>11286.722487286008</v>
      </c>
      <c r="P30" s="92">
        <f>+'[3]R-I prezzi correnti cdt'!P27</f>
        <v>82.305714697395118</v>
      </c>
      <c r="Q30" s="92">
        <f>+'[3]R-I prezzi correnti cdt'!Q27</f>
        <v>874.37167207801372</v>
      </c>
      <c r="R30" s="94">
        <f t="shared" si="3"/>
        <v>12078.788444666627</v>
      </c>
      <c r="S30" s="92">
        <f>+'[3]R-I prezzi correnti cdt'!S27</f>
        <v>1514.7376631952197</v>
      </c>
      <c r="T30" s="94">
        <f t="shared" si="4"/>
        <v>13593.526107861846</v>
      </c>
      <c r="U30" s="96"/>
      <c r="V30" s="92">
        <f>+'[3]R-I prezzi correnti cdt'!U27</f>
        <v>1111.6540935044416</v>
      </c>
      <c r="W30" s="97">
        <f>+'[3]R-I prezzi correnti cdt'!W27</f>
        <v>10252.422580552449</v>
      </c>
      <c r="X30" s="97">
        <f>+'[3]R-I prezzi correnti cdt'!X27</f>
        <v>1042.337368425724</v>
      </c>
      <c r="Y30" s="92">
        <f t="shared" si="5"/>
        <v>11294.759948978173</v>
      </c>
      <c r="Z30" s="92">
        <f>+'[3]R-I prezzi correnti cdt'!AA27</f>
        <v>114.50987353515751</v>
      </c>
      <c r="AA30" s="92">
        <f>+'[3]R-I prezzi correnti cdt'!Z27</f>
        <v>342.17032044520488</v>
      </c>
      <c r="AB30" s="92">
        <f>+'[3]R-I prezzi correnti cdt'!AD27-'[3]R-I prezzi correnti cdt'!AK27</f>
        <v>495.169692821696</v>
      </c>
      <c r="AC30" s="92">
        <f>+'[3]R-I prezzi correnti cdt'!AB27</f>
        <v>40.486077020585142</v>
      </c>
      <c r="AD30" s="92">
        <f>+'[3]R-I prezzi correnti cdt'!AC27+'[3]R-I prezzi correnti cdt'!AE27+'[3]R-I prezzi correnti cdt'!AF27-'[3]R-I prezzi correnti cdt'!AJ27-'[3]R-I prezzi correnti cdt'!AL27</f>
        <v>256.13328973446028</v>
      </c>
      <c r="AE30" s="93">
        <f t="shared" si="6"/>
        <v>791.78905957674147</v>
      </c>
      <c r="AF30" s="93">
        <f t="shared" si="7"/>
        <v>1248.4692535571039</v>
      </c>
      <c r="AG30" s="93">
        <f>+'[3]R-I prezzi correnti cdt'!AM27</f>
        <v>-61.357188177872189</v>
      </c>
      <c r="AH30" s="93">
        <f t="shared" si="8"/>
        <v>1187.1120653792318</v>
      </c>
      <c r="AI30" s="98">
        <f t="shared" si="9"/>
        <v>13593.526107861846</v>
      </c>
      <c r="AJ30" s="104"/>
    </row>
    <row r="31" spans="1:36" x14ac:dyDescent="0.2">
      <c r="A31" s="91">
        <v>1887</v>
      </c>
      <c r="B31" s="92">
        <f>+'[3]R-I prezzi correnti cdt'!B28</f>
        <v>4472.2021065961681</v>
      </c>
      <c r="C31" s="92">
        <f>+'[3]R-I prezzi correnti cdt'!C28</f>
        <v>105.38117915085706</v>
      </c>
      <c r="D31" s="92">
        <f>+'[3]R-I prezzi correnti cdt'!D28</f>
        <v>2002.2513737934823</v>
      </c>
      <c r="E31" s="92">
        <f>+'[3]R-I prezzi correnti cdt'!G28</f>
        <v>293.29040957372217</v>
      </c>
      <c r="F31" s="92">
        <f>+'[3]R-I prezzi correnti cdt'!E28</f>
        <v>52.35535839142721</v>
      </c>
      <c r="G31" s="93">
        <f t="shared" si="0"/>
        <v>2453.2783209094887</v>
      </c>
      <c r="H31" s="92">
        <f>+'[3]R-I prezzi correnti cdt'!H28</f>
        <v>1265.9216564033668</v>
      </c>
      <c r="I31" s="92">
        <f>+'[3]R-I prezzi correnti cdt'!I28</f>
        <v>431.43870857114717</v>
      </c>
      <c r="J31" s="92">
        <f>+'[3]R-I prezzi correnti cdt'!J28</f>
        <v>119.50755404078835</v>
      </c>
      <c r="K31" s="92">
        <f>+'[3]R-I prezzi correnti cdt'!K28</f>
        <v>747</v>
      </c>
      <c r="L31" s="92">
        <f>+'[3]R-I prezzi correnti cdt'!L28</f>
        <v>709.95</v>
      </c>
      <c r="M31" s="92">
        <f>+'[3]R-I prezzi correnti cdt'!M28</f>
        <v>628.72595512659336</v>
      </c>
      <c r="N31" s="92">
        <f t="shared" si="1"/>
        <v>3902.5438741418957</v>
      </c>
      <c r="O31" s="92">
        <f t="shared" si="2"/>
        <v>10828.024301647552</v>
      </c>
      <c r="P31" s="92">
        <f>+'[3]R-I prezzi correnti cdt'!P28</f>
        <v>90.200267540190509</v>
      </c>
      <c r="Q31" s="92">
        <f>+'[3]R-I prezzi correnti cdt'!Q28</f>
        <v>917.53838483087407</v>
      </c>
      <c r="R31" s="94">
        <f t="shared" si="3"/>
        <v>11655.362418938235</v>
      </c>
      <c r="S31" s="92">
        <f>+'[3]R-I prezzi correnti cdt'!S28</f>
        <v>1682.5891651077061</v>
      </c>
      <c r="T31" s="94">
        <f t="shared" si="4"/>
        <v>13337.951584045941</v>
      </c>
      <c r="U31" s="96"/>
      <c r="V31" s="92">
        <f>+'[3]R-I prezzi correnti cdt'!U28</f>
        <v>1155.26254790448</v>
      </c>
      <c r="W31" s="97">
        <f>+'[3]R-I prezzi correnti cdt'!W28</f>
        <v>9884.3432098272879</v>
      </c>
      <c r="X31" s="97">
        <f>+'[3]R-I prezzi correnti cdt'!X28</f>
        <v>1096.6886643056555</v>
      </c>
      <c r="Y31" s="92">
        <f t="shared" si="5"/>
        <v>10981.031874132943</v>
      </c>
      <c r="Z31" s="92">
        <f>+'[3]R-I prezzi correnti cdt'!AA28</f>
        <v>83.115297289148145</v>
      </c>
      <c r="AA31" s="92">
        <f>+'[3]R-I prezzi correnti cdt'!Z28</f>
        <v>341.84849401225222</v>
      </c>
      <c r="AB31" s="92">
        <f>+'[3]R-I prezzi correnti cdt'!AD28-'[3]R-I prezzi correnti cdt'!AK28</f>
        <v>432.64561615731543</v>
      </c>
      <c r="AC31" s="92">
        <f>+'[3]R-I prezzi correnti cdt'!AB28</f>
        <v>31.994516117221664</v>
      </c>
      <c r="AD31" s="92">
        <f>+'[3]R-I prezzi correnti cdt'!AC28+'[3]R-I prezzi correnti cdt'!AE28+'[3]R-I prezzi correnti cdt'!AF28-'[3]R-I prezzi correnti cdt'!AJ28-'[3]R-I prezzi correnti cdt'!AL28</f>
        <v>216.22026871433908</v>
      </c>
      <c r="AE31" s="93">
        <f t="shared" si="6"/>
        <v>680.86040098887622</v>
      </c>
      <c r="AF31" s="93">
        <f t="shared" si="7"/>
        <v>1105.8241922902766</v>
      </c>
      <c r="AG31" s="93">
        <f>+'[3]R-I prezzi correnti cdt'!AM28</f>
        <v>95.832969718241259</v>
      </c>
      <c r="AH31" s="93">
        <f t="shared" si="8"/>
        <v>1201.6571620085178</v>
      </c>
      <c r="AI31" s="98">
        <f t="shared" si="9"/>
        <v>13337.951584045941</v>
      </c>
      <c r="AJ31" s="104"/>
    </row>
    <row r="32" spans="1:36" x14ac:dyDescent="0.2">
      <c r="A32" s="91">
        <v>1888</v>
      </c>
      <c r="B32" s="92">
        <f>+'[3]R-I prezzi correnti cdt'!B29</f>
        <v>4342.2163895479353</v>
      </c>
      <c r="C32" s="92">
        <f>+'[3]R-I prezzi correnti cdt'!C29</f>
        <v>105.62419308352845</v>
      </c>
      <c r="D32" s="92">
        <f>+'[3]R-I prezzi correnti cdt'!D29</f>
        <v>1952.6245050130256</v>
      </c>
      <c r="E32" s="92">
        <f>+'[3]R-I prezzi correnti cdt'!G29</f>
        <v>296.62039920052456</v>
      </c>
      <c r="F32" s="92">
        <f>+'[3]R-I prezzi correnti cdt'!E29</f>
        <v>53.956319528466139</v>
      </c>
      <c r="G32" s="93">
        <f t="shared" si="0"/>
        <v>2408.8254168255448</v>
      </c>
      <c r="H32" s="92">
        <f>+'[3]R-I prezzi correnti cdt'!H29</f>
        <v>1241.6502030758556</v>
      </c>
      <c r="I32" s="92">
        <f>+'[3]R-I prezzi correnti cdt'!I29</f>
        <v>432.97258428376824</v>
      </c>
      <c r="J32" s="92">
        <f>+'[3]R-I prezzi correnti cdt'!J29</f>
        <v>120.22014338110883</v>
      </c>
      <c r="K32" s="92">
        <f>+'[3]R-I prezzi correnti cdt'!K29</f>
        <v>740</v>
      </c>
      <c r="L32" s="92">
        <f>+'[3]R-I prezzi correnti cdt'!L29</f>
        <v>720.83</v>
      </c>
      <c r="M32" s="92">
        <f>+'[3]R-I prezzi correnti cdt'!M29</f>
        <v>683.29879077969622</v>
      </c>
      <c r="N32" s="92">
        <f t="shared" si="1"/>
        <v>3938.9717215204291</v>
      </c>
      <c r="O32" s="92">
        <f t="shared" si="2"/>
        <v>10690.013527893909</v>
      </c>
      <c r="P32" s="92">
        <f>+'[3]R-I prezzi correnti cdt'!P29</f>
        <v>90.775001326853214</v>
      </c>
      <c r="Q32" s="92">
        <f>+'[3]R-I prezzi correnti cdt'!Q29</f>
        <v>969.3197609516485</v>
      </c>
      <c r="R32" s="94">
        <f t="shared" si="3"/>
        <v>11568.558287518705</v>
      </c>
      <c r="S32" s="92">
        <f>+'[3]R-I prezzi correnti cdt'!S29</f>
        <v>1239.7939099042926</v>
      </c>
      <c r="T32" s="94">
        <f t="shared" si="4"/>
        <v>12808.352197422997</v>
      </c>
      <c r="U32" s="96"/>
      <c r="V32" s="92">
        <f>+'[3]R-I prezzi correnti cdt'!U29</f>
        <v>1012.7336531649158</v>
      </c>
      <c r="W32" s="97">
        <f>+'[3]R-I prezzi correnti cdt'!W29</f>
        <v>9350.2478553721612</v>
      </c>
      <c r="X32" s="97">
        <f>+'[3]R-I prezzi correnti cdt'!X29</f>
        <v>1200.1829871961318</v>
      </c>
      <c r="Y32" s="92">
        <f t="shared" si="5"/>
        <v>10550.430842568294</v>
      </c>
      <c r="Z32" s="92">
        <f>+'[3]R-I prezzi correnti cdt'!AA29</f>
        <v>61.628976125449441</v>
      </c>
      <c r="AA32" s="92">
        <f>+'[3]R-I prezzi correnti cdt'!Z29</f>
        <v>370.98031430865854</v>
      </c>
      <c r="AB32" s="92">
        <f>+'[3]R-I prezzi correnti cdt'!AD29-'[3]R-I prezzi correnti cdt'!AK29</f>
        <v>571.68707327264519</v>
      </c>
      <c r="AC32" s="92">
        <f>+'[3]R-I prezzi correnti cdt'!AB29</f>
        <v>25.011715070428284</v>
      </c>
      <c r="AD32" s="92">
        <f>+'[3]R-I prezzi correnti cdt'!AC29+'[3]R-I prezzi correnti cdt'!AE29+'[3]R-I prezzi correnti cdt'!AF29-'[3]R-I prezzi correnti cdt'!AJ29-'[3]R-I prezzi correnti cdt'!AL29</f>
        <v>275.35529129322993</v>
      </c>
      <c r="AE32" s="93">
        <f t="shared" si="6"/>
        <v>872.05407963630341</v>
      </c>
      <c r="AF32" s="93">
        <f t="shared" si="7"/>
        <v>1304.6633700704115</v>
      </c>
      <c r="AG32" s="93">
        <f>+'[3]R-I prezzi correnti cdt'!AM29</f>
        <v>-59.47566838062292</v>
      </c>
      <c r="AH32" s="93">
        <f t="shared" si="8"/>
        <v>1245.1877016897886</v>
      </c>
      <c r="AI32" s="98">
        <f t="shared" si="9"/>
        <v>12808.352197422999</v>
      </c>
      <c r="AJ32" s="104"/>
    </row>
    <row r="33" spans="1:36" x14ac:dyDescent="0.2">
      <c r="A33" s="91">
        <v>1889</v>
      </c>
      <c r="B33" s="92">
        <f>+'[3]R-I prezzi correnti cdt'!B30</f>
        <v>4634.923866234346</v>
      </c>
      <c r="C33" s="92">
        <f>+'[3]R-I prezzi correnti cdt'!C30</f>
        <v>107.77085828389826</v>
      </c>
      <c r="D33" s="92">
        <f>+'[3]R-I prezzi correnti cdt'!D30</f>
        <v>2055.7297435799414</v>
      </c>
      <c r="E33" s="92">
        <f>+'[3]R-I prezzi correnti cdt'!G30</f>
        <v>294.22813525852541</v>
      </c>
      <c r="F33" s="92">
        <f>+'[3]R-I prezzi correnti cdt'!E30</f>
        <v>55.75676464246267</v>
      </c>
      <c r="G33" s="93">
        <f t="shared" si="0"/>
        <v>2513.4855017648279</v>
      </c>
      <c r="H33" s="92">
        <f>+'[3]R-I prezzi correnti cdt'!H30</f>
        <v>1280.7655220936138</v>
      </c>
      <c r="I33" s="92">
        <f>+'[3]R-I prezzi correnti cdt'!I30</f>
        <v>448.21636845803528</v>
      </c>
      <c r="J33" s="92">
        <f>+'[3]R-I prezzi correnti cdt'!J30</f>
        <v>126.62597713497641</v>
      </c>
      <c r="K33" s="92">
        <f>+'[3]R-I prezzi correnti cdt'!K30</f>
        <v>734</v>
      </c>
      <c r="L33" s="92">
        <f>+'[3]R-I prezzi correnti cdt'!L30</f>
        <v>733.62</v>
      </c>
      <c r="M33" s="92">
        <f>+'[3]R-I prezzi correnti cdt'!M30</f>
        <v>704.69051142385956</v>
      </c>
      <c r="N33" s="92">
        <f t="shared" si="1"/>
        <v>4027.9183791104851</v>
      </c>
      <c r="O33" s="92">
        <f t="shared" si="2"/>
        <v>11176.327747109659</v>
      </c>
      <c r="P33" s="92">
        <f>+'[3]R-I prezzi correnti cdt'!P30</f>
        <v>96.514311201879977</v>
      </c>
      <c r="Q33" s="92">
        <f>+'[3]R-I prezzi correnti cdt'!Q30</f>
        <v>963.58554705317442</v>
      </c>
      <c r="R33" s="94">
        <f t="shared" si="3"/>
        <v>12043.398982960955</v>
      </c>
      <c r="S33" s="92">
        <f>+'[3]R-I prezzi correnti cdt'!S30</f>
        <v>1460.3084380629673</v>
      </c>
      <c r="T33" s="94">
        <f t="shared" si="4"/>
        <v>13503.707421023923</v>
      </c>
      <c r="U33" s="96"/>
      <c r="V33" s="92">
        <f>+'[3]R-I prezzi correnti cdt'!U30</f>
        <v>992.65584253673978</v>
      </c>
      <c r="W33" s="97">
        <f>+'[3]R-I prezzi correnti cdt'!W30</f>
        <v>10009.638605753353</v>
      </c>
      <c r="X33" s="97">
        <f>+'[3]R-I prezzi correnti cdt'!X30</f>
        <v>1238.0734013698714</v>
      </c>
      <c r="Y33" s="92">
        <f t="shared" si="5"/>
        <v>11247.712007123224</v>
      </c>
      <c r="Z33" s="92">
        <f>+'[3]R-I prezzi correnti cdt'!AA30</f>
        <v>65.4752269596855</v>
      </c>
      <c r="AA33" s="92">
        <f>+'[3]R-I prezzi correnti cdt'!Z30</f>
        <v>349.72348359208843</v>
      </c>
      <c r="AB33" s="92">
        <f>+'[3]R-I prezzi correnti cdt'!AD30-'[3]R-I prezzi correnti cdt'!AK30</f>
        <v>527.91925846641027</v>
      </c>
      <c r="AC33" s="92">
        <f>+'[3]R-I prezzi correnti cdt'!AB30</f>
        <v>28.593562553153902</v>
      </c>
      <c r="AD33" s="92">
        <f>+'[3]R-I prezzi correnti cdt'!AC30+'[3]R-I prezzi correnti cdt'!AE30+'[3]R-I prezzi correnti cdt'!AF30-'[3]R-I prezzi correnti cdt'!AJ30-'[3]R-I prezzi correnti cdt'!AL30</f>
        <v>247.73476532518811</v>
      </c>
      <c r="AE33" s="93">
        <f t="shared" si="6"/>
        <v>804.24758634475234</v>
      </c>
      <c r="AF33" s="93">
        <f t="shared" si="7"/>
        <v>1219.4462968965261</v>
      </c>
      <c r="AG33" s="93">
        <f>+'[3]R-I prezzi correnti cdt'!AM30</f>
        <v>43.893274467431723</v>
      </c>
      <c r="AH33" s="93">
        <f t="shared" si="8"/>
        <v>1263.3395713639577</v>
      </c>
      <c r="AI33" s="98">
        <f t="shared" si="9"/>
        <v>13503.707421023923</v>
      </c>
      <c r="AJ33" s="104"/>
    </row>
    <row r="34" spans="1:36" x14ac:dyDescent="0.2">
      <c r="A34" s="91">
        <v>1890</v>
      </c>
      <c r="B34" s="92">
        <f>+'[3]R-I prezzi correnti cdt'!B31</f>
        <v>5149.6647615767279</v>
      </c>
      <c r="C34" s="92">
        <f>+'[3]R-I prezzi correnti cdt'!C31</f>
        <v>130.48371151032336</v>
      </c>
      <c r="D34" s="92">
        <f>+'[3]R-I prezzi correnti cdt'!D31</f>
        <v>2066.7607667418465</v>
      </c>
      <c r="E34" s="92">
        <f>+'[3]R-I prezzi correnti cdt'!G31</f>
        <v>309.93010771687239</v>
      </c>
      <c r="F34" s="92">
        <f>+'[3]R-I prezzi correnti cdt'!E31</f>
        <v>51.771558053893592</v>
      </c>
      <c r="G34" s="93">
        <f t="shared" si="0"/>
        <v>2558.9461440229356</v>
      </c>
      <c r="H34" s="92">
        <f>+'[3]R-I prezzi correnti cdt'!H31</f>
        <v>1341.7663390776788</v>
      </c>
      <c r="I34" s="92">
        <f>+'[3]R-I prezzi correnti cdt'!I31</f>
        <v>459.65950282695229</v>
      </c>
      <c r="J34" s="92">
        <f>+'[3]R-I prezzi correnti cdt'!J31</f>
        <v>118.46884113492351</v>
      </c>
      <c r="K34" s="92">
        <f>+'[3]R-I prezzi correnti cdt'!K31</f>
        <v>726</v>
      </c>
      <c r="L34" s="92">
        <f>+'[3]R-I prezzi correnti cdt'!L31</f>
        <v>760.08999999999992</v>
      </c>
      <c r="M34" s="92">
        <f>+'[3]R-I prezzi correnti cdt'!M31</f>
        <v>693.87159894248555</v>
      </c>
      <c r="N34" s="92">
        <f t="shared" si="1"/>
        <v>4099.8562819820399</v>
      </c>
      <c r="O34" s="92">
        <f t="shared" si="2"/>
        <v>11808.467187581704</v>
      </c>
      <c r="P34" s="92">
        <f>+'[3]R-I prezzi correnti cdt'!P31</f>
        <v>88.225584626908997</v>
      </c>
      <c r="Q34" s="92">
        <f>+'[3]R-I prezzi correnti cdt'!Q31</f>
        <v>917.77179021286111</v>
      </c>
      <c r="R34" s="94">
        <f t="shared" si="3"/>
        <v>12638.013393167656</v>
      </c>
      <c r="S34" s="92">
        <f>+'[3]R-I prezzi correnti cdt'!S31</f>
        <v>1358.4089654012666</v>
      </c>
      <c r="T34" s="94">
        <f t="shared" si="4"/>
        <v>13996.422358568921</v>
      </c>
      <c r="U34" s="96"/>
      <c r="V34" s="92">
        <f>+'[3]R-I prezzi correnti cdt'!U31</f>
        <v>948.36567199298293</v>
      </c>
      <c r="W34" s="97">
        <f>+'[3]R-I prezzi correnti cdt'!W31</f>
        <v>10564.499619360704</v>
      </c>
      <c r="X34" s="97">
        <f>+'[3]R-I prezzi correnti cdt'!X31</f>
        <v>1222.0623045471616</v>
      </c>
      <c r="Y34" s="92">
        <f t="shared" si="5"/>
        <v>11786.561923907866</v>
      </c>
      <c r="Z34" s="92">
        <f>+'[3]R-I prezzi correnti cdt'!AA31</f>
        <v>91.739461952927726</v>
      </c>
      <c r="AA34" s="92">
        <f>+'[3]R-I prezzi correnti cdt'!Z31</f>
        <v>342.67439965158934</v>
      </c>
      <c r="AB34" s="92">
        <f>+'[3]R-I prezzi correnti cdt'!AD31-'[3]R-I prezzi correnti cdt'!AK31</f>
        <v>488.31727810222912</v>
      </c>
      <c r="AC34" s="92">
        <f>+'[3]R-I prezzi correnti cdt'!AB31</f>
        <v>41.226430946669922</v>
      </c>
      <c r="AD34" s="92">
        <f>+'[3]R-I prezzi correnti cdt'!AC31+'[3]R-I prezzi correnti cdt'!AE31+'[3]R-I prezzi correnti cdt'!AF31-'[3]R-I prezzi correnti cdt'!AJ31-'[3]R-I prezzi correnti cdt'!AL31</f>
        <v>225.4192845955757</v>
      </c>
      <c r="AE34" s="93">
        <f t="shared" si="6"/>
        <v>754.96299364447475</v>
      </c>
      <c r="AF34" s="93">
        <f t="shared" si="7"/>
        <v>1189.3768552489919</v>
      </c>
      <c r="AG34" s="93">
        <f>+'[3]R-I prezzi correnti cdt'!AM31</f>
        <v>72.117907419081774</v>
      </c>
      <c r="AH34" s="93">
        <f t="shared" si="8"/>
        <v>1261.4947626680737</v>
      </c>
      <c r="AI34" s="98">
        <f t="shared" si="9"/>
        <v>13996.422358568921</v>
      </c>
      <c r="AJ34" s="104"/>
    </row>
    <row r="35" spans="1:36" x14ac:dyDescent="0.2">
      <c r="A35" s="91">
        <v>1891</v>
      </c>
      <c r="B35" s="92">
        <f>+'[3]R-I prezzi correnti cdt'!B32</f>
        <v>5232.8999999999987</v>
      </c>
      <c r="C35" s="92">
        <f>+'[3]R-I prezzi correnti cdt'!C32</f>
        <v>141.20000000000007</v>
      </c>
      <c r="D35" s="92">
        <f>+'[3]R-I prezzi correnti cdt'!D32</f>
        <v>2005.5999999999988</v>
      </c>
      <c r="E35" s="92">
        <f>+'[3]R-I prezzi correnti cdt'!G32</f>
        <v>310.29999999999984</v>
      </c>
      <c r="F35" s="92">
        <f>+'[3]R-I prezzi correnti cdt'!E32</f>
        <v>57.100000000000037</v>
      </c>
      <c r="G35" s="93">
        <f t="shared" si="0"/>
        <v>2514.1999999999985</v>
      </c>
      <c r="H35" s="92">
        <f>+'[3]R-I prezzi correnti cdt'!H32</f>
        <v>1350.9999999999966</v>
      </c>
      <c r="I35" s="92">
        <f>+'[3]R-I prezzi correnti cdt'!I32</f>
        <v>465.99999999999926</v>
      </c>
      <c r="J35" s="92">
        <f>+'[3]R-I prezzi correnti cdt'!J32</f>
        <v>110</v>
      </c>
      <c r="K35" s="92">
        <f>+'[3]R-I prezzi correnti cdt'!K32</f>
        <v>725</v>
      </c>
      <c r="L35" s="92">
        <f>+'[3]R-I prezzi correnti cdt'!L32</f>
        <v>759</v>
      </c>
      <c r="M35" s="92">
        <f>+'[3]R-I prezzi correnti cdt'!M32</f>
        <v>676.99999999999989</v>
      </c>
      <c r="N35" s="92">
        <f t="shared" si="1"/>
        <v>4087.9999999999959</v>
      </c>
      <c r="O35" s="92">
        <f t="shared" si="2"/>
        <v>11835.099999999993</v>
      </c>
      <c r="P35" s="92">
        <f>+'[3]R-I prezzi correnti cdt'!P32</f>
        <v>82.000000000000057</v>
      </c>
      <c r="Q35" s="92">
        <f>+'[3]R-I prezzi correnti cdt'!Q32</f>
        <v>896.00000000000011</v>
      </c>
      <c r="R35" s="94">
        <f t="shared" si="3"/>
        <v>12649.099999999993</v>
      </c>
      <c r="S35" s="92">
        <f>+'[3]R-I prezzi correnti cdt'!S32</f>
        <v>1133</v>
      </c>
      <c r="T35" s="94">
        <f t="shared" si="4"/>
        <v>13782.099999999993</v>
      </c>
      <c r="U35" s="96"/>
      <c r="V35" s="92">
        <f>+'[3]R-I prezzi correnti cdt'!U32</f>
        <v>926.9999999999992</v>
      </c>
      <c r="W35" s="97">
        <f>+'[3]R-I prezzi correnti cdt'!W32</f>
        <v>10628.935617289826</v>
      </c>
      <c r="X35" s="97">
        <f>+'[3]R-I prezzi correnti cdt'!X32</f>
        <v>1198.0000000000023</v>
      </c>
      <c r="Y35" s="92">
        <f t="shared" si="5"/>
        <v>11826.935617289828</v>
      </c>
      <c r="Z35" s="92">
        <f>+'[3]R-I prezzi correnti cdt'!AA32</f>
        <v>103.02494784251414</v>
      </c>
      <c r="AA35" s="92">
        <f>+'[3]R-I prezzi correnti cdt'!Z32</f>
        <v>320.74977188484058</v>
      </c>
      <c r="AB35" s="92">
        <f>+'[3]R-I prezzi correnti cdt'!AD32-'[3]R-I prezzi correnti cdt'!AK32</f>
        <v>440.82473053115388</v>
      </c>
      <c r="AC35" s="92">
        <f>+'[3]R-I prezzi correnti cdt'!AB32</f>
        <v>45.225280272645499</v>
      </c>
      <c r="AD35" s="92">
        <f>+'[3]R-I prezzi correnti cdt'!AC32+'[3]R-I prezzi correnti cdt'!AE32+'[3]R-I prezzi correnti cdt'!AF32-'[3]R-I prezzi correnti cdt'!AJ32-'[3]R-I prezzi correnti cdt'!AL32</f>
        <v>200.89848746114708</v>
      </c>
      <c r="AE35" s="93">
        <f t="shared" si="6"/>
        <v>686.94849826494647</v>
      </c>
      <c r="AF35" s="93">
        <f t="shared" si="7"/>
        <v>1110.7232179923012</v>
      </c>
      <c r="AG35" s="93">
        <f>+'[3]R-I prezzi correnti cdt'!AM32</f>
        <v>-82.558835282136641</v>
      </c>
      <c r="AH35" s="93">
        <f t="shared" si="8"/>
        <v>1028.1643827101645</v>
      </c>
      <c r="AI35" s="98">
        <f t="shared" si="9"/>
        <v>13782.099999999993</v>
      </c>
      <c r="AJ35" s="104"/>
    </row>
    <row r="36" spans="1:36" x14ac:dyDescent="0.2">
      <c r="A36" s="91">
        <v>1892</v>
      </c>
      <c r="B36" s="92">
        <f>+'[3]R-I prezzi correnti cdt'!B33</f>
        <v>4650.0621796191263</v>
      </c>
      <c r="C36" s="92">
        <f>+'[3]R-I prezzi correnti cdt'!C33</f>
        <v>128.49729550097805</v>
      </c>
      <c r="D36" s="92">
        <f>+'[3]R-I prezzi correnti cdt'!D33</f>
        <v>1917.326220768301</v>
      </c>
      <c r="E36" s="92">
        <f>+'[3]R-I prezzi correnti cdt'!G33</f>
        <v>296.60124695260686</v>
      </c>
      <c r="F36" s="92">
        <f>+'[3]R-I prezzi correnti cdt'!E33</f>
        <v>66.725869975426988</v>
      </c>
      <c r="G36" s="93">
        <f t="shared" si="0"/>
        <v>2409.1506331973128</v>
      </c>
      <c r="H36" s="92">
        <f>+'[3]R-I prezzi correnti cdt'!H33</f>
        <v>1334.2752640345482</v>
      </c>
      <c r="I36" s="92">
        <f>+'[3]R-I prezzi correnti cdt'!I33</f>
        <v>467.88362021854886</v>
      </c>
      <c r="J36" s="92">
        <f>+'[3]R-I prezzi correnti cdt'!J33</f>
        <v>109.01653800354968</v>
      </c>
      <c r="K36" s="92">
        <f>+'[3]R-I prezzi correnti cdt'!K33</f>
        <v>719</v>
      </c>
      <c r="L36" s="92">
        <f>+'[3]R-I prezzi correnti cdt'!L33</f>
        <v>771.98198687649551</v>
      </c>
      <c r="M36" s="92">
        <f>+'[3]R-I prezzi correnti cdt'!M33</f>
        <v>665.88562983816325</v>
      </c>
      <c r="N36" s="92">
        <f t="shared" si="1"/>
        <v>4068.0430389713056</v>
      </c>
      <c r="O36" s="92">
        <f t="shared" si="2"/>
        <v>11127.255851787744</v>
      </c>
      <c r="P36" s="92">
        <f>+'[3]R-I prezzi correnti cdt'!P33</f>
        <v>80.992066985109659</v>
      </c>
      <c r="Q36" s="92">
        <f>+'[3]R-I prezzi correnti cdt'!Q33</f>
        <v>842.95916437461403</v>
      </c>
      <c r="R36" s="94">
        <f t="shared" si="3"/>
        <v>11889.222949177249</v>
      </c>
      <c r="S36" s="92">
        <f>+'[3]R-I prezzi correnti cdt'!S33</f>
        <v>1162.5725335720194</v>
      </c>
      <c r="T36" s="94">
        <f t="shared" si="4"/>
        <v>13051.795482749269</v>
      </c>
      <c r="U36" s="96"/>
      <c r="V36" s="92">
        <f>+'[3]R-I prezzi correnti cdt'!U33</f>
        <v>987.28884004414192</v>
      </c>
      <c r="W36" s="97">
        <f>+'[3]R-I prezzi correnti cdt'!W33</f>
        <v>9976.4672072647427</v>
      </c>
      <c r="X36" s="97">
        <f>+'[3]R-I prezzi correnti cdt'!X33</f>
        <v>1183.1012376106339</v>
      </c>
      <c r="Y36" s="92">
        <f t="shared" si="5"/>
        <v>11159.568444875376</v>
      </c>
      <c r="Z36" s="92">
        <f>+'[3]R-I prezzi correnti cdt'!AA33</f>
        <v>89.08734842117218</v>
      </c>
      <c r="AA36" s="92">
        <f>+'[3]R-I prezzi correnti cdt'!Z33</f>
        <v>289.59907648743973</v>
      </c>
      <c r="AB36" s="92">
        <f>+'[3]R-I prezzi correnti cdt'!AD33-'[3]R-I prezzi correnti cdt'!AK33</f>
        <v>372.80715027511758</v>
      </c>
      <c r="AC36" s="92">
        <f>+'[3]R-I prezzi correnti cdt'!AB33</f>
        <v>41.797514909557265</v>
      </c>
      <c r="AD36" s="92">
        <f>+'[3]R-I prezzi correnti cdt'!AC33+'[3]R-I prezzi correnti cdt'!AE33+'[3]R-I prezzi correnti cdt'!AF33-'[3]R-I prezzi correnti cdt'!AJ33-'[3]R-I prezzi correnti cdt'!AL33</f>
        <v>169.03610319564453</v>
      </c>
      <c r="AE36" s="93">
        <f t="shared" si="6"/>
        <v>583.6407683803194</v>
      </c>
      <c r="AF36" s="93">
        <f t="shared" si="7"/>
        <v>962.32719328893131</v>
      </c>
      <c r="AG36" s="93">
        <f>+'[3]R-I prezzi correnti cdt'!AM33</f>
        <v>-57.388995459182141</v>
      </c>
      <c r="AH36" s="93">
        <f t="shared" si="8"/>
        <v>904.93819782974913</v>
      </c>
      <c r="AI36" s="98">
        <f t="shared" si="9"/>
        <v>13051.795482749269</v>
      </c>
      <c r="AJ36" s="104"/>
    </row>
    <row r="37" spans="1:36" x14ac:dyDescent="0.2">
      <c r="A37" s="91">
        <v>1893</v>
      </c>
      <c r="B37" s="92">
        <f>+'[3]R-I prezzi correnti cdt'!B34</f>
        <v>4542.407232823417</v>
      </c>
      <c r="C37" s="92">
        <f>+'[3]R-I prezzi correnti cdt'!C34</f>
        <v>109.2973237224593</v>
      </c>
      <c r="D37" s="92">
        <f>+'[3]R-I prezzi correnti cdt'!D34</f>
        <v>1958.2805189220612</v>
      </c>
      <c r="E37" s="92">
        <f>+'[3]R-I prezzi correnti cdt'!G34</f>
        <v>281.67644569794692</v>
      </c>
      <c r="F37" s="92">
        <f>+'[3]R-I prezzi correnti cdt'!E34</f>
        <v>69.583802700475331</v>
      </c>
      <c r="G37" s="93">
        <f t="shared" si="0"/>
        <v>2418.8380910429423</v>
      </c>
      <c r="H37" s="92">
        <f>+'[3]R-I prezzi correnti cdt'!H34</f>
        <v>1325.4126660781737</v>
      </c>
      <c r="I37" s="92">
        <f>+'[3]R-I prezzi correnti cdt'!I34</f>
        <v>477.37303831228314</v>
      </c>
      <c r="J37" s="92">
        <f>+'[3]R-I prezzi correnti cdt'!J34</f>
        <v>117.58467776840219</v>
      </c>
      <c r="K37" s="92">
        <f>+'[3]R-I prezzi correnti cdt'!K34</f>
        <v>716</v>
      </c>
      <c r="L37" s="92">
        <f>+'[3]R-I prezzi correnti cdt'!L34</f>
        <v>767.52383512089057</v>
      </c>
      <c r="M37" s="92">
        <f>+'[3]R-I prezzi correnti cdt'!M34</f>
        <v>645.70626515647564</v>
      </c>
      <c r="N37" s="92">
        <f t="shared" si="1"/>
        <v>4049.6004824362249</v>
      </c>
      <c r="O37" s="92">
        <f t="shared" si="2"/>
        <v>11010.845806302585</v>
      </c>
      <c r="P37" s="92">
        <f>+'[3]R-I prezzi correnti cdt'!P34</f>
        <v>87.561028468457636</v>
      </c>
      <c r="Q37" s="92">
        <f>+'[3]R-I prezzi correnti cdt'!Q34</f>
        <v>850.09891773829656</v>
      </c>
      <c r="R37" s="94">
        <f t="shared" si="3"/>
        <v>11773.383695572424</v>
      </c>
      <c r="S37" s="92">
        <f>+'[3]R-I prezzi correnti cdt'!S34</f>
        <v>1181.1949633789386</v>
      </c>
      <c r="T37" s="94">
        <f t="shared" si="4"/>
        <v>12954.578658951363</v>
      </c>
      <c r="U37" s="96"/>
      <c r="V37" s="92">
        <f>+'[3]R-I prezzi correnti cdt'!U34</f>
        <v>1035.1935036147083</v>
      </c>
      <c r="W37" s="97">
        <f>+'[3]R-I prezzi correnti cdt'!W34</f>
        <v>9824.1545740253332</v>
      </c>
      <c r="X37" s="97">
        <f>+'[3]R-I prezzi correnti cdt'!X34</f>
        <v>1201.7372195960893</v>
      </c>
      <c r="Y37" s="92">
        <f t="shared" si="5"/>
        <v>11025.891793621422</v>
      </c>
      <c r="Z37" s="92">
        <f>+'[3]R-I prezzi correnti cdt'!AA34</f>
        <v>97.328713221388682</v>
      </c>
      <c r="AA37" s="92">
        <f>+'[3]R-I prezzi correnti cdt'!Z34</f>
        <v>242.8680828850037</v>
      </c>
      <c r="AB37" s="92">
        <f>+'[3]R-I prezzi correnti cdt'!AD34-'[3]R-I prezzi correnti cdt'!AK34</f>
        <v>377.42317098229449</v>
      </c>
      <c r="AC37" s="92">
        <f>+'[3]R-I prezzi correnti cdt'!AB34</f>
        <v>45.458479565216066</v>
      </c>
      <c r="AD37" s="92">
        <f>+'[3]R-I prezzi correnti cdt'!AC34+'[3]R-I prezzi correnti cdt'!AE34+'[3]R-I prezzi correnti cdt'!AF34-'[3]R-I prezzi correnti cdt'!AJ34-'[3]R-I prezzi correnti cdt'!AL34</f>
        <v>168.98676232899703</v>
      </c>
      <c r="AE37" s="93">
        <f t="shared" si="6"/>
        <v>591.86841287650759</v>
      </c>
      <c r="AF37" s="93">
        <f t="shared" si="7"/>
        <v>932.0652089829</v>
      </c>
      <c r="AG37" s="93">
        <f>+'[3]R-I prezzi correnti cdt'!AM34</f>
        <v>-38.571847267665468</v>
      </c>
      <c r="AH37" s="93">
        <f t="shared" si="8"/>
        <v>893.49336171523453</v>
      </c>
      <c r="AI37" s="98">
        <f t="shared" si="9"/>
        <v>12954.578658951365</v>
      </c>
      <c r="AJ37" s="104"/>
    </row>
    <row r="38" spans="1:36" x14ac:dyDescent="0.2">
      <c r="A38" s="91">
        <v>1894</v>
      </c>
      <c r="B38" s="92">
        <f>+'[3]R-I prezzi correnti cdt'!B35</f>
        <v>4397.7041884780074</v>
      </c>
      <c r="C38" s="92">
        <f>+'[3]R-I prezzi correnti cdt'!C35</f>
        <v>95.805269414038889</v>
      </c>
      <c r="D38" s="92">
        <f>+'[3]R-I prezzi correnti cdt'!D35</f>
        <v>1846.7164633984598</v>
      </c>
      <c r="E38" s="92">
        <f>+'[3]R-I prezzi correnti cdt'!G35</f>
        <v>278.3477070406089</v>
      </c>
      <c r="F38" s="92">
        <f>+'[3]R-I prezzi correnti cdt'!E35</f>
        <v>74.546319334699589</v>
      </c>
      <c r="G38" s="93">
        <f t="shared" si="0"/>
        <v>2295.415759187807</v>
      </c>
      <c r="H38" s="92">
        <f>+'[3]R-I prezzi correnti cdt'!H35</f>
        <v>1331.3533346764307</v>
      </c>
      <c r="I38" s="92">
        <f>+'[3]R-I prezzi correnti cdt'!I35</f>
        <v>478.65562820542942</v>
      </c>
      <c r="J38" s="92">
        <f>+'[3]R-I prezzi correnti cdt'!J35</f>
        <v>97.573018196630571</v>
      </c>
      <c r="K38" s="92">
        <f>+'[3]R-I prezzi correnti cdt'!K35</f>
        <v>713</v>
      </c>
      <c r="L38" s="92">
        <f>+'[3]R-I prezzi correnti cdt'!L35</f>
        <v>779.64631708703462</v>
      </c>
      <c r="M38" s="92">
        <f>+'[3]R-I prezzi correnti cdt'!M35</f>
        <v>626.53616296287942</v>
      </c>
      <c r="N38" s="92">
        <f t="shared" si="1"/>
        <v>4026.7644611284049</v>
      </c>
      <c r="O38" s="92">
        <f t="shared" si="2"/>
        <v>10719.88440879422</v>
      </c>
      <c r="P38" s="92">
        <f>+'[3]R-I prezzi correnti cdt'!P35</f>
        <v>72.564370271515457</v>
      </c>
      <c r="Q38" s="92">
        <f>+'[3]R-I prezzi correnti cdt'!Q35</f>
        <v>883.39087403485348</v>
      </c>
      <c r="R38" s="94">
        <f t="shared" si="3"/>
        <v>11530.710912557559</v>
      </c>
      <c r="S38" s="92">
        <f>+'[3]R-I prezzi correnti cdt'!S35</f>
        <v>1151.2039638538827</v>
      </c>
      <c r="T38" s="94">
        <f t="shared" si="4"/>
        <v>12681.914876411442</v>
      </c>
      <c r="U38" s="96"/>
      <c r="V38" s="92">
        <f>+'[3]R-I prezzi correnti cdt'!U35</f>
        <v>1035.5045350674429</v>
      </c>
      <c r="W38" s="97">
        <f>+'[3]R-I prezzi correnti cdt'!W35</f>
        <v>9497.5167680275754</v>
      </c>
      <c r="X38" s="97">
        <f>+'[3]R-I prezzi correnti cdt'!X35</f>
        <v>1210.949376380293</v>
      </c>
      <c r="Y38" s="92">
        <f t="shared" si="5"/>
        <v>10708.466144407868</v>
      </c>
      <c r="Z38" s="92">
        <f>+'[3]R-I prezzi correnti cdt'!AA35</f>
        <v>91.715410639078613</v>
      </c>
      <c r="AA38" s="92">
        <f>+'[3]R-I prezzi correnti cdt'!Z35</f>
        <v>238.1736960521749</v>
      </c>
      <c r="AB38" s="92">
        <f>+'[3]R-I prezzi correnti cdt'!AD35-'[3]R-I prezzi correnti cdt'!AK35</f>
        <v>426.3959027709318</v>
      </c>
      <c r="AC38" s="92">
        <f>+'[3]R-I prezzi correnti cdt'!AB35</f>
        <v>45.810171800784381</v>
      </c>
      <c r="AD38" s="92">
        <f>+'[3]R-I prezzi correnti cdt'!AC35+'[3]R-I prezzi correnti cdt'!AE35+'[3]R-I prezzi correnti cdt'!AF35-'[3]R-I prezzi correnti cdt'!AJ35-'[3]R-I prezzi correnti cdt'!AL35</f>
        <v>186.41001874665386</v>
      </c>
      <c r="AE38" s="93">
        <f t="shared" si="6"/>
        <v>658.61609331837008</v>
      </c>
      <c r="AF38" s="93">
        <f t="shared" si="7"/>
        <v>988.50520000962365</v>
      </c>
      <c r="AG38" s="93">
        <f>+'[3]R-I prezzi correnti cdt'!AM35</f>
        <v>-50.561003073494632</v>
      </c>
      <c r="AH38" s="93">
        <f t="shared" si="8"/>
        <v>937.94419693612906</v>
      </c>
      <c r="AI38" s="98">
        <f t="shared" si="9"/>
        <v>12681.91487641144</v>
      </c>
      <c r="AJ38" s="104"/>
    </row>
    <row r="39" spans="1:36" x14ac:dyDescent="0.2">
      <c r="A39" s="91">
        <v>1895</v>
      </c>
      <c r="B39" s="92">
        <f>+'[3]R-I prezzi correnti cdt'!B36</f>
        <v>4868.7995327970275</v>
      </c>
      <c r="C39" s="92">
        <f>+'[3]R-I prezzi correnti cdt'!C36</f>
        <v>83.492293703286848</v>
      </c>
      <c r="D39" s="92">
        <f>+'[3]R-I prezzi correnti cdt'!D36</f>
        <v>1942.5978644763161</v>
      </c>
      <c r="E39" s="92">
        <f>+'[3]R-I prezzi correnti cdt'!G36</f>
        <v>239.78961825606694</v>
      </c>
      <c r="F39" s="92">
        <f>+'[3]R-I prezzi correnti cdt'!E36</f>
        <v>98.652876412674985</v>
      </c>
      <c r="G39" s="93">
        <f t="shared" si="0"/>
        <v>2364.5326528483452</v>
      </c>
      <c r="H39" s="92">
        <f>+'[3]R-I prezzi correnti cdt'!H36</f>
        <v>1436.7209505074029</v>
      </c>
      <c r="I39" s="92">
        <f>+'[3]R-I prezzi correnti cdt'!I36</f>
        <v>501.75348767265251</v>
      </c>
      <c r="J39" s="92">
        <f>+'[3]R-I prezzi correnti cdt'!J36</f>
        <v>88.809672111054709</v>
      </c>
      <c r="K39" s="92">
        <f>+'[3]R-I prezzi correnti cdt'!K36</f>
        <v>725</v>
      </c>
      <c r="L39" s="92">
        <f>+'[3]R-I prezzi correnti cdt'!L36</f>
        <v>782.66861011586718</v>
      </c>
      <c r="M39" s="92">
        <f>+'[3]R-I prezzi correnti cdt'!M36</f>
        <v>631.54177988358617</v>
      </c>
      <c r="N39" s="92">
        <f t="shared" si="1"/>
        <v>4166.4945002905633</v>
      </c>
      <c r="O39" s="92">
        <f t="shared" si="2"/>
        <v>11399.826685935936</v>
      </c>
      <c r="P39" s="92">
        <f>+'[3]R-I prezzi correnti cdt'!P36</f>
        <v>66.207378982042258</v>
      </c>
      <c r="Q39" s="92">
        <f>+'[3]R-I prezzi correnti cdt'!Q36</f>
        <v>893.50264126468915</v>
      </c>
      <c r="R39" s="94">
        <f t="shared" si="3"/>
        <v>12227.121948218582</v>
      </c>
      <c r="S39" s="92">
        <f>+'[3]R-I prezzi correnti cdt'!S36</f>
        <v>1149.2944713913012</v>
      </c>
      <c r="T39" s="94">
        <f t="shared" si="4"/>
        <v>13376.416419609883</v>
      </c>
      <c r="U39" s="96"/>
      <c r="V39" s="92">
        <f>+'[3]R-I prezzi correnti cdt'!U36</f>
        <v>1039.6419829039908</v>
      </c>
      <c r="W39" s="97">
        <f>+'[3]R-I prezzi correnti cdt'!W36</f>
        <v>10099.872258069481</v>
      </c>
      <c r="X39" s="97">
        <f>+'[3]R-I prezzi correnti cdt'!X36</f>
        <v>1174.1760305904718</v>
      </c>
      <c r="Y39" s="92">
        <f t="shared" si="5"/>
        <v>11274.048288659953</v>
      </c>
      <c r="Z39" s="92">
        <f>+'[3]R-I prezzi correnti cdt'!AA36</f>
        <v>90.696223590072975</v>
      </c>
      <c r="AA39" s="92">
        <f>+'[3]R-I prezzi correnti cdt'!Z36</f>
        <v>164.5419367616968</v>
      </c>
      <c r="AB39" s="92">
        <f>+'[3]R-I prezzi correnti cdt'!AD36-'[3]R-I prezzi correnti cdt'!AK36</f>
        <v>478.59347897810159</v>
      </c>
      <c r="AC39" s="92">
        <f>+'[3]R-I prezzi correnti cdt'!AB36</f>
        <v>44.090906404845292</v>
      </c>
      <c r="AD39" s="92">
        <f>+'[3]R-I prezzi correnti cdt'!AC36+'[3]R-I prezzi correnti cdt'!AE36+'[3]R-I prezzi correnti cdt'!AF36-'[3]R-I prezzi correnti cdt'!AJ36-'[3]R-I prezzi correnti cdt'!AL36</f>
        <v>206.86035627393173</v>
      </c>
      <c r="AE39" s="93">
        <f t="shared" si="6"/>
        <v>729.54474165687861</v>
      </c>
      <c r="AF39" s="93">
        <f t="shared" si="7"/>
        <v>984.78290200864831</v>
      </c>
      <c r="AG39" s="93">
        <f>+'[3]R-I prezzi correnti cdt'!AM36</f>
        <v>77.943246037291573</v>
      </c>
      <c r="AH39" s="93">
        <f t="shared" si="8"/>
        <v>1062.7261480459399</v>
      </c>
      <c r="AI39" s="98">
        <f t="shared" si="9"/>
        <v>13376.416419609885</v>
      </c>
      <c r="AJ39" s="104"/>
    </row>
    <row r="40" spans="1:36" x14ac:dyDescent="0.2">
      <c r="A40" s="91">
        <v>1896</v>
      </c>
      <c r="B40" s="92">
        <f>+'[3]R-I prezzi correnti cdt'!B37</f>
        <v>4854.2475828668776</v>
      </c>
      <c r="C40" s="92">
        <f>+'[3]R-I prezzi correnti cdt'!C37</f>
        <v>89.368962628875877</v>
      </c>
      <c r="D40" s="92">
        <f>+'[3]R-I prezzi correnti cdt'!D37</f>
        <v>2016.7054554277777</v>
      </c>
      <c r="E40" s="92">
        <f>+'[3]R-I prezzi correnti cdt'!G37</f>
        <v>235.43422529363713</v>
      </c>
      <c r="F40" s="92">
        <f>+'[3]R-I prezzi correnti cdt'!E37</f>
        <v>91.077037507542414</v>
      </c>
      <c r="G40" s="93">
        <f t="shared" si="0"/>
        <v>2432.5856808578333</v>
      </c>
      <c r="H40" s="92">
        <f>+'[3]R-I prezzi correnti cdt'!H37</f>
        <v>1490.6242453079058</v>
      </c>
      <c r="I40" s="92">
        <f>+'[3]R-I prezzi correnti cdt'!I37</f>
        <v>536.75749920272312</v>
      </c>
      <c r="J40" s="92">
        <f>+'[3]R-I prezzi correnti cdt'!J37</f>
        <v>96.696352516488659</v>
      </c>
      <c r="K40" s="92">
        <f>+'[3]R-I prezzi correnti cdt'!K37</f>
        <v>737</v>
      </c>
      <c r="L40" s="92">
        <f>+'[3]R-I prezzi correnti cdt'!L37</f>
        <v>796.84186250803077</v>
      </c>
      <c r="M40" s="92">
        <f>+'[3]R-I prezzi correnti cdt'!M37</f>
        <v>658.70518472393348</v>
      </c>
      <c r="N40" s="92">
        <f t="shared" si="1"/>
        <v>4316.6251442590819</v>
      </c>
      <c r="O40" s="92">
        <f t="shared" si="2"/>
        <v>11603.458407983793</v>
      </c>
      <c r="P40" s="92">
        <f>+'[3]R-I prezzi correnti cdt'!P37</f>
        <v>72.573114873156058</v>
      </c>
      <c r="Q40" s="92">
        <f>+'[3]R-I prezzi correnti cdt'!Q37</f>
        <v>924.39531958664827</v>
      </c>
      <c r="R40" s="94">
        <f t="shared" si="3"/>
        <v>12455.280612697286</v>
      </c>
      <c r="S40" s="92">
        <f>+'[3]R-I prezzi correnti cdt'!S37</f>
        <v>1139.6934285416417</v>
      </c>
      <c r="T40" s="94">
        <f t="shared" si="4"/>
        <v>13594.974041238927</v>
      </c>
      <c r="U40" s="96"/>
      <c r="V40" s="92">
        <f>+'[3]R-I prezzi correnti cdt'!U37</f>
        <v>1055.9483491309675</v>
      </c>
      <c r="W40" s="97">
        <f>+'[3]R-I prezzi correnti cdt'!W37</f>
        <v>10220.065097685439</v>
      </c>
      <c r="X40" s="97">
        <f>+'[3]R-I prezzi correnti cdt'!X37</f>
        <v>1182.8241479413139</v>
      </c>
      <c r="Y40" s="92">
        <f t="shared" si="5"/>
        <v>11402.889245626753</v>
      </c>
      <c r="Z40" s="92">
        <f>+'[3]R-I prezzi correnti cdt'!AA37</f>
        <v>94.192346252034056</v>
      </c>
      <c r="AA40" s="92">
        <f>+'[3]R-I prezzi correnti cdt'!Z37</f>
        <v>142.98771635172761</v>
      </c>
      <c r="AB40" s="92">
        <f>+'[3]R-I prezzi correnti cdt'!AD37-'[3]R-I prezzi correnti cdt'!AK37</f>
        <v>548.59556378550485</v>
      </c>
      <c r="AC40" s="92">
        <f>+'[3]R-I prezzi correnti cdt'!AB37</f>
        <v>43.216119041102182</v>
      </c>
      <c r="AD40" s="92">
        <f>+'[3]R-I prezzi correnti cdt'!AC37+'[3]R-I prezzi correnti cdt'!AE37+'[3]R-I prezzi correnti cdt'!AF37-'[3]R-I prezzi correnti cdt'!AJ37-'[3]R-I prezzi correnti cdt'!AL37</f>
        <v>235.41448124628306</v>
      </c>
      <c r="AE40" s="93">
        <f t="shared" si="6"/>
        <v>827.22616407289001</v>
      </c>
      <c r="AF40" s="93">
        <f t="shared" si="7"/>
        <v>1064.4062266766516</v>
      </c>
      <c r="AG40" s="93">
        <f>+'[3]R-I prezzi correnti cdt'!AM37</f>
        <v>71.730219804552178</v>
      </c>
      <c r="AH40" s="93">
        <f t="shared" si="8"/>
        <v>1136.1364464812038</v>
      </c>
      <c r="AI40" s="98">
        <f t="shared" si="9"/>
        <v>13594.974041238924</v>
      </c>
      <c r="AJ40" s="104"/>
    </row>
    <row r="41" spans="1:36" x14ac:dyDescent="0.2">
      <c r="A41" s="91">
        <v>1897</v>
      </c>
      <c r="B41" s="92">
        <f>+'[3]R-I prezzi correnti cdt'!B38</f>
        <v>4887.2206240977566</v>
      </c>
      <c r="C41" s="92">
        <f>+'[3]R-I prezzi correnti cdt'!C38</f>
        <v>108.86740691460159</v>
      </c>
      <c r="D41" s="92">
        <f>+'[3]R-I prezzi correnti cdt'!D38</f>
        <v>1970.159338163877</v>
      </c>
      <c r="E41" s="92">
        <f>+'[3]R-I prezzi correnti cdt'!G38</f>
        <v>245.18101339040467</v>
      </c>
      <c r="F41" s="92">
        <f>+'[3]R-I prezzi correnti cdt'!E38</f>
        <v>91.185748115512951</v>
      </c>
      <c r="G41" s="93">
        <f t="shared" si="0"/>
        <v>2415.3935065843962</v>
      </c>
      <c r="H41" s="92">
        <f>+'[3]R-I prezzi correnti cdt'!H38</f>
        <v>1517.4199462610693</v>
      </c>
      <c r="I41" s="92">
        <f>+'[3]R-I prezzi correnti cdt'!I38</f>
        <v>549.14462315610081</v>
      </c>
      <c r="J41" s="92">
        <f>+'[3]R-I prezzi correnti cdt'!J38</f>
        <v>100.07665115304161</v>
      </c>
      <c r="K41" s="92">
        <f>+'[3]R-I prezzi correnti cdt'!K38</f>
        <v>751</v>
      </c>
      <c r="L41" s="92">
        <f>+'[3]R-I prezzi correnti cdt'!L38</f>
        <v>810.74552971020205</v>
      </c>
      <c r="M41" s="92">
        <f>+'[3]R-I prezzi correnti cdt'!M38</f>
        <v>650.61584987019637</v>
      </c>
      <c r="N41" s="92">
        <f t="shared" si="1"/>
        <v>4379.0026001506094</v>
      </c>
      <c r="O41" s="92">
        <f t="shared" si="2"/>
        <v>11681.616730832762</v>
      </c>
      <c r="P41" s="92">
        <f>+'[3]R-I prezzi correnti cdt'!P38</f>
        <v>74.357044756598839</v>
      </c>
      <c r="Q41" s="92">
        <f>+'[3]R-I prezzi correnti cdt'!Q38</f>
        <v>900.02879080011473</v>
      </c>
      <c r="R41" s="94">
        <f t="shared" si="3"/>
        <v>12507.28847687628</v>
      </c>
      <c r="S41" s="92">
        <f>+'[3]R-I prezzi correnti cdt'!S38</f>
        <v>1153.175435492039</v>
      </c>
      <c r="T41" s="94">
        <f t="shared" si="4"/>
        <v>13660.463912368319</v>
      </c>
      <c r="U41" s="96"/>
      <c r="V41" s="92">
        <f>+'[3]R-I prezzi correnti cdt'!U38</f>
        <v>1104.2266786794628</v>
      </c>
      <c r="W41" s="97">
        <f>+'[3]R-I prezzi correnti cdt'!W38</f>
        <v>10380.845945708508</v>
      </c>
      <c r="X41" s="97">
        <f>+'[3]R-I prezzi correnti cdt'!X38</f>
        <v>1154.3218905008159</v>
      </c>
      <c r="Y41" s="92">
        <f t="shared" si="5"/>
        <v>11535.167836209324</v>
      </c>
      <c r="Z41" s="92">
        <f>+'[3]R-I prezzi correnti cdt'!AA38</f>
        <v>96.14876847400015</v>
      </c>
      <c r="AA41" s="92">
        <f>+'[3]R-I prezzi correnti cdt'!Z38</f>
        <v>148.2324129364697</v>
      </c>
      <c r="AB41" s="92">
        <f>+'[3]R-I prezzi correnti cdt'!AD38-'[3]R-I prezzi correnti cdt'!AK38</f>
        <v>607.5388182046529</v>
      </c>
      <c r="AC41" s="92">
        <f>+'[3]R-I prezzi correnti cdt'!AB38</f>
        <v>43.833041547666546</v>
      </c>
      <c r="AD41" s="92">
        <f>+'[3]R-I prezzi correnti cdt'!AC38+'[3]R-I prezzi correnti cdt'!AE38+'[3]R-I prezzi correnti cdt'!AF38-'[3]R-I prezzi correnti cdt'!AJ38-'[3]R-I prezzi correnti cdt'!AL38</f>
        <v>254.02550753746584</v>
      </c>
      <c r="AE41" s="93">
        <f t="shared" si="6"/>
        <v>905.39736728978528</v>
      </c>
      <c r="AF41" s="93">
        <f t="shared" si="7"/>
        <v>1149.7785487002552</v>
      </c>
      <c r="AG41" s="93">
        <f>+'[3]R-I prezzi correnti cdt'!AM38</f>
        <v>-128.70915122072168</v>
      </c>
      <c r="AH41" s="93">
        <f t="shared" si="8"/>
        <v>1021.0693974795336</v>
      </c>
      <c r="AI41" s="98">
        <f t="shared" si="9"/>
        <v>13660.463912368321</v>
      </c>
      <c r="AJ41" s="104"/>
    </row>
    <row r="42" spans="1:36" x14ac:dyDescent="0.2">
      <c r="A42" s="91">
        <v>1898</v>
      </c>
      <c r="B42" s="92">
        <f>+'[3]R-I prezzi correnti cdt'!B39</f>
        <v>4966.5744032623479</v>
      </c>
      <c r="C42" s="92">
        <f>+'[3]R-I prezzi correnti cdt'!C39</f>
        <v>120.28845223572762</v>
      </c>
      <c r="D42" s="92">
        <f>+'[3]R-I prezzi correnti cdt'!D39</f>
        <v>2045.0486826097997</v>
      </c>
      <c r="E42" s="92">
        <f>+'[3]R-I prezzi correnti cdt'!G39</f>
        <v>250.51082006909635</v>
      </c>
      <c r="F42" s="92">
        <f>+'[3]R-I prezzi correnti cdt'!E39</f>
        <v>105.59776422993649</v>
      </c>
      <c r="G42" s="93">
        <f t="shared" si="0"/>
        <v>2521.4457191445604</v>
      </c>
      <c r="H42" s="92">
        <f>+'[3]R-I prezzi correnti cdt'!H39</f>
        <v>1569.4478021957748</v>
      </c>
      <c r="I42" s="92">
        <f>+'[3]R-I prezzi correnti cdt'!I39</f>
        <v>572.23709960507904</v>
      </c>
      <c r="J42" s="92">
        <f>+'[3]R-I prezzi correnti cdt'!J39</f>
        <v>104.25633801093869</v>
      </c>
      <c r="K42" s="92">
        <f>+'[3]R-I prezzi correnti cdt'!K39</f>
        <v>755</v>
      </c>
      <c r="L42" s="92">
        <f>+'[3]R-I prezzi correnti cdt'!L39</f>
        <v>814.0284741237399</v>
      </c>
      <c r="M42" s="92">
        <f>+'[3]R-I prezzi correnti cdt'!M39</f>
        <v>657.6337449556097</v>
      </c>
      <c r="N42" s="92">
        <f t="shared" si="1"/>
        <v>4472.6034588911416</v>
      </c>
      <c r="O42" s="92">
        <f t="shared" si="2"/>
        <v>11960.623581298049</v>
      </c>
      <c r="P42" s="92">
        <f>+'[3]R-I prezzi correnti cdt'!P39</f>
        <v>78.135816264191661</v>
      </c>
      <c r="Q42" s="92">
        <f>+'[3]R-I prezzi correnti cdt'!Q39</f>
        <v>889.26293319342255</v>
      </c>
      <c r="R42" s="94">
        <f t="shared" si="3"/>
        <v>12771.750698227279</v>
      </c>
      <c r="S42" s="92">
        <f>+'[3]R-I prezzi correnti cdt'!S39</f>
        <v>1362.7733016510686</v>
      </c>
      <c r="T42" s="94">
        <f t="shared" si="4"/>
        <v>14134.523999878347</v>
      </c>
      <c r="U42" s="96"/>
      <c r="V42" s="92">
        <f>+'[3]R-I prezzi correnti cdt'!U39</f>
        <v>1210.7234379502452</v>
      </c>
      <c r="W42" s="97">
        <f>+'[3]R-I prezzi correnti cdt'!W39</f>
        <v>10761.363635565061</v>
      </c>
      <c r="X42" s="97">
        <f>+'[3]R-I prezzi correnti cdt'!X39</f>
        <v>1153.5120356963657</v>
      </c>
      <c r="Y42" s="92">
        <f t="shared" si="5"/>
        <v>11914.875671261427</v>
      </c>
      <c r="Z42" s="92">
        <f>+'[3]R-I prezzi correnti cdt'!AA39</f>
        <v>96.8178445199908</v>
      </c>
      <c r="AA42" s="92">
        <f>+'[3]R-I prezzi correnti cdt'!Z39</f>
        <v>144.99603500097416</v>
      </c>
      <c r="AB42" s="92">
        <f>+'[3]R-I prezzi correnti cdt'!AD39-'[3]R-I prezzi correnti cdt'!AK39</f>
        <v>674.68948967936285</v>
      </c>
      <c r="AC42" s="92">
        <f>+'[3]R-I prezzi correnti cdt'!AB39</f>
        <v>44.532006815843076</v>
      </c>
      <c r="AD42" s="92">
        <f>+'[3]R-I prezzi correnti cdt'!AC39+'[3]R-I prezzi correnti cdt'!AE39+'[3]R-I prezzi correnti cdt'!AF39-'[3]R-I prezzi correnti cdt'!AJ39-'[3]R-I prezzi correnti cdt'!AL39</f>
        <v>270.88006656219414</v>
      </c>
      <c r="AE42" s="93">
        <f t="shared" si="6"/>
        <v>990.10156305739997</v>
      </c>
      <c r="AF42" s="93">
        <f t="shared" si="7"/>
        <v>1231.9154425783649</v>
      </c>
      <c r="AG42" s="93">
        <f>+'[3]R-I prezzi correnti cdt'!AM39</f>
        <v>-222.99055191168935</v>
      </c>
      <c r="AH42" s="93">
        <f t="shared" si="8"/>
        <v>1008.9248906666755</v>
      </c>
      <c r="AI42" s="98">
        <f t="shared" si="9"/>
        <v>14134.523999878347</v>
      </c>
      <c r="AJ42" s="104"/>
    </row>
    <row r="43" spans="1:36" x14ac:dyDescent="0.2">
      <c r="A43" s="91">
        <v>1899</v>
      </c>
      <c r="B43" s="92">
        <f>+'[3]R-I prezzi correnti cdt'!B40</f>
        <v>5111.4537879895479</v>
      </c>
      <c r="C43" s="92">
        <f>+'[3]R-I prezzi correnti cdt'!C40</f>
        <v>147.48147278768778</v>
      </c>
      <c r="D43" s="92">
        <f>+'[3]R-I prezzi correnti cdt'!D40</f>
        <v>2252.7291380975084</v>
      </c>
      <c r="E43" s="92">
        <f>+'[3]R-I prezzi correnti cdt'!G40</f>
        <v>255.99641354016885</v>
      </c>
      <c r="F43" s="92">
        <f>+'[3]R-I prezzi correnti cdt'!E40</f>
        <v>107.79412167564567</v>
      </c>
      <c r="G43" s="93">
        <f t="shared" si="0"/>
        <v>2764.0011461010108</v>
      </c>
      <c r="H43" s="92">
        <f>+'[3]R-I prezzi correnti cdt'!H40</f>
        <v>1605.1757306961069</v>
      </c>
      <c r="I43" s="92">
        <f>+'[3]R-I prezzi correnti cdt'!I40</f>
        <v>596.52845843359671</v>
      </c>
      <c r="J43" s="92">
        <f>+'[3]R-I prezzi correnti cdt'!J40</f>
        <v>111.26638672411498</v>
      </c>
      <c r="K43" s="92">
        <f>+'[3]R-I prezzi correnti cdt'!K40</f>
        <v>769</v>
      </c>
      <c r="L43" s="92">
        <f>+'[3]R-I prezzi correnti cdt'!L40</f>
        <v>808.04036870182063</v>
      </c>
      <c r="M43" s="92">
        <f>+'[3]R-I prezzi correnti cdt'!M40</f>
        <v>668.67914054336404</v>
      </c>
      <c r="N43" s="92">
        <f t="shared" si="1"/>
        <v>4558.6900850990032</v>
      </c>
      <c r="O43" s="92">
        <f t="shared" si="2"/>
        <v>12434.145019189562</v>
      </c>
      <c r="P43" s="92">
        <f>+'[3]R-I prezzi correnti cdt'!P40</f>
        <v>83.285685801088832</v>
      </c>
      <c r="Q43" s="92">
        <f>+'[3]R-I prezzi correnti cdt'!Q40</f>
        <v>907.4899211848475</v>
      </c>
      <c r="R43" s="94">
        <f t="shared" si="3"/>
        <v>13258.349254573321</v>
      </c>
      <c r="S43" s="92">
        <f>+'[3]R-I prezzi correnti cdt'!S40</f>
        <v>1459.625476397083</v>
      </c>
      <c r="T43" s="94">
        <f t="shared" si="4"/>
        <v>14717.974730970403</v>
      </c>
      <c r="U43" s="96"/>
      <c r="V43" s="92">
        <f>+'[3]R-I prezzi correnti cdt'!U40</f>
        <v>1443.4376641422584</v>
      </c>
      <c r="W43" s="97">
        <f>+'[3]R-I prezzi correnti cdt'!W40</f>
        <v>10709.56039340869</v>
      </c>
      <c r="X43" s="97">
        <f>+'[3]R-I prezzi correnti cdt'!X40</f>
        <v>1163.5245694565222</v>
      </c>
      <c r="Y43" s="92">
        <f t="shared" si="5"/>
        <v>11873.084962865212</v>
      </c>
      <c r="Z43" s="92">
        <f>+'[3]R-I prezzi correnti cdt'!AA40</f>
        <v>100.03230680117525</v>
      </c>
      <c r="AA43" s="92">
        <f>+'[3]R-I prezzi correnti cdt'!Z40</f>
        <v>153.80517751629802</v>
      </c>
      <c r="AB43" s="92">
        <f>+'[3]R-I prezzi correnti cdt'!AD40-'[3]R-I prezzi correnti cdt'!AK40</f>
        <v>784.76525879219525</v>
      </c>
      <c r="AC43" s="92">
        <f>+'[3]R-I prezzi correnti cdt'!AB40</f>
        <v>44.965047254044336</v>
      </c>
      <c r="AD43" s="92">
        <f>+'[3]R-I prezzi correnti cdt'!AC40+'[3]R-I prezzi correnti cdt'!AE40+'[3]R-I prezzi correnti cdt'!AF40-'[3]R-I prezzi correnti cdt'!AJ40-'[3]R-I prezzi correnti cdt'!AL40</f>
        <v>306.54652277546882</v>
      </c>
      <c r="AE43" s="93">
        <f t="shared" si="6"/>
        <v>1136.2768288217085</v>
      </c>
      <c r="AF43" s="93">
        <f t="shared" si="7"/>
        <v>1390.1143131391818</v>
      </c>
      <c r="AG43" s="93">
        <f>+'[3]R-I prezzi correnti cdt'!AM40</f>
        <v>11.337790823750579</v>
      </c>
      <c r="AH43" s="93">
        <f t="shared" si="8"/>
        <v>1401.4521039629324</v>
      </c>
      <c r="AI43" s="98">
        <f t="shared" si="9"/>
        <v>14717.974730970403</v>
      </c>
      <c r="AJ43" s="104"/>
    </row>
    <row r="44" spans="1:36" x14ac:dyDescent="0.2">
      <c r="A44" s="91">
        <v>1900</v>
      </c>
      <c r="B44" s="92">
        <f>+'[3]R-I prezzi correnti cdt'!B41</f>
        <v>5261.8816657582574</v>
      </c>
      <c r="C44" s="92">
        <f>+'[3]R-I prezzi correnti cdt'!C41</f>
        <v>136.43028947954451</v>
      </c>
      <c r="D44" s="92">
        <f>+'[3]R-I prezzi correnti cdt'!D41</f>
        <v>2162.6033794259756</v>
      </c>
      <c r="E44" s="92">
        <f>+'[3]R-I prezzi correnti cdt'!G41</f>
        <v>277.33644976871147</v>
      </c>
      <c r="F44" s="92">
        <f>+'[3]R-I prezzi correnti cdt'!E41</f>
        <v>111.27841673813836</v>
      </c>
      <c r="G44" s="93">
        <f t="shared" si="0"/>
        <v>2687.6485354123702</v>
      </c>
      <c r="H44" s="92">
        <f>+'[3]R-I prezzi correnti cdt'!H41</f>
        <v>1755.8657846101514</v>
      </c>
      <c r="I44" s="92">
        <f>+'[3]R-I prezzi correnti cdt'!I41</f>
        <v>617.61630651022472</v>
      </c>
      <c r="J44" s="92">
        <f>+'[3]R-I prezzi correnti cdt'!J41</f>
        <v>119.5599855498797</v>
      </c>
      <c r="K44" s="92">
        <f>+'[3]R-I prezzi correnti cdt'!K41</f>
        <v>775</v>
      </c>
      <c r="L44" s="92">
        <f>+'[3]R-I prezzi correnti cdt'!L41</f>
        <v>805.49255788704079</v>
      </c>
      <c r="M44" s="92">
        <f>+'[3]R-I prezzi correnti cdt'!M41</f>
        <v>681.73745102291571</v>
      </c>
      <c r="N44" s="92">
        <f t="shared" si="1"/>
        <v>4755.2720855802127</v>
      </c>
      <c r="O44" s="92">
        <f t="shared" si="2"/>
        <v>12704.802286750841</v>
      </c>
      <c r="P44" s="92">
        <f>+'[3]R-I prezzi correnti cdt'!P41</f>
        <v>88.309057102864699</v>
      </c>
      <c r="Q44" s="92">
        <f>+'[3]R-I prezzi correnti cdt'!Q41</f>
        <v>973.02428775521309</v>
      </c>
      <c r="R44" s="94">
        <f t="shared" si="3"/>
        <v>13589.51751740319</v>
      </c>
      <c r="S44" s="92">
        <f>+'[3]R-I prezzi correnti cdt'!S41</f>
        <v>1650.3885976882104</v>
      </c>
      <c r="T44" s="94">
        <f t="shared" si="4"/>
        <v>15239.9061150914</v>
      </c>
      <c r="U44" s="96"/>
      <c r="V44" s="92">
        <f>+'[3]R-I prezzi correnti cdt'!U41</f>
        <v>1353.7333193411723</v>
      </c>
      <c r="W44" s="97">
        <f>+'[3]R-I prezzi correnti cdt'!W41</f>
        <v>10710.321616442016</v>
      </c>
      <c r="X44" s="97">
        <f>+'[3]R-I prezzi correnti cdt'!X41</f>
        <v>1201.8786253571441</v>
      </c>
      <c r="Y44" s="92">
        <f t="shared" si="5"/>
        <v>11912.200241799159</v>
      </c>
      <c r="Z44" s="92">
        <f>+'[3]R-I prezzi correnti cdt'!AA41</f>
        <v>106.13119509350855</v>
      </c>
      <c r="AA44" s="92">
        <f>+'[3]R-I prezzi correnti cdt'!Z41</f>
        <v>174.5511638063374</v>
      </c>
      <c r="AB44" s="92">
        <f>+'[3]R-I prezzi correnti cdt'!AD41-'[3]R-I prezzi correnti cdt'!AK41</f>
        <v>872.65273320554013</v>
      </c>
      <c r="AC44" s="92">
        <f>+'[3]R-I prezzi correnti cdt'!AB41</f>
        <v>47.340442573239159</v>
      </c>
      <c r="AD44" s="92">
        <f>+'[3]R-I prezzi correnti cdt'!AC41+'[3]R-I prezzi correnti cdt'!AE41+'[3]R-I prezzi correnti cdt'!AF41-'[3]R-I prezzi correnti cdt'!AJ41-'[3]R-I prezzi correnti cdt'!AL41</f>
        <v>335.65789678867975</v>
      </c>
      <c r="AE44" s="93">
        <f t="shared" si="6"/>
        <v>1255.6510725674589</v>
      </c>
      <c r="AF44" s="93">
        <f t="shared" si="7"/>
        <v>1536.3334314673048</v>
      </c>
      <c r="AG44" s="93">
        <f>+'[3]R-I prezzi correnti cdt'!AM41</f>
        <v>437.63912248376255</v>
      </c>
      <c r="AH44" s="93">
        <f t="shared" si="8"/>
        <v>1973.9725539510673</v>
      </c>
      <c r="AI44" s="98">
        <f t="shared" si="9"/>
        <v>15239.906115091399</v>
      </c>
      <c r="AJ44" s="104"/>
    </row>
    <row r="45" spans="1:36" x14ac:dyDescent="0.2">
      <c r="A45" s="91">
        <v>1901</v>
      </c>
      <c r="B45" s="92">
        <f>+'[3]R-I prezzi correnti cdt'!B42</f>
        <v>5369.0775869881254</v>
      </c>
      <c r="C45" s="92">
        <f>+'[3]R-I prezzi correnti cdt'!C42</f>
        <v>142.03859245406642</v>
      </c>
      <c r="D45" s="92">
        <f>+'[3]R-I prezzi correnti cdt'!D42</f>
        <v>2266.6070997571937</v>
      </c>
      <c r="E45" s="92">
        <f>+'[3]R-I prezzi correnti cdt'!G42</f>
        <v>304.71025449589285</v>
      </c>
      <c r="F45" s="92">
        <f>+'[3]R-I prezzi correnti cdt'!E42</f>
        <v>99.582374285555801</v>
      </c>
      <c r="G45" s="93">
        <f t="shared" si="0"/>
        <v>2812.9383209927091</v>
      </c>
      <c r="H45" s="92">
        <f>+'[3]R-I prezzi correnti cdt'!H42</f>
        <v>1774.8128264515763</v>
      </c>
      <c r="I45" s="92">
        <f>+'[3]R-I prezzi correnti cdt'!I42</f>
        <v>635.50101368870139</v>
      </c>
      <c r="J45" s="92">
        <f>+'[3]R-I prezzi correnti cdt'!J42</f>
        <v>114.35551369845618</v>
      </c>
      <c r="K45" s="92">
        <f>+'[3]R-I prezzi correnti cdt'!K42</f>
        <v>791</v>
      </c>
      <c r="L45" s="92">
        <f>+'[3]R-I prezzi correnti cdt'!L42</f>
        <v>806.98529511514334</v>
      </c>
      <c r="M45" s="92">
        <f>+'[3]R-I prezzi correnti cdt'!M42</f>
        <v>688.75279314549482</v>
      </c>
      <c r="N45" s="92">
        <f t="shared" si="1"/>
        <v>4811.407442099372</v>
      </c>
      <c r="O45" s="92">
        <f t="shared" si="2"/>
        <v>12993.423350080207</v>
      </c>
      <c r="P45" s="92">
        <f>+'[3]R-I prezzi correnti cdt'!P42</f>
        <v>84.678306568226034</v>
      </c>
      <c r="Q45" s="92">
        <f>+'[3]R-I prezzi correnti cdt'!Q42</f>
        <v>980.62836997508873</v>
      </c>
      <c r="R45" s="94">
        <f t="shared" si="3"/>
        <v>13889.37341348707</v>
      </c>
      <c r="S45" s="92">
        <f>+'[3]R-I prezzi correnti cdt'!S42</f>
        <v>1676.0903523644138</v>
      </c>
      <c r="T45" s="94">
        <f t="shared" si="4"/>
        <v>15565.463765851484</v>
      </c>
      <c r="U45" s="96"/>
      <c r="V45" s="92">
        <f>+'[3]R-I prezzi correnti cdt'!U42</f>
        <v>1396.6171429519663</v>
      </c>
      <c r="W45" s="97">
        <f>+'[3]R-I prezzi correnti cdt'!W42</f>
        <v>11225.818163637668</v>
      </c>
      <c r="X45" s="97">
        <f>+'[3]R-I prezzi correnti cdt'!X42</f>
        <v>1216.2109124408032</v>
      </c>
      <c r="Y45" s="92">
        <f t="shared" si="5"/>
        <v>12442.029076078472</v>
      </c>
      <c r="Z45" s="92">
        <f>+'[3]R-I prezzi correnti cdt'!AA42</f>
        <v>118.10429992765397</v>
      </c>
      <c r="AA45" s="92">
        <f>+'[3]R-I prezzi correnti cdt'!Z42</f>
        <v>185.58664027579428</v>
      </c>
      <c r="AB45" s="92">
        <f>+'[3]R-I prezzi correnti cdt'!AD42-'[3]R-I prezzi correnti cdt'!AK42</f>
        <v>1016.615495828274</v>
      </c>
      <c r="AC45" s="92">
        <f>+'[3]R-I prezzi correnti cdt'!AB42</f>
        <v>51.135523518069277</v>
      </c>
      <c r="AD45" s="92">
        <f>+'[3]R-I prezzi correnti cdt'!AC42+'[3]R-I prezzi correnti cdt'!AE42+'[3]R-I prezzi correnti cdt'!AF42-'[3]R-I prezzi correnti cdt'!AJ42-'[3]R-I prezzi correnti cdt'!AL42</f>
        <v>386.65019905039259</v>
      </c>
      <c r="AE45" s="93">
        <f t="shared" si="6"/>
        <v>1454.4012183967359</v>
      </c>
      <c r="AF45" s="93">
        <f t="shared" si="7"/>
        <v>1758.0921586001841</v>
      </c>
      <c r="AG45" s="93">
        <f>+'[3]R-I prezzi correnti cdt'!AM42</f>
        <v>-31.274611779138613</v>
      </c>
      <c r="AH45" s="93">
        <f t="shared" si="8"/>
        <v>1726.8175468210454</v>
      </c>
      <c r="AI45" s="98">
        <f t="shared" si="9"/>
        <v>15565.463765851484</v>
      </c>
      <c r="AJ45" s="104"/>
    </row>
    <row r="46" spans="1:36" x14ac:dyDescent="0.2">
      <c r="A46" s="91">
        <v>1902</v>
      </c>
      <c r="B46" s="92">
        <f>+'[3]R-I prezzi correnti cdt'!B43</f>
        <v>5274.1014569654944</v>
      </c>
      <c r="C46" s="92">
        <f>+'[3]R-I prezzi correnti cdt'!C43</f>
        <v>145.14400180828466</v>
      </c>
      <c r="D46" s="92">
        <f>+'[3]R-I prezzi correnti cdt'!D43</f>
        <v>2266.6422338551474</v>
      </c>
      <c r="E46" s="92">
        <f>+'[3]R-I prezzi correnti cdt'!G43</f>
        <v>344.47064240632091</v>
      </c>
      <c r="F46" s="92">
        <f>+'[3]R-I prezzi correnti cdt'!E43</f>
        <v>104.08514116230234</v>
      </c>
      <c r="G46" s="93">
        <f t="shared" si="0"/>
        <v>2860.3420192320559</v>
      </c>
      <c r="H46" s="92">
        <f>+'[3]R-I prezzi correnti cdt'!H43</f>
        <v>1788.4280272733306</v>
      </c>
      <c r="I46" s="92">
        <f>+'[3]R-I prezzi correnti cdt'!I43</f>
        <v>671.09204911834354</v>
      </c>
      <c r="J46" s="92">
        <f>+'[3]R-I prezzi correnti cdt'!J43</f>
        <v>124.0454119496181</v>
      </c>
      <c r="K46" s="92">
        <f>+'[3]R-I prezzi correnti cdt'!K43</f>
        <v>808</v>
      </c>
      <c r="L46" s="92">
        <f>+'[3]R-I prezzi correnti cdt'!L43</f>
        <v>810.09835523055108</v>
      </c>
      <c r="M46" s="92">
        <f>+'[3]R-I prezzi correnti cdt'!M43</f>
        <v>699.79504573746169</v>
      </c>
      <c r="N46" s="92">
        <f t="shared" si="1"/>
        <v>4901.4588893093051</v>
      </c>
      <c r="O46" s="92">
        <f t="shared" si="2"/>
        <v>13035.902365506856</v>
      </c>
      <c r="P46" s="92">
        <f>+'[3]R-I prezzi correnti cdt'!P43</f>
        <v>91.095156181138165</v>
      </c>
      <c r="Q46" s="92">
        <f>+'[3]R-I prezzi correnti cdt'!Q43</f>
        <v>1019.9609659717999</v>
      </c>
      <c r="R46" s="94">
        <f t="shared" si="3"/>
        <v>13964.768175297519</v>
      </c>
      <c r="S46" s="92">
        <f>+'[3]R-I prezzi correnti cdt'!S43</f>
        <v>1760.6066250199813</v>
      </c>
      <c r="T46" s="94">
        <f t="shared" si="4"/>
        <v>15725.374800317501</v>
      </c>
      <c r="U46" s="96"/>
      <c r="V46" s="92">
        <f>+'[3]R-I prezzi correnti cdt'!U43</f>
        <v>1495.8446239983584</v>
      </c>
      <c r="W46" s="97">
        <f>+'[3]R-I prezzi correnti cdt'!W43</f>
        <v>11382.295966212676</v>
      </c>
      <c r="X46" s="97">
        <f>+'[3]R-I prezzi correnti cdt'!X43</f>
        <v>1245.1546192324527</v>
      </c>
      <c r="Y46" s="92">
        <f t="shared" si="5"/>
        <v>12627.450585445129</v>
      </c>
      <c r="Z46" s="92">
        <f>+'[3]R-I prezzi correnti cdt'!AA43</f>
        <v>137.9392364987678</v>
      </c>
      <c r="AA46" s="92">
        <f>+'[3]R-I prezzi correnti cdt'!Z43</f>
        <v>210.71568919500524</v>
      </c>
      <c r="AB46" s="92">
        <f>+'[3]R-I prezzi correnti cdt'!AD43-'[3]R-I prezzi correnti cdt'!AK43</f>
        <v>1014.0630143281398</v>
      </c>
      <c r="AC46" s="92">
        <f>+'[3]R-I prezzi correnti cdt'!AB43</f>
        <v>62.702395842292951</v>
      </c>
      <c r="AD46" s="92">
        <f>+'[3]R-I prezzi correnti cdt'!AC43+'[3]R-I prezzi correnti cdt'!AE43+'[3]R-I prezzi correnti cdt'!AF43-'[3]R-I prezzi correnti cdt'!AJ43-'[3]R-I prezzi correnti cdt'!AL43</f>
        <v>383.56455635822925</v>
      </c>
      <c r="AE46" s="93">
        <f t="shared" si="6"/>
        <v>1460.329966528662</v>
      </c>
      <c r="AF46" s="93">
        <f t="shared" si="7"/>
        <v>1808.9848922224351</v>
      </c>
      <c r="AG46" s="93">
        <f>+'[3]R-I prezzi correnti cdt'!AM43</f>
        <v>-206.90530134842101</v>
      </c>
      <c r="AH46" s="93">
        <f t="shared" si="8"/>
        <v>1602.079590874014</v>
      </c>
      <c r="AI46" s="98">
        <f t="shared" si="9"/>
        <v>15725.374800317502</v>
      </c>
      <c r="AJ46" s="104"/>
    </row>
    <row r="47" spans="1:36" x14ac:dyDescent="0.2">
      <c r="A47" s="91">
        <v>1903</v>
      </c>
      <c r="B47" s="92">
        <f>+'[3]R-I prezzi correnti cdt'!B44</f>
        <v>5573.2333750718044</v>
      </c>
      <c r="C47" s="92">
        <f>+'[3]R-I prezzi correnti cdt'!C44</f>
        <v>153.74423503162592</v>
      </c>
      <c r="D47" s="92">
        <f>+'[3]R-I prezzi correnti cdt'!D44</f>
        <v>2296.9955104802243</v>
      </c>
      <c r="E47" s="92">
        <f>+'[3]R-I prezzi correnti cdt'!G44</f>
        <v>374.17808869063413</v>
      </c>
      <c r="F47" s="92">
        <f>+'[3]R-I prezzi correnti cdt'!E44</f>
        <v>107.67405578450033</v>
      </c>
      <c r="G47" s="93">
        <f t="shared" si="0"/>
        <v>2932.5918899869848</v>
      </c>
      <c r="H47" s="92">
        <f>+'[3]R-I prezzi correnti cdt'!H44</f>
        <v>1896.415158969214</v>
      </c>
      <c r="I47" s="92">
        <f>+'[3]R-I prezzi correnti cdt'!I44</f>
        <v>721.88637572502171</v>
      </c>
      <c r="J47" s="92">
        <f>+'[3]R-I prezzi correnti cdt'!J44</f>
        <v>128.40579305666708</v>
      </c>
      <c r="K47" s="92">
        <f>+'[3]R-I prezzi correnti cdt'!K44</f>
        <v>837</v>
      </c>
      <c r="L47" s="92">
        <f>+'[3]R-I prezzi correnti cdt'!L44</f>
        <v>834.9855686169326</v>
      </c>
      <c r="M47" s="92">
        <f>+'[3]R-I prezzi correnti cdt'!M44</f>
        <v>713.85676853155826</v>
      </c>
      <c r="N47" s="92">
        <f t="shared" si="1"/>
        <v>5132.5496648993931</v>
      </c>
      <c r="O47" s="92">
        <f t="shared" si="2"/>
        <v>13638.374929958183</v>
      </c>
      <c r="P47" s="92">
        <f>+'[3]R-I prezzi correnti cdt'!P44</f>
        <v>94.472954418100997</v>
      </c>
      <c r="Q47" s="92">
        <f>+'[3]R-I prezzi correnti cdt'!Q44</f>
        <v>1024.3127639591935</v>
      </c>
      <c r="R47" s="94">
        <f t="shared" si="3"/>
        <v>14568.214739499275</v>
      </c>
      <c r="S47" s="92">
        <f>+'[3]R-I prezzi correnti cdt'!S44</f>
        <v>1965.4710336548339</v>
      </c>
      <c r="T47" s="94">
        <f t="shared" si="4"/>
        <v>16533.685773154109</v>
      </c>
      <c r="U47" s="96"/>
      <c r="V47" s="92">
        <f>+'[3]R-I prezzi correnti cdt'!U44</f>
        <v>1543.6159901416272</v>
      </c>
      <c r="W47" s="97">
        <f>+'[3]R-I prezzi correnti cdt'!W44</f>
        <v>11985.734046214726</v>
      </c>
      <c r="X47" s="97">
        <f>+'[3]R-I prezzi correnti cdt'!X44</f>
        <v>1258.339644161827</v>
      </c>
      <c r="Y47" s="92">
        <f t="shared" si="5"/>
        <v>13244.073690376554</v>
      </c>
      <c r="Z47" s="92">
        <f>+'[3]R-I prezzi correnti cdt'!AA44</f>
        <v>161.57908888442668</v>
      </c>
      <c r="AA47" s="92">
        <f>+'[3]R-I prezzi correnti cdt'!Z44</f>
        <v>220.0568696389862</v>
      </c>
      <c r="AB47" s="92">
        <f>+'[3]R-I prezzi correnti cdt'!AD44-'[3]R-I prezzi correnti cdt'!AK44</f>
        <v>1026.3449356694639</v>
      </c>
      <c r="AC47" s="92">
        <f>+'[3]R-I prezzi correnti cdt'!AB44</f>
        <v>71.071069927844434</v>
      </c>
      <c r="AD47" s="92">
        <f>+'[3]R-I prezzi correnti cdt'!AC44+'[3]R-I prezzi correnti cdt'!AE44+'[3]R-I prezzi correnti cdt'!AF44-'[3]R-I prezzi correnti cdt'!AJ44-'[3]R-I prezzi correnti cdt'!AL44</f>
        <v>386.37945354337467</v>
      </c>
      <c r="AE47" s="93">
        <f t="shared" si="6"/>
        <v>1483.7954591406831</v>
      </c>
      <c r="AF47" s="93">
        <f t="shared" si="7"/>
        <v>1865.431417664096</v>
      </c>
      <c r="AG47" s="93">
        <f>+'[3]R-I prezzi correnti cdt'!AM44</f>
        <v>-119.43532502816701</v>
      </c>
      <c r="AH47" s="93">
        <f t="shared" si="8"/>
        <v>1745.996092635929</v>
      </c>
      <c r="AI47" s="98">
        <f t="shared" si="9"/>
        <v>16533.685773154109</v>
      </c>
      <c r="AJ47" s="104"/>
    </row>
    <row r="48" spans="1:36" x14ac:dyDescent="0.2">
      <c r="A48" s="91">
        <v>1904</v>
      </c>
      <c r="B48" s="92">
        <f>+'[3]R-I prezzi correnti cdt'!B45</f>
        <v>5582.5866486311797</v>
      </c>
      <c r="C48" s="92">
        <f>+'[3]R-I prezzi correnti cdt'!C45</f>
        <v>156.39854246464319</v>
      </c>
      <c r="D48" s="92">
        <f>+'[3]R-I prezzi correnti cdt'!D45</f>
        <v>2281.7321689036098</v>
      </c>
      <c r="E48" s="92">
        <f>+'[3]R-I prezzi correnti cdt'!G45</f>
        <v>390.60016738784503</v>
      </c>
      <c r="F48" s="92">
        <f>+'[3]R-I prezzi correnti cdt'!E45</f>
        <v>115.84780090922408</v>
      </c>
      <c r="G48" s="93">
        <f t="shared" si="0"/>
        <v>2944.5786796653219</v>
      </c>
      <c r="H48" s="92">
        <f>+'[3]R-I prezzi correnti cdt'!H45</f>
        <v>1924.0808869582117</v>
      </c>
      <c r="I48" s="92">
        <f>+'[3]R-I prezzi correnti cdt'!I45</f>
        <v>760.87256208954784</v>
      </c>
      <c r="J48" s="92">
        <f>+'[3]R-I prezzi correnti cdt'!J45</f>
        <v>136.50478867573011</v>
      </c>
      <c r="K48" s="92">
        <f>+'[3]R-I prezzi correnti cdt'!K45</f>
        <v>879</v>
      </c>
      <c r="L48" s="92">
        <f>+'[3]R-I prezzi correnti cdt'!L45</f>
        <v>850.88173980263809</v>
      </c>
      <c r="M48" s="92">
        <f>+'[3]R-I prezzi correnti cdt'!M45</f>
        <v>726.91031505423837</v>
      </c>
      <c r="N48" s="92">
        <f t="shared" si="1"/>
        <v>5278.2502925803665</v>
      </c>
      <c r="O48" s="92">
        <f t="shared" si="2"/>
        <v>13805.415620876869</v>
      </c>
      <c r="P48" s="92">
        <f>+'[3]R-I prezzi correnti cdt'!P45</f>
        <v>100.42084002417351</v>
      </c>
      <c r="Q48" s="92">
        <f>+'[3]R-I prezzi correnti cdt'!Q45</f>
        <v>1011.3021423308926</v>
      </c>
      <c r="R48" s="94">
        <f t="shared" si="3"/>
        <v>14716.296923183589</v>
      </c>
      <c r="S48" s="92">
        <f>+'[3]R-I prezzi correnti cdt'!S45</f>
        <v>1907.7271118977571</v>
      </c>
      <c r="T48" s="94">
        <f t="shared" si="4"/>
        <v>16624.024035081347</v>
      </c>
      <c r="U48" s="96"/>
      <c r="V48" s="92">
        <f>+'[3]R-I prezzi correnti cdt'!U45</f>
        <v>1635.1949418974748</v>
      </c>
      <c r="W48" s="97">
        <f>+'[3]R-I prezzi correnti cdt'!W45</f>
        <v>11774.207589314537</v>
      </c>
      <c r="X48" s="97">
        <f>+'[3]R-I prezzi correnti cdt'!X45</f>
        <v>1285.6746683856431</v>
      </c>
      <c r="Y48" s="92">
        <f t="shared" si="5"/>
        <v>13059.882257700181</v>
      </c>
      <c r="Z48" s="92">
        <f>+'[3]R-I prezzi correnti cdt'!AA45</f>
        <v>179.85256069198101</v>
      </c>
      <c r="AA48" s="92">
        <f>+'[3]R-I prezzi correnti cdt'!Z45</f>
        <v>226.16172507043518</v>
      </c>
      <c r="AB48" s="92">
        <f>+'[3]R-I prezzi correnti cdt'!AD45-'[3]R-I prezzi correnti cdt'!AK45</f>
        <v>1185.6723308530486</v>
      </c>
      <c r="AC48" s="92">
        <f>+'[3]R-I prezzi correnti cdt'!AB45</f>
        <v>79.514379050461429</v>
      </c>
      <c r="AD48" s="92">
        <f>+'[3]R-I prezzi correnti cdt'!AC45+'[3]R-I prezzi correnti cdt'!AE45+'[3]R-I prezzi correnti cdt'!AF45-'[3]R-I prezzi correnti cdt'!AJ45-'[3]R-I prezzi correnti cdt'!AL45</f>
        <v>431.2568666846106</v>
      </c>
      <c r="AE48" s="93">
        <f t="shared" si="6"/>
        <v>1696.4435765881208</v>
      </c>
      <c r="AF48" s="93">
        <f t="shared" si="7"/>
        <v>2102.4578623505372</v>
      </c>
      <c r="AG48" s="93">
        <f>+'[3]R-I prezzi correnti cdt'!AM45</f>
        <v>-173.51102686684362</v>
      </c>
      <c r="AH48" s="93">
        <f t="shared" si="8"/>
        <v>1928.9468354836936</v>
      </c>
      <c r="AI48" s="98">
        <f t="shared" si="9"/>
        <v>16624.024035081351</v>
      </c>
      <c r="AJ48" s="104"/>
    </row>
    <row r="49" spans="1:36" x14ac:dyDescent="0.2">
      <c r="A49" s="91">
        <v>1905</v>
      </c>
      <c r="B49" s="92">
        <f>+'[3]R-I prezzi correnti cdt'!B46</f>
        <v>5712.7879003232492</v>
      </c>
      <c r="C49" s="92">
        <f>+'[3]R-I prezzi correnti cdt'!C46</f>
        <v>164.45959723778537</v>
      </c>
      <c r="D49" s="92">
        <f>+'[3]R-I prezzi correnti cdt'!D46</f>
        <v>2522.5097130144841</v>
      </c>
      <c r="E49" s="92">
        <f>+'[3]R-I prezzi correnti cdt'!G46</f>
        <v>410.54485508938609</v>
      </c>
      <c r="F49" s="92">
        <f>+'[3]R-I prezzi correnti cdt'!E46</f>
        <v>130.12081916373444</v>
      </c>
      <c r="G49" s="93">
        <f t="shared" si="0"/>
        <v>3227.6349845053901</v>
      </c>
      <c r="H49" s="92">
        <f>+'[3]R-I prezzi correnti cdt'!H46</f>
        <v>1982.0215630156081</v>
      </c>
      <c r="I49" s="92">
        <f>+'[3]R-I prezzi correnti cdt'!I46</f>
        <v>807.25811263483251</v>
      </c>
      <c r="J49" s="92">
        <f>+'[3]R-I prezzi correnti cdt'!J46</f>
        <v>165.29761428038779</v>
      </c>
      <c r="K49" s="92">
        <f>+'[3]R-I prezzi correnti cdt'!K46</f>
        <v>952</v>
      </c>
      <c r="L49" s="92">
        <f>+'[3]R-I prezzi correnti cdt'!L46</f>
        <v>870.65924799408299</v>
      </c>
      <c r="M49" s="92">
        <f>+'[3]R-I prezzi correnti cdt'!M46</f>
        <v>743.98959200940044</v>
      </c>
      <c r="N49" s="92">
        <f t="shared" si="1"/>
        <v>5521.2261299343118</v>
      </c>
      <c r="O49" s="92">
        <f t="shared" si="2"/>
        <v>14461.649014762952</v>
      </c>
      <c r="P49" s="92">
        <f>+'[3]R-I prezzi correnti cdt'!P46</f>
        <v>120.6183805951363</v>
      </c>
      <c r="Q49" s="92">
        <f>+'[3]R-I prezzi correnti cdt'!Q46</f>
        <v>1102.0541375664418</v>
      </c>
      <c r="R49" s="94">
        <f t="shared" si="3"/>
        <v>15443.084771734257</v>
      </c>
      <c r="S49" s="92">
        <f>+'[3]R-I prezzi correnti cdt'!S46</f>
        <v>2183.8198335660131</v>
      </c>
      <c r="T49" s="94">
        <f t="shared" si="4"/>
        <v>17626.904605300271</v>
      </c>
      <c r="U49" s="96"/>
      <c r="V49" s="92">
        <f>+'[3]R-I prezzi correnti cdt'!U46</f>
        <v>1787.86798377733</v>
      </c>
      <c r="W49" s="97">
        <f>+'[3]R-I prezzi correnti cdt'!W46</f>
        <v>12167.585395633136</v>
      </c>
      <c r="X49" s="97">
        <f>+'[3]R-I prezzi correnti cdt'!X46</f>
        <v>1322.508273858886</v>
      </c>
      <c r="Y49" s="92">
        <f t="shared" si="5"/>
        <v>13490.093669492022</v>
      </c>
      <c r="Z49" s="92">
        <f>+'[3]R-I prezzi correnti cdt'!AA46</f>
        <v>197.5485616727201</v>
      </c>
      <c r="AA49" s="92">
        <f>+'[3]R-I prezzi correnti cdt'!Z46</f>
        <v>254.86213351140591</v>
      </c>
      <c r="AB49" s="92">
        <f>+'[3]R-I prezzi correnti cdt'!AD46-'[3]R-I prezzi correnti cdt'!AK46</f>
        <v>1641.1533763227499</v>
      </c>
      <c r="AC49" s="92">
        <f>+'[3]R-I prezzi correnti cdt'!AB46</f>
        <v>87.234537069362716</v>
      </c>
      <c r="AD49" s="92">
        <f>+'[3]R-I prezzi correnti cdt'!AC46+'[3]R-I prezzi correnti cdt'!AE46+'[3]R-I prezzi correnti cdt'!AF46-'[3]R-I prezzi correnti cdt'!AJ46-'[3]R-I prezzi correnti cdt'!AL46</f>
        <v>573.57281514834358</v>
      </c>
      <c r="AE49" s="93">
        <f t="shared" si="6"/>
        <v>2301.9607285404563</v>
      </c>
      <c r="AF49" s="93">
        <f t="shared" si="7"/>
        <v>2754.3714237245822</v>
      </c>
      <c r="AG49" s="93">
        <f>+'[3]R-I prezzi correnti cdt'!AM46</f>
        <v>-405.42847169367013</v>
      </c>
      <c r="AH49" s="93">
        <f t="shared" si="8"/>
        <v>2348.9429520309122</v>
      </c>
      <c r="AI49" s="98">
        <f t="shared" si="9"/>
        <v>17626.904605300264</v>
      </c>
      <c r="AJ49" s="104"/>
    </row>
    <row r="50" spans="1:36" x14ac:dyDescent="0.2">
      <c r="A50" s="91">
        <v>1906</v>
      </c>
      <c r="B50" s="92">
        <f>+'[3]R-I prezzi correnti cdt'!B47</f>
        <v>6292.2105713666751</v>
      </c>
      <c r="C50" s="92">
        <f>+'[3]R-I prezzi correnti cdt'!C47</f>
        <v>182.9469275013756</v>
      </c>
      <c r="D50" s="92">
        <f>+'[3]R-I prezzi correnti cdt'!D47</f>
        <v>2865.4045008554381</v>
      </c>
      <c r="E50" s="92">
        <f>+'[3]R-I prezzi correnti cdt'!G47</f>
        <v>420.29893298620317</v>
      </c>
      <c r="F50" s="92">
        <f>+'[3]R-I prezzi correnti cdt'!E47</f>
        <v>126.96012683752612</v>
      </c>
      <c r="G50" s="93">
        <f t="shared" si="0"/>
        <v>3595.6104881805431</v>
      </c>
      <c r="H50" s="92">
        <f>+'[3]R-I prezzi correnti cdt'!H47</f>
        <v>2176.312494445971</v>
      </c>
      <c r="I50" s="92">
        <f>+'[3]R-I prezzi correnti cdt'!I47</f>
        <v>874.44594254307583</v>
      </c>
      <c r="J50" s="92">
        <f>+'[3]R-I prezzi correnti cdt'!J47</f>
        <v>176.10489875035182</v>
      </c>
      <c r="K50" s="92">
        <f>+'[3]R-I prezzi correnti cdt'!K47</f>
        <v>1032</v>
      </c>
      <c r="L50" s="92">
        <f>+'[3]R-I prezzi correnti cdt'!L47</f>
        <v>903.0803145382522</v>
      </c>
      <c r="M50" s="92">
        <f>+'[3]R-I prezzi correnti cdt'!M47</f>
        <v>787.24146759427094</v>
      </c>
      <c r="N50" s="92">
        <f t="shared" si="1"/>
        <v>5949.1851178719226</v>
      </c>
      <c r="O50" s="92">
        <f t="shared" si="2"/>
        <v>15837.006177419142</v>
      </c>
      <c r="P50" s="92">
        <f>+'[3]R-I prezzi correnti cdt'!P47</f>
        <v>128.47801045157442</v>
      </c>
      <c r="Q50" s="92">
        <f>+'[3]R-I prezzi correnti cdt'!Q47</f>
        <v>1229.8123223139269</v>
      </c>
      <c r="R50" s="94">
        <f t="shared" si="3"/>
        <v>16938.340489281494</v>
      </c>
      <c r="S50" s="92">
        <f>+'[3]R-I prezzi correnti cdt'!S47</f>
        <v>2654.5871292856818</v>
      </c>
      <c r="T50" s="94">
        <f t="shared" si="4"/>
        <v>19592.927618567177</v>
      </c>
      <c r="U50" s="96"/>
      <c r="V50" s="92">
        <f>+'[3]R-I prezzi correnti cdt'!U47</f>
        <v>1992.6831203509721</v>
      </c>
      <c r="W50" s="97">
        <f>+'[3]R-I prezzi correnti cdt'!W47</f>
        <v>12905.604927074108</v>
      </c>
      <c r="X50" s="97">
        <f>+'[3]R-I prezzi correnti cdt'!X47</f>
        <v>1339.2550104770285</v>
      </c>
      <c r="Y50" s="92">
        <f t="shared" si="5"/>
        <v>14244.859937551137</v>
      </c>
      <c r="Z50" s="92">
        <f>+'[3]R-I prezzi correnti cdt'!AA47</f>
        <v>198.83718800493091</v>
      </c>
      <c r="AA50" s="92">
        <f>+'[3]R-I prezzi correnti cdt'!Z47</f>
        <v>318.13112232775819</v>
      </c>
      <c r="AB50" s="92">
        <f>+'[3]R-I prezzi correnti cdt'!AD47-'[3]R-I prezzi correnti cdt'!AK47</f>
        <v>2038.9224718721184</v>
      </c>
      <c r="AC50" s="92">
        <f>+'[3]R-I prezzi correnti cdt'!AB47</f>
        <v>90.3524337892799</v>
      </c>
      <c r="AD50" s="92">
        <f>+'[3]R-I prezzi correnti cdt'!AC47+'[3]R-I prezzi correnti cdt'!AE47+'[3]R-I prezzi correnti cdt'!AF47-'[3]R-I prezzi correnti cdt'!AJ47-'[3]R-I prezzi correnti cdt'!AL47</f>
        <v>692.33758824177244</v>
      </c>
      <c r="AE50" s="93">
        <f t="shared" si="6"/>
        <v>2821.6124939031706</v>
      </c>
      <c r="AF50" s="93">
        <f t="shared" si="7"/>
        <v>3338.5808042358594</v>
      </c>
      <c r="AG50" s="93">
        <f>+'[3]R-I prezzi correnti cdt'!AM47</f>
        <v>16.803756429209976</v>
      </c>
      <c r="AH50" s="93">
        <f t="shared" si="8"/>
        <v>3355.3845606650693</v>
      </c>
      <c r="AI50" s="98">
        <f t="shared" si="9"/>
        <v>19592.927618567177</v>
      </c>
      <c r="AJ50" s="104"/>
    </row>
    <row r="51" spans="1:36" x14ac:dyDescent="0.2">
      <c r="A51" s="91">
        <v>1907</v>
      </c>
      <c r="B51" s="92">
        <f>+'[3]R-I prezzi correnti cdt'!B48</f>
        <v>6790.7705417000134</v>
      </c>
      <c r="C51" s="92">
        <f>+'[3]R-I prezzi correnti cdt'!C48</f>
        <v>184.43112509198329</v>
      </c>
      <c r="D51" s="92">
        <f>+'[3]R-I prezzi correnti cdt'!D48</f>
        <v>3363.3245194171427</v>
      </c>
      <c r="E51" s="92">
        <f>+'[3]R-I prezzi correnti cdt'!G48</f>
        <v>462.36700501220218</v>
      </c>
      <c r="F51" s="92">
        <f>+'[3]R-I prezzi correnti cdt'!E48</f>
        <v>130.16265245937871</v>
      </c>
      <c r="G51" s="93">
        <f t="shared" si="0"/>
        <v>4140.2853019807071</v>
      </c>
      <c r="H51" s="92">
        <f>+'[3]R-I prezzi correnti cdt'!H48</f>
        <v>2256.6709655425616</v>
      </c>
      <c r="I51" s="92">
        <f>+'[3]R-I prezzi correnti cdt'!I48</f>
        <v>879.41349449374354</v>
      </c>
      <c r="J51" s="92">
        <f>+'[3]R-I prezzi correnti cdt'!J48</f>
        <v>190.08166283432962</v>
      </c>
      <c r="K51" s="92">
        <f>+'[3]R-I prezzi correnti cdt'!K48</f>
        <v>1106</v>
      </c>
      <c r="L51" s="92">
        <f>+'[3]R-I prezzi correnti cdt'!L48</f>
        <v>963.98946417972536</v>
      </c>
      <c r="M51" s="92">
        <f>+'[3]R-I prezzi correnti cdt'!M48</f>
        <v>856.66210670275223</v>
      </c>
      <c r="N51" s="92">
        <f t="shared" si="1"/>
        <v>6252.8176937531116</v>
      </c>
      <c r="O51" s="92">
        <f t="shared" si="2"/>
        <v>17183.873537433832</v>
      </c>
      <c r="P51" s="92">
        <f>+'[3]R-I prezzi correnti cdt'!P48</f>
        <v>138.4722390457915</v>
      </c>
      <c r="Q51" s="92">
        <f>+'[3]R-I prezzi correnti cdt'!Q48</f>
        <v>1160.7115860973713</v>
      </c>
      <c r="R51" s="94">
        <f t="shared" si="3"/>
        <v>18206.112884485414</v>
      </c>
      <c r="S51" s="92">
        <f>+'[3]R-I prezzi correnti cdt'!S48</f>
        <v>3052.4560367683125</v>
      </c>
      <c r="T51" s="94">
        <f t="shared" si="4"/>
        <v>21258.568921253725</v>
      </c>
      <c r="U51" s="96"/>
      <c r="V51" s="92">
        <f>+'[3]R-I prezzi correnti cdt'!U48</f>
        <v>2035.997125004503</v>
      </c>
      <c r="W51" s="97">
        <f>+'[3]R-I prezzi correnti cdt'!W48</f>
        <v>13877.04953793166</v>
      </c>
      <c r="X51" s="97">
        <f>+'[3]R-I prezzi correnti cdt'!X48</f>
        <v>1356.5272577108744</v>
      </c>
      <c r="Y51" s="92">
        <f t="shared" si="5"/>
        <v>15233.576795642533</v>
      </c>
      <c r="Z51" s="92">
        <f>+'[3]R-I prezzi correnti cdt'!AA48</f>
        <v>224.40107912945845</v>
      </c>
      <c r="AA51" s="92">
        <f>+'[3]R-I prezzi correnti cdt'!Z48</f>
        <v>372.02094206859408</v>
      </c>
      <c r="AB51" s="92">
        <f>+'[3]R-I prezzi correnti cdt'!AD48-'[3]R-I prezzi correnti cdt'!AK48</f>
        <v>2075.9562952203946</v>
      </c>
      <c r="AC51" s="92">
        <f>+'[3]R-I prezzi correnti cdt'!AB48</f>
        <v>105.57407419616078</v>
      </c>
      <c r="AD51" s="92">
        <f>+'[3]R-I prezzi correnti cdt'!AC48+'[3]R-I prezzi correnti cdt'!AE48+'[3]R-I prezzi correnti cdt'!AF48-'[3]R-I prezzi correnti cdt'!AJ48-'[3]R-I prezzi correnti cdt'!AL48</f>
        <v>693.35828510445879</v>
      </c>
      <c r="AE51" s="93">
        <f t="shared" si="6"/>
        <v>2874.8886545210144</v>
      </c>
      <c r="AF51" s="93">
        <f t="shared" si="7"/>
        <v>3471.3106757190671</v>
      </c>
      <c r="AG51" s="93">
        <f>+'[3]R-I prezzi correnti cdt'!AM48</f>
        <v>517.68432488761732</v>
      </c>
      <c r="AH51" s="93">
        <f t="shared" si="8"/>
        <v>3988.9950006066847</v>
      </c>
      <c r="AI51" s="98">
        <f t="shared" si="9"/>
        <v>21258.568921253722</v>
      </c>
      <c r="AJ51" s="104"/>
    </row>
    <row r="52" spans="1:36" x14ac:dyDescent="0.2">
      <c r="A52" s="91">
        <v>1908</v>
      </c>
      <c r="B52" s="92">
        <f>+'[3]R-I prezzi correnti cdt'!B49</f>
        <v>6357.1642223666768</v>
      </c>
      <c r="C52" s="92">
        <f>+'[3]R-I prezzi correnti cdt'!C49</f>
        <v>180.15940380988437</v>
      </c>
      <c r="D52" s="92">
        <f>+'[3]R-I prezzi correnti cdt'!D49</f>
        <v>3331.9175667775794</v>
      </c>
      <c r="E52" s="92">
        <f>+'[3]R-I prezzi correnti cdt'!G49</f>
        <v>473.80004581816314</v>
      </c>
      <c r="F52" s="92">
        <f>+'[3]R-I prezzi correnti cdt'!E49</f>
        <v>142.08999596772233</v>
      </c>
      <c r="G52" s="93">
        <f t="shared" si="0"/>
        <v>4127.9670123733495</v>
      </c>
      <c r="H52" s="92">
        <f>+'[3]R-I prezzi correnti cdt'!H49</f>
        <v>2343.5313343747757</v>
      </c>
      <c r="I52" s="92">
        <f>+'[3]R-I prezzi correnti cdt'!I49</f>
        <v>933.89077669732796</v>
      </c>
      <c r="J52" s="92">
        <f>+'[3]R-I prezzi correnti cdt'!J49</f>
        <v>197.97483963628258</v>
      </c>
      <c r="K52" s="92">
        <f>+'[3]R-I prezzi correnti cdt'!K49</f>
        <v>1174</v>
      </c>
      <c r="L52" s="92">
        <f>+'[3]R-I prezzi correnti cdt'!L49</f>
        <v>979.19844286841555</v>
      </c>
      <c r="M52" s="92">
        <f>+'[3]R-I prezzi correnti cdt'!M49</f>
        <v>906.95048077975287</v>
      </c>
      <c r="N52" s="92">
        <f t="shared" si="1"/>
        <v>6535.5458743565541</v>
      </c>
      <c r="O52" s="92">
        <f t="shared" si="2"/>
        <v>17020.677109096581</v>
      </c>
      <c r="P52" s="92">
        <f>+'[3]R-I prezzi correnti cdt'!P49</f>
        <v>144.78891513023524</v>
      </c>
      <c r="Q52" s="92">
        <f>+'[3]R-I prezzi correnti cdt'!Q49</f>
        <v>1231.1259555974934</v>
      </c>
      <c r="R52" s="94">
        <f t="shared" si="3"/>
        <v>18107.014149563838</v>
      </c>
      <c r="S52" s="92">
        <f>+'[3]R-I prezzi correnti cdt'!S49</f>
        <v>2941.2387228660714</v>
      </c>
      <c r="T52" s="94">
        <f t="shared" si="4"/>
        <v>21048.252872429908</v>
      </c>
      <c r="U52" s="96"/>
      <c r="V52" s="92">
        <f>+'[3]R-I prezzi correnti cdt'!U49</f>
        <v>1821.0145143658024</v>
      </c>
      <c r="W52" s="97">
        <f>+'[3]R-I prezzi correnti cdt'!W49</f>
        <v>13901.098249007955</v>
      </c>
      <c r="X52" s="97">
        <f>+'[3]R-I prezzi correnti cdt'!X49</f>
        <v>1453.4235928348255</v>
      </c>
      <c r="Y52" s="92">
        <f t="shared" si="5"/>
        <v>15354.521841842781</v>
      </c>
      <c r="Z52" s="92">
        <f>+'[3]R-I prezzi correnti cdt'!AA49</f>
        <v>231.28807874568128</v>
      </c>
      <c r="AA52" s="92">
        <f>+'[3]R-I prezzi correnti cdt'!Z49</f>
        <v>403.54566670200563</v>
      </c>
      <c r="AB52" s="92">
        <f>+'[3]R-I prezzi correnti cdt'!AD49-'[3]R-I prezzi correnti cdt'!AK49</f>
        <v>1854.2888848637206</v>
      </c>
      <c r="AC52" s="92">
        <f>+'[3]R-I prezzi correnti cdt'!AB49</f>
        <v>117.14371217989293</v>
      </c>
      <c r="AD52" s="92">
        <f>+'[3]R-I prezzi correnti cdt'!AC49+'[3]R-I prezzi correnti cdt'!AE49+'[3]R-I prezzi correnti cdt'!AF49-'[3]R-I prezzi correnti cdt'!AJ49-'[3]R-I prezzi correnti cdt'!AL49</f>
        <v>616.24119518113207</v>
      </c>
      <c r="AE52" s="93">
        <f t="shared" si="6"/>
        <v>2587.6737922247457</v>
      </c>
      <c r="AF52" s="93">
        <f t="shared" si="7"/>
        <v>3222.5075376724326</v>
      </c>
      <c r="AG52" s="93">
        <f>+'[3]R-I prezzi correnti cdt'!AM49</f>
        <v>650.20897854889085</v>
      </c>
      <c r="AH52" s="93">
        <f t="shared" si="8"/>
        <v>3872.7165162213232</v>
      </c>
      <c r="AI52" s="98">
        <f t="shared" si="9"/>
        <v>21048.252872429905</v>
      </c>
      <c r="AJ52" s="104"/>
    </row>
    <row r="53" spans="1:36" x14ac:dyDescent="0.2">
      <c r="A53" s="91">
        <v>1909</v>
      </c>
      <c r="B53" s="92">
        <f>+'[3]R-I prezzi correnti cdt'!B50</f>
        <v>6498.9125912211566</v>
      </c>
      <c r="C53" s="92">
        <f>+'[3]R-I prezzi correnti cdt'!C50</f>
        <v>180.50997402986982</v>
      </c>
      <c r="D53" s="92">
        <f>+'[3]R-I prezzi correnti cdt'!D50</f>
        <v>3504.661900161409</v>
      </c>
      <c r="E53" s="92">
        <f>+'[3]R-I prezzi correnti cdt'!G50</f>
        <v>584.94444134281059</v>
      </c>
      <c r="F53" s="92">
        <f>+'[3]R-I prezzi correnti cdt'!E50</f>
        <v>156.11540634157839</v>
      </c>
      <c r="G53" s="93">
        <f t="shared" si="0"/>
        <v>4426.231721875668</v>
      </c>
      <c r="H53" s="92">
        <f>+'[3]R-I prezzi correnti cdt'!H50</f>
        <v>2415.5103138315994</v>
      </c>
      <c r="I53" s="92">
        <f>+'[3]R-I prezzi correnti cdt'!I50</f>
        <v>976.56190666650821</v>
      </c>
      <c r="J53" s="92">
        <f>+'[3]R-I prezzi correnti cdt'!J50</f>
        <v>207.25754196279541</v>
      </c>
      <c r="K53" s="92">
        <f>+'[3]R-I prezzi correnti cdt'!K50</f>
        <v>1207</v>
      </c>
      <c r="L53" s="92">
        <f>+'[3]R-I prezzi correnti cdt'!L50</f>
        <v>980.37397177474281</v>
      </c>
      <c r="M53" s="92">
        <f>+'[3]R-I prezzi correnti cdt'!M50</f>
        <v>977.36504326903241</v>
      </c>
      <c r="N53" s="92">
        <f t="shared" si="1"/>
        <v>6764.068777504679</v>
      </c>
      <c r="O53" s="92">
        <f t="shared" si="2"/>
        <v>17689.213090601505</v>
      </c>
      <c r="P53" s="92">
        <f>+'[3]R-I prezzi correnti cdt'!P50</f>
        <v>151.93070027261086</v>
      </c>
      <c r="Q53" s="92">
        <f>+'[3]R-I prezzi correnti cdt'!Q50</f>
        <v>1296.1167797149355</v>
      </c>
      <c r="R53" s="94">
        <f t="shared" si="3"/>
        <v>18833.399170043831</v>
      </c>
      <c r="S53" s="92">
        <f>+'[3]R-I prezzi correnti cdt'!S50</f>
        <v>3135.158694948077</v>
      </c>
      <c r="T53" s="94">
        <f t="shared" si="4"/>
        <v>21968.557864991908</v>
      </c>
      <c r="U53" s="96"/>
      <c r="V53" s="92">
        <f>+'[3]R-I prezzi correnti cdt'!U50</f>
        <v>1997.9660568823076</v>
      </c>
      <c r="W53" s="97">
        <f>+'[3]R-I prezzi correnti cdt'!W50</f>
        <v>15246.113522950473</v>
      </c>
      <c r="X53" s="97">
        <f>+'[3]R-I prezzi correnti cdt'!X50</f>
        <v>1569.7223224487641</v>
      </c>
      <c r="Y53" s="92">
        <f t="shared" si="5"/>
        <v>16815.835845399237</v>
      </c>
      <c r="Z53" s="92">
        <f>+'[3]R-I prezzi correnti cdt'!AA50</f>
        <v>290.0579846413109</v>
      </c>
      <c r="AA53" s="92">
        <f>+'[3]R-I prezzi correnti cdt'!Z50</f>
        <v>527.00566965863754</v>
      </c>
      <c r="AB53" s="92">
        <f>+'[3]R-I prezzi correnti cdt'!AD50-'[3]R-I prezzi correnti cdt'!AK50</f>
        <v>1809.1018873513144</v>
      </c>
      <c r="AC53" s="92">
        <f>+'[3]R-I prezzi correnti cdt'!AB50</f>
        <v>152.76850398587999</v>
      </c>
      <c r="AD53" s="92">
        <f>+'[3]R-I prezzi correnti cdt'!AC50+'[3]R-I prezzi correnti cdt'!AE50+'[3]R-I prezzi correnti cdt'!AF50-'[3]R-I prezzi correnti cdt'!AJ50-'[3]R-I prezzi correnti cdt'!AL50</f>
        <v>603.15226004805265</v>
      </c>
      <c r="AE53" s="93">
        <f t="shared" si="6"/>
        <v>2565.0226513852472</v>
      </c>
      <c r="AF53" s="93">
        <f t="shared" si="7"/>
        <v>3382.0863056851958</v>
      </c>
      <c r="AG53" s="93">
        <f>+'[3]R-I prezzi correnti cdt'!AM50</f>
        <v>-227.33034297483854</v>
      </c>
      <c r="AH53" s="93">
        <f t="shared" si="8"/>
        <v>3154.7559627103574</v>
      </c>
      <c r="AI53" s="98">
        <f t="shared" si="9"/>
        <v>21968.557864991904</v>
      </c>
      <c r="AJ53" s="104"/>
    </row>
    <row r="54" spans="1:36" x14ac:dyDescent="0.2">
      <c r="A54" s="91">
        <v>1910</v>
      </c>
      <c r="B54" s="92">
        <f>+'[3]R-I prezzi correnti cdt'!B51</f>
        <v>6656.6424533844092</v>
      </c>
      <c r="C54" s="92">
        <f>+'[3]R-I prezzi correnti cdt'!C51</f>
        <v>202.39919852360484</v>
      </c>
      <c r="D54" s="92">
        <f>+'[3]R-I prezzi correnti cdt'!D51</f>
        <v>3620.853416511583</v>
      </c>
      <c r="E54" s="92">
        <f>+'[3]R-I prezzi correnti cdt'!G51</f>
        <v>694.19983193913868</v>
      </c>
      <c r="F54" s="92">
        <f>+'[3]R-I prezzi correnti cdt'!E51</f>
        <v>166.0270131928707</v>
      </c>
      <c r="G54" s="93">
        <f t="shared" si="0"/>
        <v>4683.4794601671974</v>
      </c>
      <c r="H54" s="92">
        <f>+'[3]R-I prezzi correnti cdt'!H51</f>
        <v>2488.2382048273057</v>
      </c>
      <c r="I54" s="92">
        <f>+'[3]R-I prezzi correnti cdt'!I51</f>
        <v>1026.5306793858178</v>
      </c>
      <c r="J54" s="92">
        <f>+'[3]R-I prezzi correnti cdt'!J51</f>
        <v>239.30290359311036</v>
      </c>
      <c r="K54" s="92">
        <f>+'[3]R-I prezzi correnti cdt'!K51</f>
        <v>1257</v>
      </c>
      <c r="L54" s="92">
        <f>+'[3]R-I prezzi correnti cdt'!L51</f>
        <v>1041.7272881518616</v>
      </c>
      <c r="M54" s="92">
        <f>+'[3]R-I prezzi correnti cdt'!M51</f>
        <v>1056.8312790071047</v>
      </c>
      <c r="N54" s="92">
        <f t="shared" si="1"/>
        <v>7109.6303549652002</v>
      </c>
      <c r="O54" s="92">
        <f t="shared" si="2"/>
        <v>18449.752268516808</v>
      </c>
      <c r="P54" s="92">
        <f>+'[3]R-I prezzi correnti cdt'!P51</f>
        <v>174.51700713536169</v>
      </c>
      <c r="Q54" s="92">
        <f>+'[3]R-I prezzi correnti cdt'!Q51</f>
        <v>1400.85122419253</v>
      </c>
      <c r="R54" s="94">
        <f t="shared" si="3"/>
        <v>19676.086485573978</v>
      </c>
      <c r="S54" s="92">
        <f>+'[3]R-I prezzi correnti cdt'!S51</f>
        <v>3301.5584137176556</v>
      </c>
      <c r="T54" s="94">
        <f t="shared" si="4"/>
        <v>22977.644899291634</v>
      </c>
      <c r="U54" s="96"/>
      <c r="V54" s="92">
        <f>+'[3]R-I prezzi correnti cdt'!U51</f>
        <v>2245.5586548157471</v>
      </c>
      <c r="W54" s="97">
        <f>+'[3]R-I prezzi correnti cdt'!W51</f>
        <v>15729.672476021087</v>
      </c>
      <c r="X54" s="97">
        <f>+'[3]R-I prezzi correnti cdt'!X51</f>
        <v>1840.7823740506296</v>
      </c>
      <c r="Y54" s="92">
        <f t="shared" si="5"/>
        <v>17570.454850071717</v>
      </c>
      <c r="Z54" s="92">
        <f>+'[3]R-I prezzi correnti cdt'!AA51</f>
        <v>336.32201683162799</v>
      </c>
      <c r="AA54" s="92">
        <f>+'[3]R-I prezzi correnti cdt'!Z51</f>
        <v>611.08566488950112</v>
      </c>
      <c r="AB54" s="92">
        <f>+'[3]R-I prezzi correnti cdt'!AD51-'[3]R-I prezzi correnti cdt'!AK51</f>
        <v>1690.4021884914248</v>
      </c>
      <c r="AC54" s="92">
        <f>+'[3]R-I prezzi correnti cdt'!AB51</f>
        <v>175.84548383437621</v>
      </c>
      <c r="AD54" s="92">
        <f>+'[3]R-I prezzi correnti cdt'!AC51+'[3]R-I prezzi correnti cdt'!AE51+'[3]R-I prezzi correnti cdt'!AF51-'[3]R-I prezzi correnti cdt'!AJ51-'[3]R-I prezzi correnti cdt'!AL51</f>
        <v>569.61348832890235</v>
      </c>
      <c r="AE54" s="93">
        <f t="shared" si="6"/>
        <v>2435.8611606547033</v>
      </c>
      <c r="AF54" s="93">
        <f t="shared" si="7"/>
        <v>3383.2688423758323</v>
      </c>
      <c r="AG54" s="93">
        <f>+'[3]R-I prezzi correnti cdt'!AM51</f>
        <v>-221.63744797166336</v>
      </c>
      <c r="AH54" s="93">
        <f t="shared" si="8"/>
        <v>3161.631394404169</v>
      </c>
      <c r="AI54" s="98">
        <f t="shared" si="9"/>
        <v>22977.644899291634</v>
      </c>
      <c r="AJ54" s="104"/>
    </row>
    <row r="55" spans="1:36" x14ac:dyDescent="0.2">
      <c r="A55" s="91">
        <v>1911</v>
      </c>
      <c r="B55" s="92">
        <f>+'[3]R-I prezzi correnti cdt'!B52</f>
        <v>7818.6999999999935</v>
      </c>
      <c r="C55" s="92">
        <f>+'[3]R-I prezzi correnti cdt'!C52</f>
        <v>224.00000000000014</v>
      </c>
      <c r="D55" s="92">
        <f>+'[3]R-I prezzi correnti cdt'!D52</f>
        <v>3844.0000000000005</v>
      </c>
      <c r="E55" s="92">
        <f>+'[3]R-I prezzi correnti cdt'!G52</f>
        <v>697.00000000000045</v>
      </c>
      <c r="F55" s="92">
        <f>+'[3]R-I prezzi correnti cdt'!E52</f>
        <v>183</v>
      </c>
      <c r="G55" s="93">
        <f t="shared" si="0"/>
        <v>4948.0000000000009</v>
      </c>
      <c r="H55" s="92">
        <f>+'[3]R-I prezzi correnti cdt'!H52</f>
        <v>2707.9999999999918</v>
      </c>
      <c r="I55" s="92">
        <f>+'[3]R-I prezzi correnti cdt'!I52</f>
        <v>1125.9999999999984</v>
      </c>
      <c r="J55" s="92">
        <f>+'[3]R-I prezzi correnti cdt'!J52</f>
        <v>288.00000000000023</v>
      </c>
      <c r="K55" s="92">
        <f>+'[3]R-I prezzi correnti cdt'!K52</f>
        <v>1267</v>
      </c>
      <c r="L55" s="92">
        <f>+'[3]R-I prezzi correnti cdt'!L52</f>
        <v>1095.0000000000023</v>
      </c>
      <c r="M55" s="92">
        <f>+'[3]R-I prezzi correnti cdt'!M52</f>
        <v>1246.9999999999995</v>
      </c>
      <c r="N55" s="92">
        <f t="shared" si="1"/>
        <v>7730.9999999999927</v>
      </c>
      <c r="O55" s="92">
        <f t="shared" si="2"/>
        <v>20497.699999999986</v>
      </c>
      <c r="P55" s="92">
        <f>+'[3]R-I prezzi correnti cdt'!P52</f>
        <v>210.9999999999998</v>
      </c>
      <c r="Q55" s="92">
        <f>+'[3]R-I prezzi correnti cdt'!Q52</f>
        <v>1567.9999999999993</v>
      </c>
      <c r="R55" s="94">
        <f t="shared" si="3"/>
        <v>21854.699999999986</v>
      </c>
      <c r="S55" s="92">
        <f>+'[3]R-I prezzi correnti cdt'!S52</f>
        <v>3442.0000000000073</v>
      </c>
      <c r="T55" s="94">
        <f t="shared" si="4"/>
        <v>25296.699999999993</v>
      </c>
      <c r="U55" s="96"/>
      <c r="V55" s="92">
        <f>+'[3]R-I prezzi correnti cdt'!U52</f>
        <v>2379.0000000000014</v>
      </c>
      <c r="W55" s="97">
        <f>+'[3]R-I prezzi correnti cdt'!W52</f>
        <v>17593.207245524874</v>
      </c>
      <c r="X55" s="97">
        <f>+'[3]R-I prezzi correnti cdt'!X52</f>
        <v>2078.0000000000023</v>
      </c>
      <c r="Y55" s="92">
        <f t="shared" si="5"/>
        <v>19671.207245524878</v>
      </c>
      <c r="Z55" s="92">
        <f>+'[3]R-I prezzi correnti cdt'!AA52</f>
        <v>342.83714729805547</v>
      </c>
      <c r="AA55" s="92">
        <f>+'[3]R-I prezzi correnti cdt'!Z52</f>
        <v>646.5378850957535</v>
      </c>
      <c r="AB55" s="92">
        <f>+'[3]R-I prezzi correnti cdt'!AD52-'[3]R-I prezzi correnti cdt'!AK52</f>
        <v>1595.960349</v>
      </c>
      <c r="AC55" s="92">
        <f>+'[3]R-I prezzi correnti cdt'!AB52</f>
        <v>212.62496760619106</v>
      </c>
      <c r="AD55" s="92">
        <f>+'[3]R-I prezzi correnti cdt'!AC52+'[3]R-I prezzi correnti cdt'!AE52+'[3]R-I prezzi correnti cdt'!AF52-'[3]R-I prezzi correnti cdt'!AJ52-'[3]R-I prezzi correnti cdt'!AL52</f>
        <v>558.00040829451859</v>
      </c>
      <c r="AE55" s="93">
        <f t="shared" si="6"/>
        <v>2366.5857249007095</v>
      </c>
      <c r="AF55" s="93">
        <f t="shared" si="7"/>
        <v>3355.9607572945188</v>
      </c>
      <c r="AG55" s="93">
        <f>+'[3]R-I prezzi correnti cdt'!AM52</f>
        <v>-109.46800281940125</v>
      </c>
      <c r="AH55" s="93">
        <f t="shared" si="8"/>
        <v>3246.4927544751176</v>
      </c>
      <c r="AI55" s="98">
        <f t="shared" si="9"/>
        <v>25296.699999999997</v>
      </c>
      <c r="AJ55" s="104"/>
    </row>
    <row r="56" spans="1:36" x14ac:dyDescent="0.2">
      <c r="A56" s="91">
        <v>1912</v>
      </c>
      <c r="B56" s="92">
        <f>+'[3]R-I prezzi correnti cdt'!B53</f>
        <v>7979.7500252997961</v>
      </c>
      <c r="C56" s="92">
        <f>+'[3]R-I prezzi correnti cdt'!C53</f>
        <v>263.35596642411724</v>
      </c>
      <c r="D56" s="92">
        <f>+'[3]R-I prezzi correnti cdt'!D53</f>
        <v>4308.3198661123024</v>
      </c>
      <c r="E56" s="92">
        <f>+'[3]R-I prezzi correnti cdt'!G53</f>
        <v>813.22232785112567</v>
      </c>
      <c r="F56" s="92">
        <f>+'[3]R-I prezzi correnti cdt'!E53</f>
        <v>189.60070014365496</v>
      </c>
      <c r="G56" s="93">
        <f t="shared" si="0"/>
        <v>5574.4988605312001</v>
      </c>
      <c r="H56" s="92">
        <f>+'[3]R-I prezzi correnti cdt'!H53</f>
        <v>2863.9832604538756</v>
      </c>
      <c r="I56" s="92">
        <f>+'[3]R-I prezzi correnti cdt'!I53</f>
        <v>1207.8050328073175</v>
      </c>
      <c r="J56" s="92">
        <f>+'[3]R-I prezzi correnti cdt'!J53</f>
        <v>322.12584375168927</v>
      </c>
      <c r="K56" s="92">
        <f>+'[3]R-I prezzi correnti cdt'!K53</f>
        <v>1316</v>
      </c>
      <c r="L56" s="92">
        <f>+'[3]R-I prezzi correnti cdt'!L53</f>
        <v>1121.6974575485158</v>
      </c>
      <c r="M56" s="92">
        <f>+'[3]R-I prezzi correnti cdt'!M53</f>
        <v>1287.1191403800819</v>
      </c>
      <c r="N56" s="92">
        <f t="shared" si="1"/>
        <v>8118.7307349414796</v>
      </c>
      <c r="O56" s="92">
        <f t="shared" si="2"/>
        <v>21672.979620772476</v>
      </c>
      <c r="P56" s="92">
        <f>+'[3]R-I prezzi correnti cdt'!P53</f>
        <v>237.53101788596572</v>
      </c>
      <c r="Q56" s="92">
        <f>+'[3]R-I prezzi correnti cdt'!Q53</f>
        <v>1568.9999999999995</v>
      </c>
      <c r="R56" s="94">
        <f t="shared" si="3"/>
        <v>23004.44860288651</v>
      </c>
      <c r="S56" s="92">
        <f>+'[3]R-I prezzi correnti cdt'!S53</f>
        <v>3760.254499930194</v>
      </c>
      <c r="T56" s="94">
        <f t="shared" si="4"/>
        <v>26764.703102816704</v>
      </c>
      <c r="U56" s="96"/>
      <c r="V56" s="92">
        <f>+'[3]R-I prezzi correnti cdt'!U53</f>
        <v>2598.731194424302</v>
      </c>
      <c r="W56" s="97">
        <f>+'[3]R-I prezzi correnti cdt'!W53</f>
        <v>18654.130592213598</v>
      </c>
      <c r="X56" s="97">
        <f>+'[3]R-I prezzi correnti cdt'!X53</f>
        <v>2257.6599737287102</v>
      </c>
      <c r="Y56" s="92">
        <f t="shared" si="5"/>
        <v>20911.790565942309</v>
      </c>
      <c r="Z56" s="92">
        <f>+'[3]R-I prezzi correnti cdt'!AA53</f>
        <v>362.11608369172046</v>
      </c>
      <c r="AA56" s="92">
        <f>+'[3]R-I prezzi correnti cdt'!Z53</f>
        <v>683.47145447155128</v>
      </c>
      <c r="AB56" s="92">
        <f>+'[3]R-I prezzi correnti cdt'!AD53-'[3]R-I prezzi correnti cdt'!AK53</f>
        <v>1484.1541124523449</v>
      </c>
      <c r="AC56" s="92">
        <f>+'[3]R-I prezzi correnti cdt'!AB53</f>
        <v>220.90038495863541</v>
      </c>
      <c r="AD56" s="92">
        <f>+'[3]R-I prezzi correnti cdt'!AC53+'[3]R-I prezzi correnti cdt'!AE53+'[3]R-I prezzi correnti cdt'!AF53-'[3]R-I prezzi correnti cdt'!AJ53-'[3]R-I prezzi correnti cdt'!AL53</f>
        <v>464.7993274312098</v>
      </c>
      <c r="AE56" s="93">
        <f t="shared" si="6"/>
        <v>2169.8538248421901</v>
      </c>
      <c r="AF56" s="93">
        <f t="shared" si="7"/>
        <v>3215.4413630054619</v>
      </c>
      <c r="AG56" s="93">
        <f>+'[3]R-I prezzi correnti cdt'!AM53</f>
        <v>38.739979444635829</v>
      </c>
      <c r="AH56" s="93">
        <f t="shared" si="8"/>
        <v>3254.1813424500979</v>
      </c>
      <c r="AI56" s="98">
        <f t="shared" si="9"/>
        <v>26764.703102816708</v>
      </c>
      <c r="AJ56" s="104"/>
    </row>
    <row r="57" spans="1:36" x14ac:dyDescent="0.2">
      <c r="A57" s="91">
        <v>1913</v>
      </c>
      <c r="B57" s="92">
        <f>+'[3]R-I prezzi correnti cdt'!B54</f>
        <v>8510.2981951224338</v>
      </c>
      <c r="C57" s="92">
        <f>+'[3]R-I prezzi correnti cdt'!C54</f>
        <v>281.17153063772469</v>
      </c>
      <c r="D57" s="92">
        <f>+'[3]R-I prezzi correnti cdt'!D54</f>
        <v>4340.7706928725747</v>
      </c>
      <c r="E57" s="92">
        <f>+'[3]R-I prezzi correnti cdt'!G54</f>
        <v>863.80473311602975</v>
      </c>
      <c r="F57" s="92">
        <f>+'[3]R-I prezzi correnti cdt'!E54</f>
        <v>196.90113966069745</v>
      </c>
      <c r="G57" s="93">
        <f t="shared" si="0"/>
        <v>5682.6480962870264</v>
      </c>
      <c r="H57" s="92">
        <f>+'[3]R-I prezzi correnti cdt'!H54</f>
        <v>2961.4645730530997</v>
      </c>
      <c r="I57" s="92">
        <f>+'[3]R-I prezzi correnti cdt'!I54</f>
        <v>1300.1106569643607</v>
      </c>
      <c r="J57" s="92">
        <f>+'[3]R-I prezzi correnti cdt'!J54</f>
        <v>337.75846119431873</v>
      </c>
      <c r="K57" s="92">
        <f>+'[3]R-I prezzi correnti cdt'!K54</f>
        <v>1372</v>
      </c>
      <c r="L57" s="92">
        <f>+'[3]R-I prezzi correnti cdt'!L54</f>
        <v>1134.7904378958378</v>
      </c>
      <c r="M57" s="92">
        <f>+'[3]R-I prezzi correnti cdt'!M54</f>
        <v>1374.522839260871</v>
      </c>
      <c r="N57" s="92">
        <f t="shared" si="1"/>
        <v>8480.6469683684882</v>
      </c>
      <c r="O57" s="92">
        <f t="shared" si="2"/>
        <v>22673.593259777947</v>
      </c>
      <c r="P57" s="92">
        <f>+'[3]R-I prezzi correnti cdt'!P54</f>
        <v>258.79911819978037</v>
      </c>
      <c r="Q57" s="92">
        <f>+'[3]R-I prezzi correnti cdt'!Q54</f>
        <v>1620.9999999999993</v>
      </c>
      <c r="R57" s="94">
        <f t="shared" si="3"/>
        <v>24035.794141578168</v>
      </c>
      <c r="S57" s="92">
        <f>+'[3]R-I prezzi correnti cdt'!S54</f>
        <v>3712.0901146359806</v>
      </c>
      <c r="T57" s="94">
        <f t="shared" si="4"/>
        <v>27747.884256214147</v>
      </c>
      <c r="U57" s="96"/>
      <c r="V57" s="92">
        <f>+'[3]R-I prezzi correnti cdt'!U54</f>
        <v>2774.1854141203548</v>
      </c>
      <c r="W57" s="97">
        <f>+'[3]R-I prezzi correnti cdt'!W54</f>
        <v>19483.682410698984</v>
      </c>
      <c r="X57" s="97">
        <f>+'[3]R-I prezzi correnti cdt'!X54</f>
        <v>2326.5459590729206</v>
      </c>
      <c r="Y57" s="92">
        <f t="shared" si="5"/>
        <v>21810.228369771903</v>
      </c>
      <c r="Z57" s="92">
        <f>+'[3]R-I prezzi correnti cdt'!AA54</f>
        <v>357.2253979971494</v>
      </c>
      <c r="AA57" s="92">
        <f>+'[3]R-I prezzi correnti cdt'!Z54</f>
        <v>680.00131430605279</v>
      </c>
      <c r="AB57" s="92">
        <f>+'[3]R-I prezzi correnti cdt'!AD54-'[3]R-I prezzi correnti cdt'!AK54</f>
        <v>1383.2751044916033</v>
      </c>
      <c r="AC57" s="92">
        <f>+'[3]R-I prezzi correnti cdt'!AB54</f>
        <v>212.20356812510374</v>
      </c>
      <c r="AD57" s="92">
        <f>+'[3]R-I prezzi correnti cdt'!AC54+'[3]R-I prezzi correnti cdt'!AE54+'[3]R-I prezzi correnti cdt'!AF54-'[3]R-I prezzi correnti cdt'!AJ54-'[3]R-I prezzi correnti cdt'!AL54</f>
        <v>452.24992992121662</v>
      </c>
      <c r="AE57" s="93">
        <f t="shared" si="6"/>
        <v>2047.7286025379237</v>
      </c>
      <c r="AF57" s="93">
        <f t="shared" si="7"/>
        <v>3084.955314841126</v>
      </c>
      <c r="AG57" s="93">
        <f>+'[3]R-I prezzi correnti cdt'!AM54</f>
        <v>78.515157480766433</v>
      </c>
      <c r="AH57" s="93">
        <f t="shared" si="8"/>
        <v>3163.4704723218924</v>
      </c>
      <c r="AI57" s="98">
        <f t="shared" si="9"/>
        <v>27747.884256214151</v>
      </c>
      <c r="AJ57" s="104"/>
    </row>
    <row r="58" spans="1:36" x14ac:dyDescent="0.2">
      <c r="A58" s="91">
        <v>1914</v>
      </c>
      <c r="B58" s="92">
        <f>+'[3]R-I prezzi correnti cdt'!B55</f>
        <v>7833.4693938450391</v>
      </c>
      <c r="C58" s="92">
        <f>+'[3]R-I prezzi correnti cdt'!C55</f>
        <v>260.7230675850027</v>
      </c>
      <c r="D58" s="92">
        <f>+'[3]R-I prezzi correnti cdt'!D55</f>
        <v>4000.5893631914737</v>
      </c>
      <c r="E58" s="92">
        <f>+'[3]R-I prezzi correnti cdt'!G55</f>
        <v>920.26640303152988</v>
      </c>
      <c r="F58" s="92">
        <f>+'[3]R-I prezzi correnti cdt'!E55</f>
        <v>229.46565425366816</v>
      </c>
      <c r="G58" s="93">
        <f t="shared" si="0"/>
        <v>5411.0444880616742</v>
      </c>
      <c r="H58" s="92">
        <f>+'[3]R-I prezzi correnti cdt'!H55</f>
        <v>2670.1703857739999</v>
      </c>
      <c r="I58" s="92">
        <f>+'[3]R-I prezzi correnti cdt'!I55</f>
        <v>1180.2982778510764</v>
      </c>
      <c r="J58" s="92">
        <f>+'[3]R-I prezzi correnti cdt'!J55</f>
        <v>334.85677630444462</v>
      </c>
      <c r="K58" s="92">
        <f>+'[3]R-I prezzi correnti cdt'!K55</f>
        <v>1461</v>
      </c>
      <c r="L58" s="92">
        <f>+'[3]R-I prezzi correnti cdt'!L55</f>
        <v>1187.6543620301879</v>
      </c>
      <c r="M58" s="92">
        <f>+'[3]R-I prezzi correnti cdt'!M55</f>
        <v>1408.5827122064072</v>
      </c>
      <c r="N58" s="92">
        <f t="shared" si="1"/>
        <v>8242.5625141661167</v>
      </c>
      <c r="O58" s="92">
        <f t="shared" si="2"/>
        <v>21487.076396072829</v>
      </c>
      <c r="P58" s="92">
        <f>+'[3]R-I prezzi correnti cdt'!P55</f>
        <v>255.47304399861895</v>
      </c>
      <c r="Q58" s="92">
        <f>+'[3]R-I prezzi correnti cdt'!Q55</f>
        <v>1487.9999999999993</v>
      </c>
      <c r="R58" s="94">
        <f t="shared" si="3"/>
        <v>22719.603352074209</v>
      </c>
      <c r="S58" s="92">
        <f>+'[3]R-I prezzi correnti cdt'!S55</f>
        <v>2992.6958402427003</v>
      </c>
      <c r="T58" s="94">
        <f t="shared" si="4"/>
        <v>25712.29919231691</v>
      </c>
      <c r="U58" s="96"/>
      <c r="V58" s="92">
        <f>+'[3]R-I prezzi correnti cdt'!U55</f>
        <v>2399.1384943807248</v>
      </c>
      <c r="W58" s="97">
        <f>+'[3]R-I prezzi correnti cdt'!W55</f>
        <v>16833.055029823194</v>
      </c>
      <c r="X58" s="97">
        <f>+'[3]R-I prezzi correnti cdt'!X55</f>
        <v>3486.7515638215086</v>
      </c>
      <c r="Y58" s="92">
        <f t="shared" si="5"/>
        <v>20319.806593644702</v>
      </c>
      <c r="Z58" s="92">
        <f>+'[3]R-I prezzi correnti cdt'!AA55</f>
        <v>358.6595494501795</v>
      </c>
      <c r="AA58" s="92">
        <f>+'[3]R-I prezzi correnti cdt'!Z55</f>
        <v>729.84113820495202</v>
      </c>
      <c r="AB58" s="92">
        <f>+'[3]R-I prezzi correnti cdt'!AD55-'[3]R-I prezzi correnti cdt'!AK55</f>
        <v>1385.8707176518215</v>
      </c>
      <c r="AC58" s="92">
        <f>+'[3]R-I prezzi correnti cdt'!AB55</f>
        <v>211.33221952186912</v>
      </c>
      <c r="AD58" s="92">
        <f>+'[3]R-I prezzi correnti cdt'!AC55+'[3]R-I prezzi correnti cdt'!AE55+'[3]R-I prezzi correnti cdt'!AF55-'[3]R-I prezzi correnti cdt'!AJ55-'[3]R-I prezzi correnti cdt'!AL55</f>
        <v>445.63597633433631</v>
      </c>
      <c r="AE58" s="93">
        <f t="shared" si="6"/>
        <v>2042.838913508027</v>
      </c>
      <c r="AF58" s="93">
        <f t="shared" si="7"/>
        <v>3131.3396011631585</v>
      </c>
      <c r="AG58" s="93">
        <f>+'[3]R-I prezzi correnti cdt'!AM55</f>
        <v>-137.98549687167292</v>
      </c>
      <c r="AH58" s="93">
        <f t="shared" si="8"/>
        <v>2993.3541042914858</v>
      </c>
      <c r="AI58" s="98">
        <f t="shared" si="9"/>
        <v>25712.299192316914</v>
      </c>
      <c r="AJ58" s="104"/>
    </row>
    <row r="59" spans="1:36" x14ac:dyDescent="0.2">
      <c r="A59" s="91">
        <v>1915</v>
      </c>
      <c r="B59" s="92">
        <f>+'[3]R-I prezzi correnti cdt'!B56</f>
        <v>8771.1092351782136</v>
      </c>
      <c r="C59" s="92">
        <f>+'[3]R-I prezzi correnti cdt'!C56</f>
        <v>268.72144024749673</v>
      </c>
      <c r="D59" s="92">
        <f>+'[3]R-I prezzi correnti cdt'!D56</f>
        <v>4107.2577167870413</v>
      </c>
      <c r="E59" s="92">
        <f>+'[3]R-I prezzi correnti cdt'!G56</f>
        <v>797.20530581925857</v>
      </c>
      <c r="F59" s="92">
        <f>+'[3]R-I prezzi correnti cdt'!E56</f>
        <v>236.76939676663977</v>
      </c>
      <c r="G59" s="93">
        <f t="shared" si="0"/>
        <v>5409.9538596204366</v>
      </c>
      <c r="H59" s="92">
        <f>+'[3]R-I prezzi correnti cdt'!H56</f>
        <v>3159.2951405582889</v>
      </c>
      <c r="I59" s="92">
        <f>+'[3]R-I prezzi correnti cdt'!I56</f>
        <v>1409.1147259407153</v>
      </c>
      <c r="J59" s="92">
        <f>+'[3]R-I prezzi correnti cdt'!J56</f>
        <v>359.20746750743285</v>
      </c>
      <c r="K59" s="92">
        <f>+'[3]R-I prezzi correnti cdt'!K56</f>
        <v>1611</v>
      </c>
      <c r="L59" s="92">
        <f>+'[3]R-I prezzi correnti cdt'!L56</f>
        <v>1197.0154377241752</v>
      </c>
      <c r="M59" s="92">
        <f>+'[3]R-I prezzi correnti cdt'!M56</f>
        <v>1949.6701743651884</v>
      </c>
      <c r="N59" s="92">
        <f t="shared" si="1"/>
        <v>9685.3029460958005</v>
      </c>
      <c r="O59" s="92">
        <f t="shared" si="2"/>
        <v>23866.366040894449</v>
      </c>
      <c r="P59" s="92">
        <f>+'[3]R-I prezzi correnti cdt'!P56</f>
        <v>272.91993820737065</v>
      </c>
      <c r="Q59" s="92">
        <f>+'[3]R-I prezzi correnti cdt'!Q56</f>
        <v>1658.9999999999993</v>
      </c>
      <c r="R59" s="94">
        <f t="shared" si="3"/>
        <v>25252.446102687078</v>
      </c>
      <c r="S59" s="92">
        <f>+'[3]R-I prezzi correnti cdt'!S56</f>
        <v>4773.2604502016165</v>
      </c>
      <c r="T59" s="94">
        <f t="shared" si="4"/>
        <v>30025.706552888696</v>
      </c>
      <c r="U59" s="96"/>
      <c r="V59" s="92">
        <f>+'[3]R-I prezzi correnti cdt'!U56</f>
        <v>2719.6196432322595</v>
      </c>
      <c r="W59" s="97">
        <f>+'[3]R-I prezzi correnti cdt'!W56</f>
        <v>15152.556008126874</v>
      </c>
      <c r="X59" s="97">
        <f>+'[3]R-I prezzi correnti cdt'!X56</f>
        <v>9664.3490253824857</v>
      </c>
      <c r="Y59" s="92">
        <f t="shared" si="5"/>
        <v>24816.90503350936</v>
      </c>
      <c r="Z59" s="92">
        <f>+'[3]R-I prezzi correnti cdt'!AA56</f>
        <v>217.64047172450071</v>
      </c>
      <c r="AA59" s="92">
        <f>+'[3]R-I prezzi correnti cdt'!Z56</f>
        <v>672.82334861029926</v>
      </c>
      <c r="AB59" s="92">
        <f>+'[3]R-I prezzi correnti cdt'!AD56-'[3]R-I prezzi correnti cdt'!AK56</f>
        <v>1535.4187199994717</v>
      </c>
      <c r="AC59" s="92">
        <f>+'[3]R-I prezzi correnti cdt'!AB56</f>
        <v>208.58634472477331</v>
      </c>
      <c r="AD59" s="92">
        <f>+'[3]R-I prezzi correnti cdt'!AC56+'[3]R-I prezzi correnti cdt'!AE56+'[3]R-I prezzi correnti cdt'!AF56-'[3]R-I prezzi correnti cdt'!AJ56-'[3]R-I prezzi correnti cdt'!AL56</f>
        <v>347.68730929237097</v>
      </c>
      <c r="AE59" s="93">
        <f t="shared" si="6"/>
        <v>2091.6923740166162</v>
      </c>
      <c r="AF59" s="93">
        <f t="shared" si="7"/>
        <v>2982.1561943514166</v>
      </c>
      <c r="AG59" s="93">
        <f>+'[3]R-I prezzi correnti cdt'!AM56</f>
        <v>-492.97431820434031</v>
      </c>
      <c r="AH59" s="93">
        <f t="shared" si="8"/>
        <v>2489.1818761470763</v>
      </c>
      <c r="AI59" s="98">
        <f t="shared" si="9"/>
        <v>30025.706552888696</v>
      </c>
      <c r="AJ59" s="104"/>
    </row>
    <row r="60" spans="1:36" x14ac:dyDescent="0.2">
      <c r="A60" s="91">
        <v>1916</v>
      </c>
      <c r="B60" s="92">
        <f>+'[3]R-I prezzi correnti cdt'!B57</f>
        <v>12728.245035985088</v>
      </c>
      <c r="C60" s="92">
        <f>+'[3]R-I prezzi correnti cdt'!C57</f>
        <v>420.8371303958117</v>
      </c>
      <c r="D60" s="92">
        <f>+'[3]R-I prezzi correnti cdt'!D57</f>
        <v>6048.080915111108</v>
      </c>
      <c r="E60" s="92">
        <f>+'[3]R-I prezzi correnti cdt'!G57</f>
        <v>588.4158308613961</v>
      </c>
      <c r="F60" s="92">
        <f>+'[3]R-I prezzi correnti cdt'!E57</f>
        <v>451.39713233218839</v>
      </c>
      <c r="G60" s="93">
        <f t="shared" si="0"/>
        <v>7508.7310087005044</v>
      </c>
      <c r="H60" s="92">
        <f>+'[3]R-I prezzi correnti cdt'!H57</f>
        <v>4930.7963750052704</v>
      </c>
      <c r="I60" s="92">
        <f>+'[3]R-I prezzi correnti cdt'!I57</f>
        <v>2013.1601847331399</v>
      </c>
      <c r="J60" s="92">
        <f>+'[3]R-I prezzi correnti cdt'!J57</f>
        <v>436.27170528853469</v>
      </c>
      <c r="K60" s="92">
        <f>+'[3]R-I prezzi correnti cdt'!K57</f>
        <v>2021</v>
      </c>
      <c r="L60" s="92">
        <f>+'[3]R-I prezzi correnti cdt'!L57</f>
        <v>1504.3844752749972</v>
      </c>
      <c r="M60" s="92">
        <f>+'[3]R-I prezzi correnti cdt'!M57</f>
        <v>2413.18535088935</v>
      </c>
      <c r="N60" s="92">
        <f t="shared" si="1"/>
        <v>13318.798091191293</v>
      </c>
      <c r="O60" s="92">
        <f t="shared" si="2"/>
        <v>33555.774135876884</v>
      </c>
      <c r="P60" s="92">
        <f>+'[3]R-I prezzi correnti cdt'!P57</f>
        <v>327.985593450735</v>
      </c>
      <c r="Q60" s="92">
        <f>+'[3]R-I prezzi correnti cdt'!Q57</f>
        <v>2763.9999999999986</v>
      </c>
      <c r="R60" s="94">
        <f t="shared" si="3"/>
        <v>35991.788542426148</v>
      </c>
      <c r="S60" s="92">
        <f>+'[3]R-I prezzi correnti cdt'!S57</f>
        <v>8532.5521402830309</v>
      </c>
      <c r="T60" s="94">
        <f t="shared" si="4"/>
        <v>44524.340682709182</v>
      </c>
      <c r="U60" s="96"/>
      <c r="V60" s="92">
        <f>+'[3]R-I prezzi correnti cdt'!U57</f>
        <v>3343.4952918335216</v>
      </c>
      <c r="W60" s="97">
        <f>+'[3]R-I prezzi correnti cdt'!W57</f>
        <v>20929.122805720985</v>
      </c>
      <c r="X60" s="97">
        <f>+'[3]R-I prezzi correnti cdt'!X57</f>
        <v>17527.488868920838</v>
      </c>
      <c r="Y60" s="92">
        <f t="shared" si="5"/>
        <v>38456.611674641827</v>
      </c>
      <c r="Z60" s="92">
        <f>+'[3]R-I prezzi correnti cdt'!AA57</f>
        <v>81.917926838824457</v>
      </c>
      <c r="AA60" s="92">
        <f>+'[3]R-I prezzi correnti cdt'!Z57</f>
        <v>514.90037448516648</v>
      </c>
      <c r="AB60" s="92">
        <f>+'[3]R-I prezzi correnti cdt'!AD57-'[3]R-I prezzi correnti cdt'!AK57</f>
        <v>1785.0083718079318</v>
      </c>
      <c r="AC60" s="92">
        <f>+'[3]R-I prezzi correnti cdt'!AB57</f>
        <v>194.85443000010071</v>
      </c>
      <c r="AD60" s="92">
        <f>+'[3]R-I prezzi correnti cdt'!AC57+'[3]R-I prezzi correnti cdt'!AE57+'[3]R-I prezzi correnti cdt'!AF57-'[3]R-I prezzi correnti cdt'!AJ57-'[3]R-I prezzi correnti cdt'!AL57</f>
        <v>221.8444654393885</v>
      </c>
      <c r="AE60" s="93">
        <f t="shared" si="6"/>
        <v>2201.707267247421</v>
      </c>
      <c r="AF60" s="93">
        <f t="shared" si="7"/>
        <v>2798.5255685714119</v>
      </c>
      <c r="AG60" s="93">
        <f>+'[3]R-I prezzi correnti cdt'!AM57</f>
        <v>-74.29185233757218</v>
      </c>
      <c r="AH60" s="93">
        <f t="shared" si="8"/>
        <v>2724.2337162338399</v>
      </c>
      <c r="AI60" s="98">
        <f t="shared" si="9"/>
        <v>44524.340682709182</v>
      </c>
      <c r="AJ60" s="104"/>
    </row>
    <row r="61" spans="1:36" x14ac:dyDescent="0.2">
      <c r="A61" s="91">
        <v>1917</v>
      </c>
      <c r="B61" s="92">
        <f>+'[3]R-I prezzi correnti cdt'!B58</f>
        <v>17788.126812597257</v>
      </c>
      <c r="C61" s="92">
        <f>+'[3]R-I prezzi correnti cdt'!C58</f>
        <v>596.27031599512657</v>
      </c>
      <c r="D61" s="92">
        <f>+'[3]R-I prezzi correnti cdt'!D58</f>
        <v>9822.8726915296993</v>
      </c>
      <c r="E61" s="92">
        <f>+'[3]R-I prezzi correnti cdt'!G58</f>
        <v>614.61119502442648</v>
      </c>
      <c r="F61" s="92">
        <f>+'[3]R-I prezzi correnti cdt'!E58</f>
        <v>442.63572203094532</v>
      </c>
      <c r="G61" s="93">
        <f t="shared" si="0"/>
        <v>11476.389924580199</v>
      </c>
      <c r="H61" s="92">
        <f>+'[3]R-I prezzi correnti cdt'!H58</f>
        <v>7484.2077858197508</v>
      </c>
      <c r="I61" s="92">
        <f>+'[3]R-I prezzi correnti cdt'!I58</f>
        <v>2572.6999516713231</v>
      </c>
      <c r="J61" s="92">
        <f>+'[3]R-I prezzi correnti cdt'!J58</f>
        <v>716.81275689693427</v>
      </c>
      <c r="K61" s="92">
        <f>+'[3]R-I prezzi correnti cdt'!K58</f>
        <v>2931</v>
      </c>
      <c r="L61" s="92">
        <f>+'[3]R-I prezzi correnti cdt'!L58</f>
        <v>1956.9742529009502</v>
      </c>
      <c r="M61" s="92">
        <f>+'[3]R-I prezzi correnti cdt'!M58</f>
        <v>3317.1425920114489</v>
      </c>
      <c r="N61" s="92">
        <f t="shared" si="1"/>
        <v>18978.837339300408</v>
      </c>
      <c r="O61" s="92">
        <f t="shared" si="2"/>
        <v>48243.354076477859</v>
      </c>
      <c r="P61" s="92">
        <f>+'[3]R-I prezzi correnti cdt'!P58</f>
        <v>527.18020445201739</v>
      </c>
      <c r="Q61" s="92">
        <f>+'[3]R-I prezzi correnti cdt'!Q58</f>
        <v>3747.9999999999982</v>
      </c>
      <c r="R61" s="94">
        <f t="shared" si="3"/>
        <v>51464.173872025844</v>
      </c>
      <c r="S61" s="92">
        <f>+'[3]R-I prezzi correnti cdt'!S58</f>
        <v>14185.553171189315</v>
      </c>
      <c r="T61" s="94">
        <f t="shared" si="4"/>
        <v>65649.727043215156</v>
      </c>
      <c r="U61" s="96"/>
      <c r="V61" s="92">
        <f>+'[3]R-I prezzi correnti cdt'!U58</f>
        <v>3600.2440164555824</v>
      </c>
      <c r="W61" s="97">
        <f>+'[3]R-I prezzi correnti cdt'!W58</f>
        <v>32781.554183419881</v>
      </c>
      <c r="X61" s="97">
        <f>+'[3]R-I prezzi correnti cdt'!X58</f>
        <v>25672.919884807892</v>
      </c>
      <c r="Y61" s="92">
        <f t="shared" si="5"/>
        <v>58454.474068227777</v>
      </c>
      <c r="Z61" s="92">
        <f>+'[3]R-I prezzi correnti cdt'!AA58</f>
        <v>103.29572651541567</v>
      </c>
      <c r="AA61" s="92">
        <f>+'[3]R-I prezzi correnti cdt'!Z58</f>
        <v>455.59233825354272</v>
      </c>
      <c r="AB61" s="92">
        <f>+'[3]R-I prezzi correnti cdt'!AD58-'[3]R-I prezzi correnti cdt'!AK58</f>
        <v>2204.5383682908841</v>
      </c>
      <c r="AC61" s="92">
        <f>+'[3]R-I prezzi correnti cdt'!AB58</f>
        <v>248.18515504389686</v>
      </c>
      <c r="AD61" s="92">
        <f>+'[3]R-I prezzi correnti cdt'!AC58+'[3]R-I prezzi correnti cdt'!AE58+'[3]R-I prezzi correnti cdt'!AF58-'[3]R-I prezzi correnti cdt'!AJ58-'[3]R-I prezzi correnti cdt'!AL58</f>
        <v>379.05007497079725</v>
      </c>
      <c r="AE61" s="93">
        <f t="shared" si="6"/>
        <v>2831.7735983055782</v>
      </c>
      <c r="AF61" s="93">
        <f t="shared" si="7"/>
        <v>3390.6616630745366</v>
      </c>
      <c r="AG61" s="93">
        <f>+'[3]R-I prezzi correnti cdt'!AM58</f>
        <v>204.34729545727271</v>
      </c>
      <c r="AH61" s="93">
        <f t="shared" si="8"/>
        <v>3595.0089585318092</v>
      </c>
      <c r="AI61" s="98">
        <f t="shared" si="9"/>
        <v>65649.727043215171</v>
      </c>
      <c r="AJ61" s="104"/>
    </row>
    <row r="62" spans="1:36" x14ac:dyDescent="0.2">
      <c r="A62" s="91">
        <v>1918</v>
      </c>
      <c r="B62" s="92">
        <f>+'[3]R-I prezzi correnti cdt'!B59</f>
        <v>26062.871926156204</v>
      </c>
      <c r="C62" s="92">
        <f>+'[3]R-I prezzi correnti cdt'!C59</f>
        <v>844.78712608657315</v>
      </c>
      <c r="D62" s="92">
        <f>+'[3]R-I prezzi correnti cdt'!D59</f>
        <v>13724.679771103085</v>
      </c>
      <c r="E62" s="92">
        <f>+'[3]R-I prezzi correnti cdt'!G59</f>
        <v>831.23978457429655</v>
      </c>
      <c r="F62" s="92">
        <f>+'[3]R-I prezzi correnti cdt'!E59</f>
        <v>459.74184066884698</v>
      </c>
      <c r="G62" s="93">
        <f t="shared" si="0"/>
        <v>15860.4485224328</v>
      </c>
      <c r="H62" s="92">
        <f>+'[3]R-I prezzi correnti cdt'!H59</f>
        <v>10006.5935353068</v>
      </c>
      <c r="I62" s="92">
        <f>+'[3]R-I prezzi correnti cdt'!I59</f>
        <v>3082.7338941495441</v>
      </c>
      <c r="J62" s="92">
        <f>+'[3]R-I prezzi correnti cdt'!J59</f>
        <v>949.01571139609575</v>
      </c>
      <c r="K62" s="92">
        <f>+'[3]R-I prezzi correnti cdt'!K59</f>
        <v>4088</v>
      </c>
      <c r="L62" s="92">
        <f>+'[3]R-I prezzi correnti cdt'!L59</f>
        <v>2672.1590736343273</v>
      </c>
      <c r="M62" s="92">
        <f>+'[3]R-I prezzi correnti cdt'!M59</f>
        <v>4108.2664915010191</v>
      </c>
      <c r="N62" s="92">
        <f t="shared" si="1"/>
        <v>24906.768705987786</v>
      </c>
      <c r="O62" s="92">
        <f t="shared" si="2"/>
        <v>66830.089154576795</v>
      </c>
      <c r="P62" s="92">
        <f>+'[3]R-I prezzi correnti cdt'!P59</f>
        <v>685.98039413765844</v>
      </c>
      <c r="Q62" s="92">
        <f>+'[3]R-I prezzi correnti cdt'!Q59</f>
        <v>4614.9999999999973</v>
      </c>
      <c r="R62" s="94">
        <f t="shared" si="3"/>
        <v>70759.108760439136</v>
      </c>
      <c r="S62" s="92">
        <f>+'[3]R-I prezzi correnti cdt'!S59</f>
        <v>16307.429674139838</v>
      </c>
      <c r="T62" s="94">
        <f t="shared" si="4"/>
        <v>87066.538434578979</v>
      </c>
      <c r="U62" s="96"/>
      <c r="V62" s="92">
        <f>+'[3]R-I prezzi correnti cdt'!U59</f>
        <v>3640.1856006314983</v>
      </c>
      <c r="W62" s="97">
        <f>+'[3]R-I prezzi correnti cdt'!W59</f>
        <v>46509.201663707652</v>
      </c>
      <c r="X62" s="97">
        <f>+'[3]R-I prezzi correnti cdt'!X59</f>
        <v>33096.480237564501</v>
      </c>
      <c r="Y62" s="92">
        <f t="shared" si="5"/>
        <v>79605.681901272153</v>
      </c>
      <c r="Z62" s="92">
        <f>+'[3]R-I prezzi correnti cdt'!AA59</f>
        <v>153.2257546344714</v>
      </c>
      <c r="AA62" s="92">
        <f>+'[3]R-I prezzi correnti cdt'!Z59</f>
        <v>555.90864910032451</v>
      </c>
      <c r="AB62" s="92">
        <f>+'[3]R-I prezzi correnti cdt'!AD59-'[3]R-I prezzi correnti cdt'!AK59</f>
        <v>3241.1778602685376</v>
      </c>
      <c r="AC62" s="92">
        <f>+'[3]R-I prezzi correnti cdt'!AB59</f>
        <v>354.21055678884403</v>
      </c>
      <c r="AD62" s="92">
        <f>+'[3]R-I prezzi correnti cdt'!AC59+'[3]R-I prezzi correnti cdt'!AE59+'[3]R-I prezzi correnti cdt'!AF59-'[3]R-I prezzi correnti cdt'!AJ59-'[3]R-I prezzi correnti cdt'!AL59</f>
        <v>322.39467189663117</v>
      </c>
      <c r="AE62" s="93">
        <f t="shared" si="6"/>
        <v>3917.7830889540128</v>
      </c>
      <c r="AF62" s="93">
        <f t="shared" si="7"/>
        <v>4626.917492688809</v>
      </c>
      <c r="AG62" s="93">
        <f>+'[3]R-I prezzi correnti cdt'!AM59</f>
        <v>-806.24656001347944</v>
      </c>
      <c r="AH62" s="93">
        <f t="shared" si="8"/>
        <v>3820.6709326753298</v>
      </c>
      <c r="AI62" s="98">
        <f t="shared" si="9"/>
        <v>87066.538434578979</v>
      </c>
      <c r="AJ62" s="104"/>
    </row>
    <row r="63" spans="1:36" x14ac:dyDescent="0.2">
      <c r="A63" s="91">
        <v>1919</v>
      </c>
      <c r="B63" s="92">
        <f>+'[3]R-I prezzi correnti cdt'!B60</f>
        <v>29293.820417503597</v>
      </c>
      <c r="C63" s="92">
        <f>+'[3]R-I prezzi correnti cdt'!C60</f>
        <v>898.51377639278098</v>
      </c>
      <c r="D63" s="92">
        <f>+'[3]R-I prezzi correnti cdt'!D60</f>
        <v>12850.347999081734</v>
      </c>
      <c r="E63" s="92">
        <f>+'[3]R-I prezzi correnti cdt'!G60</f>
        <v>2023.2508054974096</v>
      </c>
      <c r="F63" s="92">
        <f>+'[3]R-I prezzi correnti cdt'!E60</f>
        <v>392.74703202311764</v>
      </c>
      <c r="G63" s="93">
        <f t="shared" si="0"/>
        <v>16164.859612995042</v>
      </c>
      <c r="H63" s="92">
        <f>+'[3]R-I prezzi correnti cdt'!H60</f>
        <v>10787.544661304235</v>
      </c>
      <c r="I63" s="92">
        <f>+'[3]R-I prezzi correnti cdt'!I60</f>
        <v>3502.5592736768826</v>
      </c>
      <c r="J63" s="92">
        <f>+'[3]R-I prezzi correnti cdt'!J60</f>
        <v>1366.2221510233878</v>
      </c>
      <c r="K63" s="92">
        <f>+'[3]R-I prezzi correnti cdt'!K60</f>
        <v>4164</v>
      </c>
      <c r="L63" s="92">
        <f>+'[3]R-I prezzi correnti cdt'!L60</f>
        <v>3074.0870148340859</v>
      </c>
      <c r="M63" s="92">
        <f>+'[3]R-I prezzi correnti cdt'!M60</f>
        <v>4503.0181007725114</v>
      </c>
      <c r="N63" s="92">
        <f t="shared" si="1"/>
        <v>27397.431201611103</v>
      </c>
      <c r="O63" s="92">
        <f t="shared" si="2"/>
        <v>72856.111232109746</v>
      </c>
      <c r="P63" s="92">
        <f>+'[3]R-I prezzi correnti cdt'!P60</f>
        <v>1013.3582142636018</v>
      </c>
      <c r="Q63" s="92">
        <f>+'[3]R-I prezzi correnti cdt'!Q60</f>
        <v>5787.9999999999973</v>
      </c>
      <c r="R63" s="94">
        <f t="shared" si="3"/>
        <v>77630.753017846146</v>
      </c>
      <c r="S63" s="92">
        <f>+'[3]R-I prezzi correnti cdt'!S60</f>
        <v>16940.167990500162</v>
      </c>
      <c r="T63" s="94">
        <f t="shared" si="4"/>
        <v>94570.921008346311</v>
      </c>
      <c r="U63" s="96"/>
      <c r="V63" s="92">
        <f>+'[3]R-I prezzi correnti cdt'!U60</f>
        <v>6620.2634124827737</v>
      </c>
      <c r="W63" s="97">
        <f>+'[3]R-I prezzi correnti cdt'!W60</f>
        <v>54294.086744449807</v>
      </c>
      <c r="X63" s="97">
        <f>+'[3]R-I prezzi correnti cdt'!X60</f>
        <v>27497.366163845367</v>
      </c>
      <c r="Y63" s="92">
        <f t="shared" si="5"/>
        <v>81791.452908295178</v>
      </c>
      <c r="Z63" s="92">
        <f>+'[3]R-I prezzi correnti cdt'!AA60</f>
        <v>437.39291488816758</v>
      </c>
      <c r="AA63" s="92">
        <f>+'[3]R-I prezzi correnti cdt'!Z60</f>
        <v>1561.128515600413</v>
      </c>
      <c r="AB63" s="92">
        <f>+'[3]R-I prezzi correnti cdt'!AD60-'[3]R-I prezzi correnti cdt'!AK60</f>
        <v>4246.3076020647977</v>
      </c>
      <c r="AC63" s="92">
        <f>+'[3]R-I prezzi correnti cdt'!AB60</f>
        <v>524.64484605104201</v>
      </c>
      <c r="AD63" s="92">
        <f>+'[3]R-I prezzi correnti cdt'!AC60+'[3]R-I prezzi correnti cdt'!AE60+'[3]R-I prezzi correnti cdt'!AF60-'[3]R-I prezzi correnti cdt'!AJ60-'[3]R-I prezzi correnti cdt'!AL60</f>
        <v>414.03481520839119</v>
      </c>
      <c r="AE63" s="93">
        <f t="shared" si="6"/>
        <v>5184.9872633242312</v>
      </c>
      <c r="AF63" s="93">
        <f t="shared" si="7"/>
        <v>7183.5086938128125</v>
      </c>
      <c r="AG63" s="93">
        <f>+'[3]R-I prezzi correnti cdt'!AM60</f>
        <v>-1024.3040062444425</v>
      </c>
      <c r="AH63" s="93">
        <f t="shared" si="8"/>
        <v>6159.20468756837</v>
      </c>
      <c r="AI63" s="98">
        <f t="shared" si="9"/>
        <v>94570.921008346326</v>
      </c>
      <c r="AJ63" s="104"/>
    </row>
    <row r="64" spans="1:36" x14ac:dyDescent="0.2">
      <c r="A64" s="91">
        <v>1920</v>
      </c>
      <c r="B64" s="92">
        <f>+'[3]R-I prezzi correnti cdt'!B61</f>
        <v>43956.235482330892</v>
      </c>
      <c r="C64" s="92">
        <f>+'[3]R-I prezzi correnti cdt'!C61</f>
        <v>1024.0276544229778</v>
      </c>
      <c r="D64" s="92">
        <f>+'[3]R-I prezzi correnti cdt'!D61</f>
        <v>18599.317456483084</v>
      </c>
      <c r="E64" s="92">
        <f>+'[3]R-I prezzi correnti cdt'!G61</f>
        <v>3221.9304991072595</v>
      </c>
      <c r="F64" s="92">
        <f>+'[3]R-I prezzi correnti cdt'!E61</f>
        <v>424.63604359860852</v>
      </c>
      <c r="G64" s="93">
        <f t="shared" si="0"/>
        <v>23269.911653611933</v>
      </c>
      <c r="H64" s="92">
        <f>+'[3]R-I prezzi correnti cdt'!H61</f>
        <v>16240.905732813335</v>
      </c>
      <c r="I64" s="92">
        <f>+'[3]R-I prezzi correnti cdt'!I61</f>
        <v>4639.5348622094743</v>
      </c>
      <c r="J64" s="92">
        <f>+'[3]R-I prezzi correnti cdt'!J61</f>
        <v>2191.8403718424961</v>
      </c>
      <c r="K64" s="92">
        <f>+'[3]R-I prezzi correnti cdt'!K61</f>
        <v>5558</v>
      </c>
      <c r="L64" s="92">
        <f>+'[3]R-I prezzi correnti cdt'!L61</f>
        <v>4132.3239347516164</v>
      </c>
      <c r="M64" s="92">
        <f>+'[3]R-I prezzi correnti cdt'!M61</f>
        <v>5214.4099632362595</v>
      </c>
      <c r="N64" s="92">
        <f t="shared" si="1"/>
        <v>37977.014864853183</v>
      </c>
      <c r="O64" s="92">
        <f t="shared" si="2"/>
        <v>105203.162000796</v>
      </c>
      <c r="P64" s="92">
        <f>+'[3]R-I prezzi correnti cdt'!P61</f>
        <v>1637.9882602437019</v>
      </c>
      <c r="Q64" s="92">
        <f>+'[3]R-I prezzi correnti cdt'!Q61</f>
        <v>8175.9999999999955</v>
      </c>
      <c r="R64" s="94">
        <f t="shared" si="3"/>
        <v>111741.1737405523</v>
      </c>
      <c r="S64" s="92">
        <f>+'[3]R-I prezzi correnti cdt'!S61</f>
        <v>28014.441142751803</v>
      </c>
      <c r="T64" s="94">
        <f t="shared" si="4"/>
        <v>139755.61488330411</v>
      </c>
      <c r="U64" s="96"/>
      <c r="V64" s="92">
        <f>+'[3]R-I prezzi correnti cdt'!U61</f>
        <v>12907.747403752895</v>
      </c>
      <c r="W64" s="97">
        <f>+'[3]R-I prezzi correnti cdt'!W61</f>
        <v>94408.804170721705</v>
      </c>
      <c r="X64" s="97">
        <f>+'[3]R-I prezzi correnti cdt'!X61</f>
        <v>20260.089612425276</v>
      </c>
      <c r="Y64" s="92">
        <f t="shared" si="5"/>
        <v>114668.89378314698</v>
      </c>
      <c r="Z64" s="92">
        <f>+'[3]R-I prezzi correnti cdt'!AA61</f>
        <v>681.06871911767371</v>
      </c>
      <c r="AA64" s="92">
        <f>+'[3]R-I prezzi correnti cdt'!Z61</f>
        <v>2472.403077140491</v>
      </c>
      <c r="AB64" s="92">
        <f>+'[3]R-I prezzi correnti cdt'!AD61-'[3]R-I prezzi correnti cdt'!AK61</f>
        <v>5127.6094842600523</v>
      </c>
      <c r="AC64" s="92">
        <f>+'[3]R-I prezzi correnti cdt'!AB61</f>
        <v>762.3129014677429</v>
      </c>
      <c r="AD64" s="92">
        <f>+'[3]R-I prezzi correnti cdt'!AC61+'[3]R-I prezzi correnti cdt'!AE61+'[3]R-I prezzi correnti cdt'!AF61-'[3]R-I prezzi correnti cdt'!AJ61-'[3]R-I prezzi correnti cdt'!AL61</f>
        <v>881.68928641039531</v>
      </c>
      <c r="AE64" s="93">
        <f t="shared" si="6"/>
        <v>6771.6116721381914</v>
      </c>
      <c r="AF64" s="93">
        <f t="shared" si="7"/>
        <v>9925.0834683963549</v>
      </c>
      <c r="AG64" s="93">
        <f>+'[3]R-I prezzi correnti cdt'!AM61</f>
        <v>2253.8902280078592</v>
      </c>
      <c r="AH64" s="93">
        <f t="shared" si="8"/>
        <v>12178.973696404213</v>
      </c>
      <c r="AI64" s="98">
        <f t="shared" si="9"/>
        <v>139755.61488330408</v>
      </c>
      <c r="AJ64" s="104"/>
    </row>
    <row r="65" spans="1:36" x14ac:dyDescent="0.2">
      <c r="A65" s="91">
        <v>1921</v>
      </c>
      <c r="B65" s="92">
        <f>+'[3]R-I prezzi correnti cdt'!B62</f>
        <v>43386.477496147651</v>
      </c>
      <c r="C65" s="92">
        <f>+'[3]R-I prezzi correnti cdt'!C62</f>
        <v>685.75179345604272</v>
      </c>
      <c r="D65" s="92">
        <f>+'[3]R-I prezzi correnti cdt'!D62</f>
        <v>17868.120983924822</v>
      </c>
      <c r="E65" s="92">
        <f>+'[3]R-I prezzi correnti cdt'!G62</f>
        <v>4319.3466604375208</v>
      </c>
      <c r="F65" s="92">
        <f>+'[3]R-I prezzi correnti cdt'!E62</f>
        <v>577.60398973285305</v>
      </c>
      <c r="G65" s="93">
        <f t="shared" si="0"/>
        <v>23450.823427551237</v>
      </c>
      <c r="H65" s="92">
        <f>+'[3]R-I prezzi correnti cdt'!H62</f>
        <v>14386.280539715035</v>
      </c>
      <c r="I65" s="92">
        <f>+'[3]R-I prezzi correnti cdt'!I62</f>
        <v>4461.413760348195</v>
      </c>
      <c r="J65" s="92">
        <f>+'[3]R-I prezzi correnti cdt'!J62</f>
        <v>2649.07915114752</v>
      </c>
      <c r="K65" s="92">
        <f>+'[3]R-I prezzi correnti cdt'!K62</f>
        <v>6605</v>
      </c>
      <c r="L65" s="92">
        <f>+'[3]R-I prezzi correnti cdt'!L62</f>
        <v>5188.5999946323564</v>
      </c>
      <c r="M65" s="92">
        <f>+'[3]R-I prezzi correnti cdt'!M62</f>
        <v>6199.1085038600768</v>
      </c>
      <c r="N65" s="92">
        <f t="shared" si="1"/>
        <v>39489.481949703186</v>
      </c>
      <c r="O65" s="92">
        <f t="shared" si="2"/>
        <v>106326.78287340207</v>
      </c>
      <c r="P65" s="92">
        <f>+'[3]R-I prezzi correnti cdt'!P62</f>
        <v>1972.9504458246404</v>
      </c>
      <c r="Q65" s="92">
        <f>+'[3]R-I prezzi correnti cdt'!Q62</f>
        <v>8277.9999999999964</v>
      </c>
      <c r="R65" s="94">
        <f t="shared" si="3"/>
        <v>112631.83242757744</v>
      </c>
      <c r="S65" s="92">
        <f>+'[3]R-I prezzi correnti cdt'!S62</f>
        <v>21756.361609323358</v>
      </c>
      <c r="T65" s="94">
        <f t="shared" si="4"/>
        <v>134388.19403690079</v>
      </c>
      <c r="U65" s="96"/>
      <c r="V65" s="92">
        <f>+'[3]R-I prezzi correnti cdt'!U62</f>
        <v>10171.750212666446</v>
      </c>
      <c r="W65" s="97">
        <f>+'[3]R-I prezzi correnti cdt'!W62</f>
        <v>87458.545590442794</v>
      </c>
      <c r="X65" s="97">
        <f>+'[3]R-I prezzi correnti cdt'!X62</f>
        <v>24444.351904726173</v>
      </c>
      <c r="Y65" s="92">
        <f t="shared" si="5"/>
        <v>111902.89749516896</v>
      </c>
      <c r="Z65" s="92">
        <f>+'[3]R-I prezzi correnti cdt'!AA62</f>
        <v>928.21598202942607</v>
      </c>
      <c r="AA65" s="92">
        <f>+'[3]R-I prezzi correnti cdt'!Z62</f>
        <v>3318.5530237252892</v>
      </c>
      <c r="AB65" s="92">
        <f>+'[3]R-I prezzi correnti cdt'!AD62-'[3]R-I prezzi correnti cdt'!AK62</f>
        <v>5917.4927605492994</v>
      </c>
      <c r="AC65" s="92">
        <f>+'[3]R-I prezzi correnti cdt'!AB62</f>
        <v>874.59793881354346</v>
      </c>
      <c r="AD65" s="92">
        <f>+'[3]R-I prezzi correnti cdt'!AC62+'[3]R-I prezzi correnti cdt'!AE62+'[3]R-I prezzi correnti cdt'!AF62-'[3]R-I prezzi correnti cdt'!AJ62-'[3]R-I prezzi correnti cdt'!AL62</f>
        <v>1110.0356945415488</v>
      </c>
      <c r="AE65" s="93">
        <f t="shared" si="6"/>
        <v>7902.126393904392</v>
      </c>
      <c r="AF65" s="93">
        <f t="shared" si="7"/>
        <v>12148.895399659106</v>
      </c>
      <c r="AG65" s="93">
        <f>+'[3]R-I prezzi correnti cdt'!AM62</f>
        <v>164.65092940628233</v>
      </c>
      <c r="AH65" s="93">
        <f t="shared" si="8"/>
        <v>12313.546329065388</v>
      </c>
      <c r="AI65" s="98">
        <f t="shared" si="9"/>
        <v>134388.19403690079</v>
      </c>
      <c r="AJ65" s="104"/>
    </row>
    <row r="66" spans="1:36" x14ac:dyDescent="0.2">
      <c r="A66" s="91">
        <v>1922</v>
      </c>
      <c r="B66" s="92">
        <f>+'[3]R-I prezzi correnti cdt'!B63</f>
        <v>42923.919979347098</v>
      </c>
      <c r="C66" s="92">
        <f>+'[3]R-I prezzi correnti cdt'!C63</f>
        <v>689.5189804614098</v>
      </c>
      <c r="D66" s="92">
        <f>+'[3]R-I prezzi correnti cdt'!D63</f>
        <v>21175.571941825281</v>
      </c>
      <c r="E66" s="92">
        <f>+'[3]R-I prezzi correnti cdt'!G63</f>
        <v>5582.130630109179</v>
      </c>
      <c r="F66" s="92">
        <f>+'[3]R-I prezzi correnti cdt'!E63</f>
        <v>582.53427818253078</v>
      </c>
      <c r="G66" s="93">
        <f t="shared" si="0"/>
        <v>28029.7558305784</v>
      </c>
      <c r="H66" s="92">
        <f>+'[3]R-I prezzi correnti cdt'!H63</f>
        <v>14891.280206918815</v>
      </c>
      <c r="I66" s="92">
        <f>+'[3]R-I prezzi correnti cdt'!I63</f>
        <v>5196.8558770713435</v>
      </c>
      <c r="J66" s="92">
        <f>+'[3]R-I prezzi correnti cdt'!J63</f>
        <v>2458.1360719349527</v>
      </c>
      <c r="K66" s="92">
        <f>+'[3]R-I prezzi correnti cdt'!K63</f>
        <v>6770</v>
      </c>
      <c r="L66" s="92">
        <f>+'[3]R-I prezzi correnti cdt'!L63</f>
        <v>5173.6568317534147</v>
      </c>
      <c r="M66" s="92">
        <f>+'[3]R-I prezzi correnti cdt'!M63</f>
        <v>7300.2043826832478</v>
      </c>
      <c r="N66" s="92">
        <f t="shared" si="1"/>
        <v>41790.133370361771</v>
      </c>
      <c r="O66" s="92">
        <f t="shared" si="2"/>
        <v>112743.80918028727</v>
      </c>
      <c r="P66" s="92">
        <f>+'[3]R-I prezzi correnti cdt'!P63</f>
        <v>1843.7344836089881</v>
      </c>
      <c r="Q66" s="92">
        <f>+'[3]R-I prezzi correnti cdt'!Q63</f>
        <v>9155.9999999999964</v>
      </c>
      <c r="R66" s="94">
        <f t="shared" si="3"/>
        <v>120056.07469667828</v>
      </c>
      <c r="S66" s="92">
        <f>+'[3]R-I prezzi correnti cdt'!S63</f>
        <v>17232.597225992933</v>
      </c>
      <c r="T66" s="94">
        <f t="shared" si="4"/>
        <v>137288.6719226712</v>
      </c>
      <c r="U66" s="96"/>
      <c r="V66" s="92">
        <f>+'[3]R-I prezzi correnti cdt'!U63</f>
        <v>10317.575610315591</v>
      </c>
      <c r="W66" s="97">
        <f>+'[3]R-I prezzi correnti cdt'!W63</f>
        <v>93453.448182316875</v>
      </c>
      <c r="X66" s="97">
        <f>+'[3]R-I prezzi correnti cdt'!X63</f>
        <v>19534.416442830079</v>
      </c>
      <c r="Y66" s="92">
        <f t="shared" si="5"/>
        <v>112987.86462514696</v>
      </c>
      <c r="Z66" s="92">
        <f>+'[3]R-I prezzi correnti cdt'!AA63</f>
        <v>1416.3433706096239</v>
      </c>
      <c r="AA66" s="92">
        <f>+'[3]R-I prezzi correnti cdt'!Z63</f>
        <v>3989.7350962672981</v>
      </c>
      <c r="AB66" s="92">
        <f>+'[3]R-I prezzi correnti cdt'!AD63-'[3]R-I prezzi correnti cdt'!AK63</f>
        <v>6646.3257715206892</v>
      </c>
      <c r="AC66" s="92">
        <f>+'[3]R-I prezzi correnti cdt'!AB63</f>
        <v>1050.7003712060184</v>
      </c>
      <c r="AD66" s="92">
        <f>+'[3]R-I prezzi correnti cdt'!AC63+'[3]R-I prezzi correnti cdt'!AE63+'[3]R-I prezzi correnti cdt'!AF63-'[3]R-I prezzi correnti cdt'!AJ63-'[3]R-I prezzi correnti cdt'!AL63</f>
        <v>1734.741893897748</v>
      </c>
      <c r="AE66" s="93">
        <f t="shared" si="6"/>
        <v>9431.7680366244567</v>
      </c>
      <c r="AF66" s="93">
        <f t="shared" si="7"/>
        <v>14837.846503501378</v>
      </c>
      <c r="AG66" s="93">
        <f>+'[3]R-I prezzi correnti cdt'!AM63</f>
        <v>-854.61481629272771</v>
      </c>
      <c r="AH66" s="93">
        <f t="shared" si="8"/>
        <v>13983.23168720865</v>
      </c>
      <c r="AI66" s="98">
        <f t="shared" si="9"/>
        <v>137288.6719226712</v>
      </c>
      <c r="AJ66" s="104"/>
    </row>
    <row r="67" spans="1:36" x14ac:dyDescent="0.2">
      <c r="A67" s="91">
        <v>1923</v>
      </c>
      <c r="B67" s="92">
        <f>+'[3]R-I prezzi correnti cdt'!B64</f>
        <v>44382.459014995002</v>
      </c>
      <c r="C67" s="92">
        <f>+'[3]R-I prezzi correnti cdt'!C64</f>
        <v>844.15674923095469</v>
      </c>
      <c r="D67" s="92">
        <f>+'[3]R-I prezzi correnti cdt'!D64</f>
        <v>23971.54491004876</v>
      </c>
      <c r="E67" s="92">
        <f>+'[3]R-I prezzi correnti cdt'!G64</f>
        <v>6065.8826038321295</v>
      </c>
      <c r="F67" s="92">
        <f>+'[3]R-I prezzi correnti cdt'!E64</f>
        <v>722.84191366946823</v>
      </c>
      <c r="G67" s="93">
        <f t="shared" si="0"/>
        <v>31604.426176781311</v>
      </c>
      <c r="H67" s="92">
        <f>+'[3]R-I prezzi correnti cdt'!H64</f>
        <v>16058.609111311716</v>
      </c>
      <c r="I67" s="92">
        <f>+'[3]R-I prezzi correnti cdt'!I64</f>
        <v>6386.6255475202897</v>
      </c>
      <c r="J67" s="92">
        <f>+'[3]R-I prezzi correnti cdt'!J64</f>
        <v>2430.3984316790129</v>
      </c>
      <c r="K67" s="92">
        <f>+'[3]R-I prezzi correnti cdt'!K64</f>
        <v>6798</v>
      </c>
      <c r="L67" s="92">
        <f>+'[3]R-I prezzi correnti cdt'!L64</f>
        <v>5436.2779748819676</v>
      </c>
      <c r="M67" s="92">
        <f>+'[3]R-I prezzi correnti cdt'!M64</f>
        <v>8614.1544351199846</v>
      </c>
      <c r="N67" s="92">
        <f t="shared" si="1"/>
        <v>45724.065500512974</v>
      </c>
      <c r="O67" s="92">
        <f t="shared" si="2"/>
        <v>121710.95069228928</v>
      </c>
      <c r="P67" s="92">
        <f>+'[3]R-I prezzi correnti cdt'!P64</f>
        <v>1827.8151278918726</v>
      </c>
      <c r="Q67" s="92">
        <f>+'[3]R-I prezzi correnti cdt'!Q64</f>
        <v>10005.999999999996</v>
      </c>
      <c r="R67" s="94">
        <f t="shared" si="3"/>
        <v>129889.13556439741</v>
      </c>
      <c r="S67" s="92">
        <f>+'[3]R-I prezzi correnti cdt'!S64</f>
        <v>18300.444844752834</v>
      </c>
      <c r="T67" s="94">
        <f t="shared" si="4"/>
        <v>148189.58040915025</v>
      </c>
      <c r="U67" s="96"/>
      <c r="V67" s="92">
        <f>+'[3]R-I prezzi correnti cdt'!U64</f>
        <v>12380.640344926223</v>
      </c>
      <c r="W67" s="97">
        <f>+'[3]R-I prezzi correnti cdt'!W64</f>
        <v>105966.81688337907</v>
      </c>
      <c r="X67" s="97">
        <f>+'[3]R-I prezzi correnti cdt'!X64</f>
        <v>14429.863692809115</v>
      </c>
      <c r="Y67" s="92">
        <f t="shared" si="5"/>
        <v>120396.68057618818</v>
      </c>
      <c r="Z67" s="92">
        <f>+'[3]R-I prezzi correnti cdt'!AA64</f>
        <v>1825.8200976050953</v>
      </c>
      <c r="AA67" s="92">
        <f>+'[3]R-I prezzi correnti cdt'!Z64</f>
        <v>3826.9630950802921</v>
      </c>
      <c r="AB67" s="92">
        <f>+'[3]R-I prezzi correnti cdt'!AD64-'[3]R-I prezzi correnti cdt'!AK64</f>
        <v>7524.8313646378847</v>
      </c>
      <c r="AC67" s="92">
        <f>+'[3]R-I prezzi correnti cdt'!AB64</f>
        <v>1189.889957365466</v>
      </c>
      <c r="AD67" s="92">
        <f>+'[3]R-I prezzi correnti cdt'!AC64+'[3]R-I prezzi correnti cdt'!AE64+'[3]R-I prezzi correnti cdt'!AF64-'[3]R-I prezzi correnti cdt'!AJ64-'[3]R-I prezzi correnti cdt'!AL64</f>
        <v>2128.0386451060649</v>
      </c>
      <c r="AE67" s="93">
        <f t="shared" si="6"/>
        <v>10842.759967109414</v>
      </c>
      <c r="AF67" s="93">
        <f t="shared" si="7"/>
        <v>16495.543159794801</v>
      </c>
      <c r="AG67" s="93">
        <f>+'[3]R-I prezzi correnti cdt'!AM64</f>
        <v>-1083.2836717589423</v>
      </c>
      <c r="AH67" s="93">
        <f t="shared" si="8"/>
        <v>15412.259488035859</v>
      </c>
      <c r="AI67" s="98">
        <f t="shared" si="9"/>
        <v>148189.58040915025</v>
      </c>
      <c r="AJ67" s="104"/>
    </row>
    <row r="68" spans="1:36" x14ac:dyDescent="0.2">
      <c r="A68" s="91">
        <v>1924</v>
      </c>
      <c r="B68" s="92">
        <f>+'[3]R-I prezzi correnti cdt'!B65</f>
        <v>40636.425316491041</v>
      </c>
      <c r="C68" s="92">
        <f>+'[3]R-I prezzi correnti cdt'!C65</f>
        <v>912.98510919858904</v>
      </c>
      <c r="D68" s="92">
        <f>+'[3]R-I prezzi correnti cdt'!D65</f>
        <v>26168.372870993218</v>
      </c>
      <c r="E68" s="92">
        <f>+'[3]R-I prezzi correnti cdt'!G65</f>
        <v>6439.5977359114431</v>
      </c>
      <c r="F68" s="92">
        <f>+'[3]R-I prezzi correnti cdt'!E65</f>
        <v>860.36894866924035</v>
      </c>
      <c r="G68" s="93">
        <f t="shared" si="0"/>
        <v>34381.324664772488</v>
      </c>
      <c r="H68" s="92">
        <f>+'[3]R-I prezzi correnti cdt'!H65</f>
        <v>16543.652320635909</v>
      </c>
      <c r="I68" s="92">
        <f>+'[3]R-I prezzi correnti cdt'!I65</f>
        <v>7517.086977781516</v>
      </c>
      <c r="J68" s="92">
        <f>+'[3]R-I prezzi correnti cdt'!J65</f>
        <v>2465.1125227911643</v>
      </c>
      <c r="K68" s="92">
        <f>+'[3]R-I prezzi correnti cdt'!K65</f>
        <v>7292</v>
      </c>
      <c r="L68" s="92">
        <f>+'[3]R-I prezzi correnti cdt'!L65</f>
        <v>5942.7091388401777</v>
      </c>
      <c r="M68" s="92">
        <f>+'[3]R-I prezzi correnti cdt'!M65</f>
        <v>8402.1642308530263</v>
      </c>
      <c r="N68" s="92">
        <f t="shared" si="1"/>
        <v>48162.725190901794</v>
      </c>
      <c r="O68" s="92">
        <f t="shared" si="2"/>
        <v>123180.47517216533</v>
      </c>
      <c r="P68" s="92">
        <f>+'[3]R-I prezzi correnti cdt'!P65</f>
        <v>1847.5953783666259</v>
      </c>
      <c r="Q68" s="92">
        <f>+'[3]R-I prezzi correnti cdt'!Q65</f>
        <v>10759.999999999996</v>
      </c>
      <c r="R68" s="94">
        <f t="shared" si="3"/>
        <v>132092.8797937987</v>
      </c>
      <c r="S68" s="92">
        <f>+'[3]R-I prezzi correnti cdt'!S65</f>
        <v>21212.394777883968</v>
      </c>
      <c r="T68" s="94">
        <f t="shared" si="4"/>
        <v>153305.27457168268</v>
      </c>
      <c r="U68" s="96"/>
      <c r="V68" s="92">
        <f>+'[3]R-I prezzi correnti cdt'!U65</f>
        <v>16111.750628165755</v>
      </c>
      <c r="W68" s="97">
        <f>+'[3]R-I prezzi correnti cdt'!W65</f>
        <v>106492.6004360941</v>
      </c>
      <c r="X68" s="97">
        <f>+'[3]R-I prezzi correnti cdt'!X65</f>
        <v>13849.906441282394</v>
      </c>
      <c r="Y68" s="92">
        <f t="shared" si="5"/>
        <v>120342.50687737649</v>
      </c>
      <c r="Z68" s="92">
        <f>+'[3]R-I prezzi correnti cdt'!AA65</f>
        <v>2409.2036622719988</v>
      </c>
      <c r="AA68" s="92">
        <f>+'[3]R-I prezzi correnti cdt'!Z65</f>
        <v>3202.1047128747077</v>
      </c>
      <c r="AB68" s="92">
        <f>+'[3]R-I prezzi correnti cdt'!AD65-'[3]R-I prezzi correnti cdt'!AK65</f>
        <v>8967.3633431438575</v>
      </c>
      <c r="AC68" s="92">
        <f>+'[3]R-I prezzi correnti cdt'!AB65</f>
        <v>1474.3988832309267</v>
      </c>
      <c r="AD68" s="92">
        <f>+'[3]R-I prezzi correnti cdt'!AC65+'[3]R-I prezzi correnti cdt'!AE65+'[3]R-I prezzi correnti cdt'!AF65-'[3]R-I prezzi correnti cdt'!AJ65-'[3]R-I prezzi correnti cdt'!AL65</f>
        <v>1677.2993376056384</v>
      </c>
      <c r="AE68" s="93">
        <f t="shared" si="6"/>
        <v>12119.061563980422</v>
      </c>
      <c r="AF68" s="93">
        <f t="shared" si="7"/>
        <v>17730.369939127129</v>
      </c>
      <c r="AG68" s="93">
        <f>+'[3]R-I prezzi correnti cdt'!AM65</f>
        <v>-879.35287298668777</v>
      </c>
      <c r="AH68" s="93">
        <f t="shared" si="8"/>
        <v>16851.017066140441</v>
      </c>
      <c r="AI68" s="98">
        <f t="shared" si="9"/>
        <v>153305.2745716827</v>
      </c>
      <c r="AJ68" s="104"/>
    </row>
    <row r="69" spans="1:36" x14ac:dyDescent="0.2">
      <c r="A69" s="91">
        <v>1925</v>
      </c>
      <c r="B69" s="92">
        <f>+'[3]R-I prezzi correnti cdt'!B66</f>
        <v>54248.090298495132</v>
      </c>
      <c r="C69" s="92">
        <f>+'[3]R-I prezzi correnti cdt'!C66</f>
        <v>1236.4669020369265</v>
      </c>
      <c r="D69" s="92">
        <f>+'[3]R-I prezzi correnti cdt'!D66</f>
        <v>32755.810700943122</v>
      </c>
      <c r="E69" s="92">
        <f>+'[3]R-I prezzi correnti cdt'!G66</f>
        <v>8243.4841217508729</v>
      </c>
      <c r="F69" s="92">
        <f>+'[3]R-I prezzi correnti cdt'!E66</f>
        <v>1167.1791205210975</v>
      </c>
      <c r="G69" s="93">
        <f t="shared" si="0"/>
        <v>43402.940845252022</v>
      </c>
      <c r="H69" s="92">
        <f>+'[3]R-I prezzi correnti cdt'!H66</f>
        <v>21242.162450623709</v>
      </c>
      <c r="I69" s="92">
        <f>+'[3]R-I prezzi correnti cdt'!I66</f>
        <v>9904.2233174513385</v>
      </c>
      <c r="J69" s="92">
        <f>+'[3]R-I prezzi correnti cdt'!J66</f>
        <v>2998.9781976060031</v>
      </c>
      <c r="K69" s="92">
        <f>+'[3]R-I prezzi correnti cdt'!K66</f>
        <v>8313</v>
      </c>
      <c r="L69" s="92">
        <f>+'[3]R-I prezzi correnti cdt'!L66</f>
        <v>6747.6728520891811</v>
      </c>
      <c r="M69" s="92">
        <f>+'[3]R-I prezzi correnti cdt'!M66</f>
        <v>8210.3184503598986</v>
      </c>
      <c r="N69" s="92">
        <f t="shared" si="1"/>
        <v>57416.35526813013</v>
      </c>
      <c r="O69" s="92">
        <f t="shared" si="2"/>
        <v>155067.38641187729</v>
      </c>
      <c r="P69" s="92">
        <f>+'[3]R-I prezzi correnti cdt'!P66</f>
        <v>2252.0978199146011</v>
      </c>
      <c r="Q69" s="92">
        <f>+'[3]R-I prezzi correnti cdt'!Q66</f>
        <v>10851.999999999996</v>
      </c>
      <c r="R69" s="94">
        <f t="shared" si="3"/>
        <v>163667.28859196269</v>
      </c>
      <c r="S69" s="92">
        <f>+'[3]R-I prezzi correnti cdt'!S66</f>
        <v>27933.910089852918</v>
      </c>
      <c r="T69" s="94">
        <f t="shared" si="4"/>
        <v>191601.19868181561</v>
      </c>
      <c r="U69" s="96"/>
      <c r="V69" s="92">
        <f>+'[3]R-I prezzi correnti cdt'!U66</f>
        <v>20762.781110212727</v>
      </c>
      <c r="W69" s="97">
        <f>+'[3]R-I prezzi correnti cdt'!W66</f>
        <v>134265.00803513001</v>
      </c>
      <c r="X69" s="97">
        <f>+'[3]R-I prezzi correnti cdt'!X66</f>
        <v>13791.026691147241</v>
      </c>
      <c r="Y69" s="92">
        <f t="shared" si="5"/>
        <v>148056.03472627726</v>
      </c>
      <c r="Z69" s="92">
        <f>+'[3]R-I prezzi correnti cdt'!AA66</f>
        <v>3554.8879518411541</v>
      </c>
      <c r="AA69" s="92">
        <f>+'[3]R-I prezzi correnti cdt'!Z66</f>
        <v>3136.8845603679215</v>
      </c>
      <c r="AB69" s="92">
        <f>+'[3]R-I prezzi correnti cdt'!AD66-'[3]R-I prezzi correnti cdt'!AK66</f>
        <v>10012.958637072661</v>
      </c>
      <c r="AC69" s="92">
        <f>+'[3]R-I prezzi correnti cdt'!AB66</f>
        <v>2155.9469665101246</v>
      </c>
      <c r="AD69" s="92">
        <f>+'[3]R-I prezzi correnti cdt'!AC66+'[3]R-I prezzi correnti cdt'!AE66+'[3]R-I prezzi correnti cdt'!AF66-'[3]R-I prezzi correnti cdt'!AJ66-'[3]R-I prezzi correnti cdt'!AL66</f>
        <v>1927.1424569039784</v>
      </c>
      <c r="AE69" s="93">
        <f t="shared" si="6"/>
        <v>14096.048060486764</v>
      </c>
      <c r="AF69" s="93">
        <f t="shared" si="7"/>
        <v>20787.82057269584</v>
      </c>
      <c r="AG69" s="93">
        <f>+'[3]R-I prezzi correnti cdt'!AM66</f>
        <v>1994.56227262979</v>
      </c>
      <c r="AH69" s="93">
        <f t="shared" si="8"/>
        <v>22782.382845325632</v>
      </c>
      <c r="AI69" s="98">
        <f t="shared" si="9"/>
        <v>191601.19868181561</v>
      </c>
      <c r="AJ69" s="104"/>
    </row>
    <row r="70" spans="1:36" x14ac:dyDescent="0.2">
      <c r="A70" s="91">
        <v>1926</v>
      </c>
      <c r="B70" s="92">
        <f>+'[3]R-I prezzi correnti cdt'!B67</f>
        <v>59335.52468593415</v>
      </c>
      <c r="C70" s="92">
        <f>+'[3]R-I prezzi correnti cdt'!C67</f>
        <v>1375.0340967650618</v>
      </c>
      <c r="D70" s="92">
        <f>+'[3]R-I prezzi correnti cdt'!D67</f>
        <v>33253.816689636988</v>
      </c>
      <c r="E70" s="92">
        <f>+'[3]R-I prezzi correnti cdt'!G67</f>
        <v>8578.2228750076447</v>
      </c>
      <c r="F70" s="92">
        <f>+'[3]R-I prezzi correnti cdt'!E67</f>
        <v>1594.4388244983681</v>
      </c>
      <c r="G70" s="93">
        <f t="shared" ref="G70:G114" si="10">+C70+D70+E70+F70</f>
        <v>44801.512485908068</v>
      </c>
      <c r="H70" s="92">
        <f>+'[3]R-I prezzi correnti cdt'!H67</f>
        <v>22351.603762965347</v>
      </c>
      <c r="I70" s="92">
        <f>+'[3]R-I prezzi correnti cdt'!I67</f>
        <v>10354.432513349282</v>
      </c>
      <c r="J70" s="92">
        <f>+'[3]R-I prezzi correnti cdt'!J67</f>
        <v>3177.1619433633891</v>
      </c>
      <c r="K70" s="92">
        <f>+'[3]R-I prezzi correnti cdt'!K67</f>
        <v>9293</v>
      </c>
      <c r="L70" s="92">
        <f>+'[3]R-I prezzi correnti cdt'!L67</f>
        <v>7469.2772082285092</v>
      </c>
      <c r="M70" s="92">
        <f>+'[3]R-I prezzi correnti cdt'!M67</f>
        <v>9341.8703076977527</v>
      </c>
      <c r="N70" s="92">
        <f t="shared" ref="N70:N114" si="11">+H70+I70+J70+K70+L70+M70</f>
        <v>61987.345735604278</v>
      </c>
      <c r="O70" s="92">
        <f t="shared" ref="O70:O114" si="12">+B70+G70+N70</f>
        <v>166124.38290744647</v>
      </c>
      <c r="P70" s="92">
        <f>+'[3]R-I prezzi correnti cdt'!P67</f>
        <v>2397.897741071311</v>
      </c>
      <c r="Q70" s="92">
        <f>+'[3]R-I prezzi correnti cdt'!Q67</f>
        <v>11709.999999999996</v>
      </c>
      <c r="R70" s="94">
        <f t="shared" ref="R70:R114" si="13">+O70+Q70-P70</f>
        <v>175436.48516637518</v>
      </c>
      <c r="S70" s="92">
        <f>+'[3]R-I prezzi correnti cdt'!S67</f>
        <v>28149.977828026582</v>
      </c>
      <c r="T70" s="94">
        <f t="shared" ref="T70:T114" si="14">+R70+S70</f>
        <v>203586.46299440175</v>
      </c>
      <c r="U70" s="96"/>
      <c r="V70" s="92">
        <f>+'[3]R-I prezzi correnti cdt'!U67</f>
        <v>21559.528611493395</v>
      </c>
      <c r="W70" s="97">
        <f>+'[3]R-I prezzi correnti cdt'!W67</f>
        <v>142306.90933731137</v>
      </c>
      <c r="X70" s="97">
        <f>+'[3]R-I prezzi correnti cdt'!X67</f>
        <v>15526.098284311092</v>
      </c>
      <c r="Y70" s="92">
        <f t="shared" ref="Y70:Y114" si="15">+W70+X70</f>
        <v>157833.00762162247</v>
      </c>
      <c r="Z70" s="92">
        <f>+'[3]R-I prezzi correnti cdt'!AA67</f>
        <v>3294.9868311337777</v>
      </c>
      <c r="AA70" s="92">
        <f>+'[3]R-I prezzi correnti cdt'!Z67</f>
        <v>3584.344974136699</v>
      </c>
      <c r="AB70" s="92">
        <f>+'[3]R-I prezzi correnti cdt'!AD67-'[3]R-I prezzi correnti cdt'!AK67</f>
        <v>10721.089701601282</v>
      </c>
      <c r="AC70" s="92">
        <f>+'[3]R-I prezzi correnti cdt'!AB67</f>
        <v>2097.8595392923962</v>
      </c>
      <c r="AD70" s="92">
        <f>+'[3]R-I prezzi correnti cdt'!AC67+'[3]R-I prezzi correnti cdt'!AE67+'[3]R-I prezzi correnti cdt'!AF67-'[3]R-I prezzi correnti cdt'!AJ67-'[3]R-I prezzi correnti cdt'!AL67</f>
        <v>2257.0052952057099</v>
      </c>
      <c r="AE70" s="93">
        <f t="shared" ref="AE70:AE114" si="16">+AB70+AC70+AD70</f>
        <v>15075.954536099389</v>
      </c>
      <c r="AF70" s="93">
        <f t="shared" ref="AF70:AF114" si="17">+AE70+AA70+Z70</f>
        <v>21955.286341369865</v>
      </c>
      <c r="AG70" s="93">
        <f>+'[3]R-I prezzi correnti cdt'!AM67</f>
        <v>2238.6404199160916</v>
      </c>
      <c r="AH70" s="93">
        <f t="shared" ref="AH70:AH114" si="18">+AF70+AG70</f>
        <v>24193.926761285955</v>
      </c>
      <c r="AI70" s="98">
        <f t="shared" ref="AI70:AI114" si="19">+AH70+Y70+V70</f>
        <v>203586.46299440181</v>
      </c>
      <c r="AJ70" s="104"/>
    </row>
    <row r="71" spans="1:36" x14ac:dyDescent="0.2">
      <c r="A71" s="91">
        <v>1927</v>
      </c>
      <c r="B71" s="92">
        <f>+'[3]R-I prezzi correnti cdt'!B68</f>
        <v>46362.888623986008</v>
      </c>
      <c r="C71" s="92">
        <f>+'[3]R-I prezzi correnti cdt'!C68</f>
        <v>1295.3863649755804</v>
      </c>
      <c r="D71" s="92">
        <f>+'[3]R-I prezzi correnti cdt'!D68</f>
        <v>29367.778040944697</v>
      </c>
      <c r="E71" s="92">
        <f>+'[3]R-I prezzi correnti cdt'!G68</f>
        <v>7470.2952226264415</v>
      </c>
      <c r="F71" s="92">
        <f>+'[3]R-I prezzi correnti cdt'!E68</f>
        <v>1607.0272179454503</v>
      </c>
      <c r="G71" s="93">
        <f t="shared" si="10"/>
        <v>39740.486846492167</v>
      </c>
      <c r="H71" s="92">
        <f>+'[3]R-I prezzi correnti cdt'!H68</f>
        <v>18912.548115656358</v>
      </c>
      <c r="I71" s="92">
        <f>+'[3]R-I prezzi correnti cdt'!I68</f>
        <v>9491.4622549138421</v>
      </c>
      <c r="J71" s="92">
        <f>+'[3]R-I prezzi correnti cdt'!J68</f>
        <v>2882.4659076587968</v>
      </c>
      <c r="K71" s="92">
        <f>+'[3]R-I prezzi correnti cdt'!K68</f>
        <v>8587</v>
      </c>
      <c r="L71" s="92">
        <f>+'[3]R-I prezzi correnti cdt'!L68</f>
        <v>7168.4881505406793</v>
      </c>
      <c r="M71" s="92">
        <f>+'[3]R-I prezzi correnti cdt'!M68</f>
        <v>9528.7428108435361</v>
      </c>
      <c r="N71" s="92">
        <f t="shared" si="11"/>
        <v>56570.707239613206</v>
      </c>
      <c r="O71" s="92">
        <f t="shared" si="12"/>
        <v>142674.08271009137</v>
      </c>
      <c r="P71" s="92">
        <f>+'[3]R-I prezzi correnti cdt'!P68</f>
        <v>2179.8302764391533</v>
      </c>
      <c r="Q71" s="92">
        <f>+'[3]R-I prezzi correnti cdt'!Q68</f>
        <v>13593.999999999996</v>
      </c>
      <c r="R71" s="94">
        <f t="shared" si="13"/>
        <v>154088.25243365223</v>
      </c>
      <c r="S71" s="92">
        <f>+'[3]R-I prezzi correnti cdt'!S68</f>
        <v>22407.883350478613</v>
      </c>
      <c r="T71" s="94">
        <f t="shared" si="14"/>
        <v>176496.13578413083</v>
      </c>
      <c r="U71" s="96"/>
      <c r="V71" s="92">
        <f>+'[3]R-I prezzi correnti cdt'!U68</f>
        <v>18150.287218685764</v>
      </c>
      <c r="W71" s="97">
        <f>+'[3]R-I prezzi correnti cdt'!W68</f>
        <v>124326.26862232073</v>
      </c>
      <c r="X71" s="97">
        <f>+'[3]R-I prezzi correnti cdt'!X68</f>
        <v>15142.753443112037</v>
      </c>
      <c r="Y71" s="92">
        <f t="shared" si="15"/>
        <v>139469.02206543277</v>
      </c>
      <c r="Z71" s="92">
        <f>+'[3]R-I prezzi correnti cdt'!AA68</f>
        <v>2381.2081503843515</v>
      </c>
      <c r="AA71" s="92">
        <f>+'[3]R-I prezzi correnti cdt'!Z68</f>
        <v>3592.3490667480814</v>
      </c>
      <c r="AB71" s="92">
        <f>+'[3]R-I prezzi correnti cdt'!AD68-'[3]R-I prezzi correnti cdt'!AK68</f>
        <v>11380.470149685199</v>
      </c>
      <c r="AC71" s="92">
        <f>+'[3]R-I prezzi correnti cdt'!AB68</f>
        <v>1653.1015108414826</v>
      </c>
      <c r="AD71" s="92">
        <f>+'[3]R-I prezzi correnti cdt'!AC68+'[3]R-I prezzi correnti cdt'!AE68+'[3]R-I prezzi correnti cdt'!AF68-'[3]R-I prezzi correnti cdt'!AJ68-'[3]R-I prezzi correnti cdt'!AL68</f>
        <v>1958.1793004065921</v>
      </c>
      <c r="AE71" s="93">
        <f t="shared" si="16"/>
        <v>14991.750960933274</v>
      </c>
      <c r="AF71" s="93">
        <f t="shared" si="17"/>
        <v>20965.308178065705</v>
      </c>
      <c r="AG71" s="93">
        <f>+'[3]R-I prezzi correnti cdt'!AM68</f>
        <v>-2088.4816780533947</v>
      </c>
      <c r="AH71" s="93">
        <f t="shared" si="18"/>
        <v>18876.82650001231</v>
      </c>
      <c r="AI71" s="98">
        <f t="shared" si="19"/>
        <v>176496.13578413083</v>
      </c>
      <c r="AJ71" s="104"/>
    </row>
    <row r="72" spans="1:36" x14ac:dyDescent="0.2">
      <c r="A72" s="91">
        <v>1928</v>
      </c>
      <c r="B72" s="92">
        <f>+'[3]R-I prezzi correnti cdt'!B69</f>
        <v>48333.874042889503</v>
      </c>
      <c r="C72" s="92">
        <f>+'[3]R-I prezzi correnti cdt'!C69</f>
        <v>1175.312468604023</v>
      </c>
      <c r="D72" s="92">
        <f>+'[3]R-I prezzi correnti cdt'!D69</f>
        <v>30074.301419542626</v>
      </c>
      <c r="E72" s="92">
        <f>+'[3]R-I prezzi correnti cdt'!G69</f>
        <v>7211.0874795870641</v>
      </c>
      <c r="F72" s="92">
        <f>+'[3]R-I prezzi correnti cdt'!E69</f>
        <v>1656.194935670557</v>
      </c>
      <c r="G72" s="93">
        <f t="shared" si="10"/>
        <v>40116.896303404275</v>
      </c>
      <c r="H72" s="92">
        <f>+'[3]R-I prezzi correnti cdt'!H69</f>
        <v>19038.502600971693</v>
      </c>
      <c r="I72" s="92">
        <f>+'[3]R-I prezzi correnti cdt'!I69</f>
        <v>9816.9576777404236</v>
      </c>
      <c r="J72" s="92">
        <f>+'[3]R-I prezzi correnti cdt'!J69</f>
        <v>3050.5993700311697</v>
      </c>
      <c r="K72" s="92">
        <f>+'[3]R-I prezzi correnti cdt'!K69</f>
        <v>8133</v>
      </c>
      <c r="L72" s="92">
        <f>+'[3]R-I prezzi correnti cdt'!L69</f>
        <v>6860.8539007992249</v>
      </c>
      <c r="M72" s="92">
        <f>+'[3]R-I prezzi correnti cdt'!M69</f>
        <v>9543.7866491993263</v>
      </c>
      <c r="N72" s="92">
        <f t="shared" si="11"/>
        <v>56443.700198741841</v>
      </c>
      <c r="O72" s="92">
        <f t="shared" si="12"/>
        <v>144894.47054503561</v>
      </c>
      <c r="P72" s="92">
        <f>+'[3]R-I prezzi correnti cdt'!P69</f>
        <v>2294.689062338512</v>
      </c>
      <c r="Q72" s="92">
        <f>+'[3]R-I prezzi correnti cdt'!Q69</f>
        <v>13113.999999999996</v>
      </c>
      <c r="R72" s="94">
        <f t="shared" si="13"/>
        <v>155713.78148269709</v>
      </c>
      <c r="S72" s="92">
        <f>+'[3]R-I prezzi correnti cdt'!S69</f>
        <v>23954.882400528033</v>
      </c>
      <c r="T72" s="94">
        <f t="shared" si="14"/>
        <v>179668.66388322512</v>
      </c>
      <c r="U72" s="96"/>
      <c r="V72" s="92">
        <f>+'[3]R-I prezzi correnti cdt'!U69</f>
        <v>17176.305925381592</v>
      </c>
      <c r="W72" s="97">
        <f>+'[3]R-I prezzi correnti cdt'!W69</f>
        <v>128799.35471927645</v>
      </c>
      <c r="X72" s="97">
        <f>+'[3]R-I prezzi correnti cdt'!X69</f>
        <v>14467.958132070138</v>
      </c>
      <c r="Y72" s="92">
        <f t="shared" si="15"/>
        <v>143267.31285134659</v>
      </c>
      <c r="Z72" s="92">
        <f>+'[3]R-I prezzi correnti cdt'!AA69</f>
        <v>2384.3837385325405</v>
      </c>
      <c r="AA72" s="92">
        <f>+'[3]R-I prezzi correnti cdt'!Z69</f>
        <v>3133.4154723454781</v>
      </c>
      <c r="AB72" s="92">
        <f>+'[3]R-I prezzi correnti cdt'!AD69-'[3]R-I prezzi correnti cdt'!AK69</f>
        <v>11483.411643556752</v>
      </c>
      <c r="AC72" s="92">
        <f>+'[3]R-I prezzi correnti cdt'!AB69</f>
        <v>1663.3015096053837</v>
      </c>
      <c r="AD72" s="92">
        <f>+'[3]R-I prezzi correnti cdt'!AC69+'[3]R-I prezzi correnti cdt'!AE69+'[3]R-I prezzi correnti cdt'!AF69-'[3]R-I prezzi correnti cdt'!AJ69-'[3]R-I prezzi correnti cdt'!AL69</f>
        <v>1684.5287735965146</v>
      </c>
      <c r="AE72" s="93">
        <f t="shared" si="16"/>
        <v>14831.24192675865</v>
      </c>
      <c r="AF72" s="93">
        <f t="shared" si="17"/>
        <v>20349.041137636668</v>
      </c>
      <c r="AG72" s="93">
        <f>+'[3]R-I prezzi correnti cdt'!AM69</f>
        <v>-1123.9960311397513</v>
      </c>
      <c r="AH72" s="93">
        <f t="shared" si="18"/>
        <v>19225.045106496917</v>
      </c>
      <c r="AI72" s="98">
        <f t="shared" si="19"/>
        <v>179668.66388322512</v>
      </c>
      <c r="AJ72" s="104"/>
    </row>
    <row r="73" spans="1:36" x14ac:dyDescent="0.2">
      <c r="A73" s="91">
        <v>1929</v>
      </c>
      <c r="B73" s="92">
        <f>+'[3]R-I prezzi correnti cdt'!B70</f>
        <v>47333.306419979075</v>
      </c>
      <c r="C73" s="92">
        <f>+'[3]R-I prezzi correnti cdt'!C70</f>
        <v>1206.3736049946867</v>
      </c>
      <c r="D73" s="92">
        <f>+'[3]R-I prezzi correnti cdt'!D70</f>
        <v>30692.994773780109</v>
      </c>
      <c r="E73" s="92">
        <f>+'[3]R-I prezzi correnti cdt'!G70</f>
        <v>9312.9097373302648</v>
      </c>
      <c r="F73" s="92">
        <f>+'[3]R-I prezzi correnti cdt'!E70</f>
        <v>1897.1638644229533</v>
      </c>
      <c r="G73" s="93">
        <f t="shared" si="10"/>
        <v>43109.441980528012</v>
      </c>
      <c r="H73" s="92">
        <f>+'[3]R-I prezzi correnti cdt'!H70</f>
        <v>18988.55851480586</v>
      </c>
      <c r="I73" s="92">
        <f>+'[3]R-I prezzi correnti cdt'!I70</f>
        <v>10295.334648245316</v>
      </c>
      <c r="J73" s="92">
        <f>+'[3]R-I prezzi correnti cdt'!J70</f>
        <v>3016.4270340837325</v>
      </c>
      <c r="K73" s="92">
        <f>+'[3]R-I prezzi correnti cdt'!K70</f>
        <v>8491</v>
      </c>
      <c r="L73" s="92">
        <f>+'[3]R-I prezzi correnti cdt'!L70</f>
        <v>7357.7355417409908</v>
      </c>
      <c r="M73" s="92">
        <f>+'[3]R-I prezzi correnti cdt'!M70</f>
        <v>9676.353687235387</v>
      </c>
      <c r="N73" s="92">
        <f t="shared" si="11"/>
        <v>57825.409426111284</v>
      </c>
      <c r="O73" s="92">
        <f t="shared" si="12"/>
        <v>148268.15782661838</v>
      </c>
      <c r="P73" s="92">
        <f>+'[3]R-I prezzi correnti cdt'!P70</f>
        <v>2234.1974992901291</v>
      </c>
      <c r="Q73" s="92">
        <f>+'[3]R-I prezzi correnti cdt'!Q70</f>
        <v>12910.999999999996</v>
      </c>
      <c r="R73" s="94">
        <f t="shared" si="13"/>
        <v>158944.96032732824</v>
      </c>
      <c r="S73" s="92">
        <f>+'[3]R-I prezzi correnti cdt'!S70</f>
        <v>23426.046817520066</v>
      </c>
      <c r="T73" s="94">
        <f t="shared" si="14"/>
        <v>182371.00714484829</v>
      </c>
      <c r="U73" s="96"/>
      <c r="V73" s="92">
        <f>+'[3]R-I prezzi correnti cdt'!U70</f>
        <v>17652.737075038505</v>
      </c>
      <c r="W73" s="97">
        <f>+'[3]R-I prezzi correnti cdt'!W70</f>
        <v>125333.26965343536</v>
      </c>
      <c r="X73" s="97">
        <f>+'[3]R-I prezzi correnti cdt'!X70</f>
        <v>14780.680720269887</v>
      </c>
      <c r="Y73" s="92">
        <f t="shared" si="15"/>
        <v>140113.95037370524</v>
      </c>
      <c r="Z73" s="92">
        <f>+'[3]R-I prezzi correnti cdt'!AA70</f>
        <v>3656.0752561170289</v>
      </c>
      <c r="AA73" s="92">
        <f>+'[3]R-I prezzi correnti cdt'!Z70</f>
        <v>3459.9451726143616</v>
      </c>
      <c r="AB73" s="92">
        <f>+'[3]R-I prezzi correnti cdt'!AD70-'[3]R-I prezzi correnti cdt'!AK70</f>
        <v>11120.026587194419</v>
      </c>
      <c r="AC73" s="92">
        <f>+'[3]R-I prezzi correnti cdt'!AB70</f>
        <v>2159.6441832529367</v>
      </c>
      <c r="AD73" s="92">
        <f>+'[3]R-I prezzi correnti cdt'!AC70+'[3]R-I prezzi correnti cdt'!AE70+'[3]R-I prezzi correnti cdt'!AF70-'[3]R-I prezzi correnti cdt'!AJ70-'[3]R-I prezzi correnti cdt'!AL70</f>
        <v>1584.4234850274008</v>
      </c>
      <c r="AE73" s="93">
        <f t="shared" si="16"/>
        <v>14864.094255474756</v>
      </c>
      <c r="AF73" s="93">
        <f t="shared" si="17"/>
        <v>21980.11468420615</v>
      </c>
      <c r="AG73" s="93">
        <f>+'[3]R-I prezzi correnti cdt'!AM70</f>
        <v>2624.2050118983839</v>
      </c>
      <c r="AH73" s="93">
        <f t="shared" si="18"/>
        <v>24604.319696104532</v>
      </c>
      <c r="AI73" s="98">
        <f t="shared" si="19"/>
        <v>182371.00714484829</v>
      </c>
      <c r="AJ73" s="104"/>
    </row>
    <row r="74" spans="1:36" x14ac:dyDescent="0.2">
      <c r="A74" s="91">
        <v>1930</v>
      </c>
      <c r="B74" s="92">
        <f>+'[3]R-I prezzi correnti cdt'!B71</f>
        <v>35613.48354835232</v>
      </c>
      <c r="C74" s="92">
        <f>+'[3]R-I prezzi correnti cdt'!C71</f>
        <v>1086.11746920976</v>
      </c>
      <c r="D74" s="92">
        <f>+'[3]R-I prezzi correnti cdt'!D71</f>
        <v>27298.192429381863</v>
      </c>
      <c r="E74" s="92">
        <f>+'[3]R-I prezzi correnti cdt'!G71</f>
        <v>9094.5420866681543</v>
      </c>
      <c r="F74" s="92">
        <f>+'[3]R-I prezzi correnti cdt'!E71</f>
        <v>2471.9999633640991</v>
      </c>
      <c r="G74" s="93">
        <f t="shared" si="10"/>
        <v>39950.851948623873</v>
      </c>
      <c r="H74" s="92">
        <f>+'[3]R-I prezzi correnti cdt'!H71</f>
        <v>15655.681028299807</v>
      </c>
      <c r="I74" s="92">
        <f>+'[3]R-I prezzi correnti cdt'!I71</f>
        <v>9417.3598403557171</v>
      </c>
      <c r="J74" s="92">
        <f>+'[3]R-I prezzi correnti cdt'!J71</f>
        <v>2911.2965224812806</v>
      </c>
      <c r="K74" s="92">
        <f>+'[3]R-I prezzi correnti cdt'!K71</f>
        <v>8371</v>
      </c>
      <c r="L74" s="92">
        <f>+'[3]R-I prezzi correnti cdt'!L71</f>
        <v>7717.590180487512</v>
      </c>
      <c r="M74" s="92">
        <f>+'[3]R-I prezzi correnti cdt'!M71</f>
        <v>9136.9537305276899</v>
      </c>
      <c r="N74" s="92">
        <f t="shared" si="11"/>
        <v>53209.881302152004</v>
      </c>
      <c r="O74" s="92">
        <f t="shared" si="12"/>
        <v>128774.21679912819</v>
      </c>
      <c r="P74" s="92">
        <f>+'[3]R-I prezzi correnti cdt'!P71</f>
        <v>2155.4860420334053</v>
      </c>
      <c r="Q74" s="92">
        <f>+'[3]R-I prezzi correnti cdt'!Q71</f>
        <v>13204.999999999996</v>
      </c>
      <c r="R74" s="94">
        <f t="shared" si="13"/>
        <v>139823.73075709477</v>
      </c>
      <c r="S74" s="92">
        <f>+'[3]R-I prezzi correnti cdt'!S71</f>
        <v>18976.534225417232</v>
      </c>
      <c r="T74" s="94">
        <f t="shared" si="14"/>
        <v>158800.26498251202</v>
      </c>
      <c r="U74" s="96"/>
      <c r="V74" s="92">
        <f>+'[3]R-I prezzi correnti cdt'!U71</f>
        <v>14241.851511749555</v>
      </c>
      <c r="W74" s="97">
        <f>+'[3]R-I prezzi correnti cdt'!W71</f>
        <v>105717.26167729881</v>
      </c>
      <c r="X74" s="97">
        <f>+'[3]R-I prezzi correnti cdt'!X71</f>
        <v>15290.47964338756</v>
      </c>
      <c r="Y74" s="92">
        <f t="shared" si="15"/>
        <v>121007.74132068637</v>
      </c>
      <c r="Z74" s="92">
        <f>+'[3]R-I prezzi correnti cdt'!AA71</f>
        <v>3938.6079303176944</v>
      </c>
      <c r="AA74" s="92">
        <f>+'[3]R-I prezzi correnti cdt'!Z71</f>
        <v>4137.8249677997619</v>
      </c>
      <c r="AB74" s="92">
        <f>+'[3]R-I prezzi correnti cdt'!AD71-'[3]R-I prezzi correnti cdt'!AK71</f>
        <v>10538.232678919723</v>
      </c>
      <c r="AC74" s="92">
        <f>+'[3]R-I prezzi correnti cdt'!AB71</f>
        <v>2234.245830909797</v>
      </c>
      <c r="AD74" s="92">
        <f>+'[3]R-I prezzi correnti cdt'!AC71+'[3]R-I prezzi correnti cdt'!AE71+'[3]R-I prezzi correnti cdt'!AF71-'[3]R-I prezzi correnti cdt'!AJ71-'[3]R-I prezzi correnti cdt'!AL71</f>
        <v>1268.9936054293164</v>
      </c>
      <c r="AE74" s="93">
        <f t="shared" si="16"/>
        <v>14041.472115258835</v>
      </c>
      <c r="AF74" s="93">
        <f t="shared" si="17"/>
        <v>22117.905013376294</v>
      </c>
      <c r="AG74" s="93">
        <f>+'[3]R-I prezzi correnti cdt'!AM71</f>
        <v>1432.76713669981</v>
      </c>
      <c r="AH74" s="93">
        <f t="shared" si="18"/>
        <v>23550.672150076105</v>
      </c>
      <c r="AI74" s="98">
        <f t="shared" si="19"/>
        <v>158800.26498251205</v>
      </c>
      <c r="AJ74" s="104"/>
    </row>
    <row r="75" spans="1:36" x14ac:dyDescent="0.2">
      <c r="A75" s="91">
        <v>1931</v>
      </c>
      <c r="B75" s="92">
        <f>+'[3]R-I prezzi correnti cdt'!B72</f>
        <v>31286.11636305819</v>
      </c>
      <c r="C75" s="92">
        <f>+'[3]R-I prezzi correnti cdt'!C72</f>
        <v>793.85430988069402</v>
      </c>
      <c r="D75" s="92">
        <f>+'[3]R-I prezzi correnti cdt'!D72</f>
        <v>22568.48969461567</v>
      </c>
      <c r="E75" s="92">
        <f>+'[3]R-I prezzi correnti cdt'!G72</f>
        <v>6886.4475160346865</v>
      </c>
      <c r="F75" s="92">
        <f>+'[3]R-I prezzi correnti cdt'!E72</f>
        <v>2229.4530233968912</v>
      </c>
      <c r="G75" s="93">
        <f t="shared" si="10"/>
        <v>32478.24454392794</v>
      </c>
      <c r="H75" s="92">
        <f>+'[3]R-I prezzi correnti cdt'!H72</f>
        <v>13174.769463808547</v>
      </c>
      <c r="I75" s="92">
        <f>+'[3]R-I prezzi correnti cdt'!I72</f>
        <v>8478.8157628140088</v>
      </c>
      <c r="J75" s="92">
        <f>+'[3]R-I prezzi correnti cdt'!J72</f>
        <v>2706.4516718974396</v>
      </c>
      <c r="K75" s="92">
        <f>+'[3]R-I prezzi correnti cdt'!K72</f>
        <v>7768</v>
      </c>
      <c r="L75" s="92">
        <f>+'[3]R-I prezzi correnti cdt'!L72</f>
        <v>7451.5144158366757</v>
      </c>
      <c r="M75" s="92">
        <f>+'[3]R-I prezzi correnti cdt'!M72</f>
        <v>9585.8851363101039</v>
      </c>
      <c r="N75" s="92">
        <f t="shared" si="11"/>
        <v>49165.436450666777</v>
      </c>
      <c r="O75" s="92">
        <f t="shared" si="12"/>
        <v>112929.7973576529</v>
      </c>
      <c r="P75" s="92">
        <f>+'[3]R-I prezzi correnti cdt'!P72</f>
        <v>1968.1659874140785</v>
      </c>
      <c r="Q75" s="92">
        <f>+'[3]R-I prezzi correnti cdt'!Q72</f>
        <v>13615.999999999996</v>
      </c>
      <c r="R75" s="94">
        <f t="shared" si="13"/>
        <v>124577.63137023883</v>
      </c>
      <c r="S75" s="92">
        <f>+'[3]R-I prezzi correnti cdt'!S72</f>
        <v>12850.46071631636</v>
      </c>
      <c r="T75" s="94">
        <f t="shared" si="14"/>
        <v>137428.0920865552</v>
      </c>
      <c r="U75" s="96"/>
      <c r="V75" s="92">
        <f>+'[3]R-I prezzi correnti cdt'!U72</f>
        <v>12010.901440044619</v>
      </c>
      <c r="W75" s="97">
        <f>+'[3]R-I prezzi correnti cdt'!W72</f>
        <v>90018.962156237045</v>
      </c>
      <c r="X75" s="97">
        <f>+'[3]R-I prezzi correnti cdt'!X72</f>
        <v>16576.435277732959</v>
      </c>
      <c r="Y75" s="92">
        <f t="shared" si="15"/>
        <v>106595.39743397001</v>
      </c>
      <c r="Z75" s="92">
        <f>+'[3]R-I prezzi correnti cdt'!AA72</f>
        <v>3417.3356814935269</v>
      </c>
      <c r="AA75" s="92">
        <f>+'[3]R-I prezzi correnti cdt'!Z72</f>
        <v>3548.2449466505809</v>
      </c>
      <c r="AB75" s="92">
        <f>+'[3]R-I prezzi correnti cdt'!AD72-'[3]R-I prezzi correnti cdt'!AK72</f>
        <v>9404.9753245170523</v>
      </c>
      <c r="AC75" s="92">
        <f>+'[3]R-I prezzi correnti cdt'!AB72</f>
        <v>1914.5164251578788</v>
      </c>
      <c r="AD75" s="92">
        <f>+'[3]R-I prezzi correnti cdt'!AC72+'[3]R-I prezzi correnti cdt'!AE72+'[3]R-I prezzi correnti cdt'!AF72-'[3]R-I prezzi correnti cdt'!AJ72-'[3]R-I prezzi correnti cdt'!AL72</f>
        <v>1220.3426207567941</v>
      </c>
      <c r="AE75" s="93">
        <f t="shared" si="16"/>
        <v>12539.834370431725</v>
      </c>
      <c r="AF75" s="93">
        <f t="shared" si="17"/>
        <v>19505.414998575834</v>
      </c>
      <c r="AG75" s="93">
        <f>+'[3]R-I prezzi correnti cdt'!AM72</f>
        <v>-683.6217860352574</v>
      </c>
      <c r="AH75" s="93">
        <f t="shared" si="18"/>
        <v>18821.793212540575</v>
      </c>
      <c r="AI75" s="98">
        <f t="shared" si="19"/>
        <v>137428.0920865552</v>
      </c>
      <c r="AJ75" s="104"/>
    </row>
    <row r="76" spans="1:36" x14ac:dyDescent="0.2">
      <c r="A76" s="91">
        <v>1932</v>
      </c>
      <c r="B76" s="92">
        <f>+'[3]R-I prezzi correnti cdt'!B73</f>
        <v>32534.793146219188</v>
      </c>
      <c r="C76" s="92">
        <f>+'[3]R-I prezzi correnti cdt'!C73</f>
        <v>619.49886258632841</v>
      </c>
      <c r="D76" s="92">
        <f>+'[3]R-I prezzi correnti cdt'!D73</f>
        <v>18259.277482460508</v>
      </c>
      <c r="E76" s="92">
        <f>+'[3]R-I prezzi correnti cdt'!G73</f>
        <v>6177.4813457449663</v>
      </c>
      <c r="F76" s="92">
        <f>+'[3]R-I prezzi correnti cdt'!E73</f>
        <v>2195.4007276984066</v>
      </c>
      <c r="G76" s="93">
        <f t="shared" si="10"/>
        <v>27251.658418490209</v>
      </c>
      <c r="H76" s="92">
        <f>+'[3]R-I prezzi correnti cdt'!H73</f>
        <v>11916.82574687598</v>
      </c>
      <c r="I76" s="92">
        <f>+'[3]R-I prezzi correnti cdt'!I73</f>
        <v>7611.2400994557529</v>
      </c>
      <c r="J76" s="92">
        <f>+'[3]R-I prezzi correnti cdt'!J73</f>
        <v>3051.5602257089217</v>
      </c>
      <c r="K76" s="92">
        <f>+'[3]R-I prezzi correnti cdt'!K73</f>
        <v>7669</v>
      </c>
      <c r="L76" s="92">
        <f>+'[3]R-I prezzi correnti cdt'!L73</f>
        <v>6552.6856500378763</v>
      </c>
      <c r="M76" s="92">
        <f>+'[3]R-I prezzi correnti cdt'!M73</f>
        <v>9576.8156536500501</v>
      </c>
      <c r="N76" s="92">
        <f t="shared" si="11"/>
        <v>46378.127375728582</v>
      </c>
      <c r="O76" s="92">
        <f t="shared" si="12"/>
        <v>106164.57894043798</v>
      </c>
      <c r="P76" s="92">
        <f>+'[3]R-I prezzi correnti cdt'!P73</f>
        <v>2258.4223876416654</v>
      </c>
      <c r="Q76" s="92">
        <f>+'[3]R-I prezzi correnti cdt'!Q73</f>
        <v>13002.999999999996</v>
      </c>
      <c r="R76" s="94">
        <f t="shared" si="13"/>
        <v>116909.15655279631</v>
      </c>
      <c r="S76" s="92">
        <f>+'[3]R-I prezzi correnti cdt'!S73</f>
        <v>8851.2220878408825</v>
      </c>
      <c r="T76" s="94">
        <f t="shared" si="14"/>
        <v>125760.37864063719</v>
      </c>
      <c r="U76" s="96"/>
      <c r="V76" s="92">
        <f>+'[3]R-I prezzi correnti cdt'!U73</f>
        <v>8048.0644540816993</v>
      </c>
      <c r="W76" s="97">
        <f>+'[3]R-I prezzi correnti cdt'!W73</f>
        <v>85218.330513732799</v>
      </c>
      <c r="X76" s="97">
        <f>+'[3]R-I prezzi correnti cdt'!X73</f>
        <v>16877.438956436963</v>
      </c>
      <c r="Y76" s="92">
        <f t="shared" si="15"/>
        <v>102095.76947016976</v>
      </c>
      <c r="Z76" s="92">
        <f>+'[3]R-I prezzi correnti cdt'!AA73</f>
        <v>2604.0602544260091</v>
      </c>
      <c r="AA76" s="92">
        <f>+'[3]R-I prezzi correnti cdt'!Z73</f>
        <v>3410.5303261390918</v>
      </c>
      <c r="AB76" s="92">
        <f>+'[3]R-I prezzi correnti cdt'!AD73-'[3]R-I prezzi correnti cdt'!AK73</f>
        <v>7938.6615234114233</v>
      </c>
      <c r="AC76" s="92">
        <f>+'[3]R-I prezzi correnti cdt'!AB73</f>
        <v>1584.3182506186647</v>
      </c>
      <c r="AD76" s="92">
        <f>+'[3]R-I prezzi correnti cdt'!AC73+'[3]R-I prezzi correnti cdt'!AE73+'[3]R-I prezzi correnti cdt'!AF73-'[3]R-I prezzi correnti cdt'!AJ73-'[3]R-I prezzi correnti cdt'!AL73</f>
        <v>1386.0572474184187</v>
      </c>
      <c r="AE76" s="93">
        <f t="shared" si="16"/>
        <v>10909.037021448506</v>
      </c>
      <c r="AF76" s="93">
        <f t="shared" si="17"/>
        <v>16923.627602013607</v>
      </c>
      <c r="AG76" s="93">
        <f>+'[3]R-I prezzi correnti cdt'!AM73</f>
        <v>-1307.0828856278795</v>
      </c>
      <c r="AH76" s="93">
        <f t="shared" si="18"/>
        <v>15616.544716385728</v>
      </c>
      <c r="AI76" s="98">
        <f t="shared" si="19"/>
        <v>125760.37864063719</v>
      </c>
      <c r="AJ76" s="104"/>
    </row>
    <row r="77" spans="1:36" x14ac:dyDescent="0.2">
      <c r="A77" s="91">
        <v>1933</v>
      </c>
      <c r="B77" s="92">
        <f>+'[3]R-I prezzi correnti cdt'!B74</f>
        <v>26142.27776368042</v>
      </c>
      <c r="C77" s="92">
        <f>+'[3]R-I prezzi correnti cdt'!C74</f>
        <v>584.74467188251583</v>
      </c>
      <c r="D77" s="92">
        <f>+'[3]R-I prezzi correnti cdt'!D74</f>
        <v>18607.814242398006</v>
      </c>
      <c r="E77" s="92">
        <f>+'[3]R-I prezzi correnti cdt'!G74</f>
        <v>6978.9155998439419</v>
      </c>
      <c r="F77" s="92">
        <f>+'[3]R-I prezzi correnti cdt'!E74</f>
        <v>2330.2930363632099</v>
      </c>
      <c r="G77" s="93">
        <f t="shared" si="10"/>
        <v>28501.767550487675</v>
      </c>
      <c r="H77" s="92">
        <f>+'[3]R-I prezzi correnti cdt'!H74</f>
        <v>10484.876838470571</v>
      </c>
      <c r="I77" s="92">
        <f>+'[3]R-I prezzi correnti cdt'!I74</f>
        <v>6360.1728032080109</v>
      </c>
      <c r="J77" s="92">
        <f>+'[3]R-I prezzi correnti cdt'!J74</f>
        <v>3154.2338131677693</v>
      </c>
      <c r="K77" s="92">
        <f>+'[3]R-I prezzi correnti cdt'!K74</f>
        <v>7391</v>
      </c>
      <c r="L77" s="92">
        <f>+'[3]R-I prezzi correnti cdt'!L74</f>
        <v>6520.1691712598722</v>
      </c>
      <c r="M77" s="92">
        <f>+'[3]R-I prezzi correnti cdt'!M74</f>
        <v>8474.3197906332225</v>
      </c>
      <c r="N77" s="92">
        <f t="shared" si="11"/>
        <v>42384.772416739441</v>
      </c>
      <c r="O77" s="92">
        <f t="shared" si="12"/>
        <v>97028.817730907525</v>
      </c>
      <c r="P77" s="92">
        <f>+'[3]R-I prezzi correnti cdt'!P74</f>
        <v>2349.976688241683</v>
      </c>
      <c r="Q77" s="92">
        <f>+'[3]R-I prezzi correnti cdt'!Q74</f>
        <v>12271.999999999996</v>
      </c>
      <c r="R77" s="94">
        <f t="shared" si="13"/>
        <v>106950.84104266584</v>
      </c>
      <c r="S77" s="92">
        <f>+'[3]R-I prezzi correnti cdt'!S74</f>
        <v>9304.9196119695498</v>
      </c>
      <c r="T77" s="94">
        <f t="shared" si="14"/>
        <v>116255.76065463539</v>
      </c>
      <c r="U77" s="96"/>
      <c r="V77" s="92">
        <f>+'[3]R-I prezzi correnti cdt'!U74</f>
        <v>7184.2288207996271</v>
      </c>
      <c r="W77" s="97">
        <f>+'[3]R-I prezzi correnti cdt'!W74</f>
        <v>76309.877940984021</v>
      </c>
      <c r="X77" s="97">
        <f>+'[3]R-I prezzi correnti cdt'!X74</f>
        <v>17425.185316093568</v>
      </c>
      <c r="Y77" s="92">
        <f t="shared" si="15"/>
        <v>93735.063257077592</v>
      </c>
      <c r="Z77" s="92">
        <f>+'[3]R-I prezzi correnti cdt'!AA74</f>
        <v>2268.4060854629388</v>
      </c>
      <c r="AA77" s="92">
        <f>+'[3]R-I prezzi correnti cdt'!Z74</f>
        <v>3841.7096600676</v>
      </c>
      <c r="AB77" s="92">
        <f>+'[3]R-I prezzi correnti cdt'!AD74-'[3]R-I prezzi correnti cdt'!AK74</f>
        <v>7132.094203679726</v>
      </c>
      <c r="AC77" s="92">
        <f>+'[3]R-I prezzi correnti cdt'!AB74</f>
        <v>1475.8386808492487</v>
      </c>
      <c r="AD77" s="92">
        <f>+'[3]R-I prezzi correnti cdt'!AC74+'[3]R-I prezzi correnti cdt'!AE74+'[3]R-I prezzi correnti cdt'!AF74-'[3]R-I prezzi correnti cdt'!AJ74-'[3]R-I prezzi correnti cdt'!AL74</f>
        <v>1335.2495775121081</v>
      </c>
      <c r="AE77" s="93">
        <f t="shared" si="16"/>
        <v>9943.1824620410825</v>
      </c>
      <c r="AF77" s="93">
        <f t="shared" si="17"/>
        <v>16053.298207571621</v>
      </c>
      <c r="AG77" s="93">
        <f>+'[3]R-I prezzi correnti cdt'!AM74</f>
        <v>-716.82963081345042</v>
      </c>
      <c r="AH77" s="93">
        <f t="shared" si="18"/>
        <v>15336.46857675817</v>
      </c>
      <c r="AI77" s="98">
        <f t="shared" si="19"/>
        <v>116255.76065463539</v>
      </c>
      <c r="AJ77" s="104"/>
    </row>
    <row r="78" spans="1:36" x14ac:dyDescent="0.2">
      <c r="A78" s="91">
        <v>1934</v>
      </c>
      <c r="B78" s="92">
        <f>+'[3]R-I prezzi correnti cdt'!B75</f>
        <v>25948.769007834948</v>
      </c>
      <c r="C78" s="92">
        <f>+'[3]R-I prezzi correnti cdt'!C75</f>
        <v>623.03334141360165</v>
      </c>
      <c r="D78" s="92">
        <f>+'[3]R-I prezzi correnti cdt'!D75</f>
        <v>18704.355089022261</v>
      </c>
      <c r="E78" s="92">
        <f>+'[3]R-I prezzi correnti cdt'!G75</f>
        <v>7004.0604887854424</v>
      </c>
      <c r="F78" s="92">
        <f>+'[3]R-I prezzi correnti cdt'!E75</f>
        <v>2359.1274482385261</v>
      </c>
      <c r="G78" s="93">
        <f t="shared" si="10"/>
        <v>28690.576367459831</v>
      </c>
      <c r="H78" s="92">
        <f>+'[3]R-I prezzi correnti cdt'!H75</f>
        <v>10533.906556455024</v>
      </c>
      <c r="I78" s="92">
        <f>+'[3]R-I prezzi correnti cdt'!I75</f>
        <v>6692.1839275302518</v>
      </c>
      <c r="J78" s="92">
        <f>+'[3]R-I prezzi correnti cdt'!J75</f>
        <v>3002.118749391147</v>
      </c>
      <c r="K78" s="92">
        <f>+'[3]R-I prezzi correnti cdt'!K75</f>
        <v>7134</v>
      </c>
      <c r="L78" s="92">
        <f>+'[3]R-I prezzi correnti cdt'!L75</f>
        <v>6353.9915082524485</v>
      </c>
      <c r="M78" s="92">
        <f>+'[3]R-I prezzi correnti cdt'!M75</f>
        <v>8580.8273344603513</v>
      </c>
      <c r="N78" s="92">
        <f t="shared" si="11"/>
        <v>42297.02807608922</v>
      </c>
      <c r="O78" s="92">
        <f t="shared" si="12"/>
        <v>96936.373451384003</v>
      </c>
      <c r="P78" s="92">
        <f>+'[3]R-I prezzi correnti cdt'!P75</f>
        <v>2220.2173266139621</v>
      </c>
      <c r="Q78" s="92">
        <f>+'[3]R-I prezzi correnti cdt'!Q75</f>
        <v>12377.999999999996</v>
      </c>
      <c r="R78" s="94">
        <f t="shared" si="13"/>
        <v>107094.15612477004</v>
      </c>
      <c r="S78" s="92">
        <f>+'[3]R-I prezzi correnti cdt'!S75</f>
        <v>8253.5366831501869</v>
      </c>
      <c r="T78" s="94">
        <f t="shared" si="14"/>
        <v>115347.69280792023</v>
      </c>
      <c r="U78" s="96"/>
      <c r="V78" s="92">
        <f>+'[3]R-I prezzi correnti cdt'!U75</f>
        <v>6439.7380427207818</v>
      </c>
      <c r="W78" s="97">
        <f>+'[3]R-I prezzi correnti cdt'!W75</f>
        <v>75582.499626594974</v>
      </c>
      <c r="X78" s="97">
        <f>+'[3]R-I prezzi correnti cdt'!X75</f>
        <v>17111.822010270105</v>
      </c>
      <c r="Y78" s="92">
        <f t="shared" si="15"/>
        <v>92694.321636865076</v>
      </c>
      <c r="Z78" s="92">
        <f>+'[3]R-I prezzi correnti cdt'!AA75</f>
        <v>2912.3368540639926</v>
      </c>
      <c r="AA78" s="92">
        <f>+'[3]R-I prezzi correnti cdt'!Z75</f>
        <v>3756.2363074066279</v>
      </c>
      <c r="AB78" s="92">
        <f>+'[3]R-I prezzi correnti cdt'!AD75-'[3]R-I prezzi correnti cdt'!AK75</f>
        <v>6993.7584808936735</v>
      </c>
      <c r="AC78" s="92">
        <f>+'[3]R-I prezzi correnti cdt'!AB75</f>
        <v>1710.2021622291352</v>
      </c>
      <c r="AD78" s="92">
        <f>+'[3]R-I prezzi correnti cdt'!AC75+'[3]R-I prezzi correnti cdt'!AE75+'[3]R-I prezzi correnti cdt'!AF75-'[3]R-I prezzi correnti cdt'!AJ75-'[3]R-I prezzi correnti cdt'!AL75</f>
        <v>1239.2528351536669</v>
      </c>
      <c r="AE78" s="93">
        <f t="shared" si="16"/>
        <v>9943.213478276477</v>
      </c>
      <c r="AF78" s="93">
        <f t="shared" si="17"/>
        <v>16611.786639747097</v>
      </c>
      <c r="AG78" s="93">
        <f>+'[3]R-I prezzi correnti cdt'!AM75</f>
        <v>-398.15351141272873</v>
      </c>
      <c r="AH78" s="93">
        <f t="shared" si="18"/>
        <v>16213.633128334368</v>
      </c>
      <c r="AI78" s="98">
        <f t="shared" si="19"/>
        <v>115347.69280792023</v>
      </c>
      <c r="AJ78" s="104"/>
    </row>
    <row r="79" spans="1:36" x14ac:dyDescent="0.2">
      <c r="A79" s="91">
        <v>1935</v>
      </c>
      <c r="B79" s="92">
        <f>+'[3]R-I prezzi correnti cdt'!B76</f>
        <v>31650.46943530651</v>
      </c>
      <c r="C79" s="92">
        <f>+'[3]R-I prezzi correnti cdt'!C76</f>
        <v>699.93640112143817</v>
      </c>
      <c r="D79" s="92">
        <f>+'[3]R-I prezzi correnti cdt'!D76</f>
        <v>21251.780780588084</v>
      </c>
      <c r="E79" s="92">
        <f>+'[3]R-I prezzi correnti cdt'!G76</f>
        <v>6503.3252485001667</v>
      </c>
      <c r="F79" s="92">
        <f>+'[3]R-I prezzi correnti cdt'!E76</f>
        <v>2564.1332847013168</v>
      </c>
      <c r="G79" s="93">
        <f t="shared" si="10"/>
        <v>31019.175714911005</v>
      </c>
      <c r="H79" s="92">
        <f>+'[3]R-I prezzi correnti cdt'!H76</f>
        <v>11940.928415329006</v>
      </c>
      <c r="I79" s="92">
        <f>+'[3]R-I prezzi correnti cdt'!I76</f>
        <v>6920.1021296721437</v>
      </c>
      <c r="J79" s="92">
        <f>+'[3]R-I prezzi correnti cdt'!J76</f>
        <v>3055.9341369637682</v>
      </c>
      <c r="K79" s="92">
        <f>+'[3]R-I prezzi correnti cdt'!K76</f>
        <v>7488</v>
      </c>
      <c r="L79" s="92">
        <f>+'[3]R-I prezzi correnti cdt'!L76</f>
        <v>6621.2911747013532</v>
      </c>
      <c r="M79" s="92">
        <f>+'[3]R-I prezzi correnti cdt'!M76</f>
        <v>9516.4912692439648</v>
      </c>
      <c r="N79" s="92">
        <f t="shared" si="11"/>
        <v>45542.747125910246</v>
      </c>
      <c r="O79" s="92">
        <f t="shared" si="12"/>
        <v>108212.39227612776</v>
      </c>
      <c r="P79" s="92">
        <f>+'[3]R-I prezzi correnti cdt'!P76</f>
        <v>2263.9300452520956</v>
      </c>
      <c r="Q79" s="92">
        <f>+'[3]R-I prezzi correnti cdt'!Q76</f>
        <v>12728.999999999996</v>
      </c>
      <c r="R79" s="94">
        <f t="shared" si="13"/>
        <v>118677.46223087567</v>
      </c>
      <c r="S79" s="92">
        <f>+'[3]R-I prezzi correnti cdt'!S76</f>
        <v>8348.0067857159393</v>
      </c>
      <c r="T79" s="94">
        <f t="shared" si="14"/>
        <v>127025.46901659161</v>
      </c>
      <c r="U79" s="96"/>
      <c r="V79" s="92">
        <f>+'[3]R-I prezzi correnti cdt'!U76</f>
        <v>6225.1259036599076</v>
      </c>
      <c r="W79" s="97">
        <f>+'[3]R-I prezzi correnti cdt'!W76</f>
        <v>81756.972036576248</v>
      </c>
      <c r="X79" s="97">
        <f>+'[3]R-I prezzi correnti cdt'!X76</f>
        <v>20140.649883303126</v>
      </c>
      <c r="Y79" s="92">
        <f t="shared" si="15"/>
        <v>101897.62191987937</v>
      </c>
      <c r="Z79" s="92">
        <f>+'[3]R-I prezzi correnti cdt'!AA76</f>
        <v>4264.9473182717038</v>
      </c>
      <c r="AA79" s="92">
        <f>+'[3]R-I prezzi correnti cdt'!Z76</f>
        <v>3250.3989152297377</v>
      </c>
      <c r="AB79" s="92">
        <f>+'[3]R-I prezzi correnti cdt'!AD76-'[3]R-I prezzi correnti cdt'!AK76</f>
        <v>7702.6704795610613</v>
      </c>
      <c r="AC79" s="92">
        <f>+'[3]R-I prezzi correnti cdt'!AB76</f>
        <v>2271.5247739244896</v>
      </c>
      <c r="AD79" s="92">
        <f>+'[3]R-I prezzi correnti cdt'!AC76+'[3]R-I prezzi correnti cdt'!AE76+'[3]R-I prezzi correnti cdt'!AF76-'[3]R-I prezzi correnti cdt'!AJ76-'[3]R-I prezzi correnti cdt'!AL76</f>
        <v>1453.4358762062709</v>
      </c>
      <c r="AE79" s="93">
        <f t="shared" si="16"/>
        <v>11427.631129691823</v>
      </c>
      <c r="AF79" s="93">
        <f t="shared" si="17"/>
        <v>18942.977363193266</v>
      </c>
      <c r="AG79" s="93">
        <f>+'[3]R-I prezzi correnti cdt'!AM76</f>
        <v>-40.256170140933691</v>
      </c>
      <c r="AH79" s="93">
        <f t="shared" si="18"/>
        <v>18902.721193052334</v>
      </c>
      <c r="AI79" s="98">
        <f t="shared" si="19"/>
        <v>127025.46901659161</v>
      </c>
      <c r="AJ79" s="104"/>
    </row>
    <row r="80" spans="1:36" x14ac:dyDescent="0.2">
      <c r="A80" s="91">
        <v>1936</v>
      </c>
      <c r="B80" s="92">
        <f>+'[3]R-I prezzi correnti cdt'!B77</f>
        <v>30507.686176168816</v>
      </c>
      <c r="C80" s="92">
        <f>+'[3]R-I prezzi correnti cdt'!C77</f>
        <v>858.165750772406</v>
      </c>
      <c r="D80" s="92">
        <f>+'[3]R-I prezzi correnti cdt'!D77</f>
        <v>24457.575210819239</v>
      </c>
      <c r="E80" s="92">
        <f>+'[3]R-I prezzi correnti cdt'!G77</f>
        <v>4934.2335655989245</v>
      </c>
      <c r="F80" s="92">
        <f>+'[3]R-I prezzi correnti cdt'!E77</f>
        <v>2729.5687918217773</v>
      </c>
      <c r="G80" s="93">
        <f t="shared" si="10"/>
        <v>32979.543319012344</v>
      </c>
      <c r="H80" s="92">
        <f>+'[3]R-I prezzi correnti cdt'!H77</f>
        <v>12126.962175177152</v>
      </c>
      <c r="I80" s="92">
        <f>+'[3]R-I prezzi correnti cdt'!I77</f>
        <v>7300.8930424048003</v>
      </c>
      <c r="J80" s="92">
        <f>+'[3]R-I prezzi correnti cdt'!J77</f>
        <v>3105.6225143867309</v>
      </c>
      <c r="K80" s="92">
        <f>+'[3]R-I prezzi correnti cdt'!K77</f>
        <v>8236</v>
      </c>
      <c r="L80" s="92">
        <f>+'[3]R-I prezzi correnti cdt'!L77</f>
        <v>7315.7151709616537</v>
      </c>
      <c r="M80" s="92">
        <f>+'[3]R-I prezzi correnti cdt'!M77</f>
        <v>10404.777025491851</v>
      </c>
      <c r="N80" s="92">
        <f t="shared" si="11"/>
        <v>48489.969928422186</v>
      </c>
      <c r="O80" s="92">
        <f t="shared" si="12"/>
        <v>111977.19942360335</v>
      </c>
      <c r="P80" s="92">
        <f>+'[3]R-I prezzi correnti cdt'!P77</f>
        <v>2317.2750008412636</v>
      </c>
      <c r="Q80" s="92">
        <f>+'[3]R-I prezzi correnti cdt'!Q77</f>
        <v>13408.999999999998</v>
      </c>
      <c r="R80" s="94">
        <f t="shared" si="13"/>
        <v>123068.92442276208</v>
      </c>
      <c r="S80" s="92">
        <f>+'[3]R-I prezzi correnti cdt'!S77</f>
        <v>6509.9143025596159</v>
      </c>
      <c r="T80" s="94">
        <f t="shared" si="14"/>
        <v>129578.83872532169</v>
      </c>
      <c r="U80" s="96"/>
      <c r="V80" s="92">
        <f>+'[3]R-I prezzi correnti cdt'!U77</f>
        <v>6632.3618482553948</v>
      </c>
      <c r="W80" s="97">
        <f>+'[3]R-I prezzi correnti cdt'!W77</f>
        <v>76259.511957433089</v>
      </c>
      <c r="X80" s="97">
        <f>+'[3]R-I prezzi correnti cdt'!X77</f>
        <v>27780.814324460051</v>
      </c>
      <c r="Y80" s="92">
        <f t="shared" si="15"/>
        <v>104040.32628189314</v>
      </c>
      <c r="Z80" s="92">
        <f>+'[3]R-I prezzi correnti cdt'!AA77</f>
        <v>4257.0421457487764</v>
      </c>
      <c r="AA80" s="92">
        <f>+'[3]R-I prezzi correnti cdt'!Z77</f>
        <v>2929.7710296784935</v>
      </c>
      <c r="AB80" s="92">
        <f>+'[3]R-I prezzi correnti cdt'!AD77-'[3]R-I prezzi correnti cdt'!AK77</f>
        <v>9137.0545565741413</v>
      </c>
      <c r="AC80" s="92">
        <f>+'[3]R-I prezzi correnti cdt'!AB77</f>
        <v>2312.2724707894508</v>
      </c>
      <c r="AD80" s="92">
        <f>+'[3]R-I prezzi correnti cdt'!AC77+'[3]R-I prezzi correnti cdt'!AE77+'[3]R-I prezzi correnti cdt'!AF77-'[3]R-I prezzi correnti cdt'!AJ77-'[3]R-I prezzi correnti cdt'!AL77</f>
        <v>2132.6873358967509</v>
      </c>
      <c r="AE80" s="93">
        <f t="shared" si="16"/>
        <v>13582.014363260343</v>
      </c>
      <c r="AF80" s="93">
        <f t="shared" si="17"/>
        <v>20768.827538687612</v>
      </c>
      <c r="AG80" s="93">
        <f>+'[3]R-I prezzi correnti cdt'!AM77</f>
        <v>-1862.6769435144856</v>
      </c>
      <c r="AH80" s="93">
        <f t="shared" si="18"/>
        <v>18906.150595173127</v>
      </c>
      <c r="AI80" s="98">
        <f t="shared" si="19"/>
        <v>129578.83872532166</v>
      </c>
      <c r="AJ80" s="104"/>
    </row>
    <row r="81" spans="1:36" x14ac:dyDescent="0.2">
      <c r="A81" s="91">
        <v>1937</v>
      </c>
      <c r="B81" s="92">
        <f>+'[3]R-I prezzi correnti cdt'!B78</f>
        <v>40439.556014508482</v>
      </c>
      <c r="C81" s="92">
        <f>+'[3]R-I prezzi correnti cdt'!C78</f>
        <v>1156.9301253030017</v>
      </c>
      <c r="D81" s="92">
        <f>+'[3]R-I prezzi correnti cdt'!D78</f>
        <v>34081.263919886827</v>
      </c>
      <c r="E81" s="92">
        <f>+'[3]R-I prezzi correnti cdt'!G78</f>
        <v>4791.5904014993757</v>
      </c>
      <c r="F81" s="92">
        <f>+'[3]R-I prezzi correnti cdt'!E78</f>
        <v>3002.3178536356272</v>
      </c>
      <c r="G81" s="93">
        <f t="shared" si="10"/>
        <v>43032.102300324827</v>
      </c>
      <c r="H81" s="92">
        <f>+'[3]R-I prezzi correnti cdt'!H78</f>
        <v>16812.995910325153</v>
      </c>
      <c r="I81" s="92">
        <f>+'[3]R-I prezzi correnti cdt'!I78</f>
        <v>9196.3032213408587</v>
      </c>
      <c r="J81" s="92">
        <f>+'[3]R-I prezzi correnti cdt'!J78</f>
        <v>3535.4058511015537</v>
      </c>
      <c r="K81" s="92">
        <f>+'[3]R-I prezzi correnti cdt'!K78</f>
        <v>9162</v>
      </c>
      <c r="L81" s="92">
        <f>+'[3]R-I prezzi correnti cdt'!L78</f>
        <v>8240.5294351775883</v>
      </c>
      <c r="M81" s="92">
        <f>+'[3]R-I prezzi correnti cdt'!M78</f>
        <v>12104.809182586299</v>
      </c>
      <c r="N81" s="92">
        <f t="shared" si="11"/>
        <v>59052.043600531455</v>
      </c>
      <c r="O81" s="92">
        <f t="shared" si="12"/>
        <v>142523.70191536477</v>
      </c>
      <c r="P81" s="92">
        <f>+'[3]R-I prezzi correnti cdt'!P78</f>
        <v>2645.4811686632283</v>
      </c>
      <c r="Q81" s="92">
        <f>+'[3]R-I prezzi correnti cdt'!Q78</f>
        <v>15101.999999999996</v>
      </c>
      <c r="R81" s="94">
        <f t="shared" si="13"/>
        <v>154980.22074670155</v>
      </c>
      <c r="S81" s="92">
        <f>+'[3]R-I prezzi correnti cdt'!S78</f>
        <v>14959.736629031013</v>
      </c>
      <c r="T81" s="94">
        <f t="shared" si="14"/>
        <v>169939.95737573257</v>
      </c>
      <c r="U81" s="96"/>
      <c r="V81" s="92">
        <f>+'[3]R-I prezzi correnti cdt'!U78</f>
        <v>12551.393489723028</v>
      </c>
      <c r="W81" s="97">
        <f>+'[3]R-I prezzi correnti cdt'!W78</f>
        <v>106875.81551580344</v>
      </c>
      <c r="X81" s="97">
        <f>+'[3]R-I prezzi correnti cdt'!X78</f>
        <v>30151.046611330406</v>
      </c>
      <c r="Y81" s="92">
        <f t="shared" si="15"/>
        <v>137026.86212713385</v>
      </c>
      <c r="Z81" s="92">
        <f>+'[3]R-I prezzi correnti cdt'!AA78</f>
        <v>3244.5556992626762</v>
      </c>
      <c r="AA81" s="92">
        <f>+'[3]R-I prezzi correnti cdt'!Z78</f>
        <v>2664.1938742119792</v>
      </c>
      <c r="AB81" s="92">
        <f>+'[3]R-I prezzi correnti cdt'!AD78-'[3]R-I prezzi correnti cdt'!AK78</f>
        <v>11072.958075822156</v>
      </c>
      <c r="AC81" s="92">
        <f>+'[3]R-I prezzi correnti cdt'!AB78</f>
        <v>2102.9295619596392</v>
      </c>
      <c r="AD81" s="92">
        <f>+'[3]R-I prezzi correnti cdt'!AC78+'[3]R-I prezzi correnti cdt'!AE78+'[3]R-I prezzi correnti cdt'!AF78-'[3]R-I prezzi correnti cdt'!AJ78-'[3]R-I prezzi correnti cdt'!AL78</f>
        <v>1625.1080266944175</v>
      </c>
      <c r="AE81" s="93">
        <f t="shared" si="16"/>
        <v>14800.995664476213</v>
      </c>
      <c r="AF81" s="93">
        <f t="shared" si="17"/>
        <v>20709.745237950869</v>
      </c>
      <c r="AG81" s="93">
        <f>+'[3]R-I prezzi correnti cdt'!AM78</f>
        <v>-348.04347907519133</v>
      </c>
      <c r="AH81" s="93">
        <f t="shared" si="18"/>
        <v>20361.701758875679</v>
      </c>
      <c r="AI81" s="98">
        <f t="shared" si="19"/>
        <v>169939.95737573257</v>
      </c>
      <c r="AJ81" s="104"/>
    </row>
    <row r="82" spans="1:36" x14ac:dyDescent="0.2">
      <c r="A82" s="91">
        <v>1938</v>
      </c>
      <c r="B82" s="92">
        <f>+'[3]R-I prezzi correnti cdt'!B79</f>
        <v>43245.200000000092</v>
      </c>
      <c r="C82" s="92">
        <f>+'[3]R-I prezzi correnti cdt'!C79</f>
        <v>1260.4000000000001</v>
      </c>
      <c r="D82" s="92">
        <f>+'[3]R-I prezzi correnti cdt'!D79</f>
        <v>38842</v>
      </c>
      <c r="E82" s="92">
        <f>+'[3]R-I prezzi correnti cdt'!G79</f>
        <v>4972</v>
      </c>
      <c r="F82" s="92">
        <f>+'[3]R-I prezzi correnti cdt'!E79</f>
        <v>2998.0000000000041</v>
      </c>
      <c r="G82" s="93">
        <f t="shared" si="10"/>
        <v>48072.400000000009</v>
      </c>
      <c r="H82" s="92">
        <f>+'[3]R-I prezzi correnti cdt'!H79</f>
        <v>17254.999999999887</v>
      </c>
      <c r="I82" s="92">
        <f>+'[3]R-I prezzi correnti cdt'!I79</f>
        <v>10280.999999999998</v>
      </c>
      <c r="J82" s="92">
        <f>+'[3]R-I prezzi correnti cdt'!J79</f>
        <v>3965.0000000000059</v>
      </c>
      <c r="K82" s="92">
        <f>+'[3]R-I prezzi correnti cdt'!K79</f>
        <v>10095</v>
      </c>
      <c r="L82" s="92">
        <f>+'[3]R-I prezzi correnti cdt'!L79</f>
        <v>8847.0000000000091</v>
      </c>
      <c r="M82" s="92">
        <f>+'[3]R-I prezzi correnti cdt'!M79</f>
        <v>13099.999999999987</v>
      </c>
      <c r="N82" s="92">
        <f t="shared" si="11"/>
        <v>63542.999999999884</v>
      </c>
      <c r="O82" s="92">
        <f t="shared" si="12"/>
        <v>154860.59999999998</v>
      </c>
      <c r="P82" s="92">
        <f>+'[3]R-I prezzi correnti cdt'!P79</f>
        <v>2961.9999999999959</v>
      </c>
      <c r="Q82" s="92">
        <f>+'[3]R-I prezzi correnti cdt'!Q79</f>
        <v>16989.999999999996</v>
      </c>
      <c r="R82" s="94">
        <f t="shared" si="13"/>
        <v>168888.59999999998</v>
      </c>
      <c r="S82" s="92">
        <f>+'[3]R-I prezzi correnti cdt'!S79</f>
        <v>12146.000000000009</v>
      </c>
      <c r="T82" s="94">
        <f t="shared" si="14"/>
        <v>181034.59999999998</v>
      </c>
      <c r="U82" s="96"/>
      <c r="V82" s="92">
        <f>+'[3]R-I prezzi correnti cdt'!U79</f>
        <v>12677.000000000029</v>
      </c>
      <c r="W82" s="97">
        <f>+'[3]R-I prezzi correnti cdt'!W79</f>
        <v>115534.0404084172</v>
      </c>
      <c r="X82" s="97">
        <f>+'[3]R-I prezzi correnti cdt'!X79</f>
        <v>29953.999999999985</v>
      </c>
      <c r="Y82" s="92">
        <f t="shared" si="15"/>
        <v>145488.04040841718</v>
      </c>
      <c r="Z82" s="92">
        <f>+'[3]R-I prezzi correnti cdt'!AA79</f>
        <v>2629.1564266443679</v>
      </c>
      <c r="AA82" s="92">
        <f>+'[3]R-I prezzi correnti cdt'!Z79</f>
        <v>2384.4265717116427</v>
      </c>
      <c r="AB82" s="92">
        <f>+'[3]R-I prezzi correnti cdt'!AD79-'[3]R-I prezzi correnti cdt'!AK79</f>
        <v>13338.326712</v>
      </c>
      <c r="AC82" s="92">
        <f>+'[3]R-I prezzi correnti cdt'!AB79</f>
        <v>1907.4170016439894</v>
      </c>
      <c r="AD82" s="92">
        <f>+'[3]R-I prezzi correnti cdt'!AC79+'[3]R-I prezzi correnti cdt'!AE79+'[3]R-I prezzi correnti cdt'!AF79-'[3]R-I prezzi correnti cdt'!AJ79-'[3]R-I prezzi correnti cdt'!AL79</f>
        <v>1935.6404800675452</v>
      </c>
      <c r="AE82" s="93">
        <f t="shared" si="16"/>
        <v>17181.384193711536</v>
      </c>
      <c r="AF82" s="93">
        <f t="shared" si="17"/>
        <v>22194.967192067546</v>
      </c>
      <c r="AG82" s="93">
        <f>+'[3]R-I prezzi correnti cdt'!AM79</f>
        <v>674.59239951522966</v>
      </c>
      <c r="AH82" s="93">
        <f t="shared" si="18"/>
        <v>22869.559591582776</v>
      </c>
      <c r="AI82" s="98">
        <f t="shared" si="19"/>
        <v>181034.59999999998</v>
      </c>
      <c r="AJ82" s="104"/>
    </row>
    <row r="83" spans="1:36" x14ac:dyDescent="0.2">
      <c r="A83" s="91">
        <v>1939</v>
      </c>
      <c r="B83" s="92">
        <f>+'[3]R-I prezzi correnti cdt'!B80</f>
        <v>47374.552443716857</v>
      </c>
      <c r="C83" s="92">
        <f>+'[3]R-I prezzi correnti cdt'!C80</f>
        <v>1413.8654985766705</v>
      </c>
      <c r="D83" s="92">
        <f>+'[3]R-I prezzi correnti cdt'!D80</f>
        <v>42174.785048742902</v>
      </c>
      <c r="E83" s="92">
        <f>+'[3]R-I prezzi correnti cdt'!G80</f>
        <v>5821.768520601403</v>
      </c>
      <c r="F83" s="92">
        <f>+'[3]R-I prezzi correnti cdt'!E80</f>
        <v>3460.9536331859554</v>
      </c>
      <c r="G83" s="93">
        <f t="shared" si="10"/>
        <v>52871.372701106928</v>
      </c>
      <c r="H83" s="92">
        <f>+'[3]R-I prezzi correnti cdt'!H80</f>
        <v>18881.308717005701</v>
      </c>
      <c r="I83" s="92">
        <f>+'[3]R-I prezzi correnti cdt'!I80</f>
        <v>11034.506911388606</v>
      </c>
      <c r="J83" s="92">
        <f>+'[3]R-I prezzi correnti cdt'!J80</f>
        <v>4372.9962236493011</v>
      </c>
      <c r="K83" s="92">
        <f>+'[3]R-I prezzi correnti cdt'!K80</f>
        <v>10832.012663185227</v>
      </c>
      <c r="L83" s="92">
        <f>+'[3]R-I prezzi correnti cdt'!L80</f>
        <v>10004.981634921898</v>
      </c>
      <c r="M83" s="92">
        <f>+'[3]R-I prezzi correnti cdt'!M80</f>
        <v>15314.469130190761</v>
      </c>
      <c r="N83" s="92">
        <f t="shared" si="11"/>
        <v>70440.275280341491</v>
      </c>
      <c r="O83" s="92">
        <f t="shared" si="12"/>
        <v>170686.2004251653</v>
      </c>
      <c r="P83" s="92">
        <f>+'[3]R-I prezzi correnti cdt'!P80</f>
        <v>3527.328980223826</v>
      </c>
      <c r="Q83" s="92">
        <f>+'[3]R-I prezzi correnti cdt'!Q80</f>
        <v>19350.434743878403</v>
      </c>
      <c r="R83" s="94">
        <f t="shared" si="13"/>
        <v>186509.30618881987</v>
      </c>
      <c r="S83" s="92">
        <f>+'[3]R-I prezzi correnti cdt'!S80</f>
        <v>11620.206987670515</v>
      </c>
      <c r="T83" s="94">
        <f t="shared" si="14"/>
        <v>198129.51317649038</v>
      </c>
      <c r="U83" s="96"/>
      <c r="V83" s="92">
        <f>+'[3]R-I prezzi correnti cdt'!U80</f>
        <v>13844.985460216843</v>
      </c>
      <c r="W83" s="97">
        <f>+'[3]R-I prezzi correnti cdt'!W80</f>
        <v>122945.8645927435</v>
      </c>
      <c r="X83" s="97">
        <f>+'[3]R-I prezzi correnti cdt'!X80</f>
        <v>35079.02662200138</v>
      </c>
      <c r="Y83" s="92">
        <f t="shared" si="15"/>
        <v>158024.89121474489</v>
      </c>
      <c r="Z83" s="92">
        <f>+'[3]R-I prezzi correnti cdt'!AA80</f>
        <v>2625.2657815715834</v>
      </c>
      <c r="AA83" s="92">
        <f>+'[3]R-I prezzi correnti cdt'!Z80</f>
        <v>3440.2276907231176</v>
      </c>
      <c r="AB83" s="92">
        <f>+'[3]R-I prezzi correnti cdt'!AD80-'[3]R-I prezzi correnti cdt'!AK80</f>
        <v>15529.793547730211</v>
      </c>
      <c r="AC83" s="92">
        <f>+'[3]R-I prezzi correnti cdt'!AB80</f>
        <v>2097.142156947913</v>
      </c>
      <c r="AD83" s="92">
        <f>+'[3]R-I prezzi correnti cdt'!AC80+'[3]R-I prezzi correnti cdt'!AE80+'[3]R-I prezzi correnti cdt'!AF80-'[3]R-I prezzi correnti cdt'!AJ80-'[3]R-I prezzi correnti cdt'!AL80</f>
        <v>2241.9297587992837</v>
      </c>
      <c r="AE83" s="93">
        <f t="shared" si="16"/>
        <v>19868.865463477407</v>
      </c>
      <c r="AF83" s="93">
        <f t="shared" si="17"/>
        <v>25934.358935772107</v>
      </c>
      <c r="AG83" s="93">
        <f>+'[3]R-I prezzi correnti cdt'!AM80</f>
        <v>325.27756575653041</v>
      </c>
      <c r="AH83" s="93">
        <f t="shared" si="18"/>
        <v>26259.636501528636</v>
      </c>
      <c r="AI83" s="98">
        <f t="shared" si="19"/>
        <v>198129.51317649038</v>
      </c>
      <c r="AJ83" s="104"/>
    </row>
    <row r="84" spans="1:36" x14ac:dyDescent="0.2">
      <c r="A84" s="91">
        <v>1940</v>
      </c>
      <c r="B84" s="92">
        <f>+'[3]R-I prezzi correnti cdt'!B81</f>
        <v>56093.991620812121</v>
      </c>
      <c r="C84" s="92">
        <f>+'[3]R-I prezzi correnti cdt'!C81</f>
        <v>1969.4539854154073</v>
      </c>
      <c r="D84" s="92">
        <f>+'[3]R-I prezzi correnti cdt'!D81</f>
        <v>50268.490358308845</v>
      </c>
      <c r="E84" s="92">
        <f>+'[3]R-I prezzi correnti cdt'!G81</f>
        <v>6755.8108766627756</v>
      </c>
      <c r="F84" s="92">
        <f>+'[3]R-I prezzi correnti cdt'!E81</f>
        <v>3687.812132537761</v>
      </c>
      <c r="G84" s="93">
        <f t="shared" si="10"/>
        <v>62681.567352924787</v>
      </c>
      <c r="H84" s="92">
        <f>+'[3]R-I prezzi correnti cdt'!H81</f>
        <v>22178.83702002238</v>
      </c>
      <c r="I84" s="92">
        <f>+'[3]R-I prezzi correnti cdt'!I81</f>
        <v>11836.612456259838</v>
      </c>
      <c r="J84" s="92">
        <f>+'[3]R-I prezzi correnti cdt'!J81</f>
        <v>5287.8735083539996</v>
      </c>
      <c r="K84" s="92">
        <f>+'[3]R-I prezzi correnti cdt'!K81</f>
        <v>12737.029780480894</v>
      </c>
      <c r="L84" s="92">
        <f>+'[3]R-I prezzi correnti cdt'!L81</f>
        <v>11637.395131912213</v>
      </c>
      <c r="M84" s="92">
        <f>+'[3]R-I prezzi correnti cdt'!M81</f>
        <v>23354.170689577157</v>
      </c>
      <c r="N84" s="92">
        <f t="shared" si="11"/>
        <v>87031.91858660648</v>
      </c>
      <c r="O84" s="92">
        <f t="shared" si="12"/>
        <v>205807.4775603434</v>
      </c>
      <c r="P84" s="92">
        <f>+'[3]R-I prezzi correnti cdt'!P81</f>
        <v>4096.5169065965356</v>
      </c>
      <c r="Q84" s="92">
        <f>+'[3]R-I prezzi correnti cdt'!Q81</f>
        <v>19238.169640345201</v>
      </c>
      <c r="R84" s="94">
        <f t="shared" si="13"/>
        <v>220949.13029409206</v>
      </c>
      <c r="S84" s="92">
        <f>+'[3]R-I prezzi correnti cdt'!S81</f>
        <v>15582.042604143884</v>
      </c>
      <c r="T84" s="94">
        <f t="shared" si="14"/>
        <v>236531.17289823593</v>
      </c>
      <c r="U84" s="96"/>
      <c r="V84" s="92">
        <f>+'[3]R-I prezzi correnti cdt'!U81</f>
        <v>15577.860896370292</v>
      </c>
      <c r="W84" s="97">
        <f>+'[3]R-I prezzi correnti cdt'!W81</f>
        <v>147664.86035296466</v>
      </c>
      <c r="X84" s="97">
        <f>+'[3]R-I prezzi correnti cdt'!X81</f>
        <v>43096.562129131475</v>
      </c>
      <c r="Y84" s="92">
        <f t="shared" si="15"/>
        <v>190761.42248209612</v>
      </c>
      <c r="Z84" s="92">
        <f>+'[3]R-I prezzi correnti cdt'!AA81</f>
        <v>2358.2536201163994</v>
      </c>
      <c r="AA84" s="92">
        <f>+'[3]R-I prezzi correnti cdt'!Z81</f>
        <v>4867.7205033155278</v>
      </c>
      <c r="AB84" s="92">
        <f>+'[3]R-I prezzi correnti cdt'!AD81-'[3]R-I prezzi correnti cdt'!AK81</f>
        <v>16942.964879734402</v>
      </c>
      <c r="AC84" s="92">
        <f>+'[3]R-I prezzi correnti cdt'!AB81</f>
        <v>2282.4101054163671</v>
      </c>
      <c r="AD84" s="92">
        <f>+'[3]R-I prezzi correnti cdt'!AC81+'[3]R-I prezzi correnti cdt'!AE81+'[3]R-I prezzi correnti cdt'!AF81-'[3]R-I prezzi correnti cdt'!AJ81-'[3]R-I prezzi correnti cdt'!AL81</f>
        <v>2471.4224156254754</v>
      </c>
      <c r="AE84" s="93">
        <f t="shared" si="16"/>
        <v>21696.797400776242</v>
      </c>
      <c r="AF84" s="93">
        <f t="shared" si="17"/>
        <v>28922.771524208172</v>
      </c>
      <c r="AG84" s="93">
        <f>+'[3]R-I prezzi correnti cdt'!AM81</f>
        <v>1269.1179955613202</v>
      </c>
      <c r="AH84" s="93">
        <f t="shared" si="18"/>
        <v>30191.889519769491</v>
      </c>
      <c r="AI84" s="98">
        <f t="shared" si="19"/>
        <v>236531.17289823591</v>
      </c>
      <c r="AJ84" s="104"/>
    </row>
    <row r="85" spans="1:36" x14ac:dyDescent="0.2">
      <c r="A85" s="91">
        <v>1941</v>
      </c>
      <c r="B85" s="92">
        <f>+'[3]R-I prezzi correnti cdt'!B82</f>
        <v>76982.538480044983</v>
      </c>
      <c r="C85" s="92">
        <f>+'[3]R-I prezzi correnti cdt'!C82</f>
        <v>2055.6621111699865</v>
      </c>
      <c r="D85" s="92">
        <f>+'[3]R-I prezzi correnti cdt'!D82</f>
        <v>51799.79999408708</v>
      </c>
      <c r="E85" s="92">
        <f>+'[3]R-I prezzi correnti cdt'!G82</f>
        <v>6259.910302059513</v>
      </c>
      <c r="F85" s="92">
        <f>+'[3]R-I prezzi correnti cdt'!E82</f>
        <v>4112.1484476813603</v>
      </c>
      <c r="G85" s="93">
        <f t="shared" si="10"/>
        <v>64227.520854997943</v>
      </c>
      <c r="H85" s="92">
        <f>+'[3]R-I prezzi correnti cdt'!H82</f>
        <v>25779.676838152987</v>
      </c>
      <c r="I85" s="92">
        <f>+'[3]R-I prezzi correnti cdt'!I82</f>
        <v>14007.759669353984</v>
      </c>
      <c r="J85" s="92">
        <f>+'[3]R-I prezzi correnti cdt'!J82</f>
        <v>6959.3979659385041</v>
      </c>
      <c r="K85" s="92">
        <f>+'[3]R-I prezzi correnti cdt'!K82</f>
        <v>14786.05185692642</v>
      </c>
      <c r="L85" s="92">
        <f>+'[3]R-I prezzi correnti cdt'!L82</f>
        <v>12578.489966583877</v>
      </c>
      <c r="M85" s="92">
        <f>+'[3]R-I prezzi correnti cdt'!M82</f>
        <v>29917.977376005314</v>
      </c>
      <c r="N85" s="92">
        <f t="shared" si="11"/>
        <v>104029.35367296109</v>
      </c>
      <c r="O85" s="92">
        <f t="shared" si="12"/>
        <v>245239.41300800402</v>
      </c>
      <c r="P85" s="92">
        <f>+'[3]R-I prezzi correnti cdt'!P82</f>
        <v>5131.8985119800391</v>
      </c>
      <c r="Q85" s="92">
        <f>+'[3]R-I prezzi correnti cdt'!Q82</f>
        <v>23609.297641225618</v>
      </c>
      <c r="R85" s="94">
        <f t="shared" si="13"/>
        <v>263716.81213724962</v>
      </c>
      <c r="S85" s="92">
        <f>+'[3]R-I prezzi correnti cdt'!S82</f>
        <v>14074.223957486583</v>
      </c>
      <c r="T85" s="94">
        <f t="shared" si="14"/>
        <v>277791.03609473619</v>
      </c>
      <c r="U85" s="96"/>
      <c r="V85" s="92">
        <f>+'[3]R-I prezzi correnti cdt'!U82</f>
        <v>20779.601997881495</v>
      </c>
      <c r="W85" s="97">
        <f>+'[3]R-I prezzi correnti cdt'!W82</f>
        <v>174643.6091462576</v>
      </c>
      <c r="X85" s="97">
        <f>+'[3]R-I prezzi correnti cdt'!X82</f>
        <v>52740.609439426655</v>
      </c>
      <c r="Y85" s="92">
        <f t="shared" si="15"/>
        <v>227384.21858568426</v>
      </c>
      <c r="Z85" s="92">
        <f>+'[3]R-I prezzi correnti cdt'!AA82</f>
        <v>1789.8483736522724</v>
      </c>
      <c r="AA85" s="92">
        <f>+'[3]R-I prezzi correnti cdt'!Z82</f>
        <v>4862.4110081269491</v>
      </c>
      <c r="AB85" s="92">
        <f>+'[3]R-I prezzi correnti cdt'!AD82-'[3]R-I prezzi correnti cdt'!AK82</f>
        <v>17878.899311751265</v>
      </c>
      <c r="AC85" s="92">
        <f>+'[3]R-I prezzi correnti cdt'!AB82</f>
        <v>2103.906082846258</v>
      </c>
      <c r="AD85" s="92">
        <f>+'[3]R-I prezzi correnti cdt'!AC82+'[3]R-I prezzi correnti cdt'!AE82+'[3]R-I prezzi correnti cdt'!AF82-'[3]R-I prezzi correnti cdt'!AJ82-'[3]R-I prezzi correnti cdt'!AL82</f>
        <v>2727.3098129779669</v>
      </c>
      <c r="AE85" s="93">
        <f t="shared" si="16"/>
        <v>22710.115207575491</v>
      </c>
      <c r="AF85" s="93">
        <f t="shared" si="17"/>
        <v>29362.374589354713</v>
      </c>
      <c r="AG85" s="93">
        <f>+'[3]R-I prezzi correnti cdt'!AM82</f>
        <v>264.84092181571549</v>
      </c>
      <c r="AH85" s="93">
        <f t="shared" si="18"/>
        <v>29627.215511170427</v>
      </c>
      <c r="AI85" s="98">
        <f t="shared" si="19"/>
        <v>277791.03609473619</v>
      </c>
      <c r="AJ85" s="104"/>
    </row>
    <row r="86" spans="1:36" x14ac:dyDescent="0.2">
      <c r="A86" s="91">
        <v>1942</v>
      </c>
      <c r="B86" s="92">
        <f>+'[3]R-I prezzi correnti cdt'!B83</f>
        <v>117439.58813217461</v>
      </c>
      <c r="C86" s="92">
        <f>+'[3]R-I prezzi correnti cdt'!C83</f>
        <v>2209.2097814294043</v>
      </c>
      <c r="D86" s="92">
        <f>+'[3]R-I prezzi correnti cdt'!D83</f>
        <v>51097.075070073515</v>
      </c>
      <c r="E86" s="92">
        <f>+'[3]R-I prezzi correnti cdt'!G83</f>
        <v>6338.6143891676811</v>
      </c>
      <c r="F86" s="92">
        <f>+'[3]R-I prezzi correnti cdt'!E83</f>
        <v>4318.749383058941</v>
      </c>
      <c r="G86" s="93">
        <f t="shared" si="10"/>
        <v>63963.648623729547</v>
      </c>
      <c r="H86" s="92">
        <f>+'[3]R-I prezzi correnti cdt'!H83</f>
        <v>33387.442858819741</v>
      </c>
      <c r="I86" s="92">
        <f>+'[3]R-I prezzi correnti cdt'!I83</f>
        <v>16581.5104596001</v>
      </c>
      <c r="J86" s="92">
        <f>+'[3]R-I prezzi correnti cdt'!J83</f>
        <v>9071.0061968260561</v>
      </c>
      <c r="K86" s="92">
        <f>+'[3]R-I prezzi correnti cdt'!K83</f>
        <v>17240.080618056185</v>
      </c>
      <c r="L86" s="92">
        <f>+'[3]R-I prezzi correnti cdt'!L83</f>
        <v>15587.841167817984</v>
      </c>
      <c r="M86" s="92">
        <f>+'[3]R-I prezzi correnti cdt'!M83</f>
        <v>33761.479635411284</v>
      </c>
      <c r="N86" s="92">
        <f t="shared" si="11"/>
        <v>125629.36093653133</v>
      </c>
      <c r="O86" s="92">
        <f t="shared" si="12"/>
        <v>307032.59769243549</v>
      </c>
      <c r="P86" s="92">
        <f>+'[3]R-I prezzi correnti cdt'!P83</f>
        <v>6182.5740865026155</v>
      </c>
      <c r="Q86" s="92">
        <f>+'[3]R-I prezzi correnti cdt'!Q83</f>
        <v>27614.275883987702</v>
      </c>
      <c r="R86" s="94">
        <f t="shared" si="13"/>
        <v>328464.29948992061</v>
      </c>
      <c r="S86" s="92">
        <f>+'[3]R-I prezzi correnti cdt'!S83</f>
        <v>18158.522050415988</v>
      </c>
      <c r="T86" s="94">
        <f t="shared" si="14"/>
        <v>346622.82154033659</v>
      </c>
      <c r="U86" s="96"/>
      <c r="V86" s="92">
        <f>+'[3]R-I prezzi correnti cdt'!U83</f>
        <v>24378.699655307595</v>
      </c>
      <c r="W86" s="97">
        <f>+'[3]R-I prezzi correnti cdt'!W83</f>
        <v>218881.13395508425</v>
      </c>
      <c r="X86" s="97">
        <f>+'[3]R-I prezzi correnti cdt'!X83</f>
        <v>74390.33236849535</v>
      </c>
      <c r="Y86" s="92">
        <f t="shared" si="15"/>
        <v>293271.4663235796</v>
      </c>
      <c r="Z86" s="92">
        <f>+'[3]R-I prezzi correnti cdt'!AA83</f>
        <v>1895.5329182093637</v>
      </c>
      <c r="AA86" s="92">
        <f>+'[3]R-I prezzi correnti cdt'!Z83</f>
        <v>4939.3742229832542</v>
      </c>
      <c r="AB86" s="92">
        <f>+'[3]R-I prezzi correnti cdt'!AD83-'[3]R-I prezzi correnti cdt'!AK83</f>
        <v>18934.138465533026</v>
      </c>
      <c r="AC86" s="92">
        <f>+'[3]R-I prezzi correnti cdt'!AB83</f>
        <v>2154.6177379858455</v>
      </c>
      <c r="AD86" s="92">
        <f>+'[3]R-I prezzi correnti cdt'!AC83+'[3]R-I prezzi correnti cdt'!AE83+'[3]R-I prezzi correnti cdt'!AF83-'[3]R-I prezzi correnti cdt'!AJ83-'[3]R-I prezzi correnti cdt'!AL83</f>
        <v>2470.7866849434786</v>
      </c>
      <c r="AE86" s="93">
        <f t="shared" si="16"/>
        <v>23559.542888462351</v>
      </c>
      <c r="AF86" s="93">
        <f t="shared" si="17"/>
        <v>30394.450029654967</v>
      </c>
      <c r="AG86" s="93">
        <f>+'[3]R-I prezzi correnti cdt'!AM83</f>
        <v>-1421.7944682055456</v>
      </c>
      <c r="AH86" s="93">
        <f t="shared" si="18"/>
        <v>28972.655561449421</v>
      </c>
      <c r="AI86" s="98">
        <f t="shared" si="19"/>
        <v>346622.82154033659</v>
      </c>
      <c r="AJ86" s="104"/>
    </row>
    <row r="87" spans="1:36" x14ac:dyDescent="0.2">
      <c r="A87" s="91">
        <v>1943</v>
      </c>
      <c r="B87" s="92">
        <f>+'[3]R-I prezzi correnti cdt'!B84</f>
        <v>181722.2729744208</v>
      </c>
      <c r="C87" s="92">
        <f>+'[3]R-I prezzi correnti cdt'!C84</f>
        <v>2195.6555875349418</v>
      </c>
      <c r="D87" s="92">
        <f>+'[3]R-I prezzi correnti cdt'!D84</f>
        <v>67566.303289629897</v>
      </c>
      <c r="E87" s="92">
        <f>+'[3]R-I prezzi correnti cdt'!G84</f>
        <v>7648.7003274093031</v>
      </c>
      <c r="F87" s="92">
        <f>+'[3]R-I prezzi correnti cdt'!E84</f>
        <v>3470.6033683675605</v>
      </c>
      <c r="G87" s="93">
        <f t="shared" si="10"/>
        <v>80881.262572941705</v>
      </c>
      <c r="H87" s="92">
        <f>+'[3]R-I prezzi correnti cdt'!H84</f>
        <v>46365.707693687051</v>
      </c>
      <c r="I87" s="92">
        <f>+'[3]R-I prezzi correnti cdt'!I84</f>
        <v>21101.906772533192</v>
      </c>
      <c r="J87" s="92">
        <f>+'[3]R-I prezzi correnti cdt'!J84</f>
        <v>9912.2718547264667</v>
      </c>
      <c r="K87" s="92">
        <f>+'[3]R-I prezzi correnti cdt'!K84</f>
        <v>28172.164673231324</v>
      </c>
      <c r="L87" s="92">
        <f>+'[3]R-I prezzi correnti cdt'!L84</f>
        <v>23078.843097403049</v>
      </c>
      <c r="M87" s="92">
        <f>+'[3]R-I prezzi correnti cdt'!M84</f>
        <v>34910.881873061473</v>
      </c>
      <c r="N87" s="92">
        <f t="shared" si="11"/>
        <v>163541.77596464255</v>
      </c>
      <c r="O87" s="92">
        <f t="shared" si="12"/>
        <v>426145.31151200505</v>
      </c>
      <c r="P87" s="92">
        <f>+'[3]R-I prezzi correnti cdt'!P84</f>
        <v>6705.8232042218378</v>
      </c>
      <c r="Q87" s="92">
        <f>+'[3]R-I prezzi correnti cdt'!Q84</f>
        <v>28332.644538999146</v>
      </c>
      <c r="R87" s="94">
        <f t="shared" si="13"/>
        <v>447772.13284678233</v>
      </c>
      <c r="S87" s="92">
        <f>+'[3]R-I prezzi correnti cdt'!S84</f>
        <v>11573.594671551011</v>
      </c>
      <c r="T87" s="94">
        <f t="shared" si="14"/>
        <v>459345.72751833335</v>
      </c>
      <c r="U87" s="96"/>
      <c r="V87" s="92">
        <f>+'[3]R-I prezzi correnti cdt'!U84</f>
        <v>12993.322540884694</v>
      </c>
      <c r="W87" s="97">
        <f>+'[3]R-I prezzi correnti cdt'!W84</f>
        <v>292554.68420029595</v>
      </c>
      <c r="X87" s="97">
        <f>+'[3]R-I prezzi correnti cdt'!X84</f>
        <v>118845.00007416739</v>
      </c>
      <c r="Y87" s="92">
        <f t="shared" si="15"/>
        <v>411399.68427446333</v>
      </c>
      <c r="Z87" s="92">
        <f>+'[3]R-I prezzi correnti cdt'!AA84</f>
        <v>2349.3806408724013</v>
      </c>
      <c r="AA87" s="92">
        <f>+'[3]R-I prezzi correnti cdt'!Z84</f>
        <v>5838.4893769604441</v>
      </c>
      <c r="AB87" s="92">
        <f>+'[3]R-I prezzi correnti cdt'!AD84-'[3]R-I prezzi correnti cdt'!AK84</f>
        <v>26054.98367796978</v>
      </c>
      <c r="AC87" s="92">
        <f>+'[3]R-I prezzi correnti cdt'!AB84</f>
        <v>2729.7302312307247</v>
      </c>
      <c r="AD87" s="92">
        <f>+'[3]R-I prezzi correnti cdt'!AC84+'[3]R-I prezzi correnti cdt'!AE84+'[3]R-I prezzi correnti cdt'!AF84-'[3]R-I prezzi correnti cdt'!AJ84-'[3]R-I prezzi correnti cdt'!AL84</f>
        <v>6104.9022334144538</v>
      </c>
      <c r="AE87" s="93">
        <f t="shared" si="16"/>
        <v>34889.616142614963</v>
      </c>
      <c r="AF87" s="93">
        <f t="shared" si="17"/>
        <v>43077.486160447806</v>
      </c>
      <c r="AG87" s="93">
        <f>+'[3]R-I prezzi correnti cdt'!AM84</f>
        <v>-8124.7654574625567</v>
      </c>
      <c r="AH87" s="93">
        <f t="shared" si="18"/>
        <v>34952.720702985251</v>
      </c>
      <c r="AI87" s="98">
        <f t="shared" si="19"/>
        <v>459345.7275183333</v>
      </c>
      <c r="AJ87" s="104"/>
    </row>
    <row r="88" spans="1:36" x14ac:dyDescent="0.2">
      <c r="A88" s="91">
        <v>1944</v>
      </c>
      <c r="B88" s="92">
        <f>+'[3]R-I prezzi correnti cdt'!B85</f>
        <v>434134.96512217366</v>
      </c>
      <c r="C88" s="92">
        <f>+'[3]R-I prezzi correnti cdt'!C85</f>
        <v>2156.3806031518088</v>
      </c>
      <c r="D88" s="92">
        <f>+'[3]R-I prezzi correnti cdt'!D85</f>
        <v>112222.73944372186</v>
      </c>
      <c r="E88" s="92">
        <f>+'[3]R-I prezzi correnti cdt'!G85</f>
        <v>11362.455317965276</v>
      </c>
      <c r="F88" s="92">
        <f>+'[3]R-I prezzi correnti cdt'!E85</f>
        <v>2796.2923559169021</v>
      </c>
      <c r="G88" s="93">
        <f t="shared" si="10"/>
        <v>128537.86772075584</v>
      </c>
      <c r="H88" s="92">
        <f>+'[3]R-I prezzi correnti cdt'!H85</f>
        <v>96934.801694298687</v>
      </c>
      <c r="I88" s="92">
        <f>+'[3]R-I prezzi correnti cdt'!I85</f>
        <v>27820.943484549272</v>
      </c>
      <c r="J88" s="92">
        <f>+'[3]R-I prezzi correnti cdt'!J85</f>
        <v>8378.0231198876572</v>
      </c>
      <c r="K88" s="92">
        <f>+'[3]R-I prezzi correnti cdt'!K85</f>
        <v>37729.264644042712</v>
      </c>
      <c r="L88" s="92">
        <f>+'[3]R-I prezzi correnti cdt'!L85</f>
        <v>74597.561486421546</v>
      </c>
      <c r="M88" s="92">
        <f>+'[3]R-I prezzi correnti cdt'!M85</f>
        <v>37915.281601615825</v>
      </c>
      <c r="N88" s="92">
        <f t="shared" si="11"/>
        <v>283375.87603081571</v>
      </c>
      <c r="O88" s="92">
        <f t="shared" si="12"/>
        <v>846048.70887374529</v>
      </c>
      <c r="P88" s="92">
        <f>+'[3]R-I prezzi correnti cdt'!P85</f>
        <v>6191.857117124081</v>
      </c>
      <c r="Q88" s="92">
        <f>+'[3]R-I prezzi correnti cdt'!Q85</f>
        <v>31289.522941939955</v>
      </c>
      <c r="R88" s="94">
        <f t="shared" si="13"/>
        <v>871146.37469856115</v>
      </c>
      <c r="S88" s="92">
        <f>+'[3]R-I prezzi correnti cdt'!S85</f>
        <v>32698.208700171945</v>
      </c>
      <c r="T88" s="94">
        <f t="shared" si="14"/>
        <v>903844.58339873306</v>
      </c>
      <c r="U88" s="96"/>
      <c r="V88" s="92">
        <f>+'[3]R-I prezzi correnti cdt'!U85</f>
        <v>11966.999113167501</v>
      </c>
      <c r="W88" s="97">
        <f>+'[3]R-I prezzi correnti cdt'!W85</f>
        <v>675082.30511241988</v>
      </c>
      <c r="X88" s="97">
        <f>+'[3]R-I prezzi correnti cdt'!X85</f>
        <v>172779.69492176687</v>
      </c>
      <c r="Y88" s="92">
        <f t="shared" si="15"/>
        <v>847862.00003418676</v>
      </c>
      <c r="Z88" s="92">
        <f>+'[3]R-I prezzi correnti cdt'!AA85</f>
        <v>5677.6231461218131</v>
      </c>
      <c r="AA88" s="92">
        <f>+'[3]R-I prezzi correnti cdt'!Z85</f>
        <v>6280.0923315978889</v>
      </c>
      <c r="AB88" s="92">
        <f>+'[3]R-I prezzi correnti cdt'!AD85-'[3]R-I prezzi correnti cdt'!AK85</f>
        <v>29754.36631302382</v>
      </c>
      <c r="AC88" s="92">
        <f>+'[3]R-I prezzi correnti cdt'!AB85</f>
        <v>4775.4836742614934</v>
      </c>
      <c r="AD88" s="92">
        <f>+'[3]R-I prezzi correnti cdt'!AC85+'[3]R-I prezzi correnti cdt'!AE85+'[3]R-I prezzi correnti cdt'!AF85-'[3]R-I prezzi correnti cdt'!AJ85-'[3]R-I prezzi correnti cdt'!AL85</f>
        <v>11477.451444138725</v>
      </c>
      <c r="AE88" s="93">
        <f t="shared" si="16"/>
        <v>46007.301431424043</v>
      </c>
      <c r="AF88" s="93">
        <f t="shared" si="17"/>
        <v>57965.016909143742</v>
      </c>
      <c r="AG88" s="93">
        <f>+'[3]R-I prezzi correnti cdt'!AM85</f>
        <v>-13949.432657764854</v>
      </c>
      <c r="AH88" s="93">
        <f t="shared" si="18"/>
        <v>44015.584251378888</v>
      </c>
      <c r="AI88" s="98">
        <f t="shared" si="19"/>
        <v>903844.58339873317</v>
      </c>
      <c r="AJ88" s="104"/>
    </row>
    <row r="89" spans="1:36" x14ac:dyDescent="0.2">
      <c r="A89" s="91">
        <v>1945</v>
      </c>
      <c r="B89" s="92">
        <f>+'[3]R-I prezzi correnti cdt'!B86</f>
        <v>737065.16812002077</v>
      </c>
      <c r="C89" s="92">
        <f>+'[3]R-I prezzi correnti cdt'!C86</f>
        <v>6805.0466930675902</v>
      </c>
      <c r="D89" s="92">
        <f>+'[3]R-I prezzi correnti cdt'!D86</f>
        <v>215852.78822666738</v>
      </c>
      <c r="E89" s="92">
        <f>+'[3]R-I prezzi correnti cdt'!G86</f>
        <v>32788.655350614172</v>
      </c>
      <c r="F89" s="92">
        <f>+'[3]R-I prezzi correnti cdt'!E86</f>
        <v>9146.0190468071632</v>
      </c>
      <c r="G89" s="93">
        <f t="shared" si="10"/>
        <v>264592.50931715628</v>
      </c>
      <c r="H89" s="92">
        <f>+'[3]R-I prezzi correnti cdt'!H86</f>
        <v>182851.18332481297</v>
      </c>
      <c r="I89" s="92">
        <f>+'[3]R-I prezzi correnti cdt'!I86</f>
        <v>48857.906469475813</v>
      </c>
      <c r="J89" s="92">
        <f>+'[3]R-I prezzi correnti cdt'!J86</f>
        <v>16089.478190467835</v>
      </c>
      <c r="K89" s="92">
        <f>+'[3]R-I prezzi correnti cdt'!K86</f>
        <v>51457.421093302502</v>
      </c>
      <c r="L89" s="92">
        <f>+'[3]R-I prezzi correnti cdt'!L86</f>
        <v>158830.5135832594</v>
      </c>
      <c r="M89" s="92">
        <f>+'[3]R-I prezzi correnti cdt'!M86</f>
        <v>83635.385689467395</v>
      </c>
      <c r="N89" s="92">
        <f t="shared" si="11"/>
        <v>541721.88835078594</v>
      </c>
      <c r="O89" s="92">
        <f t="shared" si="12"/>
        <v>1543379.5657879631</v>
      </c>
      <c r="P89" s="92">
        <f>+'[3]R-I prezzi correnti cdt'!P86</f>
        <v>10583.877517351806</v>
      </c>
      <c r="Q89" s="92">
        <f>+'[3]R-I prezzi correnti cdt'!Q86</f>
        <v>83333.923968406045</v>
      </c>
      <c r="R89" s="94">
        <f t="shared" si="13"/>
        <v>1616129.6122390172</v>
      </c>
      <c r="S89" s="92">
        <f>+'[3]R-I prezzi correnti cdt'!S86</f>
        <v>94218.386570420713</v>
      </c>
      <c r="T89" s="94">
        <f t="shared" si="14"/>
        <v>1710347.998809438</v>
      </c>
      <c r="U89" s="96"/>
      <c r="V89" s="92">
        <f>+'[3]R-I prezzi correnti cdt'!U86</f>
        <v>8590.8367101415788</v>
      </c>
      <c r="W89" s="97">
        <f>+'[3]R-I prezzi correnti cdt'!W86</f>
        <v>1290945.0060215066</v>
      </c>
      <c r="X89" s="97">
        <f>+'[3]R-I prezzi correnti cdt'!X86</f>
        <v>283713.79425786092</v>
      </c>
      <c r="Y89" s="92">
        <f t="shared" si="15"/>
        <v>1574658.8002793675</v>
      </c>
      <c r="Z89" s="92">
        <f>+'[3]R-I prezzi correnti cdt'!AA86</f>
        <v>18452.255559068031</v>
      </c>
      <c r="AA89" s="92">
        <f>+'[3]R-I prezzi correnti cdt'!Z86</f>
        <v>20427.519702783153</v>
      </c>
      <c r="AB89" s="92">
        <f>+'[3]R-I prezzi correnti cdt'!AD86-'[3]R-I prezzi correnti cdt'!AK86</f>
        <v>81804.951126969012</v>
      </c>
      <c r="AC89" s="92">
        <f>+'[3]R-I prezzi correnti cdt'!AB86</f>
        <v>12688.374032555663</v>
      </c>
      <c r="AD89" s="92">
        <f>+'[3]R-I prezzi correnti cdt'!AC86+'[3]R-I prezzi correnti cdt'!AE86+'[3]R-I prezzi correnti cdt'!AF86-'[3]R-I prezzi correnti cdt'!AJ86-'[3]R-I prezzi correnti cdt'!AL86</f>
        <v>34321.495994826779</v>
      </c>
      <c r="AE89" s="93">
        <f t="shared" si="16"/>
        <v>128814.82115435145</v>
      </c>
      <c r="AF89" s="93">
        <f t="shared" si="17"/>
        <v>167694.59641620264</v>
      </c>
      <c r="AG89" s="93">
        <f>+'[3]R-I prezzi correnti cdt'!AM86</f>
        <v>-40596.234596273694</v>
      </c>
      <c r="AH89" s="93">
        <f t="shared" si="18"/>
        <v>127098.36181992895</v>
      </c>
      <c r="AI89" s="98">
        <f t="shared" si="19"/>
        <v>1710347.998809438</v>
      </c>
      <c r="AJ89" s="104"/>
    </row>
    <row r="90" spans="1:36" x14ac:dyDescent="0.2">
      <c r="A90" s="91">
        <v>1946</v>
      </c>
      <c r="B90" s="92">
        <f>+'[3]R-I prezzi correnti cdt'!B87</f>
        <v>1427380.4077123485</v>
      </c>
      <c r="C90" s="92">
        <f>+'[3]R-I prezzi correnti cdt'!C87</f>
        <v>26466.867022388891</v>
      </c>
      <c r="D90" s="92">
        <f>+'[3]R-I prezzi correnti cdt'!D87</f>
        <v>744690.52896340284</v>
      </c>
      <c r="E90" s="92">
        <f>+'[3]R-I prezzi correnti cdt'!G87</f>
        <v>176540.47586928451</v>
      </c>
      <c r="F90" s="92">
        <f>+'[3]R-I prezzi correnti cdt'!E87</f>
        <v>26420.813349630098</v>
      </c>
      <c r="G90" s="93">
        <f t="shared" si="10"/>
        <v>974118.68520470627</v>
      </c>
      <c r="H90" s="92">
        <f>+'[3]R-I prezzi correnti cdt'!H87</f>
        <v>414232.8551818094</v>
      </c>
      <c r="I90" s="92">
        <f>+'[3]R-I prezzi correnti cdt'!I87</f>
        <v>113399.06995718193</v>
      </c>
      <c r="J90" s="92">
        <f>+'[3]R-I prezzi correnti cdt'!J87</f>
        <v>38246.432939638602</v>
      </c>
      <c r="K90" s="92">
        <f>+'[3]R-I prezzi correnti cdt'!K87</f>
        <v>69922.653943028345</v>
      </c>
      <c r="L90" s="92">
        <f>+'[3]R-I prezzi correnti cdt'!L87</f>
        <v>223341.23638682492</v>
      </c>
      <c r="M90" s="92">
        <f>+'[3]R-I prezzi correnti cdt'!M87</f>
        <v>167936.17491144841</v>
      </c>
      <c r="N90" s="92">
        <f t="shared" si="11"/>
        <v>1027078.4233199315</v>
      </c>
      <c r="O90" s="92">
        <f t="shared" si="12"/>
        <v>3428577.5162369865</v>
      </c>
      <c r="P90" s="92">
        <f>+'[3]R-I prezzi correnti cdt'!P87</f>
        <v>29720.429076239674</v>
      </c>
      <c r="Q90" s="92">
        <f>+'[3]R-I prezzi correnti cdt'!Q87</f>
        <v>220016.23344551644</v>
      </c>
      <c r="R90" s="94">
        <f t="shared" si="13"/>
        <v>3618873.3206062634</v>
      </c>
      <c r="S90" s="92">
        <f>+'[3]R-I prezzi correnti cdt'!S87</f>
        <v>141910.40123042589</v>
      </c>
      <c r="T90" s="94">
        <f t="shared" si="14"/>
        <v>3760783.7218366894</v>
      </c>
      <c r="U90" s="96"/>
      <c r="V90" s="92">
        <f>+'[3]R-I prezzi correnti cdt'!U87</f>
        <v>120542.49451853402</v>
      </c>
      <c r="W90" s="97">
        <f>+'[3]R-I prezzi correnti cdt'!W87</f>
        <v>2399236.1577971829</v>
      </c>
      <c r="X90" s="97">
        <f>+'[3]R-I prezzi correnti cdt'!X87</f>
        <v>595424.45093680825</v>
      </c>
      <c r="Y90" s="92">
        <f t="shared" si="15"/>
        <v>2994660.6087339912</v>
      </c>
      <c r="Z90" s="92">
        <f>+'[3]R-I prezzi correnti cdt'!AA87</f>
        <v>73313.385781878795</v>
      </c>
      <c r="AA90" s="92">
        <f>+'[3]R-I prezzi correnti cdt'!Z87</f>
        <v>149034.05389417178</v>
      </c>
      <c r="AB90" s="92">
        <f>+'[3]R-I prezzi correnti cdt'!AD87-'[3]R-I prezzi correnti cdt'!AK87</f>
        <v>392034.03221361188</v>
      </c>
      <c r="AC90" s="92">
        <f>+'[3]R-I prezzi correnti cdt'!AB87</f>
        <v>54617.829974933455</v>
      </c>
      <c r="AD90" s="92">
        <f>+'[3]R-I prezzi correnti cdt'!AC87+'[3]R-I prezzi correnti cdt'!AE87+'[3]R-I prezzi correnti cdt'!AF87-'[3]R-I prezzi correnti cdt'!AJ87-'[3]R-I prezzi correnti cdt'!AL87</f>
        <v>87499.087446111196</v>
      </c>
      <c r="AE90" s="93">
        <f t="shared" si="16"/>
        <v>534150.94963465654</v>
      </c>
      <c r="AF90" s="93">
        <f t="shared" si="17"/>
        <v>756498.38931070711</v>
      </c>
      <c r="AG90" s="93">
        <f>+'[3]R-I prezzi correnti cdt'!AM87</f>
        <v>-110917.77072654232</v>
      </c>
      <c r="AH90" s="93">
        <f t="shared" si="18"/>
        <v>645580.61858416477</v>
      </c>
      <c r="AI90" s="98">
        <f t="shared" si="19"/>
        <v>3760783.7218366899</v>
      </c>
      <c r="AJ90" s="104"/>
    </row>
    <row r="91" spans="1:36" x14ac:dyDescent="0.2">
      <c r="A91" s="91">
        <v>1947</v>
      </c>
      <c r="B91" s="92">
        <f>+'[3]R-I prezzi correnti cdt'!B88</f>
        <v>2382174.3586556027</v>
      </c>
      <c r="C91" s="92">
        <f>+'[3]R-I prezzi correnti cdt'!C88</f>
        <v>50429.8624283596</v>
      </c>
      <c r="D91" s="92">
        <f>+'[3]R-I prezzi correnti cdt'!D88</f>
        <v>1711701.1509819545</v>
      </c>
      <c r="E91" s="92">
        <f>+'[3]R-I prezzi correnti cdt'!G88</f>
        <v>287797.00159080559</v>
      </c>
      <c r="F91" s="92">
        <f>+'[3]R-I prezzi correnti cdt'!E88</f>
        <v>71160.063731399481</v>
      </c>
      <c r="G91" s="93">
        <f t="shared" si="10"/>
        <v>2121088.0787325194</v>
      </c>
      <c r="H91" s="92">
        <f>+'[3]R-I prezzi correnti cdt'!H88</f>
        <v>871041.32776686223</v>
      </c>
      <c r="I91" s="92">
        <f>+'[3]R-I prezzi correnti cdt'!I88</f>
        <v>242020.39347545119</v>
      </c>
      <c r="J91" s="92">
        <f>+'[3]R-I prezzi correnti cdt'!J88</f>
        <v>81469.396275989071</v>
      </c>
      <c r="K91" s="92">
        <f>+'[3]R-I prezzi correnti cdt'!K88</f>
        <v>95905.009056698269</v>
      </c>
      <c r="L91" s="92">
        <f>+'[3]R-I prezzi correnti cdt'!L88</f>
        <v>411655.24831805978</v>
      </c>
      <c r="M91" s="92">
        <f>+'[3]R-I prezzi correnti cdt'!M88</f>
        <v>323963.78983274725</v>
      </c>
      <c r="N91" s="92">
        <f t="shared" si="11"/>
        <v>2026055.164725808</v>
      </c>
      <c r="O91" s="92">
        <f t="shared" si="12"/>
        <v>6529317.6021139305</v>
      </c>
      <c r="P91" s="92">
        <f>+'[3]R-I prezzi correnti cdt'!P88</f>
        <v>65786.626802656217</v>
      </c>
      <c r="Q91" s="92">
        <f>+'[3]R-I prezzi correnti cdt'!Q88</f>
        <v>500506.04958675959</v>
      </c>
      <c r="R91" s="94">
        <f t="shared" si="13"/>
        <v>6964037.0248980345</v>
      </c>
      <c r="S91" s="92">
        <f>+'[3]R-I prezzi correnti cdt'!S88</f>
        <v>553594.32215427689</v>
      </c>
      <c r="T91" s="94">
        <f t="shared" si="14"/>
        <v>7517631.3470523115</v>
      </c>
      <c r="U91" s="96"/>
      <c r="V91" s="92">
        <f>+'[3]R-I prezzi correnti cdt'!U88</f>
        <v>399271.96012011392</v>
      </c>
      <c r="W91" s="97">
        <f>+'[3]R-I prezzi correnti cdt'!W88</f>
        <v>5006500.9052942451</v>
      </c>
      <c r="X91" s="97">
        <f>+'[3]R-I prezzi correnti cdt'!X88</f>
        <v>849787.78567750403</v>
      </c>
      <c r="Y91" s="92">
        <f t="shared" si="15"/>
        <v>5856288.6909717489</v>
      </c>
      <c r="Z91" s="92">
        <f>+'[3]R-I prezzi correnti cdt'!AA88</f>
        <v>79050.057502171549</v>
      </c>
      <c r="AA91" s="92">
        <f>+'[3]R-I prezzi correnti cdt'!Z88</f>
        <v>244809.98170309589</v>
      </c>
      <c r="AB91" s="92">
        <f>+'[3]R-I prezzi correnti cdt'!AD88-'[3]R-I prezzi correnti cdt'!AK88</f>
        <v>604817.94387168018</v>
      </c>
      <c r="AC91" s="92">
        <f>+'[3]R-I prezzi correnti cdt'!AB88</f>
        <v>112724.77337733869</v>
      </c>
      <c r="AD91" s="92">
        <f>+'[3]R-I prezzi correnti cdt'!AC88+'[3]R-I prezzi correnti cdt'!AE88+'[3]R-I prezzi correnti cdt'!AF88-'[3]R-I prezzi correnti cdt'!AJ88-'[3]R-I prezzi correnti cdt'!AL88</f>
        <v>99229.409915407829</v>
      </c>
      <c r="AE91" s="93">
        <f t="shared" si="16"/>
        <v>816772.12716442673</v>
      </c>
      <c r="AF91" s="93">
        <f t="shared" si="17"/>
        <v>1140632.1663696941</v>
      </c>
      <c r="AG91" s="93">
        <f>+'[3]R-I prezzi correnti cdt'!AM88</f>
        <v>121438.52959075541</v>
      </c>
      <c r="AH91" s="93">
        <f t="shared" si="18"/>
        <v>1262070.6959604495</v>
      </c>
      <c r="AI91" s="98">
        <f t="shared" si="19"/>
        <v>7517631.3470523115</v>
      </c>
      <c r="AJ91" s="104"/>
    </row>
    <row r="92" spans="1:36" x14ac:dyDescent="0.2">
      <c r="A92" s="91">
        <v>1948</v>
      </c>
      <c r="B92" s="92">
        <f>+'[3]R-I prezzi correnti cdt'!B89</f>
        <v>2508884.0869746921</v>
      </c>
      <c r="C92" s="92">
        <f>+'[3]R-I prezzi correnti cdt'!C89</f>
        <v>58387.326852878556</v>
      </c>
      <c r="D92" s="92">
        <f>+'[3]R-I prezzi correnti cdt'!D89</f>
        <v>1931967.1882969928</v>
      </c>
      <c r="E92" s="92">
        <f>+'[3]R-I prezzi correnti cdt'!G89</f>
        <v>342301.02772798407</v>
      </c>
      <c r="F92" s="92">
        <f>+'[3]R-I prezzi correnti cdt'!E89</f>
        <v>121387.68754030863</v>
      </c>
      <c r="G92" s="93">
        <f t="shared" si="10"/>
        <v>2454043.2304181638</v>
      </c>
      <c r="H92" s="92">
        <f>+'[3]R-I prezzi correnti cdt'!H89</f>
        <v>961757.50235301093</v>
      </c>
      <c r="I92" s="92">
        <f>+'[3]R-I prezzi correnti cdt'!I89</f>
        <v>355109.80573946872</v>
      </c>
      <c r="J92" s="92">
        <f>+'[3]R-I prezzi correnti cdt'!J89</f>
        <v>96336.356189015321</v>
      </c>
      <c r="K92" s="92">
        <f>+'[3]R-I prezzi correnti cdt'!K89</f>
        <v>130312.52341304578</v>
      </c>
      <c r="L92" s="92">
        <f>+'[3]R-I prezzi correnti cdt'!L89</f>
        <v>487934.94112417509</v>
      </c>
      <c r="M92" s="92">
        <f>+'[3]R-I prezzi correnti cdt'!M89</f>
        <v>457220.74818649865</v>
      </c>
      <c r="N92" s="92">
        <f t="shared" si="11"/>
        <v>2488671.8770052148</v>
      </c>
      <c r="O92" s="92">
        <f t="shared" si="12"/>
        <v>7451599.1943980707</v>
      </c>
      <c r="P92" s="92">
        <f>+'[3]R-I prezzi correnti cdt'!P89</f>
        <v>73801.509286829518</v>
      </c>
      <c r="Q92" s="92">
        <f>+'[3]R-I prezzi correnti cdt'!Q89</f>
        <v>820902.66582852707</v>
      </c>
      <c r="R92" s="94">
        <f t="shared" si="13"/>
        <v>8198700.3509397684</v>
      </c>
      <c r="S92" s="92">
        <f>+'[3]R-I prezzi correnti cdt'!S89</f>
        <v>1427622.1080733803</v>
      </c>
      <c r="T92" s="94">
        <f t="shared" si="14"/>
        <v>9626322.4590131491</v>
      </c>
      <c r="U92" s="96"/>
      <c r="V92" s="92">
        <f>+'[3]R-I prezzi correnti cdt'!U89</f>
        <v>1234701.2111810218</v>
      </c>
      <c r="W92" s="97">
        <f>+'[3]R-I prezzi correnti cdt'!W89</f>
        <v>5758052.523672225</v>
      </c>
      <c r="X92" s="97">
        <f>+'[3]R-I prezzi correnti cdt'!X89</f>
        <v>1098646.4113205608</v>
      </c>
      <c r="Y92" s="92">
        <f t="shared" si="15"/>
        <v>6856698.9349927856</v>
      </c>
      <c r="Z92" s="92">
        <f>+'[3]R-I prezzi correnti cdt'!AA89</f>
        <v>134680.18927254618</v>
      </c>
      <c r="AA92" s="92">
        <f>+'[3]R-I prezzi correnti cdt'!Z89</f>
        <v>226299.67128107115</v>
      </c>
      <c r="AB92" s="92">
        <f>+'[3]R-I prezzi correnti cdt'!AD89-'[3]R-I prezzi correnti cdt'!AK89</f>
        <v>816012.43392089778</v>
      </c>
      <c r="AC92" s="92">
        <f>+'[3]R-I prezzi correnti cdt'!AB89</f>
        <v>152700.58438743834</v>
      </c>
      <c r="AD92" s="92">
        <f>+'[3]R-I prezzi correnti cdt'!AC89+'[3]R-I prezzi correnti cdt'!AE89+'[3]R-I prezzi correnti cdt'!AF89-'[3]R-I prezzi correnti cdt'!AJ89-'[3]R-I prezzi correnti cdt'!AL89</f>
        <v>92339.236226813679</v>
      </c>
      <c r="AE92" s="93">
        <f t="shared" si="16"/>
        <v>1061052.2545351498</v>
      </c>
      <c r="AF92" s="93">
        <f t="shared" si="17"/>
        <v>1422032.1150887671</v>
      </c>
      <c r="AG92" s="93">
        <f>+'[3]R-I prezzi correnti cdt'!AM89</f>
        <v>112890.19775057456</v>
      </c>
      <c r="AH92" s="93">
        <f t="shared" si="18"/>
        <v>1534922.3128393418</v>
      </c>
      <c r="AI92" s="98">
        <f t="shared" si="19"/>
        <v>9626322.4590131491</v>
      </c>
      <c r="AJ92" s="104"/>
    </row>
    <row r="93" spans="1:36" x14ac:dyDescent="0.2">
      <c r="A93" s="91">
        <v>1949</v>
      </c>
      <c r="B93" s="92">
        <f>+'[3]R-I prezzi correnti cdt'!B90</f>
        <v>2306061.299656495</v>
      </c>
      <c r="C93" s="92">
        <f>+'[3]R-I prezzi correnti cdt'!C90</f>
        <v>71394.322302041168</v>
      </c>
      <c r="D93" s="92">
        <f>+'[3]R-I prezzi correnti cdt'!D90</f>
        <v>2059607.9186373944</v>
      </c>
      <c r="E93" s="92">
        <f>+'[3]R-I prezzi correnti cdt'!G90</f>
        <v>343696.62583682738</v>
      </c>
      <c r="F93" s="92">
        <f>+'[3]R-I prezzi correnti cdt'!E90</f>
        <v>129968.0927783926</v>
      </c>
      <c r="G93" s="93">
        <f t="shared" si="10"/>
        <v>2604666.9595546555</v>
      </c>
      <c r="H93" s="92">
        <f>+'[3]R-I prezzi correnti cdt'!H90</f>
        <v>997079.7761374613</v>
      </c>
      <c r="I93" s="92">
        <f>+'[3]R-I prezzi correnti cdt'!I90</f>
        <v>421844.29057769204</v>
      </c>
      <c r="J93" s="92">
        <f>+'[3]R-I prezzi correnti cdt'!J90</f>
        <v>135310.12165741494</v>
      </c>
      <c r="K93" s="92">
        <f>+'[3]R-I prezzi correnti cdt'!K90</f>
        <v>177087.27725312975</v>
      </c>
      <c r="L93" s="92">
        <f>+'[3]R-I prezzi correnti cdt'!L90</f>
        <v>532168.15871691238</v>
      </c>
      <c r="M93" s="92">
        <f>+'[3]R-I prezzi correnti cdt'!M90</f>
        <v>553950.47410356591</v>
      </c>
      <c r="N93" s="92">
        <f t="shared" si="11"/>
        <v>2817440.0984461759</v>
      </c>
      <c r="O93" s="92">
        <f t="shared" si="12"/>
        <v>7728168.3576573264</v>
      </c>
      <c r="P93" s="92">
        <f>+'[3]R-I prezzi correnti cdt'!P90</f>
        <v>101719.78239325565</v>
      </c>
      <c r="Q93" s="92">
        <f>+'[3]R-I prezzi correnti cdt'!Q90</f>
        <v>1037198.5254319337</v>
      </c>
      <c r="R93" s="94">
        <f t="shared" si="13"/>
        <v>8663647.1006960031</v>
      </c>
      <c r="S93" s="92">
        <f>+'[3]R-I prezzi correnti cdt'!S90</f>
        <v>1682859.3228052096</v>
      </c>
      <c r="T93" s="94">
        <f t="shared" si="14"/>
        <v>10346506.423501212</v>
      </c>
      <c r="U93" s="96"/>
      <c r="V93" s="92">
        <f>+'[3]R-I prezzi correnti cdt'!U90</f>
        <v>1456493.2592372841</v>
      </c>
      <c r="W93" s="97">
        <f>+'[3]R-I prezzi correnti cdt'!W90</f>
        <v>6289057.9782820987</v>
      </c>
      <c r="X93" s="97">
        <f>+'[3]R-I prezzi correnti cdt'!X90</f>
        <v>988856.27999613713</v>
      </c>
      <c r="Y93" s="92">
        <f t="shared" si="15"/>
        <v>7277914.2582782358</v>
      </c>
      <c r="Z93" s="92">
        <f>+'[3]R-I prezzi correnti cdt'!AA90</f>
        <v>161223.07031660149</v>
      </c>
      <c r="AA93" s="92">
        <f>+'[3]R-I prezzi correnti cdt'!Z90</f>
        <v>209036.18312122588</v>
      </c>
      <c r="AB93" s="92">
        <f>+'[3]R-I prezzi correnti cdt'!AD90-'[3]R-I prezzi correnti cdt'!AK90</f>
        <v>1001278.0951080046</v>
      </c>
      <c r="AC93" s="92">
        <f>+'[3]R-I prezzi correnti cdt'!AB90</f>
        <v>170495.39094523329</v>
      </c>
      <c r="AD93" s="92">
        <f>+'[3]R-I prezzi correnti cdt'!AC90+'[3]R-I prezzi correnti cdt'!AE90+'[3]R-I prezzi correnti cdt'!AF90-'[3]R-I prezzi correnti cdt'!AJ90-'[3]R-I prezzi correnti cdt'!AL90</f>
        <v>114962.87914396772</v>
      </c>
      <c r="AE93" s="93">
        <f t="shared" si="16"/>
        <v>1286736.3651972057</v>
      </c>
      <c r="AF93" s="93">
        <f t="shared" si="17"/>
        <v>1656995.618635033</v>
      </c>
      <c r="AG93" s="93">
        <f>+'[3]R-I prezzi correnti cdt'!AM90</f>
        <v>-44896.712649341418</v>
      </c>
      <c r="AH93" s="93">
        <f t="shared" si="18"/>
        <v>1612098.9059856916</v>
      </c>
      <c r="AI93" s="98">
        <f t="shared" si="19"/>
        <v>10346506.42350121</v>
      </c>
      <c r="AJ93" s="104"/>
    </row>
    <row r="94" spans="1:36" x14ac:dyDescent="0.2">
      <c r="A94" s="91">
        <v>1950</v>
      </c>
      <c r="B94" s="92">
        <f>+'[3]R-I prezzi correnti cdt'!B91</f>
        <v>2510891.1187031707</v>
      </c>
      <c r="C94" s="92">
        <f>+'[3]R-I prezzi correnti cdt'!C91</f>
        <v>86253.731026290407</v>
      </c>
      <c r="D94" s="92">
        <f>+'[3]R-I prezzi correnti cdt'!D91</f>
        <v>2270944.9595401282</v>
      </c>
      <c r="E94" s="92">
        <f>+'[3]R-I prezzi correnti cdt'!G91</f>
        <v>422557.98579890054</v>
      </c>
      <c r="F94" s="92">
        <f>+'[3]R-I prezzi correnti cdt'!E91</f>
        <v>169310.04554267117</v>
      </c>
      <c r="G94" s="93">
        <f t="shared" si="10"/>
        <v>2949066.7219079905</v>
      </c>
      <c r="H94" s="92">
        <f>+'[3]R-I prezzi correnti cdt'!H91</f>
        <v>1102473.3998370233</v>
      </c>
      <c r="I94" s="92">
        <f>+'[3]R-I prezzi correnti cdt'!I91</f>
        <v>486671.77667576348</v>
      </c>
      <c r="J94" s="92">
        <f>+'[3]R-I prezzi correnti cdt'!J91</f>
        <v>205054.67082234364</v>
      </c>
      <c r="K94" s="92">
        <f>+'[3]R-I prezzi correnti cdt'!K91</f>
        <v>241273.38471160756</v>
      </c>
      <c r="L94" s="92">
        <f>+'[3]R-I prezzi correnti cdt'!L91</f>
        <v>593900.41397249105</v>
      </c>
      <c r="M94" s="92">
        <f>+'[3]R-I prezzi correnti cdt'!M91</f>
        <v>654429.69430468453</v>
      </c>
      <c r="N94" s="92">
        <f t="shared" si="11"/>
        <v>3283803.3403239138</v>
      </c>
      <c r="O94" s="92">
        <f t="shared" si="12"/>
        <v>8743761.1809350755</v>
      </c>
      <c r="P94" s="92">
        <f>+'[3]R-I prezzi correnti cdt'!P91</f>
        <v>156127.90253057412</v>
      </c>
      <c r="Q94" s="92">
        <f>+'[3]R-I prezzi correnti cdt'!Q91</f>
        <v>1213321.41721329</v>
      </c>
      <c r="R94" s="94">
        <f t="shared" si="13"/>
        <v>9800954.6956177913</v>
      </c>
      <c r="S94" s="92">
        <f>+'[3]R-I prezzi correnti cdt'!S91</f>
        <v>999886.8621239746</v>
      </c>
      <c r="T94" s="94">
        <f t="shared" si="14"/>
        <v>10800841.557741765</v>
      </c>
      <c r="U94" s="96"/>
      <c r="V94" s="92">
        <f>+'[3]R-I prezzi correnti cdt'!U91</f>
        <v>880735.70068919542</v>
      </c>
      <c r="W94" s="97">
        <f>+'[3]R-I prezzi correnti cdt'!W91</f>
        <v>6839583.5056912573</v>
      </c>
      <c r="X94" s="97">
        <f>+'[3]R-I prezzi correnti cdt'!X91</f>
        <v>1107662.1252559014</v>
      </c>
      <c r="Y94" s="92">
        <f t="shared" si="15"/>
        <v>7947245.6309471587</v>
      </c>
      <c r="Z94" s="92">
        <f>+'[3]R-I prezzi correnti cdt'!AA91</f>
        <v>258863.25330108701</v>
      </c>
      <c r="AA94" s="92">
        <f>+'[3]R-I prezzi correnti cdt'!Z91</f>
        <v>181710.30173664089</v>
      </c>
      <c r="AB94" s="92">
        <f>+'[3]R-I prezzi correnti cdt'!AD91-'[3]R-I prezzi correnti cdt'!AK91</f>
        <v>1148167.2416783208</v>
      </c>
      <c r="AC94" s="92">
        <f>+'[3]R-I prezzi correnti cdt'!AB91</f>
        <v>242657.57040386929</v>
      </c>
      <c r="AD94" s="92">
        <f>+'[3]R-I prezzi correnti cdt'!AC91+'[3]R-I prezzi correnti cdt'!AE91+'[3]R-I prezzi correnti cdt'!AF91-'[3]R-I prezzi correnti cdt'!AJ91-'[3]R-I prezzi correnti cdt'!AL91</f>
        <v>191660.95842779876</v>
      </c>
      <c r="AE94" s="93">
        <f t="shared" si="16"/>
        <v>1582485.7705099888</v>
      </c>
      <c r="AF94" s="93">
        <f t="shared" si="17"/>
        <v>2023059.3255477168</v>
      </c>
      <c r="AG94" s="93">
        <f>+'[3]R-I prezzi correnti cdt'!AM91</f>
        <v>-50199.099442304694</v>
      </c>
      <c r="AH94" s="93">
        <f t="shared" si="18"/>
        <v>1972860.226105412</v>
      </c>
      <c r="AI94" s="98">
        <f t="shared" si="19"/>
        <v>10800841.557741765</v>
      </c>
      <c r="AJ94" s="104"/>
    </row>
    <row r="95" spans="1:36" x14ac:dyDescent="0.2">
      <c r="A95" s="91">
        <v>1951</v>
      </c>
      <c r="B95" s="92">
        <f>+'[3]R-I prezzi correnti cdt'!B92</f>
        <v>2630289.0000000079</v>
      </c>
      <c r="C95" s="92">
        <f>+'[3]R-I prezzi correnti cdt'!C92</f>
        <v>102920.99999999996</v>
      </c>
      <c r="D95" s="92">
        <f>+'[3]R-I prezzi correnti cdt'!D92</f>
        <v>2887377.9999999986</v>
      </c>
      <c r="E95" s="92">
        <f>+'[3]R-I prezzi correnti cdt'!G92</f>
        <v>543704.00000000081</v>
      </c>
      <c r="F95" s="92">
        <f>+'[3]R-I prezzi correnti cdt'!E92</f>
        <v>200875.99999999985</v>
      </c>
      <c r="G95" s="93">
        <f t="shared" si="10"/>
        <v>3734878.9999999995</v>
      </c>
      <c r="H95" s="92">
        <f>+'[3]R-I prezzi correnti cdt'!H92</f>
        <v>1320999.9999999912</v>
      </c>
      <c r="I95" s="92">
        <f>+'[3]R-I prezzi correnti cdt'!I92</f>
        <v>559532.00000000023</v>
      </c>
      <c r="J95" s="92">
        <f>+'[3]R-I prezzi correnti cdt'!J92</f>
        <v>274000.00000000035</v>
      </c>
      <c r="K95" s="92">
        <f>+'[3]R-I prezzi correnti cdt'!K92</f>
        <v>329000.00000000041</v>
      </c>
      <c r="L95" s="92">
        <f>+'[3]R-I prezzi correnti cdt'!L92</f>
        <v>687000.00000000047</v>
      </c>
      <c r="M95" s="92">
        <f>+'[3]R-I prezzi correnti cdt'!M92</f>
        <v>841999.99999999988</v>
      </c>
      <c r="N95" s="92">
        <f t="shared" si="11"/>
        <v>4012531.9999999925</v>
      </c>
      <c r="O95" s="92">
        <f t="shared" si="12"/>
        <v>10377700</v>
      </c>
      <c r="P95" s="92">
        <f>+'[3]R-I prezzi correnti cdt'!P92</f>
        <v>200999.99999999983</v>
      </c>
      <c r="Q95" s="92">
        <f>+'[3]R-I prezzi correnti cdt'!Q92</f>
        <v>1462353.9999999995</v>
      </c>
      <c r="R95" s="94">
        <f t="shared" si="13"/>
        <v>11639054</v>
      </c>
      <c r="S95" s="92">
        <f>+'[3]R-I prezzi correnti cdt'!S92</f>
        <v>1469468.9999999991</v>
      </c>
      <c r="T95" s="94">
        <f t="shared" si="14"/>
        <v>13108523</v>
      </c>
      <c r="U95" s="96"/>
      <c r="V95" s="92">
        <f>+'[3]R-I prezzi correnti cdt'!U92</f>
        <v>1276129.000000003</v>
      </c>
      <c r="W95" s="97">
        <f>+'[3]R-I prezzi correnti cdt'!W92</f>
        <v>8104508.8806512505</v>
      </c>
      <c r="X95" s="97">
        <f>+'[3]R-I prezzi correnti cdt'!X92</f>
        <v>1310999.9999999991</v>
      </c>
      <c r="Y95" s="92">
        <f t="shared" si="15"/>
        <v>9415508.8806512505</v>
      </c>
      <c r="Z95" s="92">
        <f>+'[3]R-I prezzi correnti cdt'!AA92</f>
        <v>352682.99328858865</v>
      </c>
      <c r="AA95" s="92">
        <f>+'[3]R-I prezzi correnti cdt'!Z92</f>
        <v>212207.56375839171</v>
      </c>
      <c r="AB95" s="92">
        <f>+'[3]R-I prezzi correnti cdt'!AD92-'[3]R-I prezzi correnti cdt'!AK92</f>
        <v>1286244.8566000001</v>
      </c>
      <c r="AC95" s="92">
        <f>+'[3]R-I prezzi correnti cdt'!AB92</f>
        <v>325783.4429530187</v>
      </c>
      <c r="AD95" s="92">
        <f>+'[3]R-I prezzi correnti cdt'!AC92+'[3]R-I prezzi correnti cdt'!AE92+'[3]R-I prezzi correnti cdt'!AF92-'[3]R-I prezzi correnti cdt'!AJ92-'[3]R-I prezzi correnti cdt'!AL92</f>
        <v>212567.23709742544</v>
      </c>
      <c r="AE95" s="93">
        <f t="shared" si="16"/>
        <v>1824595.5366504441</v>
      </c>
      <c r="AF95" s="93">
        <f t="shared" si="17"/>
        <v>2389486.0936974245</v>
      </c>
      <c r="AG95" s="93">
        <f>+'[3]R-I prezzi correnti cdt'!AM92</f>
        <v>27399.025651320415</v>
      </c>
      <c r="AH95" s="93">
        <f t="shared" si="18"/>
        <v>2416885.1193487449</v>
      </c>
      <c r="AI95" s="98">
        <f t="shared" si="19"/>
        <v>13108523</v>
      </c>
      <c r="AJ95" s="104"/>
    </row>
    <row r="96" spans="1:36" x14ac:dyDescent="0.2">
      <c r="A96" s="91">
        <v>1952</v>
      </c>
      <c r="B96" s="92">
        <f>+'[3]R-I prezzi correnti cdt'!B93</f>
        <v>2637106.8658424602</v>
      </c>
      <c r="C96" s="92">
        <f>+'[3]R-I prezzi correnti cdt'!C93</f>
        <v>112420.90656680975</v>
      </c>
      <c r="D96" s="92">
        <f>+'[3]R-I prezzi correnti cdt'!D93</f>
        <v>2955607.62570778</v>
      </c>
      <c r="E96" s="92">
        <f>+'[3]R-I prezzi correnti cdt'!G93</f>
        <v>668215.49482141272</v>
      </c>
      <c r="F96" s="92">
        <f>+'[3]R-I prezzi correnti cdt'!E93</f>
        <v>230606.47867102272</v>
      </c>
      <c r="G96" s="93">
        <f t="shared" si="10"/>
        <v>3966850.5057670251</v>
      </c>
      <c r="H96" s="92">
        <f>+'[3]R-I prezzi correnti cdt'!H93</f>
        <v>1489237.2946090156</v>
      </c>
      <c r="I96" s="92">
        <f>+'[3]R-I prezzi correnti cdt'!I93</f>
        <v>621432.63946583169</v>
      </c>
      <c r="J96" s="92">
        <f>+'[3]R-I prezzi correnti cdt'!J93</f>
        <v>305144.63817814796</v>
      </c>
      <c r="K96" s="92">
        <f>+'[3]R-I prezzi correnti cdt'!K93</f>
        <v>415300.88105387334</v>
      </c>
      <c r="L96" s="92">
        <f>+'[3]R-I prezzi correnti cdt'!L93</f>
        <v>749175.2700754581</v>
      </c>
      <c r="M96" s="92">
        <f>+'[3]R-I prezzi correnti cdt'!M93</f>
        <v>970906.2597381837</v>
      </c>
      <c r="N96" s="92">
        <f t="shared" si="11"/>
        <v>4551196.9831205104</v>
      </c>
      <c r="O96" s="92">
        <f t="shared" si="12"/>
        <v>11155154.354729995</v>
      </c>
      <c r="P96" s="92">
        <f>+'[3]R-I prezzi correnti cdt'!P93</f>
        <v>222411.14165561582</v>
      </c>
      <c r="Q96" s="92">
        <f>+'[3]R-I prezzi correnti cdt'!Q93</f>
        <v>1637756.1172052352</v>
      </c>
      <c r="R96" s="94">
        <f t="shared" si="13"/>
        <v>12570499.330279615</v>
      </c>
      <c r="S96" s="92">
        <f>+'[3]R-I prezzi correnti cdt'!S93</f>
        <v>1590140.0873027351</v>
      </c>
      <c r="T96" s="94">
        <f t="shared" si="14"/>
        <v>14160639.41758235</v>
      </c>
      <c r="U96" s="96"/>
      <c r="V96" s="92">
        <f>+'[3]R-I prezzi correnti cdt'!U93</f>
        <v>1171323.1428651311</v>
      </c>
      <c r="W96" s="97">
        <f>+'[3]R-I prezzi correnti cdt'!W93</f>
        <v>8761113.5252266657</v>
      </c>
      <c r="X96" s="97">
        <f>+'[3]R-I prezzi correnti cdt'!X93</f>
        <v>1460196.144033748</v>
      </c>
      <c r="Y96" s="92">
        <f t="shared" si="15"/>
        <v>10221309.669260414</v>
      </c>
      <c r="Z96" s="92">
        <f>+'[3]R-I prezzi correnti cdt'!AA93</f>
        <v>443505.75447394873</v>
      </c>
      <c r="AA96" s="92">
        <f>+'[3]R-I prezzi correnti cdt'!Z93</f>
        <v>282140.93755597185</v>
      </c>
      <c r="AB96" s="92">
        <f>+'[3]R-I prezzi correnti cdt'!AD93-'[3]R-I prezzi correnti cdt'!AK93</f>
        <v>1395095.6497289604</v>
      </c>
      <c r="AC96" s="92">
        <f>+'[3]R-I prezzi correnti cdt'!AB93</f>
        <v>359358.45730813261</v>
      </c>
      <c r="AD96" s="92">
        <f>+'[3]R-I prezzi correnti cdt'!AC93+'[3]R-I prezzi correnti cdt'!AE93+'[3]R-I prezzi correnti cdt'!AF93-'[3]R-I prezzi correnti cdt'!AJ93-'[3]R-I prezzi correnti cdt'!AL93</f>
        <v>245963.73438640422</v>
      </c>
      <c r="AE96" s="93">
        <f t="shared" si="16"/>
        <v>2000417.8414234973</v>
      </c>
      <c r="AF96" s="93">
        <f t="shared" si="17"/>
        <v>2726064.5334534179</v>
      </c>
      <c r="AG96" s="93">
        <f>+'[3]R-I prezzi correnti cdt'!AM93</f>
        <v>41942.072003389279</v>
      </c>
      <c r="AH96" s="93">
        <f t="shared" si="18"/>
        <v>2768006.6054568072</v>
      </c>
      <c r="AI96" s="98">
        <f t="shared" si="19"/>
        <v>14160639.417582352</v>
      </c>
      <c r="AJ96" s="104"/>
    </row>
    <row r="97" spans="1:36" x14ac:dyDescent="0.2">
      <c r="A97" s="91">
        <v>1953</v>
      </c>
      <c r="B97" s="92">
        <f>+'[3]R-I prezzi correnti cdt'!B94</f>
        <v>3011070.1551452596</v>
      </c>
      <c r="C97" s="92">
        <f>+'[3]R-I prezzi correnti cdt'!C94</f>
        <v>116393.26778453983</v>
      </c>
      <c r="D97" s="92">
        <f>+'[3]R-I prezzi correnti cdt'!D94</f>
        <v>3171073.2109067524</v>
      </c>
      <c r="E97" s="92">
        <f>+'[3]R-I prezzi correnti cdt'!G94</f>
        <v>800346.28518110001</v>
      </c>
      <c r="F97" s="92">
        <f>+'[3]R-I prezzi correnti cdt'!E94</f>
        <v>253912.38153530969</v>
      </c>
      <c r="G97" s="93">
        <f t="shared" si="10"/>
        <v>4341725.1454077018</v>
      </c>
      <c r="H97" s="92">
        <f>+'[3]R-I prezzi correnti cdt'!H94</f>
        <v>1604822.2021268024</v>
      </c>
      <c r="I97" s="92">
        <f>+'[3]R-I prezzi correnti cdt'!I94</f>
        <v>701676.81575828383</v>
      </c>
      <c r="J97" s="92">
        <f>+'[3]R-I prezzi correnti cdt'!J94</f>
        <v>346560.50497121952</v>
      </c>
      <c r="K97" s="92">
        <f>+'[3]R-I prezzi correnti cdt'!K94</f>
        <v>504627.54590981343</v>
      </c>
      <c r="L97" s="92">
        <f>+'[3]R-I prezzi correnti cdt'!L94</f>
        <v>812343.07020404318</v>
      </c>
      <c r="M97" s="92">
        <f>+'[3]R-I prezzi correnti cdt'!M94</f>
        <v>1049229.428838748</v>
      </c>
      <c r="N97" s="92">
        <f t="shared" si="11"/>
        <v>5019259.5678089112</v>
      </c>
      <c r="O97" s="92">
        <f t="shared" si="12"/>
        <v>12372054.868361872</v>
      </c>
      <c r="P97" s="92">
        <f>+'[3]R-I prezzi correnti cdt'!P94</f>
        <v>250924.10594887263</v>
      </c>
      <c r="Q97" s="92">
        <f>+'[3]R-I prezzi correnti cdt'!Q94</f>
        <v>1820442.3450014864</v>
      </c>
      <c r="R97" s="94">
        <f t="shared" si="13"/>
        <v>13941573.107414486</v>
      </c>
      <c r="S97" s="92">
        <f>+'[3]R-I prezzi correnti cdt'!S94</f>
        <v>1677972.009762143</v>
      </c>
      <c r="T97" s="94">
        <f t="shared" si="14"/>
        <v>15619545.11717663</v>
      </c>
      <c r="U97" s="96"/>
      <c r="V97" s="92">
        <f>+'[3]R-I prezzi correnti cdt'!U94</f>
        <v>1352245.9497334652</v>
      </c>
      <c r="W97" s="97">
        <f>+'[3]R-I prezzi correnti cdt'!W94</f>
        <v>9593545.92523285</v>
      </c>
      <c r="X97" s="97">
        <f>+'[3]R-I prezzi correnti cdt'!X94</f>
        <v>1541613.1733292593</v>
      </c>
      <c r="Y97" s="92">
        <f t="shared" si="15"/>
        <v>11135159.09856211</v>
      </c>
      <c r="Z97" s="92">
        <f>+'[3]R-I prezzi correnti cdt'!AA94</f>
        <v>541677.12806767353</v>
      </c>
      <c r="AA97" s="92">
        <f>+'[3]R-I prezzi correnti cdt'!Z94</f>
        <v>357060.57880116301</v>
      </c>
      <c r="AB97" s="92">
        <f>+'[3]R-I prezzi correnti cdt'!AD94-'[3]R-I prezzi correnti cdt'!AK94</f>
        <v>1524379.9024767689</v>
      </c>
      <c r="AC97" s="92">
        <f>+'[3]R-I prezzi correnti cdt'!AB94</f>
        <v>410822.54095020186</v>
      </c>
      <c r="AD97" s="92">
        <f>+'[3]R-I prezzi correnti cdt'!AC94+'[3]R-I prezzi correnti cdt'!AE94+'[3]R-I prezzi correnti cdt'!AF94-'[3]R-I prezzi correnti cdt'!AJ94-'[3]R-I prezzi correnti cdt'!AL94</f>
        <v>284888.85325656791</v>
      </c>
      <c r="AE97" s="93">
        <f t="shared" si="16"/>
        <v>2220091.2966835387</v>
      </c>
      <c r="AF97" s="93">
        <f t="shared" si="17"/>
        <v>3118829.0035523754</v>
      </c>
      <c r="AG97" s="93">
        <f>+'[3]R-I prezzi correnti cdt'!AM94</f>
        <v>13311.065328677869</v>
      </c>
      <c r="AH97" s="93">
        <f t="shared" si="18"/>
        <v>3132140.068881053</v>
      </c>
      <c r="AI97" s="98">
        <f t="shared" si="19"/>
        <v>15619545.11717663</v>
      </c>
      <c r="AJ97" s="104"/>
    </row>
    <row r="98" spans="1:36" x14ac:dyDescent="0.2">
      <c r="A98" s="91">
        <v>1954</v>
      </c>
      <c r="B98" s="92">
        <f>+'[3]R-I prezzi correnti cdt'!B95</f>
        <v>2913040.4869970307</v>
      </c>
      <c r="C98" s="92">
        <f>+'[3]R-I prezzi correnti cdt'!C95</f>
        <v>126531.29083591096</v>
      </c>
      <c r="D98" s="92">
        <f>+'[3]R-I prezzi correnti cdt'!D95</f>
        <v>3403129.6573312813</v>
      </c>
      <c r="E98" s="92">
        <f>+'[3]R-I prezzi correnti cdt'!G95</f>
        <v>927292.44628054951</v>
      </c>
      <c r="F98" s="92">
        <f>+'[3]R-I prezzi correnti cdt'!E95</f>
        <v>277990.93888595526</v>
      </c>
      <c r="G98" s="93">
        <f t="shared" si="10"/>
        <v>4734944.3333336972</v>
      </c>
      <c r="H98" s="92">
        <f>+'[3]R-I prezzi correnti cdt'!H95</f>
        <v>1721084.6361958662</v>
      </c>
      <c r="I98" s="92">
        <f>+'[3]R-I prezzi correnti cdt'!I95</f>
        <v>754884.91337040032</v>
      </c>
      <c r="J98" s="92">
        <f>+'[3]R-I prezzi correnti cdt'!J95</f>
        <v>391227.59476366238</v>
      </c>
      <c r="K98" s="92">
        <f>+'[3]R-I prezzi correnti cdt'!K95</f>
        <v>559857.65981003677</v>
      </c>
      <c r="L98" s="92">
        <f>+'[3]R-I prezzi correnti cdt'!L95</f>
        <v>883880.50016339531</v>
      </c>
      <c r="M98" s="92">
        <f>+'[3]R-I prezzi correnti cdt'!M95</f>
        <v>1142172.8999777748</v>
      </c>
      <c r="N98" s="92">
        <f t="shared" si="11"/>
        <v>5453108.2042811364</v>
      </c>
      <c r="O98" s="92">
        <f t="shared" si="12"/>
        <v>13101093.024611864</v>
      </c>
      <c r="P98" s="92">
        <f>+'[3]R-I prezzi correnti cdt'!P95</f>
        <v>272196.54228772101</v>
      </c>
      <c r="Q98" s="92">
        <f>+'[3]R-I prezzi correnti cdt'!Q95</f>
        <v>2063177.5525480362</v>
      </c>
      <c r="R98" s="94">
        <f t="shared" si="13"/>
        <v>14892074.03487218</v>
      </c>
      <c r="S98" s="92">
        <f>+'[3]R-I prezzi correnti cdt'!S95</f>
        <v>1659077.4890072381</v>
      </c>
      <c r="T98" s="94">
        <f t="shared" si="14"/>
        <v>16551151.523879418</v>
      </c>
      <c r="U98" s="96"/>
      <c r="V98" s="92">
        <f>+'[3]R-I prezzi correnti cdt'!U95</f>
        <v>1454628.1968156837</v>
      </c>
      <c r="W98" s="97">
        <f>+'[3]R-I prezzi correnti cdt'!W95</f>
        <v>9953287.3760847505</v>
      </c>
      <c r="X98" s="97">
        <f>+'[3]R-I prezzi correnti cdt'!X95</f>
        <v>1708264.5681522831</v>
      </c>
      <c r="Y98" s="92">
        <f t="shared" si="15"/>
        <v>11661551.944237033</v>
      </c>
      <c r="Z98" s="92">
        <f>+'[3]R-I prezzi correnti cdt'!AA95</f>
        <v>681313.91290127742</v>
      </c>
      <c r="AA98" s="92">
        <f>+'[3]R-I prezzi correnti cdt'!Z95</f>
        <v>357074.1591711514</v>
      </c>
      <c r="AB98" s="92">
        <f>+'[3]R-I prezzi correnti cdt'!AD95-'[3]R-I prezzi correnti cdt'!AK95</f>
        <v>1633907.4657915689</v>
      </c>
      <c r="AC98" s="92">
        <f>+'[3]R-I prezzi correnti cdt'!AB95</f>
        <v>490463.9312753171</v>
      </c>
      <c r="AD98" s="92">
        <f>+'[3]R-I prezzi correnti cdt'!AC95+'[3]R-I prezzi correnti cdt'!AE95+'[3]R-I prezzi correnti cdt'!AF95-'[3]R-I prezzi correnti cdt'!AJ95-'[3]R-I prezzi correnti cdt'!AL95</f>
        <v>315210.75270262355</v>
      </c>
      <c r="AE98" s="93">
        <f t="shared" si="16"/>
        <v>2439582.1497695097</v>
      </c>
      <c r="AF98" s="93">
        <f t="shared" si="17"/>
        <v>3477970.2218419388</v>
      </c>
      <c r="AG98" s="93">
        <f>+'[3]R-I prezzi correnti cdt'!AM95</f>
        <v>-42998.839015238031</v>
      </c>
      <c r="AH98" s="93">
        <f t="shared" si="18"/>
        <v>3434971.3828267008</v>
      </c>
      <c r="AI98" s="98">
        <f t="shared" si="19"/>
        <v>16551151.523879418</v>
      </c>
      <c r="AJ98" s="104"/>
    </row>
    <row r="99" spans="1:36" x14ac:dyDescent="0.2">
      <c r="A99" s="91">
        <v>1955</v>
      </c>
      <c r="B99" s="92">
        <f>+'[3]R-I prezzi correnti cdt'!B96</f>
        <v>3123565.3320003622</v>
      </c>
      <c r="C99" s="92">
        <f>+'[3]R-I prezzi correnti cdt'!C96</f>
        <v>141582.81000737881</v>
      </c>
      <c r="D99" s="92">
        <f>+'[3]R-I prezzi correnti cdt'!D96</f>
        <v>3725090.0904258192</v>
      </c>
      <c r="E99" s="92">
        <f>+'[3]R-I prezzi correnti cdt'!G96</f>
        <v>1094356.6107103105</v>
      </c>
      <c r="F99" s="92">
        <f>+'[3]R-I prezzi correnti cdt'!E96</f>
        <v>301819.16378297866</v>
      </c>
      <c r="G99" s="93">
        <f t="shared" si="10"/>
        <v>5262848.6749264868</v>
      </c>
      <c r="H99" s="92">
        <f>+'[3]R-I prezzi correnti cdt'!H96</f>
        <v>1906338.5553856913</v>
      </c>
      <c r="I99" s="92">
        <f>+'[3]R-I prezzi correnti cdt'!I96</f>
        <v>873410.71937317261</v>
      </c>
      <c r="J99" s="92">
        <f>+'[3]R-I prezzi correnti cdt'!J96</f>
        <v>438043.53747428406</v>
      </c>
      <c r="K99" s="92">
        <f>+'[3]R-I prezzi correnti cdt'!K96</f>
        <v>640183.62507972377</v>
      </c>
      <c r="L99" s="92">
        <f>+'[3]R-I prezzi correnti cdt'!L96</f>
        <v>998115.79875421769</v>
      </c>
      <c r="M99" s="92">
        <f>+'[3]R-I prezzi correnti cdt'!M96</f>
        <v>1295197.9786138395</v>
      </c>
      <c r="N99" s="92">
        <f t="shared" si="11"/>
        <v>6151290.2146809297</v>
      </c>
      <c r="O99" s="92">
        <f t="shared" si="12"/>
        <v>14537704.221607778</v>
      </c>
      <c r="P99" s="92">
        <f>+'[3]R-I prezzi correnti cdt'!P96</f>
        <v>309785.33050572418</v>
      </c>
      <c r="Q99" s="92">
        <f>+'[3]R-I prezzi correnti cdt'!Q96</f>
        <v>2196014.6542810225</v>
      </c>
      <c r="R99" s="94">
        <f t="shared" si="13"/>
        <v>16423933.545383075</v>
      </c>
      <c r="S99" s="92">
        <f>+'[3]R-I prezzi correnti cdt'!S96</f>
        <v>1843389.797244516</v>
      </c>
      <c r="T99" s="94">
        <f t="shared" si="14"/>
        <v>18267323.342627592</v>
      </c>
      <c r="U99" s="96"/>
      <c r="V99" s="92">
        <f>+'[3]R-I prezzi correnti cdt'!U96</f>
        <v>1628275.637083621</v>
      </c>
      <c r="W99" s="97">
        <f>+'[3]R-I prezzi correnti cdt'!W96</f>
        <v>10835260.290591436</v>
      </c>
      <c r="X99" s="97">
        <f>+'[3]R-I prezzi correnti cdt'!X96</f>
        <v>1863824.3854980427</v>
      </c>
      <c r="Y99" s="92">
        <f t="shared" si="15"/>
        <v>12699084.676089479</v>
      </c>
      <c r="Z99" s="92">
        <f>+'[3]R-I prezzi correnti cdt'!AA96</f>
        <v>864199.74270151311</v>
      </c>
      <c r="AA99" s="92">
        <f>+'[3]R-I prezzi correnti cdt'!Z96</f>
        <v>381388.88400396844</v>
      </c>
      <c r="AB99" s="92">
        <f>+'[3]R-I prezzi correnti cdt'!AD96-'[3]R-I prezzi correnti cdt'!AK96</f>
        <v>1788598.06814725</v>
      </c>
      <c r="AC99" s="92">
        <f>+'[3]R-I prezzi correnti cdt'!AB96</f>
        <v>606418.89035534055</v>
      </c>
      <c r="AD99" s="92">
        <f>+'[3]R-I prezzi correnti cdt'!AC96+'[3]R-I prezzi correnti cdt'!AE96+'[3]R-I prezzi correnti cdt'!AF96-'[3]R-I prezzi correnti cdt'!AJ96-'[3]R-I prezzi correnti cdt'!AL96</f>
        <v>363412.60750468861</v>
      </c>
      <c r="AE99" s="93">
        <f t="shared" si="16"/>
        <v>2758429.5660072793</v>
      </c>
      <c r="AF99" s="93">
        <f t="shared" si="17"/>
        <v>4004018.192712761</v>
      </c>
      <c r="AG99" s="93">
        <f>+'[3]R-I prezzi correnti cdt'!AM96</f>
        <v>-64055.163258270426</v>
      </c>
      <c r="AH99" s="93">
        <f t="shared" si="18"/>
        <v>3939963.0294544906</v>
      </c>
      <c r="AI99" s="98">
        <f t="shared" si="19"/>
        <v>18267323.342627589</v>
      </c>
      <c r="AJ99" s="104"/>
    </row>
    <row r="100" spans="1:36" x14ac:dyDescent="0.2">
      <c r="A100" s="91">
        <v>1956</v>
      </c>
      <c r="B100" s="92">
        <f>+'[3]R-I prezzi correnti cdt'!B97</f>
        <v>3193598.0535077811</v>
      </c>
      <c r="C100" s="92">
        <f>+'[3]R-I prezzi correnti cdt'!C97</f>
        <v>163413.2754913372</v>
      </c>
      <c r="D100" s="92">
        <f>+'[3]R-I prezzi correnti cdt'!D97</f>
        <v>4022592.5260567269</v>
      </c>
      <c r="E100" s="92">
        <f>+'[3]R-I prezzi correnti cdt'!G97</f>
        <v>1191331.7168519094</v>
      </c>
      <c r="F100" s="92">
        <f>+'[3]R-I prezzi correnti cdt'!E97</f>
        <v>324394.65606444352</v>
      </c>
      <c r="G100" s="93">
        <f t="shared" si="10"/>
        <v>5701732.1744644167</v>
      </c>
      <c r="H100" s="92">
        <f>+'[3]R-I prezzi correnti cdt'!H97</f>
        <v>2144060.0351971514</v>
      </c>
      <c r="I100" s="92">
        <f>+'[3]R-I prezzi correnti cdt'!I97</f>
        <v>1026110.9801565871</v>
      </c>
      <c r="J100" s="92">
        <f>+'[3]R-I prezzi correnti cdt'!J97</f>
        <v>474271.20716873079</v>
      </c>
      <c r="K100" s="92">
        <f>+'[3]R-I prezzi correnti cdt'!K97</f>
        <v>751633.55062270397</v>
      </c>
      <c r="L100" s="92">
        <f>+'[3]R-I prezzi correnti cdt'!L97</f>
        <v>1112700.4672724102</v>
      </c>
      <c r="M100" s="92">
        <f>+'[3]R-I prezzi correnti cdt'!M97</f>
        <v>1419861.7134309141</v>
      </c>
      <c r="N100" s="92">
        <f t="shared" si="11"/>
        <v>6928637.953848497</v>
      </c>
      <c r="O100" s="92">
        <f t="shared" si="12"/>
        <v>15823968.181820694</v>
      </c>
      <c r="P100" s="92">
        <f>+'[3]R-I prezzi correnti cdt'!P97</f>
        <v>340575.2166715677</v>
      </c>
      <c r="Q100" s="92">
        <f>+'[3]R-I prezzi correnti cdt'!Q97</f>
        <v>2430734.3526879284</v>
      </c>
      <c r="R100" s="94">
        <f t="shared" si="13"/>
        <v>17914127.317837056</v>
      </c>
      <c r="S100" s="92">
        <f>+'[3]R-I prezzi correnti cdt'!S97</f>
        <v>2154748.4883533199</v>
      </c>
      <c r="T100" s="94">
        <f t="shared" si="14"/>
        <v>20068875.806190375</v>
      </c>
      <c r="U100" s="96"/>
      <c r="V100" s="92">
        <f>+'[3]R-I prezzi correnti cdt'!U97</f>
        <v>1888591.4778960852</v>
      </c>
      <c r="W100" s="97">
        <f>+'[3]R-I prezzi correnti cdt'!W97</f>
        <v>11821556.627961574</v>
      </c>
      <c r="X100" s="97">
        <f>+'[3]R-I prezzi correnti cdt'!X97</f>
        <v>2024436.5099690957</v>
      </c>
      <c r="Y100" s="92">
        <f t="shared" si="15"/>
        <v>13845993.137930669</v>
      </c>
      <c r="Z100" s="92">
        <f>+'[3]R-I prezzi correnti cdt'!AA97</f>
        <v>993040.95891133545</v>
      </c>
      <c r="AA100" s="92">
        <f>+'[3]R-I prezzi correnti cdt'!Z97</f>
        <v>354809.69883849216</v>
      </c>
      <c r="AB100" s="92">
        <f>+'[3]R-I prezzi correnti cdt'!AD97-'[3]R-I prezzi correnti cdt'!AK97</f>
        <v>1884152.4980557645</v>
      </c>
      <c r="AC100" s="92">
        <f>+'[3]R-I prezzi correnti cdt'!AB97</f>
        <v>652082.68975722883</v>
      </c>
      <c r="AD100" s="92">
        <f>+'[3]R-I prezzi correnti cdt'!AC97+'[3]R-I prezzi correnti cdt'!AE97+'[3]R-I prezzi correnti cdt'!AF97-'[3]R-I prezzi correnti cdt'!AJ97-'[3]R-I prezzi correnti cdt'!AL97</f>
        <v>409788.83326292556</v>
      </c>
      <c r="AE100" s="93">
        <f t="shared" si="16"/>
        <v>2946024.0210759188</v>
      </c>
      <c r="AF100" s="93">
        <f t="shared" si="17"/>
        <v>4293874.6788257463</v>
      </c>
      <c r="AG100" s="93">
        <f>+'[3]R-I prezzi correnti cdt'!AM97</f>
        <v>40416.511537871222</v>
      </c>
      <c r="AH100" s="93">
        <f t="shared" si="18"/>
        <v>4334291.1903636176</v>
      </c>
      <c r="AI100" s="98">
        <f t="shared" si="19"/>
        <v>20068875.806190372</v>
      </c>
      <c r="AJ100" s="104"/>
    </row>
    <row r="101" spans="1:36" x14ac:dyDescent="0.2">
      <c r="A101" s="91">
        <v>1957</v>
      </c>
      <c r="B101" s="92">
        <f>+'[3]R-I prezzi correnti cdt'!B98</f>
        <v>3183868.5983828879</v>
      </c>
      <c r="C101" s="92">
        <f>+'[3]R-I prezzi correnti cdt'!C98</f>
        <v>172600.02529313712</v>
      </c>
      <c r="D101" s="92">
        <f>+'[3]R-I prezzi correnti cdt'!D98</f>
        <v>4394273.2290862957</v>
      </c>
      <c r="E101" s="92">
        <f>+'[3]R-I prezzi correnti cdt'!G98</f>
        <v>1367853.3406428662</v>
      </c>
      <c r="F101" s="92">
        <f>+'[3]R-I prezzi correnti cdt'!E98</f>
        <v>348732.27384964022</v>
      </c>
      <c r="G101" s="93">
        <f t="shared" si="10"/>
        <v>6283458.8688719384</v>
      </c>
      <c r="H101" s="92">
        <f>+'[3]R-I prezzi correnti cdt'!H98</f>
        <v>2354096.1311597535</v>
      </c>
      <c r="I101" s="92">
        <f>+'[3]R-I prezzi correnti cdt'!I98</f>
        <v>1127975.1820996534</v>
      </c>
      <c r="J101" s="92">
        <f>+'[3]R-I prezzi correnti cdt'!J98</f>
        <v>517205.78252543823</v>
      </c>
      <c r="K101" s="92">
        <f>+'[3]R-I prezzi correnti cdt'!K98</f>
        <v>848050.092365116</v>
      </c>
      <c r="L101" s="92">
        <f>+'[3]R-I prezzi correnti cdt'!L98</f>
        <v>1220997.5642560264</v>
      </c>
      <c r="M101" s="92">
        <f>+'[3]R-I prezzi correnti cdt'!M98</f>
        <v>1562246.1486967921</v>
      </c>
      <c r="N101" s="92">
        <f t="shared" si="11"/>
        <v>7630570.9011027804</v>
      </c>
      <c r="O101" s="92">
        <f t="shared" si="12"/>
        <v>17097898.368357606</v>
      </c>
      <c r="P101" s="92">
        <f>+'[3]R-I prezzi correnti cdt'!P98</f>
        <v>371929.92603265744</v>
      </c>
      <c r="Q101" s="92">
        <f>+'[3]R-I prezzi correnti cdt'!Q98</f>
        <v>2539209.0911143175</v>
      </c>
      <c r="R101" s="94">
        <f t="shared" si="13"/>
        <v>19265177.533439264</v>
      </c>
      <c r="S101" s="92">
        <f>+'[3]R-I prezzi correnti cdt'!S98</f>
        <v>2509840.9647911722</v>
      </c>
      <c r="T101" s="94">
        <f t="shared" si="14"/>
        <v>21775018.498230435</v>
      </c>
      <c r="U101" s="96"/>
      <c r="V101" s="92">
        <f>+'[3]R-I prezzi correnti cdt'!U98</f>
        <v>2282588.7042987603</v>
      </c>
      <c r="W101" s="97">
        <f>+'[3]R-I prezzi correnti cdt'!W98</f>
        <v>12440191.369111782</v>
      </c>
      <c r="X101" s="97">
        <f>+'[3]R-I prezzi correnti cdt'!X98</f>
        <v>2133325.7833255646</v>
      </c>
      <c r="Y101" s="92">
        <f t="shared" si="15"/>
        <v>14573517.152437346</v>
      </c>
      <c r="Z101" s="92">
        <f>+'[3]R-I prezzi correnti cdt'!AA98</f>
        <v>1172433.9852872451</v>
      </c>
      <c r="AA101" s="92">
        <f>+'[3]R-I prezzi correnti cdt'!Z98</f>
        <v>400133.43351087644</v>
      </c>
      <c r="AB101" s="92">
        <f>+'[3]R-I prezzi correnti cdt'!AD98-'[3]R-I prezzi correnti cdt'!AK98</f>
        <v>1970254.0847343653</v>
      </c>
      <c r="AC101" s="92">
        <f>+'[3]R-I prezzi correnti cdt'!AB98</f>
        <v>741107.35400267167</v>
      </c>
      <c r="AD101" s="92">
        <f>+'[3]R-I prezzi correnti cdt'!AC98+'[3]R-I prezzi correnti cdt'!AE98+'[3]R-I prezzi correnti cdt'!AF98-'[3]R-I prezzi correnti cdt'!AJ98-'[3]R-I prezzi correnti cdt'!AL98</f>
        <v>466997.10371984902</v>
      </c>
      <c r="AE101" s="93">
        <f t="shared" si="16"/>
        <v>3178358.5424568863</v>
      </c>
      <c r="AF101" s="93">
        <f t="shared" si="17"/>
        <v>4750925.9612550074</v>
      </c>
      <c r="AG101" s="93">
        <f>+'[3]R-I prezzi correnti cdt'!AM98</f>
        <v>167986.68023932283</v>
      </c>
      <c r="AH101" s="93">
        <f t="shared" si="18"/>
        <v>4918912.64149433</v>
      </c>
      <c r="AI101" s="98">
        <f t="shared" si="19"/>
        <v>21775018.498230439</v>
      </c>
      <c r="AJ101" s="104"/>
    </row>
    <row r="102" spans="1:36" x14ac:dyDescent="0.2">
      <c r="A102" s="91">
        <v>1958</v>
      </c>
      <c r="B102" s="92">
        <f>+'[3]R-I prezzi correnti cdt'!B99</f>
        <v>3522787.2773806327</v>
      </c>
      <c r="C102" s="92">
        <f>+'[3]R-I prezzi correnti cdt'!C99</f>
        <v>170576.12612783755</v>
      </c>
      <c r="D102" s="92">
        <f>+'[3]R-I prezzi correnti cdt'!D99</f>
        <v>4686657.6634531934</v>
      </c>
      <c r="E102" s="92">
        <f>+'[3]R-I prezzi correnti cdt'!G99</f>
        <v>1517410.68103111</v>
      </c>
      <c r="F102" s="92">
        <f>+'[3]R-I prezzi correnti cdt'!E99</f>
        <v>375797.65012557403</v>
      </c>
      <c r="G102" s="93">
        <f t="shared" si="10"/>
        <v>6750442.1207377147</v>
      </c>
      <c r="H102" s="92">
        <f>+'[3]R-I prezzi correnti cdt'!H99</f>
        <v>2564711.7226612889</v>
      </c>
      <c r="I102" s="92">
        <f>+'[3]R-I prezzi correnti cdt'!I99</f>
        <v>1147888.9333718885</v>
      </c>
      <c r="J102" s="92">
        <f>+'[3]R-I prezzi correnti cdt'!J99</f>
        <v>561268.63347135601</v>
      </c>
      <c r="K102" s="92">
        <f>+'[3]R-I prezzi correnti cdt'!K99</f>
        <v>945488.29503671196</v>
      </c>
      <c r="L102" s="92">
        <f>+'[3]R-I prezzi correnti cdt'!L99</f>
        <v>1345145.4694062585</v>
      </c>
      <c r="M102" s="92">
        <f>+'[3]R-I prezzi correnti cdt'!M99</f>
        <v>1709001.7383318515</v>
      </c>
      <c r="N102" s="92">
        <f t="shared" si="11"/>
        <v>8273504.7922793552</v>
      </c>
      <c r="O102" s="92">
        <f t="shared" si="12"/>
        <v>18546734.190397702</v>
      </c>
      <c r="P102" s="92">
        <f>+'[3]R-I prezzi correnti cdt'!P99</f>
        <v>418034.61201734858</v>
      </c>
      <c r="Q102" s="92">
        <f>+'[3]R-I prezzi correnti cdt'!Q99</f>
        <v>2613910.8658314967</v>
      </c>
      <c r="R102" s="94">
        <f t="shared" si="13"/>
        <v>20742610.444211852</v>
      </c>
      <c r="S102" s="92">
        <f>+'[3]R-I prezzi correnti cdt'!S99</f>
        <v>2278925.2502677748</v>
      </c>
      <c r="T102" s="94">
        <f t="shared" si="14"/>
        <v>23021535.694479626</v>
      </c>
      <c r="U102" s="96"/>
      <c r="V102" s="92">
        <f>+'[3]R-I prezzi correnti cdt'!U99</f>
        <v>2320394.8085559583</v>
      </c>
      <c r="W102" s="97">
        <f>+'[3]R-I prezzi correnti cdt'!W99</f>
        <v>13307784.031905001</v>
      </c>
      <c r="X102" s="97">
        <f>+'[3]R-I prezzi correnti cdt'!X99</f>
        <v>2351532.2598565263</v>
      </c>
      <c r="Y102" s="92">
        <f t="shared" si="15"/>
        <v>15659316.291761527</v>
      </c>
      <c r="Z102" s="92">
        <f>+'[3]R-I prezzi correnti cdt'!AA99</f>
        <v>1233437.6015223505</v>
      </c>
      <c r="AA102" s="92">
        <f>+'[3]R-I prezzi correnti cdt'!Z99</f>
        <v>497760.5965254638</v>
      </c>
      <c r="AB102" s="92">
        <f>+'[3]R-I prezzi correnti cdt'!AD99-'[3]R-I prezzi correnti cdt'!AK99</f>
        <v>2126670.0185171962</v>
      </c>
      <c r="AC102" s="92">
        <f>+'[3]R-I prezzi correnti cdt'!AB99</f>
        <v>826677.29026475758</v>
      </c>
      <c r="AD102" s="92">
        <f>+'[3]R-I prezzi correnti cdt'!AC99+'[3]R-I prezzi correnti cdt'!AE99+'[3]R-I prezzi correnti cdt'!AF99-'[3]R-I prezzi correnti cdt'!AJ99-'[3]R-I prezzi correnti cdt'!AL99</f>
        <v>543022.45453685592</v>
      </c>
      <c r="AE102" s="93">
        <f t="shared" si="16"/>
        <v>3496369.7633188097</v>
      </c>
      <c r="AF102" s="93">
        <f t="shared" si="17"/>
        <v>5227567.9613666236</v>
      </c>
      <c r="AG102" s="93">
        <f>+'[3]R-I prezzi correnti cdt'!AM99</f>
        <v>-185743.36720448162</v>
      </c>
      <c r="AH102" s="93">
        <f t="shared" si="18"/>
        <v>5041824.5941621419</v>
      </c>
      <c r="AI102" s="98">
        <f t="shared" si="19"/>
        <v>23021535.694479626</v>
      </c>
      <c r="AJ102" s="104"/>
    </row>
    <row r="103" spans="1:36" x14ac:dyDescent="0.2">
      <c r="A103" s="91">
        <v>1959</v>
      </c>
      <c r="B103" s="92">
        <f>+'[3]R-I prezzi correnti cdt'!B100</f>
        <v>3378919.159138707</v>
      </c>
      <c r="C103" s="92">
        <f>+'[3]R-I prezzi correnti cdt'!C100</f>
        <v>174490.90503516298</v>
      </c>
      <c r="D103" s="92">
        <f>+'[3]R-I prezzi correnti cdt'!D100</f>
        <v>5141240.0829271236</v>
      </c>
      <c r="E103" s="92">
        <f>+'[3]R-I prezzi correnti cdt'!G100</f>
        <v>1642720.8822659876</v>
      </c>
      <c r="F103" s="92">
        <f>+'[3]R-I prezzi correnti cdt'!E100</f>
        <v>413460.55926860642</v>
      </c>
      <c r="G103" s="93">
        <f t="shared" si="10"/>
        <v>7371912.4294968816</v>
      </c>
      <c r="H103" s="92">
        <f>+'[3]R-I prezzi correnti cdt'!H100</f>
        <v>2777162.4502266417</v>
      </c>
      <c r="I103" s="92">
        <f>+'[3]R-I prezzi correnti cdt'!I100</f>
        <v>1250929.7293906461</v>
      </c>
      <c r="J103" s="92">
        <f>+'[3]R-I prezzi correnti cdt'!J100</f>
        <v>611517.39469291724</v>
      </c>
      <c r="K103" s="92">
        <f>+'[3]R-I prezzi correnti cdt'!K100</f>
        <v>1049971.2211334568</v>
      </c>
      <c r="L103" s="92">
        <f>+'[3]R-I prezzi correnti cdt'!L100</f>
        <v>1496835.817203792</v>
      </c>
      <c r="M103" s="92">
        <f>+'[3]R-I prezzi correnti cdt'!M100</f>
        <v>1857230.7773175982</v>
      </c>
      <c r="N103" s="92">
        <f t="shared" si="11"/>
        <v>9043647.3899650518</v>
      </c>
      <c r="O103" s="92">
        <f t="shared" si="12"/>
        <v>19794478.97860064</v>
      </c>
      <c r="P103" s="92">
        <f>+'[3]R-I prezzi correnti cdt'!P100</f>
        <v>452649.08027894929</v>
      </c>
      <c r="Q103" s="92">
        <f>+'[3]R-I prezzi correnti cdt'!Q100</f>
        <v>2715152.4474153658</v>
      </c>
      <c r="R103" s="94">
        <f t="shared" si="13"/>
        <v>22056982.345737059</v>
      </c>
      <c r="S103" s="92">
        <f>+'[3]R-I prezzi correnti cdt'!S100</f>
        <v>2380842.6295727072</v>
      </c>
      <c r="T103" s="94">
        <f t="shared" si="14"/>
        <v>24437824.975309767</v>
      </c>
      <c r="U103" s="96"/>
      <c r="V103" s="92">
        <f>+'[3]R-I prezzi correnti cdt'!U100</f>
        <v>2556451.6002845308</v>
      </c>
      <c r="W103" s="97">
        <f>+'[3]R-I prezzi correnti cdt'!W100</f>
        <v>13871110.856510973</v>
      </c>
      <c r="X103" s="97">
        <f>+'[3]R-I prezzi correnti cdt'!X100</f>
        <v>2510245.767292738</v>
      </c>
      <c r="Y103" s="92">
        <f t="shared" si="15"/>
        <v>16381356.623803711</v>
      </c>
      <c r="Z103" s="92">
        <f>+'[3]R-I prezzi correnti cdt'!AA100</f>
        <v>1343965.7612503057</v>
      </c>
      <c r="AA103" s="92">
        <f>+'[3]R-I prezzi correnti cdt'!Z100</f>
        <v>570907.76965508843</v>
      </c>
      <c r="AB103" s="92">
        <f>+'[3]R-I prezzi correnti cdt'!AD100-'[3]R-I prezzi correnti cdt'!AK100</f>
        <v>2343082.8639609665</v>
      </c>
      <c r="AC103" s="92">
        <f>+'[3]R-I prezzi correnti cdt'!AB100</f>
        <v>890793.83514276473</v>
      </c>
      <c r="AD103" s="92">
        <f>+'[3]R-I prezzi correnti cdt'!AC100+'[3]R-I prezzi correnti cdt'!AE100+'[3]R-I prezzi correnti cdt'!AF100-'[3]R-I prezzi correnti cdt'!AJ100-'[3]R-I prezzi correnti cdt'!AL100</f>
        <v>659961.57280476636</v>
      </c>
      <c r="AE103" s="93">
        <f t="shared" si="16"/>
        <v>3893838.2719084974</v>
      </c>
      <c r="AF103" s="93">
        <f t="shared" si="17"/>
        <v>5808711.8028138913</v>
      </c>
      <c r="AG103" s="93">
        <f>+'[3]R-I prezzi correnti cdt'!AM100</f>
        <v>-308695.051592367</v>
      </c>
      <c r="AH103" s="93">
        <f t="shared" si="18"/>
        <v>5500016.7512215246</v>
      </c>
      <c r="AI103" s="98">
        <f t="shared" si="19"/>
        <v>24437824.975309767</v>
      </c>
      <c r="AJ103" s="104"/>
    </row>
    <row r="104" spans="1:36" x14ac:dyDescent="0.2">
      <c r="A104" s="91">
        <v>1960</v>
      </c>
      <c r="B104" s="92">
        <f>+'[3]R-I prezzi correnti cdt'!B101</f>
        <v>3198470.8965236396</v>
      </c>
      <c r="C104" s="92">
        <f>+'[3]R-I prezzi correnti cdt'!C101</f>
        <v>178290.4210862607</v>
      </c>
      <c r="D104" s="92">
        <f>+'[3]R-I prezzi correnti cdt'!D101</f>
        <v>5891877.1053173179</v>
      </c>
      <c r="E104" s="92">
        <f>+'[3]R-I prezzi correnti cdt'!G101</f>
        <v>1812857.7122694566</v>
      </c>
      <c r="F104" s="92">
        <f>+'[3]R-I prezzi correnti cdt'!E101</f>
        <v>463526.17000195541</v>
      </c>
      <c r="G104" s="93">
        <f t="shared" si="10"/>
        <v>8346551.4086749908</v>
      </c>
      <c r="H104" s="92">
        <f>+'[3]R-I prezzi correnti cdt'!H101</f>
        <v>3101409.6863372065</v>
      </c>
      <c r="I104" s="92">
        <f>+'[3]R-I prezzi correnti cdt'!I101</f>
        <v>1429348.3080558605</v>
      </c>
      <c r="J104" s="92">
        <f>+'[3]R-I prezzi correnti cdt'!J101</f>
        <v>684501.68218520796</v>
      </c>
      <c r="K104" s="92">
        <f>+'[3]R-I prezzi correnti cdt'!K101</f>
        <v>1146442.4855967769</v>
      </c>
      <c r="L104" s="92">
        <f>+'[3]R-I prezzi correnti cdt'!L101</f>
        <v>1627702.8784715203</v>
      </c>
      <c r="M104" s="92">
        <f>+'[3]R-I prezzi correnti cdt'!M101</f>
        <v>2027990.8850709195</v>
      </c>
      <c r="N104" s="92">
        <f t="shared" si="11"/>
        <v>10017395.925717494</v>
      </c>
      <c r="O104" s="92">
        <f t="shared" si="12"/>
        <v>21562418.230916124</v>
      </c>
      <c r="P104" s="92">
        <f>+'[3]R-I prezzi correnti cdt'!P101</f>
        <v>478418.92964409263</v>
      </c>
      <c r="Q104" s="92">
        <f>+'[3]R-I prezzi correnti cdt'!Q101</f>
        <v>2915249.269719596</v>
      </c>
      <c r="R104" s="94">
        <f t="shared" si="13"/>
        <v>23999248.570991628</v>
      </c>
      <c r="S104" s="92">
        <f>+'[3]R-I prezzi correnti cdt'!S101</f>
        <v>3243899.9938183394</v>
      </c>
      <c r="T104" s="94">
        <f t="shared" si="14"/>
        <v>27243148.564809967</v>
      </c>
      <c r="U104" s="96"/>
      <c r="V104" s="92">
        <f>+'[3]R-I prezzi correnti cdt'!U101</f>
        <v>3093869.894699723</v>
      </c>
      <c r="W104" s="97">
        <f>+'[3]R-I prezzi correnti cdt'!W101</f>
        <v>14953278.857912503</v>
      </c>
      <c r="X104" s="97">
        <f>+'[3]R-I prezzi correnti cdt'!X101</f>
        <v>2726764.029600889</v>
      </c>
      <c r="Y104" s="92">
        <f t="shared" si="15"/>
        <v>17680042.887513392</v>
      </c>
      <c r="Z104" s="92">
        <f>+'[3]R-I prezzi correnti cdt'!AA101</f>
        <v>1418751.6307355152</v>
      </c>
      <c r="AA104" s="92">
        <f>+'[3]R-I prezzi correnti cdt'!Z101</f>
        <v>650824.1607659742</v>
      </c>
      <c r="AB104" s="92">
        <f>+'[3]R-I prezzi correnti cdt'!AD101-'[3]R-I prezzi correnti cdt'!AK101</f>
        <v>2634354.7134411773</v>
      </c>
      <c r="AC104" s="92">
        <f>+'[3]R-I prezzi correnti cdt'!AB101</f>
        <v>1024653.9555312051</v>
      </c>
      <c r="AD104" s="92">
        <f>+'[3]R-I prezzi correnti cdt'!AC101+'[3]R-I prezzi correnti cdt'!AE101+'[3]R-I prezzi correnti cdt'!AF101-'[3]R-I prezzi correnti cdt'!AJ101-'[3]R-I prezzi correnti cdt'!AL101</f>
        <v>792366.32415397023</v>
      </c>
      <c r="AE104" s="93">
        <f t="shared" si="16"/>
        <v>4451374.9931263523</v>
      </c>
      <c r="AF104" s="93">
        <f t="shared" si="17"/>
        <v>6520950.7846278418</v>
      </c>
      <c r="AG104" s="93">
        <f>+'[3]R-I prezzi correnti cdt'!AM101</f>
        <v>-51715.002030990181</v>
      </c>
      <c r="AH104" s="93">
        <f t="shared" si="18"/>
        <v>6469235.7825968517</v>
      </c>
      <c r="AI104" s="98">
        <f t="shared" si="19"/>
        <v>27243148.564809967</v>
      </c>
      <c r="AJ104" s="104"/>
    </row>
    <row r="105" spans="1:36" x14ac:dyDescent="0.2">
      <c r="A105" s="91">
        <v>1961</v>
      </c>
      <c r="B105" s="92">
        <f>+'[3]R-I prezzi correnti cdt'!B102</f>
        <v>3673801.8866838026</v>
      </c>
      <c r="C105" s="92">
        <f>+'[3]R-I prezzi correnti cdt'!C102</f>
        <v>207973.53044586888</v>
      </c>
      <c r="D105" s="92">
        <f>+'[3]R-I prezzi correnti cdt'!D102</f>
        <v>6657529.3269076934</v>
      </c>
      <c r="E105" s="92">
        <f>+'[3]R-I prezzi correnti cdt'!G102</f>
        <v>2035841.4121922625</v>
      </c>
      <c r="F105" s="92">
        <f>+'[3]R-I prezzi correnti cdt'!E102</f>
        <v>523844.85088327754</v>
      </c>
      <c r="G105" s="93">
        <f t="shared" si="10"/>
        <v>9425189.1204291023</v>
      </c>
      <c r="H105" s="92">
        <f>+'[3]R-I prezzi correnti cdt'!H102</f>
        <v>3492999.6334560891</v>
      </c>
      <c r="I105" s="92">
        <f>+'[3]R-I prezzi correnti cdt'!I102</f>
        <v>1586598.5530147171</v>
      </c>
      <c r="J105" s="92">
        <f>+'[3]R-I prezzi correnti cdt'!J102</f>
        <v>696867.17265115213</v>
      </c>
      <c r="K105" s="92">
        <f>+'[3]R-I prezzi correnti cdt'!K102</f>
        <v>1247951.6335983528</v>
      </c>
      <c r="L105" s="92">
        <f>+'[3]R-I prezzi correnti cdt'!L102</f>
        <v>1795674.056791733</v>
      </c>
      <c r="M105" s="92">
        <f>+'[3]R-I prezzi correnti cdt'!M102</f>
        <v>2237014.4212961476</v>
      </c>
      <c r="N105" s="92">
        <f t="shared" si="11"/>
        <v>11057105.470808191</v>
      </c>
      <c r="O105" s="92">
        <f t="shared" si="12"/>
        <v>24156096.477921098</v>
      </c>
      <c r="P105" s="92">
        <f>+'[3]R-I prezzi correnti cdt'!P102</f>
        <v>548486.97596393328</v>
      </c>
      <c r="Q105" s="92">
        <f>+'[3]R-I prezzi correnti cdt'!Q102</f>
        <v>3350721.0871960227</v>
      </c>
      <c r="R105" s="94">
        <f t="shared" si="13"/>
        <v>26958330.589153189</v>
      </c>
      <c r="S105" s="92">
        <f>+'[3]R-I prezzi correnti cdt'!S102</f>
        <v>3620746.2284484198</v>
      </c>
      <c r="T105" s="94">
        <f t="shared" si="14"/>
        <v>30579076.81760161</v>
      </c>
      <c r="U105" s="96"/>
      <c r="V105" s="92">
        <f>+'[3]R-I prezzi correnti cdt'!U102</f>
        <v>3511721.8666197299</v>
      </c>
      <c r="W105" s="97">
        <f>+'[3]R-I prezzi correnti cdt'!W102</f>
        <v>16470572.757068759</v>
      </c>
      <c r="X105" s="97">
        <f>+'[3]R-I prezzi correnti cdt'!X102</f>
        <v>3003228.3732730793</v>
      </c>
      <c r="Y105" s="92">
        <f t="shared" si="15"/>
        <v>19473801.130341839</v>
      </c>
      <c r="Z105" s="92">
        <f>+'[3]R-I prezzi correnti cdt'!AA102</f>
        <v>1631432.1067274793</v>
      </c>
      <c r="AA105" s="92">
        <f>+'[3]R-I prezzi correnti cdt'!Z102</f>
        <v>723164.76048737427</v>
      </c>
      <c r="AB105" s="92">
        <f>+'[3]R-I prezzi correnti cdt'!AD102-'[3]R-I prezzi correnti cdt'!AK102</f>
        <v>3064165.3254668266</v>
      </c>
      <c r="AC105" s="92">
        <f>+'[3]R-I prezzi correnti cdt'!AB102</f>
        <v>1154304.3235760315</v>
      </c>
      <c r="AD105" s="92">
        <f>+'[3]R-I prezzi correnti cdt'!AC102+'[3]R-I prezzi correnti cdt'!AE102+'[3]R-I prezzi correnti cdt'!AF102-'[3]R-I prezzi correnti cdt'!AJ102-'[3]R-I prezzi correnti cdt'!AL102</f>
        <v>955444.23168724403</v>
      </c>
      <c r="AE105" s="93">
        <f t="shared" si="16"/>
        <v>5173913.8807301018</v>
      </c>
      <c r="AF105" s="93">
        <f t="shared" si="17"/>
        <v>7528510.7479449548</v>
      </c>
      <c r="AG105" s="93">
        <f>+'[3]R-I prezzi correnti cdt'!AM102</f>
        <v>65043.072695087525</v>
      </c>
      <c r="AH105" s="93">
        <f t="shared" si="18"/>
        <v>7593553.8206400424</v>
      </c>
      <c r="AI105" s="98">
        <f t="shared" si="19"/>
        <v>30579076.81760161</v>
      </c>
      <c r="AJ105" s="104"/>
    </row>
    <row r="106" spans="1:36" x14ac:dyDescent="0.2">
      <c r="A106" s="91">
        <v>1962</v>
      </c>
      <c r="B106" s="92">
        <f>+'[3]R-I prezzi correnti cdt'!B103</f>
        <v>4006991.5123814852</v>
      </c>
      <c r="C106" s="92">
        <f>+'[3]R-I prezzi correnti cdt'!C103</f>
        <v>181746.08833138482</v>
      </c>
      <c r="D106" s="92">
        <f>+'[3]R-I prezzi correnti cdt'!D103</f>
        <v>7548421.2701920886</v>
      </c>
      <c r="E106" s="92">
        <f>+'[3]R-I prezzi correnti cdt'!G103</f>
        <v>2462192.3382472419</v>
      </c>
      <c r="F106" s="92">
        <f>+'[3]R-I prezzi correnti cdt'!E103</f>
        <v>601076.30373493209</v>
      </c>
      <c r="G106" s="93">
        <f t="shared" si="10"/>
        <v>10793436.000505647</v>
      </c>
      <c r="H106" s="92">
        <f>+'[3]R-I prezzi correnti cdt'!H103</f>
        <v>3870107.4343678514</v>
      </c>
      <c r="I106" s="92">
        <f>+'[3]R-I prezzi correnti cdt'!I103</f>
        <v>1919647.1757966913</v>
      </c>
      <c r="J106" s="92">
        <f>+'[3]R-I prezzi correnti cdt'!J103</f>
        <v>792855.71393936791</v>
      </c>
      <c r="K106" s="92">
        <f>+'[3]R-I prezzi correnti cdt'!K103</f>
        <v>1413740.6222618781</v>
      </c>
      <c r="L106" s="92">
        <f>+'[3]R-I prezzi correnti cdt'!L103</f>
        <v>1959591.5529936375</v>
      </c>
      <c r="M106" s="92">
        <f>+'[3]R-I prezzi correnti cdt'!M103</f>
        <v>2603621.6642648005</v>
      </c>
      <c r="N106" s="92">
        <f t="shared" si="11"/>
        <v>12559564.163624225</v>
      </c>
      <c r="O106" s="92">
        <f t="shared" si="12"/>
        <v>27359991.676511355</v>
      </c>
      <c r="P106" s="92">
        <f>+'[3]R-I prezzi correnti cdt'!P103</f>
        <v>633081.37003032945</v>
      </c>
      <c r="Q106" s="92">
        <f>+'[3]R-I prezzi correnti cdt'!Q103</f>
        <v>3541907.0321658966</v>
      </c>
      <c r="R106" s="94">
        <f t="shared" si="13"/>
        <v>30268817.338646922</v>
      </c>
      <c r="S106" s="92">
        <f>+'[3]R-I prezzi correnti cdt'!S103</f>
        <v>4192714.3810762656</v>
      </c>
      <c r="T106" s="94">
        <f t="shared" si="14"/>
        <v>34461531.719723187</v>
      </c>
      <c r="U106" s="96"/>
      <c r="V106" s="92">
        <f>+'[3]R-I prezzi correnti cdt'!U103</f>
        <v>3909912.0575288106</v>
      </c>
      <c r="W106" s="97">
        <f>+'[3]R-I prezzi correnti cdt'!W103</f>
        <v>18397627.91066267</v>
      </c>
      <c r="X106" s="97">
        <f>+'[3]R-I prezzi correnti cdt'!X103</f>
        <v>3472021.7327497732</v>
      </c>
      <c r="Y106" s="92">
        <f t="shared" si="15"/>
        <v>21869649.643412441</v>
      </c>
      <c r="Z106" s="92">
        <f>+'[3]R-I prezzi correnti cdt'!AA103</f>
        <v>2048147.1421125494</v>
      </c>
      <c r="AA106" s="92">
        <f>+'[3]R-I prezzi correnti cdt'!Z103</f>
        <v>688890.64418143965</v>
      </c>
      <c r="AB106" s="92">
        <f>+'[3]R-I prezzi correnti cdt'!AD103-'[3]R-I prezzi correnti cdt'!AK103</f>
        <v>3330556.4525541165</v>
      </c>
      <c r="AC106" s="92">
        <f>+'[3]R-I prezzi correnti cdt'!AB103</f>
        <v>1440302.4560701028</v>
      </c>
      <c r="AD106" s="92">
        <f>+'[3]R-I prezzi correnti cdt'!AC103+'[3]R-I prezzi correnti cdt'!AE103+'[3]R-I prezzi correnti cdt'!AF103-'[3]R-I prezzi correnti cdt'!AJ103-'[3]R-I prezzi correnti cdt'!AL103</f>
        <v>1071877.3164644563</v>
      </c>
      <c r="AE106" s="93">
        <f t="shared" si="16"/>
        <v>5842736.2250886746</v>
      </c>
      <c r="AF106" s="93">
        <f t="shared" si="17"/>
        <v>8579774.0113826636</v>
      </c>
      <c r="AG106" s="93">
        <f>+'[3]R-I prezzi correnti cdt'!AM103</f>
        <v>102196.00739926886</v>
      </c>
      <c r="AH106" s="93">
        <f t="shared" si="18"/>
        <v>8681970.0187819321</v>
      </c>
      <c r="AI106" s="98">
        <f t="shared" si="19"/>
        <v>34461531.71972318</v>
      </c>
      <c r="AJ106" s="104"/>
    </row>
    <row r="107" spans="1:36" x14ac:dyDescent="0.2">
      <c r="A107" s="91">
        <v>1963</v>
      </c>
      <c r="B107" s="92">
        <f>+'[3]R-I prezzi correnti cdt'!B104</f>
        <v>4233583.6386560947</v>
      </c>
      <c r="C107" s="92">
        <f>+'[3]R-I prezzi correnti cdt'!C104</f>
        <v>201243.96743049097</v>
      </c>
      <c r="D107" s="92">
        <f>+'[3]R-I prezzi correnti cdt'!D104</f>
        <v>8838615.6439260878</v>
      </c>
      <c r="E107" s="92">
        <f>+'[3]R-I prezzi correnti cdt'!G104</f>
        <v>2914420.2972416733</v>
      </c>
      <c r="F107" s="92">
        <f>+'[3]R-I prezzi correnti cdt'!E104</f>
        <v>672665.97281117423</v>
      </c>
      <c r="G107" s="93">
        <f t="shared" si="10"/>
        <v>12626945.881409425</v>
      </c>
      <c r="H107" s="92">
        <f>+'[3]R-I prezzi correnti cdt'!H104</f>
        <v>4707176.0637726495</v>
      </c>
      <c r="I107" s="92">
        <f>+'[3]R-I prezzi correnti cdt'!I104</f>
        <v>2083449.8972718415</v>
      </c>
      <c r="J107" s="92">
        <f>+'[3]R-I prezzi correnti cdt'!J104</f>
        <v>941114.94080943102</v>
      </c>
      <c r="K107" s="92">
        <f>+'[3]R-I prezzi correnti cdt'!K104</f>
        <v>1509268.54192321</v>
      </c>
      <c r="L107" s="92">
        <f>+'[3]R-I prezzi correnti cdt'!L104</f>
        <v>2352678.9946221947</v>
      </c>
      <c r="M107" s="92">
        <f>+'[3]R-I prezzi correnti cdt'!M104</f>
        <v>3229711.2112173815</v>
      </c>
      <c r="N107" s="92">
        <f t="shared" si="11"/>
        <v>14823399.649616709</v>
      </c>
      <c r="O107" s="92">
        <f t="shared" si="12"/>
        <v>31683929.169682227</v>
      </c>
      <c r="P107" s="92">
        <f>+'[3]R-I prezzi correnti cdt'!P104</f>
        <v>811809.33287305676</v>
      </c>
      <c r="Q107" s="92">
        <f>+'[3]R-I prezzi correnti cdt'!Q104</f>
        <v>3915243.7536783703</v>
      </c>
      <c r="R107" s="94">
        <f t="shared" si="13"/>
        <v>34787363.590487547</v>
      </c>
      <c r="S107" s="92">
        <f>+'[3]R-I prezzi correnti cdt'!S104</f>
        <v>5189167.3974444121</v>
      </c>
      <c r="T107" s="94">
        <f t="shared" si="14"/>
        <v>39976530.987931959</v>
      </c>
      <c r="U107" s="96"/>
      <c r="V107" s="92">
        <f>+'[3]R-I prezzi correnti cdt'!U104</f>
        <v>4278930.7913244646</v>
      </c>
      <c r="W107" s="97">
        <f>+'[3]R-I prezzi correnti cdt'!W104</f>
        <v>21353890.556407709</v>
      </c>
      <c r="X107" s="97">
        <f>+'[3]R-I prezzi correnti cdt'!X104</f>
        <v>4196473.23825764</v>
      </c>
      <c r="Y107" s="92">
        <f t="shared" si="15"/>
        <v>25550363.794665348</v>
      </c>
      <c r="Z107" s="92">
        <f>+'[3]R-I prezzi correnti cdt'!AA104</f>
        <v>2522121.8510643141</v>
      </c>
      <c r="AA107" s="92">
        <f>+'[3]R-I prezzi correnti cdt'!Z104</f>
        <v>757103.1828588061</v>
      </c>
      <c r="AB107" s="92">
        <f>+'[3]R-I prezzi correnti cdt'!AD104-'[3]R-I prezzi correnti cdt'!AK104</f>
        <v>3373981.0177006139</v>
      </c>
      <c r="AC107" s="92">
        <f>+'[3]R-I prezzi correnti cdt'!AB104</f>
        <v>1594699.6162834954</v>
      </c>
      <c r="AD107" s="92">
        <f>+'[3]R-I prezzi correnti cdt'!AC104+'[3]R-I prezzi correnti cdt'!AE104+'[3]R-I prezzi correnti cdt'!AF104-'[3]R-I prezzi correnti cdt'!AJ104-'[3]R-I prezzi correnti cdt'!AL104</f>
        <v>1137671.8922481136</v>
      </c>
      <c r="AE107" s="93">
        <f t="shared" si="16"/>
        <v>6106352.526232223</v>
      </c>
      <c r="AF107" s="93">
        <f t="shared" si="17"/>
        <v>9385577.5601553433</v>
      </c>
      <c r="AG107" s="93">
        <f>+'[3]R-I prezzi correnti cdt'!AM104</f>
        <v>761658.84178680147</v>
      </c>
      <c r="AH107" s="93">
        <f t="shared" si="18"/>
        <v>10147236.401942145</v>
      </c>
      <c r="AI107" s="98">
        <f t="shared" si="19"/>
        <v>39976530.987931959</v>
      </c>
      <c r="AJ107" s="104"/>
    </row>
    <row r="108" spans="1:36" x14ac:dyDescent="0.2">
      <c r="A108" s="91">
        <v>1964</v>
      </c>
      <c r="B108" s="92">
        <f>+'[3]R-I prezzi correnti cdt'!B105</f>
        <v>4471606.1175753754</v>
      </c>
      <c r="C108" s="92">
        <f>+'[3]R-I prezzi correnti cdt'!C105</f>
        <v>219330.22916024301</v>
      </c>
      <c r="D108" s="92">
        <f>+'[3]R-I prezzi correnti cdt'!D105</f>
        <v>9495318.1246404331</v>
      </c>
      <c r="E108" s="92">
        <f>+'[3]R-I prezzi correnti cdt'!G105</f>
        <v>3374578.9117630208</v>
      </c>
      <c r="F108" s="92">
        <f>+'[3]R-I prezzi correnti cdt'!E105</f>
        <v>741586.60079614632</v>
      </c>
      <c r="G108" s="93">
        <f t="shared" si="10"/>
        <v>13830813.866359843</v>
      </c>
      <c r="H108" s="92">
        <f>+'[3]R-I prezzi correnti cdt'!H105</f>
        <v>5234545.7466780916</v>
      </c>
      <c r="I108" s="92">
        <f>+'[3]R-I prezzi correnti cdt'!I105</f>
        <v>2354379.0107119507</v>
      </c>
      <c r="J108" s="92">
        <f>+'[3]R-I prezzi correnti cdt'!J105</f>
        <v>1046460.0226550577</v>
      </c>
      <c r="K108" s="92">
        <f>+'[3]R-I prezzi correnti cdt'!K105</f>
        <v>1657035.9883649838</v>
      </c>
      <c r="L108" s="92">
        <f>+'[3]R-I prezzi correnti cdt'!L105</f>
        <v>2760613.8446528702</v>
      </c>
      <c r="M108" s="92">
        <f>+'[3]R-I prezzi correnti cdt'!M105</f>
        <v>3671440.999645636</v>
      </c>
      <c r="N108" s="92">
        <f t="shared" si="11"/>
        <v>16724475.612708589</v>
      </c>
      <c r="O108" s="92">
        <f t="shared" si="12"/>
        <v>35026895.596643806</v>
      </c>
      <c r="P108" s="92">
        <f>+'[3]R-I prezzi correnti cdt'!P105</f>
        <v>936742.67483327002</v>
      </c>
      <c r="Q108" s="92">
        <f>+'[3]R-I prezzi correnti cdt'!Q105</f>
        <v>4144768.5005131071</v>
      </c>
      <c r="R108" s="94">
        <f t="shared" si="13"/>
        <v>38234921.422323644</v>
      </c>
      <c r="S108" s="92">
        <f>+'[3]R-I prezzi correnti cdt'!S105</f>
        <v>5021184.7453717841</v>
      </c>
      <c r="T108" s="94">
        <f t="shared" si="14"/>
        <v>43256106.167695425</v>
      </c>
      <c r="U108" s="96"/>
      <c r="V108" s="92">
        <f>+'[3]R-I prezzi correnti cdt'!U105</f>
        <v>4898909.3613671372</v>
      </c>
      <c r="W108" s="97">
        <f>+'[3]R-I prezzi correnti cdt'!W105</f>
        <v>23387832.528955605</v>
      </c>
      <c r="X108" s="97">
        <f>+'[3]R-I prezzi correnti cdt'!X105</f>
        <v>4771756.1828016089</v>
      </c>
      <c r="Y108" s="92">
        <f t="shared" si="15"/>
        <v>28159588.711757213</v>
      </c>
      <c r="Z108" s="92">
        <f>+'[3]R-I prezzi correnti cdt'!AA105</f>
        <v>3047220.553354037</v>
      </c>
      <c r="AA108" s="92">
        <f>+'[3]R-I prezzi correnti cdt'!Z105</f>
        <v>933188.86204010528</v>
      </c>
      <c r="AB108" s="92">
        <f>+'[3]R-I prezzi correnti cdt'!AD105-'[3]R-I prezzi correnti cdt'!AK105</f>
        <v>3368249.096362927</v>
      </c>
      <c r="AC108" s="92">
        <f>+'[3]R-I prezzi correnti cdt'!AB105</f>
        <v>1662990.4079945474</v>
      </c>
      <c r="AD108" s="92">
        <f>+'[3]R-I prezzi correnti cdt'!AC105+'[3]R-I prezzi correnti cdt'!AE105+'[3]R-I prezzi correnti cdt'!AF105-'[3]R-I prezzi correnti cdt'!AJ105-'[3]R-I prezzi correnti cdt'!AL105</f>
        <v>1202720.090297</v>
      </c>
      <c r="AE108" s="93">
        <f t="shared" si="16"/>
        <v>6233959.5946544744</v>
      </c>
      <c r="AF108" s="93">
        <f t="shared" si="17"/>
        <v>10214369.010048617</v>
      </c>
      <c r="AG108" s="93">
        <f>+'[3]R-I prezzi correnti cdt'!AM105</f>
        <v>-16760.91547753747</v>
      </c>
      <c r="AH108" s="93">
        <f t="shared" si="18"/>
        <v>10197608.09457108</v>
      </c>
      <c r="AI108" s="98">
        <f t="shared" si="19"/>
        <v>43256106.167695433</v>
      </c>
      <c r="AJ108" s="104"/>
    </row>
    <row r="109" spans="1:36" x14ac:dyDescent="0.2">
      <c r="A109" s="91">
        <v>1965</v>
      </c>
      <c r="B109" s="92">
        <f>+'[3]R-I prezzi correnti cdt'!B106</f>
        <v>4708847.2204693798</v>
      </c>
      <c r="C109" s="92">
        <f>+'[3]R-I prezzi correnti cdt'!C106</f>
        <v>214002.97092915681</v>
      </c>
      <c r="D109" s="92">
        <f>+'[3]R-I prezzi correnti cdt'!D106</f>
        <v>10089493.162819544</v>
      </c>
      <c r="E109" s="92">
        <f>+'[3]R-I prezzi correnti cdt'!G106</f>
        <v>3504728.3965702374</v>
      </c>
      <c r="F109" s="92">
        <f>+'[3]R-I prezzi correnti cdt'!E106</f>
        <v>808832.61413454358</v>
      </c>
      <c r="G109" s="93">
        <f t="shared" si="10"/>
        <v>14617057.144453481</v>
      </c>
      <c r="H109" s="92">
        <f>+'[3]R-I prezzi correnti cdt'!H106</f>
        <v>5876338.453129949</v>
      </c>
      <c r="I109" s="92">
        <f>+'[3]R-I prezzi correnti cdt'!I106</f>
        <v>2457921.258586674</v>
      </c>
      <c r="J109" s="92">
        <f>+'[3]R-I prezzi correnti cdt'!J106</f>
        <v>1176257.7945111359</v>
      </c>
      <c r="K109" s="92">
        <f>+'[3]R-I prezzi correnti cdt'!K106</f>
        <v>1768674.0732701495</v>
      </c>
      <c r="L109" s="92">
        <f>+'[3]R-I prezzi correnti cdt'!L106</f>
        <v>3084479.5159490034</v>
      </c>
      <c r="M109" s="92">
        <f>+'[3]R-I prezzi correnti cdt'!M106</f>
        <v>4208698.1090809945</v>
      </c>
      <c r="N109" s="92">
        <f t="shared" si="11"/>
        <v>18572369.204527907</v>
      </c>
      <c r="O109" s="92">
        <f t="shared" si="12"/>
        <v>37898273.569450766</v>
      </c>
      <c r="P109" s="92">
        <f>+'[3]R-I prezzi correnti cdt'!P106</f>
        <v>1013828.4680962808</v>
      </c>
      <c r="Q109" s="92">
        <f>+'[3]R-I prezzi correnti cdt'!Q106</f>
        <v>4291112.7129255617</v>
      </c>
      <c r="R109" s="94">
        <f t="shared" si="13"/>
        <v>41175557.814280048</v>
      </c>
      <c r="S109" s="92">
        <f>+'[3]R-I prezzi correnti cdt'!S106</f>
        <v>5125658.6966113513</v>
      </c>
      <c r="T109" s="94">
        <f t="shared" si="14"/>
        <v>46301216.5108914</v>
      </c>
      <c r="U109" s="96"/>
      <c r="V109" s="92">
        <f>+'[3]R-I prezzi correnti cdt'!U106</f>
        <v>5845179.9052245906</v>
      </c>
      <c r="W109" s="97">
        <f>+'[3]R-I prezzi correnti cdt'!W106</f>
        <v>25366327.486525908</v>
      </c>
      <c r="X109" s="97">
        <f>+'[3]R-I prezzi correnti cdt'!X106</f>
        <v>5445672.3028739076</v>
      </c>
      <c r="Y109" s="92">
        <f t="shared" si="15"/>
        <v>30811999.789399818</v>
      </c>
      <c r="Z109" s="92">
        <f>+'[3]R-I prezzi correnti cdt'!AA106</f>
        <v>2945205.379836116</v>
      </c>
      <c r="AA109" s="92">
        <f>+'[3]R-I prezzi correnti cdt'!Z106</f>
        <v>1037752.4995174318</v>
      </c>
      <c r="AB109" s="92">
        <f>+'[3]R-I prezzi correnti cdt'!AD106-'[3]R-I prezzi correnti cdt'!AK106</f>
        <v>3404873.5828086436</v>
      </c>
      <c r="AC109" s="92">
        <f>+'[3]R-I prezzi correnti cdt'!AB106</f>
        <v>1669481.2669541661</v>
      </c>
      <c r="AD109" s="92">
        <f>+'[3]R-I prezzi correnti cdt'!AC106+'[3]R-I prezzi correnti cdt'!AE106+'[3]R-I prezzi correnti cdt'!AF106-'[3]R-I prezzi correnti cdt'!AJ106-'[3]R-I prezzi correnti cdt'!AL106</f>
        <v>1281594.3612555959</v>
      </c>
      <c r="AE109" s="93">
        <f t="shared" si="16"/>
        <v>6355949.2110184059</v>
      </c>
      <c r="AF109" s="93">
        <f t="shared" si="17"/>
        <v>10338907.090371953</v>
      </c>
      <c r="AG109" s="93">
        <f>+'[3]R-I prezzi correnti cdt'!AM106</f>
        <v>-694870.27410496748</v>
      </c>
      <c r="AH109" s="93">
        <f t="shared" si="18"/>
        <v>9644036.8162669856</v>
      </c>
      <c r="AI109" s="98">
        <f t="shared" si="19"/>
        <v>46301216.510891393</v>
      </c>
      <c r="AJ109" s="104"/>
    </row>
    <row r="110" spans="1:36" x14ac:dyDescent="0.2">
      <c r="A110" s="91">
        <v>1966</v>
      </c>
      <c r="B110" s="92">
        <f>+'[3]R-I prezzi correnti cdt'!B107</f>
        <v>4854317.1657252833</v>
      </c>
      <c r="C110" s="92">
        <f>+'[3]R-I prezzi correnti cdt'!C107</f>
        <v>227832.14297150649</v>
      </c>
      <c r="D110" s="92">
        <f>+'[3]R-I prezzi correnti cdt'!D107</f>
        <v>11221428.632741354</v>
      </c>
      <c r="E110" s="92">
        <f>+'[3]R-I prezzi correnti cdt'!G107</f>
        <v>3656696.8041495895</v>
      </c>
      <c r="F110" s="92">
        <f>+'[3]R-I prezzi correnti cdt'!E107</f>
        <v>869651.00425352715</v>
      </c>
      <c r="G110" s="93">
        <f t="shared" si="10"/>
        <v>15975608.584115976</v>
      </c>
      <c r="H110" s="92">
        <f>+'[3]R-I prezzi correnti cdt'!H107</f>
        <v>6550466.100633176</v>
      </c>
      <c r="I110" s="92">
        <f>+'[3]R-I prezzi correnti cdt'!I107</f>
        <v>2714278.8260819097</v>
      </c>
      <c r="J110" s="92">
        <f>+'[3]R-I prezzi correnti cdt'!J107</f>
        <v>1309326.0653584225</v>
      </c>
      <c r="K110" s="92">
        <f>+'[3]R-I prezzi correnti cdt'!K107</f>
        <v>1929551.0608555796</v>
      </c>
      <c r="L110" s="92">
        <f>+'[3]R-I prezzi correnti cdt'!L107</f>
        <v>3504303.6270771413</v>
      </c>
      <c r="M110" s="92">
        <f>+'[3]R-I prezzi correnti cdt'!M107</f>
        <v>4574450.9323445037</v>
      </c>
      <c r="N110" s="92">
        <f t="shared" si="11"/>
        <v>20582376.612350732</v>
      </c>
      <c r="O110" s="92">
        <f t="shared" si="12"/>
        <v>41412302.36219199</v>
      </c>
      <c r="P110" s="92">
        <f>+'[3]R-I prezzi correnti cdt'!P107</f>
        <v>1061949.0530783508</v>
      </c>
      <c r="Q110" s="92">
        <f>+'[3]R-I prezzi correnti cdt'!Q107</f>
        <v>4537665.6975938771</v>
      </c>
      <c r="R110" s="94">
        <f t="shared" si="13"/>
        <v>44888019.006707512</v>
      </c>
      <c r="S110" s="92">
        <f>+'[3]R-I prezzi correnti cdt'!S107</f>
        <v>5922524.1730281338</v>
      </c>
      <c r="T110" s="94">
        <f t="shared" si="14"/>
        <v>50810543.179735646</v>
      </c>
      <c r="U110" s="96"/>
      <c r="V110" s="92">
        <f>+'[3]R-I prezzi correnti cdt'!U107</f>
        <v>6496438.8320503496</v>
      </c>
      <c r="W110" s="97">
        <f>+'[3]R-I prezzi correnti cdt'!W107</f>
        <v>28055565.778030321</v>
      </c>
      <c r="X110" s="97">
        <f>+'[3]R-I prezzi correnti cdt'!X107</f>
        <v>5838393.6181685738</v>
      </c>
      <c r="Y110" s="92">
        <f t="shared" si="15"/>
        <v>33893959.396198899</v>
      </c>
      <c r="Z110" s="92">
        <f>+'[3]R-I prezzi correnti cdt'!AA107</f>
        <v>2978895.4082779652</v>
      </c>
      <c r="AA110" s="92">
        <f>+'[3]R-I prezzi correnti cdt'!Z107</f>
        <v>1142658.3726895372</v>
      </c>
      <c r="AB110" s="92">
        <f>+'[3]R-I prezzi correnti cdt'!AD107-'[3]R-I prezzi correnti cdt'!AK107</f>
        <v>3496132.3492703214</v>
      </c>
      <c r="AC110" s="92">
        <f>+'[3]R-I prezzi correnti cdt'!AB107</f>
        <v>1753905.7554601412</v>
      </c>
      <c r="AD110" s="92">
        <f>+'[3]R-I prezzi correnti cdt'!AC107+'[3]R-I prezzi correnti cdt'!AE107+'[3]R-I prezzi correnti cdt'!AF107-'[3]R-I prezzi correnti cdt'!AJ107-'[3]R-I prezzi correnti cdt'!AL107</f>
        <v>1395260.4957475453</v>
      </c>
      <c r="AE110" s="93">
        <f t="shared" si="16"/>
        <v>6645298.6004780084</v>
      </c>
      <c r="AF110" s="93">
        <f t="shared" si="17"/>
        <v>10766852.381445512</v>
      </c>
      <c r="AG110" s="93">
        <f>+'[3]R-I prezzi correnti cdt'!AM107</f>
        <v>-346707.42995911621</v>
      </c>
      <c r="AH110" s="93">
        <f t="shared" si="18"/>
        <v>10420144.951486396</v>
      </c>
      <c r="AI110" s="98">
        <f t="shared" si="19"/>
        <v>50810543.179735646</v>
      </c>
      <c r="AJ110" s="104"/>
    </row>
    <row r="111" spans="1:36" x14ac:dyDescent="0.2">
      <c r="A111" s="91">
        <v>1967</v>
      </c>
      <c r="B111" s="92">
        <f>+'[3]R-I prezzi correnti cdt'!B108</f>
        <v>5281068.0862113032</v>
      </c>
      <c r="C111" s="92">
        <f>+'[3]R-I prezzi correnti cdt'!C108</f>
        <v>250278.11133842031</v>
      </c>
      <c r="D111" s="92">
        <f>+'[3]R-I prezzi correnti cdt'!D108</f>
        <v>12571144.059614131</v>
      </c>
      <c r="E111" s="92">
        <f>+'[3]R-I prezzi correnti cdt'!G108</f>
        <v>4122100.2861482012</v>
      </c>
      <c r="F111" s="92">
        <f>+'[3]R-I prezzi correnti cdt'!E108</f>
        <v>916535.90899910696</v>
      </c>
      <c r="G111" s="93">
        <f t="shared" si="10"/>
        <v>17860058.366099861</v>
      </c>
      <c r="H111" s="92">
        <f>+'[3]R-I prezzi correnti cdt'!H108</f>
        <v>7388231.264365552</v>
      </c>
      <c r="I111" s="92">
        <f>+'[3]R-I prezzi correnti cdt'!I108</f>
        <v>2987553.2301713517</v>
      </c>
      <c r="J111" s="92">
        <f>+'[3]R-I prezzi correnti cdt'!J108</f>
        <v>1428055.0244050284</v>
      </c>
      <c r="K111" s="92">
        <f>+'[3]R-I prezzi correnti cdt'!K108</f>
        <v>2089453.4628392472</v>
      </c>
      <c r="L111" s="92">
        <f>+'[3]R-I prezzi correnti cdt'!L108</f>
        <v>3972979.9204015932</v>
      </c>
      <c r="M111" s="92">
        <f>+'[3]R-I prezzi correnti cdt'!M108</f>
        <v>4832263.9897642098</v>
      </c>
      <c r="N111" s="92">
        <f t="shared" si="11"/>
        <v>22698536.891946983</v>
      </c>
      <c r="O111" s="92">
        <f t="shared" si="12"/>
        <v>45839663.344258144</v>
      </c>
      <c r="P111" s="92">
        <f>+'[3]R-I prezzi correnti cdt'!P108</f>
        <v>1156733.1145944975</v>
      </c>
      <c r="Q111" s="92">
        <f>+'[3]R-I prezzi correnti cdt'!Q108</f>
        <v>5115514.511792602</v>
      </c>
      <c r="R111" s="94">
        <f t="shared" si="13"/>
        <v>49798444.741456248</v>
      </c>
      <c r="S111" s="92">
        <f>+'[3]R-I prezzi correnti cdt'!S108</f>
        <v>6704275.5314336913</v>
      </c>
      <c r="T111" s="94">
        <f t="shared" si="14"/>
        <v>56502720.272889942</v>
      </c>
      <c r="U111" s="96"/>
      <c r="V111" s="92">
        <f>+'[3]R-I prezzi correnti cdt'!U108</f>
        <v>6941572.1294987779</v>
      </c>
      <c r="W111" s="97">
        <f>+'[3]R-I prezzi correnti cdt'!W108</f>
        <v>31166396.027175061</v>
      </c>
      <c r="X111" s="97">
        <f>+'[3]R-I prezzi correnti cdt'!X108</f>
        <v>6228696.1986845825</v>
      </c>
      <c r="Y111" s="92">
        <f t="shared" si="15"/>
        <v>37395092.225859642</v>
      </c>
      <c r="Z111" s="92">
        <f>+'[3]R-I prezzi correnti cdt'!AA108</f>
        <v>3303856.4067794075</v>
      </c>
      <c r="AA111" s="92">
        <f>+'[3]R-I prezzi correnti cdt'!Z108</f>
        <v>1380204.4251226813</v>
      </c>
      <c r="AB111" s="92">
        <f>+'[3]R-I prezzi correnti cdt'!AD108-'[3]R-I prezzi correnti cdt'!AK108</f>
        <v>3811568.3023350989</v>
      </c>
      <c r="AC111" s="92">
        <f>+'[3]R-I prezzi correnti cdt'!AB108</f>
        <v>1992217.7948642927</v>
      </c>
      <c r="AD111" s="92">
        <f>+'[3]R-I prezzi correnti cdt'!AC108+'[3]R-I prezzi correnti cdt'!AE108+'[3]R-I prezzi correnti cdt'!AF108-'[3]R-I prezzi correnti cdt'!AJ108-'[3]R-I prezzi correnti cdt'!AL108</f>
        <v>1597776.4648503985</v>
      </c>
      <c r="AE111" s="93">
        <f t="shared" si="16"/>
        <v>7401562.5620497903</v>
      </c>
      <c r="AF111" s="93">
        <f t="shared" si="17"/>
        <v>12085623.393951878</v>
      </c>
      <c r="AG111" s="93">
        <f>+'[3]R-I prezzi correnti cdt'!AM108</f>
        <v>80432.523579642846</v>
      </c>
      <c r="AH111" s="93">
        <f t="shared" si="18"/>
        <v>12166055.91753152</v>
      </c>
      <c r="AI111" s="98">
        <f t="shared" si="19"/>
        <v>56502720.272889942</v>
      </c>
      <c r="AJ111" s="104"/>
    </row>
    <row r="112" spans="1:36" x14ac:dyDescent="0.2">
      <c r="A112" s="91">
        <v>1968</v>
      </c>
      <c r="B112" s="92">
        <f>+'[3]R-I prezzi correnti cdt'!B109</f>
        <v>4976937.2674164437</v>
      </c>
      <c r="C112" s="92">
        <f>+'[3]R-I prezzi correnti cdt'!C109</f>
        <v>274825.95873960189</v>
      </c>
      <c r="D112" s="92">
        <f>+'[3]R-I prezzi correnti cdt'!D109</f>
        <v>13923801.318388177</v>
      </c>
      <c r="E112" s="92">
        <f>+'[3]R-I prezzi correnti cdt'!G109</f>
        <v>4671149.2896994874</v>
      </c>
      <c r="F112" s="92">
        <f>+'[3]R-I prezzi correnti cdt'!E109</f>
        <v>1011117.1923720638</v>
      </c>
      <c r="G112" s="93">
        <f t="shared" si="10"/>
        <v>19880893.759199332</v>
      </c>
      <c r="H112" s="92">
        <f>+'[3]R-I prezzi correnti cdt'!H109</f>
        <v>8111778.7260108301</v>
      </c>
      <c r="I112" s="92">
        <f>+'[3]R-I prezzi correnti cdt'!I109</f>
        <v>3400879.3036767263</v>
      </c>
      <c r="J112" s="92">
        <f>+'[3]R-I prezzi correnti cdt'!J109</f>
        <v>1579793.5324304637</v>
      </c>
      <c r="K112" s="92">
        <f>+'[3]R-I prezzi correnti cdt'!K109</f>
        <v>2326742.8070380921</v>
      </c>
      <c r="L112" s="92">
        <f>+'[3]R-I prezzi correnti cdt'!L109</f>
        <v>4603203.7595696691</v>
      </c>
      <c r="M112" s="92">
        <f>+'[3]R-I prezzi correnti cdt'!M109</f>
        <v>5280316.6904881923</v>
      </c>
      <c r="N112" s="92">
        <f t="shared" si="11"/>
        <v>25302714.819213975</v>
      </c>
      <c r="O112" s="92">
        <f t="shared" si="12"/>
        <v>50160545.845829755</v>
      </c>
      <c r="P112" s="92">
        <f>+'[3]R-I prezzi correnti cdt'!P109</f>
        <v>1302165.9997430264</v>
      </c>
      <c r="Q112" s="92">
        <f>+'[3]R-I prezzi correnti cdt'!Q109</f>
        <v>5132791.6312814318</v>
      </c>
      <c r="R112" s="94">
        <f t="shared" si="13"/>
        <v>53991171.477368161</v>
      </c>
      <c r="S112" s="92">
        <f>+'[3]R-I prezzi correnti cdt'!S109</f>
        <v>7124550.7489014762</v>
      </c>
      <c r="T112" s="94">
        <f t="shared" si="14"/>
        <v>61115722.22626964</v>
      </c>
      <c r="U112" s="96"/>
      <c r="V112" s="92">
        <f>+'[3]R-I prezzi correnti cdt'!U109</f>
        <v>7883070.8438639222</v>
      </c>
      <c r="W112" s="97">
        <f>+'[3]R-I prezzi correnti cdt'!W109</f>
        <v>32886225.059568115</v>
      </c>
      <c r="X112" s="97">
        <f>+'[3]R-I prezzi correnti cdt'!X109</f>
        <v>6706064.8267395142</v>
      </c>
      <c r="Y112" s="92">
        <f t="shared" si="15"/>
        <v>39592289.886307627</v>
      </c>
      <c r="Z112" s="92">
        <f>+'[3]R-I prezzi correnti cdt'!AA109</f>
        <v>3818781.5142102032</v>
      </c>
      <c r="AA112" s="92">
        <f>+'[3]R-I prezzi correnti cdt'!Z109</f>
        <v>1437134.7765144403</v>
      </c>
      <c r="AB112" s="92">
        <f>+'[3]R-I prezzi correnti cdt'!AD109-'[3]R-I prezzi correnti cdt'!AK109</f>
        <v>4183652.931747193</v>
      </c>
      <c r="AC112" s="92">
        <f>+'[3]R-I prezzi correnti cdt'!AB109</f>
        <v>2265810.3650980541</v>
      </c>
      <c r="AD112" s="92">
        <f>+'[3]R-I prezzi correnti cdt'!AC109+'[3]R-I prezzi correnti cdt'!AE109+'[3]R-I prezzi correnti cdt'!AF109-'[3]R-I prezzi correnti cdt'!AJ109-'[3]R-I prezzi correnti cdt'!AL109</f>
        <v>1889491.3763846168</v>
      </c>
      <c r="AE112" s="93">
        <f t="shared" si="16"/>
        <v>8338954.6732298639</v>
      </c>
      <c r="AF112" s="93">
        <f t="shared" si="17"/>
        <v>13594870.963954508</v>
      </c>
      <c r="AG112" s="93">
        <f>+'[3]R-I prezzi correnti cdt'!AM109</f>
        <v>45490.532143572229</v>
      </c>
      <c r="AH112" s="93">
        <f t="shared" si="18"/>
        <v>13640361.496098081</v>
      </c>
      <c r="AI112" s="98">
        <f t="shared" si="19"/>
        <v>61115722.226269625</v>
      </c>
      <c r="AJ112" s="104"/>
    </row>
    <row r="113" spans="1:36" x14ac:dyDescent="0.2">
      <c r="A113" s="91">
        <v>1969</v>
      </c>
      <c r="B113" s="92">
        <f>+'[3]R-I prezzi correnti cdt'!B110</f>
        <v>5481652.8305815849</v>
      </c>
      <c r="C113" s="92">
        <f>+'[3]R-I prezzi correnti cdt'!C110</f>
        <v>292630.72062031692</v>
      </c>
      <c r="D113" s="92">
        <f>+'[3]R-I prezzi correnti cdt'!D110</f>
        <v>15608563.899520768</v>
      </c>
      <c r="E113" s="92">
        <f>+'[3]R-I prezzi correnti cdt'!G110</f>
        <v>5542224.6033979831</v>
      </c>
      <c r="F113" s="92">
        <f>+'[3]R-I prezzi correnti cdt'!E110</f>
        <v>1092494.8313387351</v>
      </c>
      <c r="G113" s="93">
        <f t="shared" si="10"/>
        <v>22535914.054877803</v>
      </c>
      <c r="H113" s="92">
        <f>+'[3]R-I prezzi correnti cdt'!H110</f>
        <v>8803170.4930204879</v>
      </c>
      <c r="I113" s="92">
        <f>+'[3]R-I prezzi correnti cdt'!I110</f>
        <v>3846194.5519271493</v>
      </c>
      <c r="J113" s="92">
        <f>+'[3]R-I prezzi correnti cdt'!J110</f>
        <v>1740222.7637511052</v>
      </c>
      <c r="K113" s="92">
        <f>+'[3]R-I prezzi correnti cdt'!K110</f>
        <v>2518863.4000199838</v>
      </c>
      <c r="L113" s="92">
        <f>+'[3]R-I prezzi correnti cdt'!L110</f>
        <v>5192412.0310016796</v>
      </c>
      <c r="M113" s="92">
        <f>+'[3]R-I prezzi correnti cdt'!M110</f>
        <v>5701179.8819251414</v>
      </c>
      <c r="N113" s="92">
        <f t="shared" si="11"/>
        <v>27802043.121645547</v>
      </c>
      <c r="O113" s="92">
        <f t="shared" si="12"/>
        <v>55819610.007104933</v>
      </c>
      <c r="P113" s="92">
        <f>+'[3]R-I prezzi correnti cdt'!P110</f>
        <v>1497798.3408969522</v>
      </c>
      <c r="Q113" s="92">
        <f>+'[3]R-I prezzi correnti cdt'!Q110</f>
        <v>5347813.7138093263</v>
      </c>
      <c r="R113" s="94">
        <f t="shared" si="13"/>
        <v>59669625.38001731</v>
      </c>
      <c r="S113" s="92">
        <f>+'[3]R-I prezzi correnti cdt'!S110</f>
        <v>8603602.3365237135</v>
      </c>
      <c r="T113" s="94">
        <f t="shared" si="14"/>
        <v>68273227.716541022</v>
      </c>
      <c r="U113" s="96"/>
      <c r="V113" s="92">
        <f>+'[3]R-I prezzi correnti cdt'!U110</f>
        <v>9042134.256006768</v>
      </c>
      <c r="W113" s="97">
        <f>+'[3]R-I prezzi correnti cdt'!W110</f>
        <v>36133603.851332292</v>
      </c>
      <c r="X113" s="97">
        <f>+'[3]R-I prezzi correnti cdt'!X110</f>
        <v>7281584.092503977</v>
      </c>
      <c r="Y113" s="92">
        <f t="shared" si="15"/>
        <v>43415187.943836272</v>
      </c>
      <c r="Z113" s="92">
        <f>+'[3]R-I prezzi correnti cdt'!AA110</f>
        <v>4617714.2056752201</v>
      </c>
      <c r="AA113" s="92">
        <f>+'[3]R-I prezzi correnti cdt'!Z110</f>
        <v>1878521.3211717859</v>
      </c>
      <c r="AB113" s="92">
        <f>+'[3]R-I prezzi correnti cdt'!AD110-'[3]R-I prezzi correnti cdt'!AK110</f>
        <v>4549640.9124344382</v>
      </c>
      <c r="AC113" s="92">
        <f>+'[3]R-I prezzi correnti cdt'!AB110</f>
        <v>2590484.9025193709</v>
      </c>
      <c r="AD113" s="92">
        <f>+'[3]R-I prezzi correnti cdt'!AC110+'[3]R-I prezzi correnti cdt'!AE110+'[3]R-I prezzi correnti cdt'!AF110-'[3]R-I prezzi correnti cdt'!AJ110-'[3]R-I prezzi correnti cdt'!AL110</f>
        <v>2133959.9265963379</v>
      </c>
      <c r="AE113" s="93">
        <f t="shared" si="16"/>
        <v>9274085.7415501475</v>
      </c>
      <c r="AF113" s="93">
        <f t="shared" si="17"/>
        <v>15770321.268397154</v>
      </c>
      <c r="AG113" s="93">
        <f>+'[3]R-I prezzi correnti cdt'!AM110</f>
        <v>45584.24830083608</v>
      </c>
      <c r="AH113" s="93">
        <f t="shared" si="18"/>
        <v>15815905.51669799</v>
      </c>
      <c r="AI113" s="98">
        <f t="shared" si="19"/>
        <v>68273227.716541022</v>
      </c>
      <c r="AJ113" s="104"/>
    </row>
    <row r="114" spans="1:36" x14ac:dyDescent="0.2">
      <c r="A114" s="91">
        <v>1970</v>
      </c>
      <c r="B114" s="92">
        <f>+'[3]R-I prezzi correnti cdt'!B111</f>
        <v>5588881.9999999972</v>
      </c>
      <c r="C114" s="92">
        <f>+'[3]R-I prezzi correnti cdt'!C111</f>
        <v>323834.00000000006</v>
      </c>
      <c r="D114" s="92">
        <f>+'[3]R-I prezzi correnti cdt'!D111</f>
        <v>18462974.999999948</v>
      </c>
      <c r="E114" s="92">
        <f>+'[3]R-I prezzi correnti cdt'!G111</f>
        <v>6336077.9999999991</v>
      </c>
      <c r="F114" s="92">
        <f>+'[3]R-I prezzi correnti cdt'!E111</f>
        <v>1191730.9999999998</v>
      </c>
      <c r="G114" s="93">
        <f t="shared" si="10"/>
        <v>26314617.999999948</v>
      </c>
      <c r="H114" s="92">
        <f>+'[3]R-I prezzi correnti cdt'!H111</f>
        <v>10057890.000000022</v>
      </c>
      <c r="I114" s="92">
        <f>+'[3]R-I prezzi correnti cdt'!I111</f>
        <v>4093717.9999999995</v>
      </c>
      <c r="J114" s="92">
        <f>+'[3]R-I prezzi correnti cdt'!J111</f>
        <v>1976388</v>
      </c>
      <c r="K114" s="92">
        <f>+'[3]R-I prezzi correnti cdt'!K111</f>
        <v>2790400.9999999981</v>
      </c>
      <c r="L114" s="92">
        <f>+'[3]R-I prezzi correnti cdt'!L111</f>
        <v>6353014.0000000102</v>
      </c>
      <c r="M114" s="92">
        <f>+'[3]R-I prezzi correnti cdt'!M111</f>
        <v>6154229.0000000121</v>
      </c>
      <c r="N114" s="92">
        <f t="shared" si="11"/>
        <v>31425640.000000045</v>
      </c>
      <c r="O114" s="92">
        <f t="shared" si="12"/>
        <v>63329139.999999985</v>
      </c>
      <c r="P114" s="92">
        <f>+'[3]R-I prezzi correnti cdt'!P111</f>
        <v>1737336.0000000005</v>
      </c>
      <c r="Q114" s="92">
        <f>+'[3]R-I prezzi correnti cdt'!Q111</f>
        <v>5830032.0000000009</v>
      </c>
      <c r="R114" s="94">
        <f t="shared" si="13"/>
        <v>67421835.999999985</v>
      </c>
      <c r="S114" s="92">
        <f>+'[3]R-I prezzi correnti cdt'!S111</f>
        <v>10467994.999999596</v>
      </c>
      <c r="T114" s="94">
        <f t="shared" si="14"/>
        <v>77889830.999999583</v>
      </c>
      <c r="U114" s="96"/>
      <c r="V114" s="92">
        <f>+'[3]R-I prezzi correnti cdt'!U111</f>
        <v>10028000.000000488</v>
      </c>
      <c r="W114" s="97">
        <f>+'[3]R-I prezzi correnti cdt'!W111</f>
        <v>41464777.520607822</v>
      </c>
      <c r="X114" s="97">
        <f>+'[3]R-I prezzi correnti cdt'!X111</f>
        <v>7867624.1945932992</v>
      </c>
      <c r="Y114" s="92">
        <f t="shared" si="15"/>
        <v>49332401.715201125</v>
      </c>
      <c r="Z114" s="92">
        <f>+'[3]R-I prezzi correnti cdt'!AA111</f>
        <v>5162758.4847386722</v>
      </c>
      <c r="AA114" s="92">
        <f>+'[3]R-I prezzi correnti cdt'!Z111</f>
        <v>1939356.212355857</v>
      </c>
      <c r="AB114" s="92">
        <f>+'[3]R-I prezzi correnti cdt'!AD111-'[3]R-I prezzi correnti cdt'!AK111</f>
        <v>5613226.0776367793</v>
      </c>
      <c r="AC114" s="92">
        <f>+'[3]R-I prezzi correnti cdt'!AB111</f>
        <v>3048156.2141638906</v>
      </c>
      <c r="AD114" s="92">
        <f>+'[3]R-I prezzi correnti cdt'!AC111+'[3]R-I prezzi correnti cdt'!AE111+'[3]R-I prezzi correnti cdt'!AF111-'[3]R-I prezzi correnti cdt'!AJ111-'[3]R-I prezzi correnti cdt'!AL111</f>
        <v>2710987.8569602133</v>
      </c>
      <c r="AE114" s="93">
        <f t="shared" si="16"/>
        <v>11372370.148760883</v>
      </c>
      <c r="AF114" s="93">
        <f t="shared" si="17"/>
        <v>18474484.845855415</v>
      </c>
      <c r="AG114" s="93">
        <f>+'[3]R-I prezzi correnti cdt'!AM111</f>
        <v>54944.438942565284</v>
      </c>
      <c r="AH114" s="93">
        <f t="shared" si="18"/>
        <v>18529429.284797981</v>
      </c>
      <c r="AI114" s="98">
        <f t="shared" si="19"/>
        <v>77889830.999999598</v>
      </c>
      <c r="AJ114" s="104"/>
    </row>
  </sheetData>
  <mergeCells count="20">
    <mergeCell ref="AH2:AH4"/>
    <mergeCell ref="AI2:AI4"/>
    <mergeCell ref="W2:Y3"/>
    <mergeCell ref="Z2:Z4"/>
    <mergeCell ref="AA2:AA4"/>
    <mergeCell ref="AB2:AD3"/>
    <mergeCell ref="AF2:AF4"/>
    <mergeCell ref="AG2:AG4"/>
    <mergeCell ref="V2:V4"/>
    <mergeCell ref="A1:I1"/>
    <mergeCell ref="A2:A4"/>
    <mergeCell ref="B2:B4"/>
    <mergeCell ref="C2:G2"/>
    <mergeCell ref="H2:N2"/>
    <mergeCell ref="O2:O4"/>
    <mergeCell ref="P2:P4"/>
    <mergeCell ref="Q2:Q4"/>
    <mergeCell ref="R2:R4"/>
    <mergeCell ref="S2:S4"/>
    <mergeCell ref="T2:T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AN12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A5"/>
    </sheetView>
  </sheetViews>
  <sheetFormatPr defaultRowHeight="12.75" x14ac:dyDescent="0.2"/>
  <cols>
    <col min="1" max="1" width="12" style="73" customWidth="1"/>
    <col min="2" max="2" width="15.28515625" style="73" customWidth="1"/>
    <col min="3" max="3" width="13.42578125" style="73" customWidth="1"/>
    <col min="4" max="6" width="14.5703125" style="73" customWidth="1"/>
    <col min="7" max="7" width="15.28515625" style="73" customWidth="1"/>
    <col min="8" max="8" width="12.42578125" style="73" customWidth="1"/>
    <col min="9" max="9" width="16.140625" style="73" customWidth="1"/>
    <col min="10" max="10" width="11.85546875" style="73" bestFit="1" customWidth="1"/>
    <col min="11" max="12" width="12.28515625" style="73" customWidth="1"/>
    <col min="13" max="13" width="12.5703125" style="73" customWidth="1"/>
    <col min="14" max="14" width="17.140625" style="73" customWidth="1"/>
    <col min="15" max="15" width="14" style="73" customWidth="1"/>
    <col min="16" max="16" width="19" style="73" customWidth="1"/>
    <col min="17" max="17" width="14" style="73" customWidth="1"/>
    <col min="18" max="18" width="20.85546875" style="99" bestFit="1" customWidth="1"/>
    <col min="19" max="19" width="14" style="73" customWidth="1"/>
    <col min="20" max="20" width="14.85546875" style="99" customWidth="1"/>
    <col min="21" max="21" width="3.85546875" style="73" customWidth="1"/>
    <col min="22" max="22" width="14" style="73" customWidth="1"/>
    <col min="23" max="23" width="16.42578125" style="73" bestFit="1" customWidth="1"/>
    <col min="24" max="24" width="15.140625" style="73" bestFit="1" customWidth="1"/>
    <col min="25" max="25" width="14" style="73" bestFit="1" customWidth="1"/>
    <col min="26" max="30" width="13.85546875" style="73" customWidth="1"/>
    <col min="31" max="31" width="18.5703125" style="73" customWidth="1"/>
    <col min="32" max="34" width="13.85546875" style="73" customWidth="1"/>
    <col min="35" max="35" width="16.85546875" style="73" customWidth="1"/>
    <col min="36" max="36" width="14.7109375" style="73" customWidth="1"/>
    <col min="37" max="256" width="9.140625" style="73"/>
    <col min="257" max="257" width="15.7109375" style="73" customWidth="1"/>
    <col min="258" max="258" width="15.28515625" style="73" customWidth="1"/>
    <col min="259" max="262" width="14.5703125" style="73" customWidth="1"/>
    <col min="263" max="263" width="15.28515625" style="73" customWidth="1"/>
    <col min="264" max="264" width="12.42578125" style="73" customWidth="1"/>
    <col min="265" max="265" width="12.28515625" style="73" bestFit="1" customWidth="1"/>
    <col min="266" max="266" width="11.42578125" style="73" bestFit="1" customWidth="1"/>
    <col min="267" max="267" width="12.28515625" style="73" customWidth="1"/>
    <col min="268" max="268" width="11.7109375" style="73" customWidth="1"/>
    <col min="269" max="269" width="12.140625" style="73" customWidth="1"/>
    <col min="270" max="270" width="17.140625" style="73" customWidth="1"/>
    <col min="271" max="273" width="14" style="73" customWidth="1"/>
    <col min="274" max="274" width="20.7109375" style="73" bestFit="1" customWidth="1"/>
    <col min="275" max="275" width="14" style="73" customWidth="1"/>
    <col min="276" max="276" width="14.85546875" style="73" customWidth="1"/>
    <col min="277" max="277" width="3.85546875" style="73" customWidth="1"/>
    <col min="278" max="278" width="14" style="73" customWidth="1"/>
    <col min="279" max="279" width="16.28515625" style="73" bestFit="1" customWidth="1"/>
    <col min="280" max="280" width="15" style="73" bestFit="1" customWidth="1"/>
    <col min="281" max="281" width="13.85546875" style="73" bestFit="1" customWidth="1"/>
    <col min="282" max="290" width="13.85546875" style="73" customWidth="1"/>
    <col min="291" max="291" width="16.85546875" style="73" customWidth="1"/>
    <col min="292" max="292" width="14.7109375" style="73" customWidth="1"/>
    <col min="293" max="512" width="9.140625" style="73"/>
    <col min="513" max="513" width="15.7109375" style="73" customWidth="1"/>
    <col min="514" max="514" width="15.28515625" style="73" customWidth="1"/>
    <col min="515" max="518" width="14.5703125" style="73" customWidth="1"/>
    <col min="519" max="519" width="15.28515625" style="73" customWidth="1"/>
    <col min="520" max="520" width="12.42578125" style="73" customWidth="1"/>
    <col min="521" max="521" width="12.28515625" style="73" bestFit="1" customWidth="1"/>
    <col min="522" max="522" width="11.42578125" style="73" bestFit="1" customWidth="1"/>
    <col min="523" max="523" width="12.28515625" style="73" customWidth="1"/>
    <col min="524" max="524" width="11.7109375" style="73" customWidth="1"/>
    <col min="525" max="525" width="12.140625" style="73" customWidth="1"/>
    <col min="526" max="526" width="17.140625" style="73" customWidth="1"/>
    <col min="527" max="529" width="14" style="73" customWidth="1"/>
    <col min="530" max="530" width="20.7109375" style="73" bestFit="1" customWidth="1"/>
    <col min="531" max="531" width="14" style="73" customWidth="1"/>
    <col min="532" max="532" width="14.85546875" style="73" customWidth="1"/>
    <col min="533" max="533" width="3.85546875" style="73" customWidth="1"/>
    <col min="534" max="534" width="14" style="73" customWidth="1"/>
    <col min="535" max="535" width="16.28515625" style="73" bestFit="1" customWidth="1"/>
    <col min="536" max="536" width="15" style="73" bestFit="1" customWidth="1"/>
    <col min="537" max="537" width="13.85546875" style="73" bestFit="1" customWidth="1"/>
    <col min="538" max="546" width="13.85546875" style="73" customWidth="1"/>
    <col min="547" max="547" width="16.85546875" style="73" customWidth="1"/>
    <col min="548" max="548" width="14.7109375" style="73" customWidth="1"/>
    <col min="549" max="768" width="9.140625" style="73"/>
    <col min="769" max="769" width="15.7109375" style="73" customWidth="1"/>
    <col min="770" max="770" width="15.28515625" style="73" customWidth="1"/>
    <col min="771" max="774" width="14.5703125" style="73" customWidth="1"/>
    <col min="775" max="775" width="15.28515625" style="73" customWidth="1"/>
    <col min="776" max="776" width="12.42578125" style="73" customWidth="1"/>
    <col min="777" max="777" width="12.28515625" style="73" bestFit="1" customWidth="1"/>
    <col min="778" max="778" width="11.42578125" style="73" bestFit="1" customWidth="1"/>
    <col min="779" max="779" width="12.28515625" style="73" customWidth="1"/>
    <col min="780" max="780" width="11.7109375" style="73" customWidth="1"/>
    <col min="781" max="781" width="12.140625" style="73" customWidth="1"/>
    <col min="782" max="782" width="17.140625" style="73" customWidth="1"/>
    <col min="783" max="785" width="14" style="73" customWidth="1"/>
    <col min="786" max="786" width="20.7109375" style="73" bestFit="1" customWidth="1"/>
    <col min="787" max="787" width="14" style="73" customWidth="1"/>
    <col min="788" max="788" width="14.85546875" style="73" customWidth="1"/>
    <col min="789" max="789" width="3.85546875" style="73" customWidth="1"/>
    <col min="790" max="790" width="14" style="73" customWidth="1"/>
    <col min="791" max="791" width="16.28515625" style="73" bestFit="1" customWidth="1"/>
    <col min="792" max="792" width="15" style="73" bestFit="1" customWidth="1"/>
    <col min="793" max="793" width="13.85546875" style="73" bestFit="1" customWidth="1"/>
    <col min="794" max="802" width="13.85546875" style="73" customWidth="1"/>
    <col min="803" max="803" width="16.85546875" style="73" customWidth="1"/>
    <col min="804" max="804" width="14.7109375" style="73" customWidth="1"/>
    <col min="805" max="1024" width="9.140625" style="73"/>
    <col min="1025" max="1025" width="15.7109375" style="73" customWidth="1"/>
    <col min="1026" max="1026" width="15.28515625" style="73" customWidth="1"/>
    <col min="1027" max="1030" width="14.5703125" style="73" customWidth="1"/>
    <col min="1031" max="1031" width="15.28515625" style="73" customWidth="1"/>
    <col min="1032" max="1032" width="12.42578125" style="73" customWidth="1"/>
    <col min="1033" max="1033" width="12.28515625" style="73" bestFit="1" customWidth="1"/>
    <col min="1034" max="1034" width="11.42578125" style="73" bestFit="1" customWidth="1"/>
    <col min="1035" max="1035" width="12.28515625" style="73" customWidth="1"/>
    <col min="1036" max="1036" width="11.7109375" style="73" customWidth="1"/>
    <col min="1037" max="1037" width="12.140625" style="73" customWidth="1"/>
    <col min="1038" max="1038" width="17.140625" style="73" customWidth="1"/>
    <col min="1039" max="1041" width="14" style="73" customWidth="1"/>
    <col min="1042" max="1042" width="20.7109375" style="73" bestFit="1" customWidth="1"/>
    <col min="1043" max="1043" width="14" style="73" customWidth="1"/>
    <col min="1044" max="1044" width="14.85546875" style="73" customWidth="1"/>
    <col min="1045" max="1045" width="3.85546875" style="73" customWidth="1"/>
    <col min="1046" max="1046" width="14" style="73" customWidth="1"/>
    <col min="1047" max="1047" width="16.28515625" style="73" bestFit="1" customWidth="1"/>
    <col min="1048" max="1048" width="15" style="73" bestFit="1" customWidth="1"/>
    <col min="1049" max="1049" width="13.85546875" style="73" bestFit="1" customWidth="1"/>
    <col min="1050" max="1058" width="13.85546875" style="73" customWidth="1"/>
    <col min="1059" max="1059" width="16.85546875" style="73" customWidth="1"/>
    <col min="1060" max="1060" width="14.7109375" style="73" customWidth="1"/>
    <col min="1061" max="1280" width="9.140625" style="73"/>
    <col min="1281" max="1281" width="15.7109375" style="73" customWidth="1"/>
    <col min="1282" max="1282" width="15.28515625" style="73" customWidth="1"/>
    <col min="1283" max="1286" width="14.5703125" style="73" customWidth="1"/>
    <col min="1287" max="1287" width="15.28515625" style="73" customWidth="1"/>
    <col min="1288" max="1288" width="12.42578125" style="73" customWidth="1"/>
    <col min="1289" max="1289" width="12.28515625" style="73" bestFit="1" customWidth="1"/>
    <col min="1290" max="1290" width="11.42578125" style="73" bestFit="1" customWidth="1"/>
    <col min="1291" max="1291" width="12.28515625" style="73" customWidth="1"/>
    <col min="1292" max="1292" width="11.7109375" style="73" customWidth="1"/>
    <col min="1293" max="1293" width="12.140625" style="73" customWidth="1"/>
    <col min="1294" max="1294" width="17.140625" style="73" customWidth="1"/>
    <col min="1295" max="1297" width="14" style="73" customWidth="1"/>
    <col min="1298" max="1298" width="20.7109375" style="73" bestFit="1" customWidth="1"/>
    <col min="1299" max="1299" width="14" style="73" customWidth="1"/>
    <col min="1300" max="1300" width="14.85546875" style="73" customWidth="1"/>
    <col min="1301" max="1301" width="3.85546875" style="73" customWidth="1"/>
    <col min="1302" max="1302" width="14" style="73" customWidth="1"/>
    <col min="1303" max="1303" width="16.28515625" style="73" bestFit="1" customWidth="1"/>
    <col min="1304" max="1304" width="15" style="73" bestFit="1" customWidth="1"/>
    <col min="1305" max="1305" width="13.85546875" style="73" bestFit="1" customWidth="1"/>
    <col min="1306" max="1314" width="13.85546875" style="73" customWidth="1"/>
    <col min="1315" max="1315" width="16.85546875" style="73" customWidth="1"/>
    <col min="1316" max="1316" width="14.7109375" style="73" customWidth="1"/>
    <col min="1317" max="1536" width="9.140625" style="73"/>
    <col min="1537" max="1537" width="15.7109375" style="73" customWidth="1"/>
    <col min="1538" max="1538" width="15.28515625" style="73" customWidth="1"/>
    <col min="1539" max="1542" width="14.5703125" style="73" customWidth="1"/>
    <col min="1543" max="1543" width="15.28515625" style="73" customWidth="1"/>
    <col min="1544" max="1544" width="12.42578125" style="73" customWidth="1"/>
    <col min="1545" max="1545" width="12.28515625" style="73" bestFit="1" customWidth="1"/>
    <col min="1546" max="1546" width="11.42578125" style="73" bestFit="1" customWidth="1"/>
    <col min="1547" max="1547" width="12.28515625" style="73" customWidth="1"/>
    <col min="1548" max="1548" width="11.7109375" style="73" customWidth="1"/>
    <col min="1549" max="1549" width="12.140625" style="73" customWidth="1"/>
    <col min="1550" max="1550" width="17.140625" style="73" customWidth="1"/>
    <col min="1551" max="1553" width="14" style="73" customWidth="1"/>
    <col min="1554" max="1554" width="20.7109375" style="73" bestFit="1" customWidth="1"/>
    <col min="1555" max="1555" width="14" style="73" customWidth="1"/>
    <col min="1556" max="1556" width="14.85546875" style="73" customWidth="1"/>
    <col min="1557" max="1557" width="3.85546875" style="73" customWidth="1"/>
    <col min="1558" max="1558" width="14" style="73" customWidth="1"/>
    <col min="1559" max="1559" width="16.28515625" style="73" bestFit="1" customWidth="1"/>
    <col min="1560" max="1560" width="15" style="73" bestFit="1" customWidth="1"/>
    <col min="1561" max="1561" width="13.85546875" style="73" bestFit="1" customWidth="1"/>
    <col min="1562" max="1570" width="13.85546875" style="73" customWidth="1"/>
    <col min="1571" max="1571" width="16.85546875" style="73" customWidth="1"/>
    <col min="1572" max="1572" width="14.7109375" style="73" customWidth="1"/>
    <col min="1573" max="1792" width="9.140625" style="73"/>
    <col min="1793" max="1793" width="15.7109375" style="73" customWidth="1"/>
    <col min="1794" max="1794" width="15.28515625" style="73" customWidth="1"/>
    <col min="1795" max="1798" width="14.5703125" style="73" customWidth="1"/>
    <col min="1799" max="1799" width="15.28515625" style="73" customWidth="1"/>
    <col min="1800" max="1800" width="12.42578125" style="73" customWidth="1"/>
    <col min="1801" max="1801" width="12.28515625" style="73" bestFit="1" customWidth="1"/>
    <col min="1802" max="1802" width="11.42578125" style="73" bestFit="1" customWidth="1"/>
    <col min="1803" max="1803" width="12.28515625" style="73" customWidth="1"/>
    <col min="1804" max="1804" width="11.7109375" style="73" customWidth="1"/>
    <col min="1805" max="1805" width="12.140625" style="73" customWidth="1"/>
    <col min="1806" max="1806" width="17.140625" style="73" customWidth="1"/>
    <col min="1807" max="1809" width="14" style="73" customWidth="1"/>
    <col min="1810" max="1810" width="20.7109375" style="73" bestFit="1" customWidth="1"/>
    <col min="1811" max="1811" width="14" style="73" customWidth="1"/>
    <col min="1812" max="1812" width="14.85546875" style="73" customWidth="1"/>
    <col min="1813" max="1813" width="3.85546875" style="73" customWidth="1"/>
    <col min="1814" max="1814" width="14" style="73" customWidth="1"/>
    <col min="1815" max="1815" width="16.28515625" style="73" bestFit="1" customWidth="1"/>
    <col min="1816" max="1816" width="15" style="73" bestFit="1" customWidth="1"/>
    <col min="1817" max="1817" width="13.85546875" style="73" bestFit="1" customWidth="1"/>
    <col min="1818" max="1826" width="13.85546875" style="73" customWidth="1"/>
    <col min="1827" max="1827" width="16.85546875" style="73" customWidth="1"/>
    <col min="1828" max="1828" width="14.7109375" style="73" customWidth="1"/>
    <col min="1829" max="2048" width="9.140625" style="73"/>
    <col min="2049" max="2049" width="15.7109375" style="73" customWidth="1"/>
    <col min="2050" max="2050" width="15.28515625" style="73" customWidth="1"/>
    <col min="2051" max="2054" width="14.5703125" style="73" customWidth="1"/>
    <col min="2055" max="2055" width="15.28515625" style="73" customWidth="1"/>
    <col min="2056" max="2056" width="12.42578125" style="73" customWidth="1"/>
    <col min="2057" max="2057" width="12.28515625" style="73" bestFit="1" customWidth="1"/>
    <col min="2058" max="2058" width="11.42578125" style="73" bestFit="1" customWidth="1"/>
    <col min="2059" max="2059" width="12.28515625" style="73" customWidth="1"/>
    <col min="2060" max="2060" width="11.7109375" style="73" customWidth="1"/>
    <col min="2061" max="2061" width="12.140625" style="73" customWidth="1"/>
    <col min="2062" max="2062" width="17.140625" style="73" customWidth="1"/>
    <col min="2063" max="2065" width="14" style="73" customWidth="1"/>
    <col min="2066" max="2066" width="20.7109375" style="73" bestFit="1" customWidth="1"/>
    <col min="2067" max="2067" width="14" style="73" customWidth="1"/>
    <col min="2068" max="2068" width="14.85546875" style="73" customWidth="1"/>
    <col min="2069" max="2069" width="3.85546875" style="73" customWidth="1"/>
    <col min="2070" max="2070" width="14" style="73" customWidth="1"/>
    <col min="2071" max="2071" width="16.28515625" style="73" bestFit="1" customWidth="1"/>
    <col min="2072" max="2072" width="15" style="73" bestFit="1" customWidth="1"/>
    <col min="2073" max="2073" width="13.85546875" style="73" bestFit="1" customWidth="1"/>
    <col min="2074" max="2082" width="13.85546875" style="73" customWidth="1"/>
    <col min="2083" max="2083" width="16.85546875" style="73" customWidth="1"/>
    <col min="2084" max="2084" width="14.7109375" style="73" customWidth="1"/>
    <col min="2085" max="2304" width="9.140625" style="73"/>
    <col min="2305" max="2305" width="15.7109375" style="73" customWidth="1"/>
    <col min="2306" max="2306" width="15.28515625" style="73" customWidth="1"/>
    <col min="2307" max="2310" width="14.5703125" style="73" customWidth="1"/>
    <col min="2311" max="2311" width="15.28515625" style="73" customWidth="1"/>
    <col min="2312" max="2312" width="12.42578125" style="73" customWidth="1"/>
    <col min="2313" max="2313" width="12.28515625" style="73" bestFit="1" customWidth="1"/>
    <col min="2314" max="2314" width="11.42578125" style="73" bestFit="1" customWidth="1"/>
    <col min="2315" max="2315" width="12.28515625" style="73" customWidth="1"/>
    <col min="2316" max="2316" width="11.7109375" style="73" customWidth="1"/>
    <col min="2317" max="2317" width="12.140625" style="73" customWidth="1"/>
    <col min="2318" max="2318" width="17.140625" style="73" customWidth="1"/>
    <col min="2319" max="2321" width="14" style="73" customWidth="1"/>
    <col min="2322" max="2322" width="20.7109375" style="73" bestFit="1" customWidth="1"/>
    <col min="2323" max="2323" width="14" style="73" customWidth="1"/>
    <col min="2324" max="2324" width="14.85546875" style="73" customWidth="1"/>
    <col min="2325" max="2325" width="3.85546875" style="73" customWidth="1"/>
    <col min="2326" max="2326" width="14" style="73" customWidth="1"/>
    <col min="2327" max="2327" width="16.28515625" style="73" bestFit="1" customWidth="1"/>
    <col min="2328" max="2328" width="15" style="73" bestFit="1" customWidth="1"/>
    <col min="2329" max="2329" width="13.85546875" style="73" bestFit="1" customWidth="1"/>
    <col min="2330" max="2338" width="13.85546875" style="73" customWidth="1"/>
    <col min="2339" max="2339" width="16.85546875" style="73" customWidth="1"/>
    <col min="2340" max="2340" width="14.7109375" style="73" customWidth="1"/>
    <col min="2341" max="2560" width="9.140625" style="73"/>
    <col min="2561" max="2561" width="15.7109375" style="73" customWidth="1"/>
    <col min="2562" max="2562" width="15.28515625" style="73" customWidth="1"/>
    <col min="2563" max="2566" width="14.5703125" style="73" customWidth="1"/>
    <col min="2567" max="2567" width="15.28515625" style="73" customWidth="1"/>
    <col min="2568" max="2568" width="12.42578125" style="73" customWidth="1"/>
    <col min="2569" max="2569" width="12.28515625" style="73" bestFit="1" customWidth="1"/>
    <col min="2570" max="2570" width="11.42578125" style="73" bestFit="1" customWidth="1"/>
    <col min="2571" max="2571" width="12.28515625" style="73" customWidth="1"/>
    <col min="2572" max="2572" width="11.7109375" style="73" customWidth="1"/>
    <col min="2573" max="2573" width="12.140625" style="73" customWidth="1"/>
    <col min="2574" max="2574" width="17.140625" style="73" customWidth="1"/>
    <col min="2575" max="2577" width="14" style="73" customWidth="1"/>
    <col min="2578" max="2578" width="20.7109375" style="73" bestFit="1" customWidth="1"/>
    <col min="2579" max="2579" width="14" style="73" customWidth="1"/>
    <col min="2580" max="2580" width="14.85546875" style="73" customWidth="1"/>
    <col min="2581" max="2581" width="3.85546875" style="73" customWidth="1"/>
    <col min="2582" max="2582" width="14" style="73" customWidth="1"/>
    <col min="2583" max="2583" width="16.28515625" style="73" bestFit="1" customWidth="1"/>
    <col min="2584" max="2584" width="15" style="73" bestFit="1" customWidth="1"/>
    <col min="2585" max="2585" width="13.85546875" style="73" bestFit="1" customWidth="1"/>
    <col min="2586" max="2594" width="13.85546875" style="73" customWidth="1"/>
    <col min="2595" max="2595" width="16.85546875" style="73" customWidth="1"/>
    <col min="2596" max="2596" width="14.7109375" style="73" customWidth="1"/>
    <col min="2597" max="2816" width="9.140625" style="73"/>
    <col min="2817" max="2817" width="15.7109375" style="73" customWidth="1"/>
    <col min="2818" max="2818" width="15.28515625" style="73" customWidth="1"/>
    <col min="2819" max="2822" width="14.5703125" style="73" customWidth="1"/>
    <col min="2823" max="2823" width="15.28515625" style="73" customWidth="1"/>
    <col min="2824" max="2824" width="12.42578125" style="73" customWidth="1"/>
    <col min="2825" max="2825" width="12.28515625" style="73" bestFit="1" customWidth="1"/>
    <col min="2826" max="2826" width="11.42578125" style="73" bestFit="1" customWidth="1"/>
    <col min="2827" max="2827" width="12.28515625" style="73" customWidth="1"/>
    <col min="2828" max="2828" width="11.7109375" style="73" customWidth="1"/>
    <col min="2829" max="2829" width="12.140625" style="73" customWidth="1"/>
    <col min="2830" max="2830" width="17.140625" style="73" customWidth="1"/>
    <col min="2831" max="2833" width="14" style="73" customWidth="1"/>
    <col min="2834" max="2834" width="20.7109375" style="73" bestFit="1" customWidth="1"/>
    <col min="2835" max="2835" width="14" style="73" customWidth="1"/>
    <col min="2836" max="2836" width="14.85546875" style="73" customWidth="1"/>
    <col min="2837" max="2837" width="3.85546875" style="73" customWidth="1"/>
    <col min="2838" max="2838" width="14" style="73" customWidth="1"/>
    <col min="2839" max="2839" width="16.28515625" style="73" bestFit="1" customWidth="1"/>
    <col min="2840" max="2840" width="15" style="73" bestFit="1" customWidth="1"/>
    <col min="2841" max="2841" width="13.85546875" style="73" bestFit="1" customWidth="1"/>
    <col min="2842" max="2850" width="13.85546875" style="73" customWidth="1"/>
    <col min="2851" max="2851" width="16.85546875" style="73" customWidth="1"/>
    <col min="2852" max="2852" width="14.7109375" style="73" customWidth="1"/>
    <col min="2853" max="3072" width="9.140625" style="73"/>
    <col min="3073" max="3073" width="15.7109375" style="73" customWidth="1"/>
    <col min="3074" max="3074" width="15.28515625" style="73" customWidth="1"/>
    <col min="3075" max="3078" width="14.5703125" style="73" customWidth="1"/>
    <col min="3079" max="3079" width="15.28515625" style="73" customWidth="1"/>
    <col min="3080" max="3080" width="12.42578125" style="73" customWidth="1"/>
    <col min="3081" max="3081" width="12.28515625" style="73" bestFit="1" customWidth="1"/>
    <col min="3082" max="3082" width="11.42578125" style="73" bestFit="1" customWidth="1"/>
    <col min="3083" max="3083" width="12.28515625" style="73" customWidth="1"/>
    <col min="3084" max="3084" width="11.7109375" style="73" customWidth="1"/>
    <col min="3085" max="3085" width="12.140625" style="73" customWidth="1"/>
    <col min="3086" max="3086" width="17.140625" style="73" customWidth="1"/>
    <col min="3087" max="3089" width="14" style="73" customWidth="1"/>
    <col min="3090" max="3090" width="20.7109375" style="73" bestFit="1" customWidth="1"/>
    <col min="3091" max="3091" width="14" style="73" customWidth="1"/>
    <col min="3092" max="3092" width="14.85546875" style="73" customWidth="1"/>
    <col min="3093" max="3093" width="3.85546875" style="73" customWidth="1"/>
    <col min="3094" max="3094" width="14" style="73" customWidth="1"/>
    <col min="3095" max="3095" width="16.28515625" style="73" bestFit="1" customWidth="1"/>
    <col min="3096" max="3096" width="15" style="73" bestFit="1" customWidth="1"/>
    <col min="3097" max="3097" width="13.85546875" style="73" bestFit="1" customWidth="1"/>
    <col min="3098" max="3106" width="13.85546875" style="73" customWidth="1"/>
    <col min="3107" max="3107" width="16.85546875" style="73" customWidth="1"/>
    <col min="3108" max="3108" width="14.7109375" style="73" customWidth="1"/>
    <col min="3109" max="3328" width="9.140625" style="73"/>
    <col min="3329" max="3329" width="15.7109375" style="73" customWidth="1"/>
    <col min="3330" max="3330" width="15.28515625" style="73" customWidth="1"/>
    <col min="3331" max="3334" width="14.5703125" style="73" customWidth="1"/>
    <col min="3335" max="3335" width="15.28515625" style="73" customWidth="1"/>
    <col min="3336" max="3336" width="12.42578125" style="73" customWidth="1"/>
    <col min="3337" max="3337" width="12.28515625" style="73" bestFit="1" customWidth="1"/>
    <col min="3338" max="3338" width="11.42578125" style="73" bestFit="1" customWidth="1"/>
    <col min="3339" max="3339" width="12.28515625" style="73" customWidth="1"/>
    <col min="3340" max="3340" width="11.7109375" style="73" customWidth="1"/>
    <col min="3341" max="3341" width="12.140625" style="73" customWidth="1"/>
    <col min="3342" max="3342" width="17.140625" style="73" customWidth="1"/>
    <col min="3343" max="3345" width="14" style="73" customWidth="1"/>
    <col min="3346" max="3346" width="20.7109375" style="73" bestFit="1" customWidth="1"/>
    <col min="3347" max="3347" width="14" style="73" customWidth="1"/>
    <col min="3348" max="3348" width="14.85546875" style="73" customWidth="1"/>
    <col min="3349" max="3349" width="3.85546875" style="73" customWidth="1"/>
    <col min="3350" max="3350" width="14" style="73" customWidth="1"/>
    <col min="3351" max="3351" width="16.28515625" style="73" bestFit="1" customWidth="1"/>
    <col min="3352" max="3352" width="15" style="73" bestFit="1" customWidth="1"/>
    <col min="3353" max="3353" width="13.85546875" style="73" bestFit="1" customWidth="1"/>
    <col min="3354" max="3362" width="13.85546875" style="73" customWidth="1"/>
    <col min="3363" max="3363" width="16.85546875" style="73" customWidth="1"/>
    <col min="3364" max="3364" width="14.7109375" style="73" customWidth="1"/>
    <col min="3365" max="3584" width="9.140625" style="73"/>
    <col min="3585" max="3585" width="15.7109375" style="73" customWidth="1"/>
    <col min="3586" max="3586" width="15.28515625" style="73" customWidth="1"/>
    <col min="3587" max="3590" width="14.5703125" style="73" customWidth="1"/>
    <col min="3591" max="3591" width="15.28515625" style="73" customWidth="1"/>
    <col min="3592" max="3592" width="12.42578125" style="73" customWidth="1"/>
    <col min="3593" max="3593" width="12.28515625" style="73" bestFit="1" customWidth="1"/>
    <col min="3594" max="3594" width="11.42578125" style="73" bestFit="1" customWidth="1"/>
    <col min="3595" max="3595" width="12.28515625" style="73" customWidth="1"/>
    <col min="3596" max="3596" width="11.7109375" style="73" customWidth="1"/>
    <col min="3597" max="3597" width="12.140625" style="73" customWidth="1"/>
    <col min="3598" max="3598" width="17.140625" style="73" customWidth="1"/>
    <col min="3599" max="3601" width="14" style="73" customWidth="1"/>
    <col min="3602" max="3602" width="20.7109375" style="73" bestFit="1" customWidth="1"/>
    <col min="3603" max="3603" width="14" style="73" customWidth="1"/>
    <col min="3604" max="3604" width="14.85546875" style="73" customWidth="1"/>
    <col min="3605" max="3605" width="3.85546875" style="73" customWidth="1"/>
    <col min="3606" max="3606" width="14" style="73" customWidth="1"/>
    <col min="3607" max="3607" width="16.28515625" style="73" bestFit="1" customWidth="1"/>
    <col min="3608" max="3608" width="15" style="73" bestFit="1" customWidth="1"/>
    <col min="3609" max="3609" width="13.85546875" style="73" bestFit="1" customWidth="1"/>
    <col min="3610" max="3618" width="13.85546875" style="73" customWidth="1"/>
    <col min="3619" max="3619" width="16.85546875" style="73" customWidth="1"/>
    <col min="3620" max="3620" width="14.7109375" style="73" customWidth="1"/>
    <col min="3621" max="3840" width="9.140625" style="73"/>
    <col min="3841" max="3841" width="15.7109375" style="73" customWidth="1"/>
    <col min="3842" max="3842" width="15.28515625" style="73" customWidth="1"/>
    <col min="3843" max="3846" width="14.5703125" style="73" customWidth="1"/>
    <col min="3847" max="3847" width="15.28515625" style="73" customWidth="1"/>
    <col min="3848" max="3848" width="12.42578125" style="73" customWidth="1"/>
    <col min="3849" max="3849" width="12.28515625" style="73" bestFit="1" customWidth="1"/>
    <col min="3850" max="3850" width="11.42578125" style="73" bestFit="1" customWidth="1"/>
    <col min="3851" max="3851" width="12.28515625" style="73" customWidth="1"/>
    <col min="3852" max="3852" width="11.7109375" style="73" customWidth="1"/>
    <col min="3853" max="3853" width="12.140625" style="73" customWidth="1"/>
    <col min="3854" max="3854" width="17.140625" style="73" customWidth="1"/>
    <col min="3855" max="3857" width="14" style="73" customWidth="1"/>
    <col min="3858" max="3858" width="20.7109375" style="73" bestFit="1" customWidth="1"/>
    <col min="3859" max="3859" width="14" style="73" customWidth="1"/>
    <col min="3860" max="3860" width="14.85546875" style="73" customWidth="1"/>
    <col min="3861" max="3861" width="3.85546875" style="73" customWidth="1"/>
    <col min="3862" max="3862" width="14" style="73" customWidth="1"/>
    <col min="3863" max="3863" width="16.28515625" style="73" bestFit="1" customWidth="1"/>
    <col min="3864" max="3864" width="15" style="73" bestFit="1" customWidth="1"/>
    <col min="3865" max="3865" width="13.85546875" style="73" bestFit="1" customWidth="1"/>
    <col min="3866" max="3874" width="13.85546875" style="73" customWidth="1"/>
    <col min="3875" max="3875" width="16.85546875" style="73" customWidth="1"/>
    <col min="3876" max="3876" width="14.7109375" style="73" customWidth="1"/>
    <col min="3877" max="4096" width="9.140625" style="73"/>
    <col min="4097" max="4097" width="15.7109375" style="73" customWidth="1"/>
    <col min="4098" max="4098" width="15.28515625" style="73" customWidth="1"/>
    <col min="4099" max="4102" width="14.5703125" style="73" customWidth="1"/>
    <col min="4103" max="4103" width="15.28515625" style="73" customWidth="1"/>
    <col min="4104" max="4104" width="12.42578125" style="73" customWidth="1"/>
    <col min="4105" max="4105" width="12.28515625" style="73" bestFit="1" customWidth="1"/>
    <col min="4106" max="4106" width="11.42578125" style="73" bestFit="1" customWidth="1"/>
    <col min="4107" max="4107" width="12.28515625" style="73" customWidth="1"/>
    <col min="4108" max="4108" width="11.7109375" style="73" customWidth="1"/>
    <col min="4109" max="4109" width="12.140625" style="73" customWidth="1"/>
    <col min="4110" max="4110" width="17.140625" style="73" customWidth="1"/>
    <col min="4111" max="4113" width="14" style="73" customWidth="1"/>
    <col min="4114" max="4114" width="20.7109375" style="73" bestFit="1" customWidth="1"/>
    <col min="4115" max="4115" width="14" style="73" customWidth="1"/>
    <col min="4116" max="4116" width="14.85546875" style="73" customWidth="1"/>
    <col min="4117" max="4117" width="3.85546875" style="73" customWidth="1"/>
    <col min="4118" max="4118" width="14" style="73" customWidth="1"/>
    <col min="4119" max="4119" width="16.28515625" style="73" bestFit="1" customWidth="1"/>
    <col min="4120" max="4120" width="15" style="73" bestFit="1" customWidth="1"/>
    <col min="4121" max="4121" width="13.85546875" style="73" bestFit="1" customWidth="1"/>
    <col min="4122" max="4130" width="13.85546875" style="73" customWidth="1"/>
    <col min="4131" max="4131" width="16.85546875" style="73" customWidth="1"/>
    <col min="4132" max="4132" width="14.7109375" style="73" customWidth="1"/>
    <col min="4133" max="4352" width="9.140625" style="73"/>
    <col min="4353" max="4353" width="15.7109375" style="73" customWidth="1"/>
    <col min="4354" max="4354" width="15.28515625" style="73" customWidth="1"/>
    <col min="4355" max="4358" width="14.5703125" style="73" customWidth="1"/>
    <col min="4359" max="4359" width="15.28515625" style="73" customWidth="1"/>
    <col min="4360" max="4360" width="12.42578125" style="73" customWidth="1"/>
    <col min="4361" max="4361" width="12.28515625" style="73" bestFit="1" customWidth="1"/>
    <col min="4362" max="4362" width="11.42578125" style="73" bestFit="1" customWidth="1"/>
    <col min="4363" max="4363" width="12.28515625" style="73" customWidth="1"/>
    <col min="4364" max="4364" width="11.7109375" style="73" customWidth="1"/>
    <col min="4365" max="4365" width="12.140625" style="73" customWidth="1"/>
    <col min="4366" max="4366" width="17.140625" style="73" customWidth="1"/>
    <col min="4367" max="4369" width="14" style="73" customWidth="1"/>
    <col min="4370" max="4370" width="20.7109375" style="73" bestFit="1" customWidth="1"/>
    <col min="4371" max="4371" width="14" style="73" customWidth="1"/>
    <col min="4372" max="4372" width="14.85546875" style="73" customWidth="1"/>
    <col min="4373" max="4373" width="3.85546875" style="73" customWidth="1"/>
    <col min="4374" max="4374" width="14" style="73" customWidth="1"/>
    <col min="4375" max="4375" width="16.28515625" style="73" bestFit="1" customWidth="1"/>
    <col min="4376" max="4376" width="15" style="73" bestFit="1" customWidth="1"/>
    <col min="4377" max="4377" width="13.85546875" style="73" bestFit="1" customWidth="1"/>
    <col min="4378" max="4386" width="13.85546875" style="73" customWidth="1"/>
    <col min="4387" max="4387" width="16.85546875" style="73" customWidth="1"/>
    <col min="4388" max="4388" width="14.7109375" style="73" customWidth="1"/>
    <col min="4389" max="4608" width="9.140625" style="73"/>
    <col min="4609" max="4609" width="15.7109375" style="73" customWidth="1"/>
    <col min="4610" max="4610" width="15.28515625" style="73" customWidth="1"/>
    <col min="4611" max="4614" width="14.5703125" style="73" customWidth="1"/>
    <col min="4615" max="4615" width="15.28515625" style="73" customWidth="1"/>
    <col min="4616" max="4616" width="12.42578125" style="73" customWidth="1"/>
    <col min="4617" max="4617" width="12.28515625" style="73" bestFit="1" customWidth="1"/>
    <col min="4618" max="4618" width="11.42578125" style="73" bestFit="1" customWidth="1"/>
    <col min="4619" max="4619" width="12.28515625" style="73" customWidth="1"/>
    <col min="4620" max="4620" width="11.7109375" style="73" customWidth="1"/>
    <col min="4621" max="4621" width="12.140625" style="73" customWidth="1"/>
    <col min="4622" max="4622" width="17.140625" style="73" customWidth="1"/>
    <col min="4623" max="4625" width="14" style="73" customWidth="1"/>
    <col min="4626" max="4626" width="20.7109375" style="73" bestFit="1" customWidth="1"/>
    <col min="4627" max="4627" width="14" style="73" customWidth="1"/>
    <col min="4628" max="4628" width="14.85546875" style="73" customWidth="1"/>
    <col min="4629" max="4629" width="3.85546875" style="73" customWidth="1"/>
    <col min="4630" max="4630" width="14" style="73" customWidth="1"/>
    <col min="4631" max="4631" width="16.28515625" style="73" bestFit="1" customWidth="1"/>
    <col min="4632" max="4632" width="15" style="73" bestFit="1" customWidth="1"/>
    <col min="4633" max="4633" width="13.85546875" style="73" bestFit="1" customWidth="1"/>
    <col min="4634" max="4642" width="13.85546875" style="73" customWidth="1"/>
    <col min="4643" max="4643" width="16.85546875" style="73" customWidth="1"/>
    <col min="4644" max="4644" width="14.7109375" style="73" customWidth="1"/>
    <col min="4645" max="4864" width="9.140625" style="73"/>
    <col min="4865" max="4865" width="15.7109375" style="73" customWidth="1"/>
    <col min="4866" max="4866" width="15.28515625" style="73" customWidth="1"/>
    <col min="4867" max="4870" width="14.5703125" style="73" customWidth="1"/>
    <col min="4871" max="4871" width="15.28515625" style="73" customWidth="1"/>
    <col min="4872" max="4872" width="12.42578125" style="73" customWidth="1"/>
    <col min="4873" max="4873" width="12.28515625" style="73" bestFit="1" customWidth="1"/>
    <col min="4874" max="4874" width="11.42578125" style="73" bestFit="1" customWidth="1"/>
    <col min="4875" max="4875" width="12.28515625" style="73" customWidth="1"/>
    <col min="4876" max="4876" width="11.7109375" style="73" customWidth="1"/>
    <col min="4877" max="4877" width="12.140625" style="73" customWidth="1"/>
    <col min="4878" max="4878" width="17.140625" style="73" customWidth="1"/>
    <col min="4879" max="4881" width="14" style="73" customWidth="1"/>
    <col min="4882" max="4882" width="20.7109375" style="73" bestFit="1" customWidth="1"/>
    <col min="4883" max="4883" width="14" style="73" customWidth="1"/>
    <col min="4884" max="4884" width="14.85546875" style="73" customWidth="1"/>
    <col min="4885" max="4885" width="3.85546875" style="73" customWidth="1"/>
    <col min="4886" max="4886" width="14" style="73" customWidth="1"/>
    <col min="4887" max="4887" width="16.28515625" style="73" bestFit="1" customWidth="1"/>
    <col min="4888" max="4888" width="15" style="73" bestFit="1" customWidth="1"/>
    <col min="4889" max="4889" width="13.85546875" style="73" bestFit="1" customWidth="1"/>
    <col min="4890" max="4898" width="13.85546875" style="73" customWidth="1"/>
    <col min="4899" max="4899" width="16.85546875" style="73" customWidth="1"/>
    <col min="4900" max="4900" width="14.7109375" style="73" customWidth="1"/>
    <col min="4901" max="5120" width="9.140625" style="73"/>
    <col min="5121" max="5121" width="15.7109375" style="73" customWidth="1"/>
    <col min="5122" max="5122" width="15.28515625" style="73" customWidth="1"/>
    <col min="5123" max="5126" width="14.5703125" style="73" customWidth="1"/>
    <col min="5127" max="5127" width="15.28515625" style="73" customWidth="1"/>
    <col min="5128" max="5128" width="12.42578125" style="73" customWidth="1"/>
    <col min="5129" max="5129" width="12.28515625" style="73" bestFit="1" customWidth="1"/>
    <col min="5130" max="5130" width="11.42578125" style="73" bestFit="1" customWidth="1"/>
    <col min="5131" max="5131" width="12.28515625" style="73" customWidth="1"/>
    <col min="5132" max="5132" width="11.7109375" style="73" customWidth="1"/>
    <col min="5133" max="5133" width="12.140625" style="73" customWidth="1"/>
    <col min="5134" max="5134" width="17.140625" style="73" customWidth="1"/>
    <col min="5135" max="5137" width="14" style="73" customWidth="1"/>
    <col min="5138" max="5138" width="20.7109375" style="73" bestFit="1" customWidth="1"/>
    <col min="5139" max="5139" width="14" style="73" customWidth="1"/>
    <col min="5140" max="5140" width="14.85546875" style="73" customWidth="1"/>
    <col min="5141" max="5141" width="3.85546875" style="73" customWidth="1"/>
    <col min="5142" max="5142" width="14" style="73" customWidth="1"/>
    <col min="5143" max="5143" width="16.28515625" style="73" bestFit="1" customWidth="1"/>
    <col min="5144" max="5144" width="15" style="73" bestFit="1" customWidth="1"/>
    <col min="5145" max="5145" width="13.85546875" style="73" bestFit="1" customWidth="1"/>
    <col min="5146" max="5154" width="13.85546875" style="73" customWidth="1"/>
    <col min="5155" max="5155" width="16.85546875" style="73" customWidth="1"/>
    <col min="5156" max="5156" width="14.7109375" style="73" customWidth="1"/>
    <col min="5157" max="5376" width="9.140625" style="73"/>
    <col min="5377" max="5377" width="15.7109375" style="73" customWidth="1"/>
    <col min="5378" max="5378" width="15.28515625" style="73" customWidth="1"/>
    <col min="5379" max="5382" width="14.5703125" style="73" customWidth="1"/>
    <col min="5383" max="5383" width="15.28515625" style="73" customWidth="1"/>
    <col min="5384" max="5384" width="12.42578125" style="73" customWidth="1"/>
    <col min="5385" max="5385" width="12.28515625" style="73" bestFit="1" customWidth="1"/>
    <col min="5386" max="5386" width="11.42578125" style="73" bestFit="1" customWidth="1"/>
    <col min="5387" max="5387" width="12.28515625" style="73" customWidth="1"/>
    <col min="5388" max="5388" width="11.7109375" style="73" customWidth="1"/>
    <col min="5389" max="5389" width="12.140625" style="73" customWidth="1"/>
    <col min="5390" max="5390" width="17.140625" style="73" customWidth="1"/>
    <col min="5391" max="5393" width="14" style="73" customWidth="1"/>
    <col min="5394" max="5394" width="20.7109375" style="73" bestFit="1" customWidth="1"/>
    <col min="5395" max="5395" width="14" style="73" customWidth="1"/>
    <col min="5396" max="5396" width="14.85546875" style="73" customWidth="1"/>
    <col min="5397" max="5397" width="3.85546875" style="73" customWidth="1"/>
    <col min="5398" max="5398" width="14" style="73" customWidth="1"/>
    <col min="5399" max="5399" width="16.28515625" style="73" bestFit="1" customWidth="1"/>
    <col min="5400" max="5400" width="15" style="73" bestFit="1" customWidth="1"/>
    <col min="5401" max="5401" width="13.85546875" style="73" bestFit="1" customWidth="1"/>
    <col min="5402" max="5410" width="13.85546875" style="73" customWidth="1"/>
    <col min="5411" max="5411" width="16.85546875" style="73" customWidth="1"/>
    <col min="5412" max="5412" width="14.7109375" style="73" customWidth="1"/>
    <col min="5413" max="5632" width="9.140625" style="73"/>
    <col min="5633" max="5633" width="15.7109375" style="73" customWidth="1"/>
    <col min="5634" max="5634" width="15.28515625" style="73" customWidth="1"/>
    <col min="5635" max="5638" width="14.5703125" style="73" customWidth="1"/>
    <col min="5639" max="5639" width="15.28515625" style="73" customWidth="1"/>
    <col min="5640" max="5640" width="12.42578125" style="73" customWidth="1"/>
    <col min="5641" max="5641" width="12.28515625" style="73" bestFit="1" customWidth="1"/>
    <col min="5642" max="5642" width="11.42578125" style="73" bestFit="1" customWidth="1"/>
    <col min="5643" max="5643" width="12.28515625" style="73" customWidth="1"/>
    <col min="5644" max="5644" width="11.7109375" style="73" customWidth="1"/>
    <col min="5645" max="5645" width="12.140625" style="73" customWidth="1"/>
    <col min="5646" max="5646" width="17.140625" style="73" customWidth="1"/>
    <col min="5647" max="5649" width="14" style="73" customWidth="1"/>
    <col min="5650" max="5650" width="20.7109375" style="73" bestFit="1" customWidth="1"/>
    <col min="5651" max="5651" width="14" style="73" customWidth="1"/>
    <col min="5652" max="5652" width="14.85546875" style="73" customWidth="1"/>
    <col min="5653" max="5653" width="3.85546875" style="73" customWidth="1"/>
    <col min="5654" max="5654" width="14" style="73" customWidth="1"/>
    <col min="5655" max="5655" width="16.28515625" style="73" bestFit="1" customWidth="1"/>
    <col min="5656" max="5656" width="15" style="73" bestFit="1" customWidth="1"/>
    <col min="5657" max="5657" width="13.85546875" style="73" bestFit="1" customWidth="1"/>
    <col min="5658" max="5666" width="13.85546875" style="73" customWidth="1"/>
    <col min="5667" max="5667" width="16.85546875" style="73" customWidth="1"/>
    <col min="5668" max="5668" width="14.7109375" style="73" customWidth="1"/>
    <col min="5669" max="5888" width="9.140625" style="73"/>
    <col min="5889" max="5889" width="15.7109375" style="73" customWidth="1"/>
    <col min="5890" max="5890" width="15.28515625" style="73" customWidth="1"/>
    <col min="5891" max="5894" width="14.5703125" style="73" customWidth="1"/>
    <col min="5895" max="5895" width="15.28515625" style="73" customWidth="1"/>
    <col min="5896" max="5896" width="12.42578125" style="73" customWidth="1"/>
    <col min="5897" max="5897" width="12.28515625" style="73" bestFit="1" customWidth="1"/>
    <col min="5898" max="5898" width="11.42578125" style="73" bestFit="1" customWidth="1"/>
    <col min="5899" max="5899" width="12.28515625" style="73" customWidth="1"/>
    <col min="5900" max="5900" width="11.7109375" style="73" customWidth="1"/>
    <col min="5901" max="5901" width="12.140625" style="73" customWidth="1"/>
    <col min="5902" max="5902" width="17.140625" style="73" customWidth="1"/>
    <col min="5903" max="5905" width="14" style="73" customWidth="1"/>
    <col min="5906" max="5906" width="20.7109375" style="73" bestFit="1" customWidth="1"/>
    <col min="5907" max="5907" width="14" style="73" customWidth="1"/>
    <col min="5908" max="5908" width="14.85546875" style="73" customWidth="1"/>
    <col min="5909" max="5909" width="3.85546875" style="73" customWidth="1"/>
    <col min="5910" max="5910" width="14" style="73" customWidth="1"/>
    <col min="5911" max="5911" width="16.28515625" style="73" bestFit="1" customWidth="1"/>
    <col min="5912" max="5912" width="15" style="73" bestFit="1" customWidth="1"/>
    <col min="5913" max="5913" width="13.85546875" style="73" bestFit="1" customWidth="1"/>
    <col min="5914" max="5922" width="13.85546875" style="73" customWidth="1"/>
    <col min="5923" max="5923" width="16.85546875" style="73" customWidth="1"/>
    <col min="5924" max="5924" width="14.7109375" style="73" customWidth="1"/>
    <col min="5925" max="6144" width="9.140625" style="73"/>
    <col min="6145" max="6145" width="15.7109375" style="73" customWidth="1"/>
    <col min="6146" max="6146" width="15.28515625" style="73" customWidth="1"/>
    <col min="6147" max="6150" width="14.5703125" style="73" customWidth="1"/>
    <col min="6151" max="6151" width="15.28515625" style="73" customWidth="1"/>
    <col min="6152" max="6152" width="12.42578125" style="73" customWidth="1"/>
    <col min="6153" max="6153" width="12.28515625" style="73" bestFit="1" customWidth="1"/>
    <col min="6154" max="6154" width="11.42578125" style="73" bestFit="1" customWidth="1"/>
    <col min="6155" max="6155" width="12.28515625" style="73" customWidth="1"/>
    <col min="6156" max="6156" width="11.7109375" style="73" customWidth="1"/>
    <col min="6157" max="6157" width="12.140625" style="73" customWidth="1"/>
    <col min="6158" max="6158" width="17.140625" style="73" customWidth="1"/>
    <col min="6159" max="6161" width="14" style="73" customWidth="1"/>
    <col min="6162" max="6162" width="20.7109375" style="73" bestFit="1" customWidth="1"/>
    <col min="6163" max="6163" width="14" style="73" customWidth="1"/>
    <col min="6164" max="6164" width="14.85546875" style="73" customWidth="1"/>
    <col min="6165" max="6165" width="3.85546875" style="73" customWidth="1"/>
    <col min="6166" max="6166" width="14" style="73" customWidth="1"/>
    <col min="6167" max="6167" width="16.28515625" style="73" bestFit="1" customWidth="1"/>
    <col min="6168" max="6168" width="15" style="73" bestFit="1" customWidth="1"/>
    <col min="6169" max="6169" width="13.85546875" style="73" bestFit="1" customWidth="1"/>
    <col min="6170" max="6178" width="13.85546875" style="73" customWidth="1"/>
    <col min="6179" max="6179" width="16.85546875" style="73" customWidth="1"/>
    <col min="6180" max="6180" width="14.7109375" style="73" customWidth="1"/>
    <col min="6181" max="6400" width="9.140625" style="73"/>
    <col min="6401" max="6401" width="15.7109375" style="73" customWidth="1"/>
    <col min="6402" max="6402" width="15.28515625" style="73" customWidth="1"/>
    <col min="6403" max="6406" width="14.5703125" style="73" customWidth="1"/>
    <col min="6407" max="6407" width="15.28515625" style="73" customWidth="1"/>
    <col min="6408" max="6408" width="12.42578125" style="73" customWidth="1"/>
    <col min="6409" max="6409" width="12.28515625" style="73" bestFit="1" customWidth="1"/>
    <col min="6410" max="6410" width="11.42578125" style="73" bestFit="1" customWidth="1"/>
    <col min="6411" max="6411" width="12.28515625" style="73" customWidth="1"/>
    <col min="6412" max="6412" width="11.7109375" style="73" customWidth="1"/>
    <col min="6413" max="6413" width="12.140625" style="73" customWidth="1"/>
    <col min="6414" max="6414" width="17.140625" style="73" customWidth="1"/>
    <col min="6415" max="6417" width="14" style="73" customWidth="1"/>
    <col min="6418" max="6418" width="20.7109375" style="73" bestFit="1" customWidth="1"/>
    <col min="6419" max="6419" width="14" style="73" customWidth="1"/>
    <col min="6420" max="6420" width="14.85546875" style="73" customWidth="1"/>
    <col min="6421" max="6421" width="3.85546875" style="73" customWidth="1"/>
    <col min="6422" max="6422" width="14" style="73" customWidth="1"/>
    <col min="6423" max="6423" width="16.28515625" style="73" bestFit="1" customWidth="1"/>
    <col min="6424" max="6424" width="15" style="73" bestFit="1" customWidth="1"/>
    <col min="6425" max="6425" width="13.85546875" style="73" bestFit="1" customWidth="1"/>
    <col min="6426" max="6434" width="13.85546875" style="73" customWidth="1"/>
    <col min="6435" max="6435" width="16.85546875" style="73" customWidth="1"/>
    <col min="6436" max="6436" width="14.7109375" style="73" customWidth="1"/>
    <col min="6437" max="6656" width="9.140625" style="73"/>
    <col min="6657" max="6657" width="15.7109375" style="73" customWidth="1"/>
    <col min="6658" max="6658" width="15.28515625" style="73" customWidth="1"/>
    <col min="6659" max="6662" width="14.5703125" style="73" customWidth="1"/>
    <col min="6663" max="6663" width="15.28515625" style="73" customWidth="1"/>
    <col min="6664" max="6664" width="12.42578125" style="73" customWidth="1"/>
    <col min="6665" max="6665" width="12.28515625" style="73" bestFit="1" customWidth="1"/>
    <col min="6666" max="6666" width="11.42578125" style="73" bestFit="1" customWidth="1"/>
    <col min="6667" max="6667" width="12.28515625" style="73" customWidth="1"/>
    <col min="6668" max="6668" width="11.7109375" style="73" customWidth="1"/>
    <col min="6669" max="6669" width="12.140625" style="73" customWidth="1"/>
    <col min="6670" max="6670" width="17.140625" style="73" customWidth="1"/>
    <col min="6671" max="6673" width="14" style="73" customWidth="1"/>
    <col min="6674" max="6674" width="20.7109375" style="73" bestFit="1" customWidth="1"/>
    <col min="6675" max="6675" width="14" style="73" customWidth="1"/>
    <col min="6676" max="6676" width="14.85546875" style="73" customWidth="1"/>
    <col min="6677" max="6677" width="3.85546875" style="73" customWidth="1"/>
    <col min="6678" max="6678" width="14" style="73" customWidth="1"/>
    <col min="6679" max="6679" width="16.28515625" style="73" bestFit="1" customWidth="1"/>
    <col min="6680" max="6680" width="15" style="73" bestFit="1" customWidth="1"/>
    <col min="6681" max="6681" width="13.85546875" style="73" bestFit="1" customWidth="1"/>
    <col min="6682" max="6690" width="13.85546875" style="73" customWidth="1"/>
    <col min="6691" max="6691" width="16.85546875" style="73" customWidth="1"/>
    <col min="6692" max="6692" width="14.7109375" style="73" customWidth="1"/>
    <col min="6693" max="6912" width="9.140625" style="73"/>
    <col min="6913" max="6913" width="15.7109375" style="73" customWidth="1"/>
    <col min="6914" max="6914" width="15.28515625" style="73" customWidth="1"/>
    <col min="6915" max="6918" width="14.5703125" style="73" customWidth="1"/>
    <col min="6919" max="6919" width="15.28515625" style="73" customWidth="1"/>
    <col min="6920" max="6920" width="12.42578125" style="73" customWidth="1"/>
    <col min="6921" max="6921" width="12.28515625" style="73" bestFit="1" customWidth="1"/>
    <col min="6922" max="6922" width="11.42578125" style="73" bestFit="1" customWidth="1"/>
    <col min="6923" max="6923" width="12.28515625" style="73" customWidth="1"/>
    <col min="6924" max="6924" width="11.7109375" style="73" customWidth="1"/>
    <col min="6925" max="6925" width="12.140625" style="73" customWidth="1"/>
    <col min="6926" max="6926" width="17.140625" style="73" customWidth="1"/>
    <col min="6927" max="6929" width="14" style="73" customWidth="1"/>
    <col min="6930" max="6930" width="20.7109375" style="73" bestFit="1" customWidth="1"/>
    <col min="6931" max="6931" width="14" style="73" customWidth="1"/>
    <col min="6932" max="6932" width="14.85546875" style="73" customWidth="1"/>
    <col min="6933" max="6933" width="3.85546875" style="73" customWidth="1"/>
    <col min="6934" max="6934" width="14" style="73" customWidth="1"/>
    <col min="6935" max="6935" width="16.28515625" style="73" bestFit="1" customWidth="1"/>
    <col min="6936" max="6936" width="15" style="73" bestFit="1" customWidth="1"/>
    <col min="6937" max="6937" width="13.85546875" style="73" bestFit="1" customWidth="1"/>
    <col min="6938" max="6946" width="13.85546875" style="73" customWidth="1"/>
    <col min="6947" max="6947" width="16.85546875" style="73" customWidth="1"/>
    <col min="6948" max="6948" width="14.7109375" style="73" customWidth="1"/>
    <col min="6949" max="7168" width="9.140625" style="73"/>
    <col min="7169" max="7169" width="15.7109375" style="73" customWidth="1"/>
    <col min="7170" max="7170" width="15.28515625" style="73" customWidth="1"/>
    <col min="7171" max="7174" width="14.5703125" style="73" customWidth="1"/>
    <col min="7175" max="7175" width="15.28515625" style="73" customWidth="1"/>
    <col min="7176" max="7176" width="12.42578125" style="73" customWidth="1"/>
    <col min="7177" max="7177" width="12.28515625" style="73" bestFit="1" customWidth="1"/>
    <col min="7178" max="7178" width="11.42578125" style="73" bestFit="1" customWidth="1"/>
    <col min="7179" max="7179" width="12.28515625" style="73" customWidth="1"/>
    <col min="7180" max="7180" width="11.7109375" style="73" customWidth="1"/>
    <col min="7181" max="7181" width="12.140625" style="73" customWidth="1"/>
    <col min="7182" max="7182" width="17.140625" style="73" customWidth="1"/>
    <col min="7183" max="7185" width="14" style="73" customWidth="1"/>
    <col min="7186" max="7186" width="20.7109375" style="73" bestFit="1" customWidth="1"/>
    <col min="7187" max="7187" width="14" style="73" customWidth="1"/>
    <col min="7188" max="7188" width="14.85546875" style="73" customWidth="1"/>
    <col min="7189" max="7189" width="3.85546875" style="73" customWidth="1"/>
    <col min="7190" max="7190" width="14" style="73" customWidth="1"/>
    <col min="7191" max="7191" width="16.28515625" style="73" bestFit="1" customWidth="1"/>
    <col min="7192" max="7192" width="15" style="73" bestFit="1" customWidth="1"/>
    <col min="7193" max="7193" width="13.85546875" style="73" bestFit="1" customWidth="1"/>
    <col min="7194" max="7202" width="13.85546875" style="73" customWidth="1"/>
    <col min="7203" max="7203" width="16.85546875" style="73" customWidth="1"/>
    <col min="7204" max="7204" width="14.7109375" style="73" customWidth="1"/>
    <col min="7205" max="7424" width="9.140625" style="73"/>
    <col min="7425" max="7425" width="15.7109375" style="73" customWidth="1"/>
    <col min="7426" max="7426" width="15.28515625" style="73" customWidth="1"/>
    <col min="7427" max="7430" width="14.5703125" style="73" customWidth="1"/>
    <col min="7431" max="7431" width="15.28515625" style="73" customWidth="1"/>
    <col min="7432" max="7432" width="12.42578125" style="73" customWidth="1"/>
    <col min="7433" max="7433" width="12.28515625" style="73" bestFit="1" customWidth="1"/>
    <col min="7434" max="7434" width="11.42578125" style="73" bestFit="1" customWidth="1"/>
    <col min="7435" max="7435" width="12.28515625" style="73" customWidth="1"/>
    <col min="7436" max="7436" width="11.7109375" style="73" customWidth="1"/>
    <col min="7437" max="7437" width="12.140625" style="73" customWidth="1"/>
    <col min="7438" max="7438" width="17.140625" style="73" customWidth="1"/>
    <col min="7439" max="7441" width="14" style="73" customWidth="1"/>
    <col min="7442" max="7442" width="20.7109375" style="73" bestFit="1" customWidth="1"/>
    <col min="7443" max="7443" width="14" style="73" customWidth="1"/>
    <col min="7444" max="7444" width="14.85546875" style="73" customWidth="1"/>
    <col min="7445" max="7445" width="3.85546875" style="73" customWidth="1"/>
    <col min="7446" max="7446" width="14" style="73" customWidth="1"/>
    <col min="7447" max="7447" width="16.28515625" style="73" bestFit="1" customWidth="1"/>
    <col min="7448" max="7448" width="15" style="73" bestFit="1" customWidth="1"/>
    <col min="7449" max="7449" width="13.85546875" style="73" bestFit="1" customWidth="1"/>
    <col min="7450" max="7458" width="13.85546875" style="73" customWidth="1"/>
    <col min="7459" max="7459" width="16.85546875" style="73" customWidth="1"/>
    <col min="7460" max="7460" width="14.7109375" style="73" customWidth="1"/>
    <col min="7461" max="7680" width="9.140625" style="73"/>
    <col min="7681" max="7681" width="15.7109375" style="73" customWidth="1"/>
    <col min="7682" max="7682" width="15.28515625" style="73" customWidth="1"/>
    <col min="7683" max="7686" width="14.5703125" style="73" customWidth="1"/>
    <col min="7687" max="7687" width="15.28515625" style="73" customWidth="1"/>
    <col min="7688" max="7688" width="12.42578125" style="73" customWidth="1"/>
    <col min="7689" max="7689" width="12.28515625" style="73" bestFit="1" customWidth="1"/>
    <col min="7690" max="7690" width="11.42578125" style="73" bestFit="1" customWidth="1"/>
    <col min="7691" max="7691" width="12.28515625" style="73" customWidth="1"/>
    <col min="7692" max="7692" width="11.7109375" style="73" customWidth="1"/>
    <col min="7693" max="7693" width="12.140625" style="73" customWidth="1"/>
    <col min="7694" max="7694" width="17.140625" style="73" customWidth="1"/>
    <col min="7695" max="7697" width="14" style="73" customWidth="1"/>
    <col min="7698" max="7698" width="20.7109375" style="73" bestFit="1" customWidth="1"/>
    <col min="7699" max="7699" width="14" style="73" customWidth="1"/>
    <col min="7700" max="7700" width="14.85546875" style="73" customWidth="1"/>
    <col min="7701" max="7701" width="3.85546875" style="73" customWidth="1"/>
    <col min="7702" max="7702" width="14" style="73" customWidth="1"/>
    <col min="7703" max="7703" width="16.28515625" style="73" bestFit="1" customWidth="1"/>
    <col min="7704" max="7704" width="15" style="73" bestFit="1" customWidth="1"/>
    <col min="7705" max="7705" width="13.85546875" style="73" bestFit="1" customWidth="1"/>
    <col min="7706" max="7714" width="13.85546875" style="73" customWidth="1"/>
    <col min="7715" max="7715" width="16.85546875" style="73" customWidth="1"/>
    <col min="7716" max="7716" width="14.7109375" style="73" customWidth="1"/>
    <col min="7717" max="7936" width="9.140625" style="73"/>
    <col min="7937" max="7937" width="15.7109375" style="73" customWidth="1"/>
    <col min="7938" max="7938" width="15.28515625" style="73" customWidth="1"/>
    <col min="7939" max="7942" width="14.5703125" style="73" customWidth="1"/>
    <col min="7943" max="7943" width="15.28515625" style="73" customWidth="1"/>
    <col min="7944" max="7944" width="12.42578125" style="73" customWidth="1"/>
    <col min="7945" max="7945" width="12.28515625" style="73" bestFit="1" customWidth="1"/>
    <col min="7946" max="7946" width="11.42578125" style="73" bestFit="1" customWidth="1"/>
    <col min="7947" max="7947" width="12.28515625" style="73" customWidth="1"/>
    <col min="7948" max="7948" width="11.7109375" style="73" customWidth="1"/>
    <col min="7949" max="7949" width="12.140625" style="73" customWidth="1"/>
    <col min="7950" max="7950" width="17.140625" style="73" customWidth="1"/>
    <col min="7951" max="7953" width="14" style="73" customWidth="1"/>
    <col min="7954" max="7954" width="20.7109375" style="73" bestFit="1" customWidth="1"/>
    <col min="7955" max="7955" width="14" style="73" customWidth="1"/>
    <col min="7956" max="7956" width="14.85546875" style="73" customWidth="1"/>
    <col min="7957" max="7957" width="3.85546875" style="73" customWidth="1"/>
    <col min="7958" max="7958" width="14" style="73" customWidth="1"/>
    <col min="7959" max="7959" width="16.28515625" style="73" bestFit="1" customWidth="1"/>
    <col min="7960" max="7960" width="15" style="73" bestFit="1" customWidth="1"/>
    <col min="7961" max="7961" width="13.85546875" style="73" bestFit="1" customWidth="1"/>
    <col min="7962" max="7970" width="13.85546875" style="73" customWidth="1"/>
    <col min="7971" max="7971" width="16.85546875" style="73" customWidth="1"/>
    <col min="7972" max="7972" width="14.7109375" style="73" customWidth="1"/>
    <col min="7973" max="8192" width="9.140625" style="73"/>
    <col min="8193" max="8193" width="15.7109375" style="73" customWidth="1"/>
    <col min="8194" max="8194" width="15.28515625" style="73" customWidth="1"/>
    <col min="8195" max="8198" width="14.5703125" style="73" customWidth="1"/>
    <col min="8199" max="8199" width="15.28515625" style="73" customWidth="1"/>
    <col min="8200" max="8200" width="12.42578125" style="73" customWidth="1"/>
    <col min="8201" max="8201" width="12.28515625" style="73" bestFit="1" customWidth="1"/>
    <col min="8202" max="8202" width="11.42578125" style="73" bestFit="1" customWidth="1"/>
    <col min="8203" max="8203" width="12.28515625" style="73" customWidth="1"/>
    <col min="8204" max="8204" width="11.7109375" style="73" customWidth="1"/>
    <col min="8205" max="8205" width="12.140625" style="73" customWidth="1"/>
    <col min="8206" max="8206" width="17.140625" style="73" customWidth="1"/>
    <col min="8207" max="8209" width="14" style="73" customWidth="1"/>
    <col min="8210" max="8210" width="20.7109375" style="73" bestFit="1" customWidth="1"/>
    <col min="8211" max="8211" width="14" style="73" customWidth="1"/>
    <col min="8212" max="8212" width="14.85546875" style="73" customWidth="1"/>
    <col min="8213" max="8213" width="3.85546875" style="73" customWidth="1"/>
    <col min="8214" max="8214" width="14" style="73" customWidth="1"/>
    <col min="8215" max="8215" width="16.28515625" style="73" bestFit="1" customWidth="1"/>
    <col min="8216" max="8216" width="15" style="73" bestFit="1" customWidth="1"/>
    <col min="8217" max="8217" width="13.85546875" style="73" bestFit="1" customWidth="1"/>
    <col min="8218" max="8226" width="13.85546875" style="73" customWidth="1"/>
    <col min="8227" max="8227" width="16.85546875" style="73" customWidth="1"/>
    <col min="8228" max="8228" width="14.7109375" style="73" customWidth="1"/>
    <col min="8229" max="8448" width="9.140625" style="73"/>
    <col min="8449" max="8449" width="15.7109375" style="73" customWidth="1"/>
    <col min="8450" max="8450" width="15.28515625" style="73" customWidth="1"/>
    <col min="8451" max="8454" width="14.5703125" style="73" customWidth="1"/>
    <col min="8455" max="8455" width="15.28515625" style="73" customWidth="1"/>
    <col min="8456" max="8456" width="12.42578125" style="73" customWidth="1"/>
    <col min="8457" max="8457" width="12.28515625" style="73" bestFit="1" customWidth="1"/>
    <col min="8458" max="8458" width="11.42578125" style="73" bestFit="1" customWidth="1"/>
    <col min="8459" max="8459" width="12.28515625" style="73" customWidth="1"/>
    <col min="8460" max="8460" width="11.7109375" style="73" customWidth="1"/>
    <col min="8461" max="8461" width="12.140625" style="73" customWidth="1"/>
    <col min="8462" max="8462" width="17.140625" style="73" customWidth="1"/>
    <col min="8463" max="8465" width="14" style="73" customWidth="1"/>
    <col min="8466" max="8466" width="20.7109375" style="73" bestFit="1" customWidth="1"/>
    <col min="8467" max="8467" width="14" style="73" customWidth="1"/>
    <col min="8468" max="8468" width="14.85546875" style="73" customWidth="1"/>
    <col min="8469" max="8469" width="3.85546875" style="73" customWidth="1"/>
    <col min="8470" max="8470" width="14" style="73" customWidth="1"/>
    <col min="8471" max="8471" width="16.28515625" style="73" bestFit="1" customWidth="1"/>
    <col min="8472" max="8472" width="15" style="73" bestFit="1" customWidth="1"/>
    <col min="8473" max="8473" width="13.85546875" style="73" bestFit="1" customWidth="1"/>
    <col min="8474" max="8482" width="13.85546875" style="73" customWidth="1"/>
    <col min="8483" max="8483" width="16.85546875" style="73" customWidth="1"/>
    <col min="8484" max="8484" width="14.7109375" style="73" customWidth="1"/>
    <col min="8485" max="8704" width="9.140625" style="73"/>
    <col min="8705" max="8705" width="15.7109375" style="73" customWidth="1"/>
    <col min="8706" max="8706" width="15.28515625" style="73" customWidth="1"/>
    <col min="8707" max="8710" width="14.5703125" style="73" customWidth="1"/>
    <col min="8711" max="8711" width="15.28515625" style="73" customWidth="1"/>
    <col min="8712" max="8712" width="12.42578125" style="73" customWidth="1"/>
    <col min="8713" max="8713" width="12.28515625" style="73" bestFit="1" customWidth="1"/>
    <col min="8714" max="8714" width="11.42578125" style="73" bestFit="1" customWidth="1"/>
    <col min="8715" max="8715" width="12.28515625" style="73" customWidth="1"/>
    <col min="8716" max="8716" width="11.7109375" style="73" customWidth="1"/>
    <col min="8717" max="8717" width="12.140625" style="73" customWidth="1"/>
    <col min="8718" max="8718" width="17.140625" style="73" customWidth="1"/>
    <col min="8719" max="8721" width="14" style="73" customWidth="1"/>
    <col min="8722" max="8722" width="20.7109375" style="73" bestFit="1" customWidth="1"/>
    <col min="8723" max="8723" width="14" style="73" customWidth="1"/>
    <col min="8724" max="8724" width="14.85546875" style="73" customWidth="1"/>
    <col min="8725" max="8725" width="3.85546875" style="73" customWidth="1"/>
    <col min="8726" max="8726" width="14" style="73" customWidth="1"/>
    <col min="8727" max="8727" width="16.28515625" style="73" bestFit="1" customWidth="1"/>
    <col min="8728" max="8728" width="15" style="73" bestFit="1" customWidth="1"/>
    <col min="8729" max="8729" width="13.85546875" style="73" bestFit="1" customWidth="1"/>
    <col min="8730" max="8738" width="13.85546875" style="73" customWidth="1"/>
    <col min="8739" max="8739" width="16.85546875" style="73" customWidth="1"/>
    <col min="8740" max="8740" width="14.7109375" style="73" customWidth="1"/>
    <col min="8741" max="8960" width="9.140625" style="73"/>
    <col min="8961" max="8961" width="15.7109375" style="73" customWidth="1"/>
    <col min="8962" max="8962" width="15.28515625" style="73" customWidth="1"/>
    <col min="8963" max="8966" width="14.5703125" style="73" customWidth="1"/>
    <col min="8967" max="8967" width="15.28515625" style="73" customWidth="1"/>
    <col min="8968" max="8968" width="12.42578125" style="73" customWidth="1"/>
    <col min="8969" max="8969" width="12.28515625" style="73" bestFit="1" customWidth="1"/>
    <col min="8970" max="8970" width="11.42578125" style="73" bestFit="1" customWidth="1"/>
    <col min="8971" max="8971" width="12.28515625" style="73" customWidth="1"/>
    <col min="8972" max="8972" width="11.7109375" style="73" customWidth="1"/>
    <col min="8973" max="8973" width="12.140625" style="73" customWidth="1"/>
    <col min="8974" max="8974" width="17.140625" style="73" customWidth="1"/>
    <col min="8975" max="8977" width="14" style="73" customWidth="1"/>
    <col min="8978" max="8978" width="20.7109375" style="73" bestFit="1" customWidth="1"/>
    <col min="8979" max="8979" width="14" style="73" customWidth="1"/>
    <col min="8980" max="8980" width="14.85546875" style="73" customWidth="1"/>
    <col min="8981" max="8981" width="3.85546875" style="73" customWidth="1"/>
    <col min="8982" max="8982" width="14" style="73" customWidth="1"/>
    <col min="8983" max="8983" width="16.28515625" style="73" bestFit="1" customWidth="1"/>
    <col min="8984" max="8984" width="15" style="73" bestFit="1" customWidth="1"/>
    <col min="8985" max="8985" width="13.85546875" style="73" bestFit="1" customWidth="1"/>
    <col min="8986" max="8994" width="13.85546875" style="73" customWidth="1"/>
    <col min="8995" max="8995" width="16.85546875" style="73" customWidth="1"/>
    <col min="8996" max="8996" width="14.7109375" style="73" customWidth="1"/>
    <col min="8997" max="9216" width="9.140625" style="73"/>
    <col min="9217" max="9217" width="15.7109375" style="73" customWidth="1"/>
    <col min="9218" max="9218" width="15.28515625" style="73" customWidth="1"/>
    <col min="9219" max="9222" width="14.5703125" style="73" customWidth="1"/>
    <col min="9223" max="9223" width="15.28515625" style="73" customWidth="1"/>
    <col min="9224" max="9224" width="12.42578125" style="73" customWidth="1"/>
    <col min="9225" max="9225" width="12.28515625" style="73" bestFit="1" customWidth="1"/>
    <col min="9226" max="9226" width="11.42578125" style="73" bestFit="1" customWidth="1"/>
    <col min="9227" max="9227" width="12.28515625" style="73" customWidth="1"/>
    <col min="9228" max="9228" width="11.7109375" style="73" customWidth="1"/>
    <col min="9229" max="9229" width="12.140625" style="73" customWidth="1"/>
    <col min="9230" max="9230" width="17.140625" style="73" customWidth="1"/>
    <col min="9231" max="9233" width="14" style="73" customWidth="1"/>
    <col min="9234" max="9234" width="20.7109375" style="73" bestFit="1" customWidth="1"/>
    <col min="9235" max="9235" width="14" style="73" customWidth="1"/>
    <col min="9236" max="9236" width="14.85546875" style="73" customWidth="1"/>
    <col min="9237" max="9237" width="3.85546875" style="73" customWidth="1"/>
    <col min="9238" max="9238" width="14" style="73" customWidth="1"/>
    <col min="9239" max="9239" width="16.28515625" style="73" bestFit="1" customWidth="1"/>
    <col min="9240" max="9240" width="15" style="73" bestFit="1" customWidth="1"/>
    <col min="9241" max="9241" width="13.85546875" style="73" bestFit="1" customWidth="1"/>
    <col min="9242" max="9250" width="13.85546875" style="73" customWidth="1"/>
    <col min="9251" max="9251" width="16.85546875" style="73" customWidth="1"/>
    <col min="9252" max="9252" width="14.7109375" style="73" customWidth="1"/>
    <col min="9253" max="9472" width="9.140625" style="73"/>
    <col min="9473" max="9473" width="15.7109375" style="73" customWidth="1"/>
    <col min="9474" max="9474" width="15.28515625" style="73" customWidth="1"/>
    <col min="9475" max="9478" width="14.5703125" style="73" customWidth="1"/>
    <col min="9479" max="9479" width="15.28515625" style="73" customWidth="1"/>
    <col min="9480" max="9480" width="12.42578125" style="73" customWidth="1"/>
    <col min="9481" max="9481" width="12.28515625" style="73" bestFit="1" customWidth="1"/>
    <col min="9482" max="9482" width="11.42578125" style="73" bestFit="1" customWidth="1"/>
    <col min="9483" max="9483" width="12.28515625" style="73" customWidth="1"/>
    <col min="9484" max="9484" width="11.7109375" style="73" customWidth="1"/>
    <col min="9485" max="9485" width="12.140625" style="73" customWidth="1"/>
    <col min="9486" max="9486" width="17.140625" style="73" customWidth="1"/>
    <col min="9487" max="9489" width="14" style="73" customWidth="1"/>
    <col min="9490" max="9490" width="20.7109375" style="73" bestFit="1" customWidth="1"/>
    <col min="9491" max="9491" width="14" style="73" customWidth="1"/>
    <col min="9492" max="9492" width="14.85546875" style="73" customWidth="1"/>
    <col min="9493" max="9493" width="3.85546875" style="73" customWidth="1"/>
    <col min="9494" max="9494" width="14" style="73" customWidth="1"/>
    <col min="9495" max="9495" width="16.28515625" style="73" bestFit="1" customWidth="1"/>
    <col min="9496" max="9496" width="15" style="73" bestFit="1" customWidth="1"/>
    <col min="9497" max="9497" width="13.85546875" style="73" bestFit="1" customWidth="1"/>
    <col min="9498" max="9506" width="13.85546875" style="73" customWidth="1"/>
    <col min="9507" max="9507" width="16.85546875" style="73" customWidth="1"/>
    <col min="9508" max="9508" width="14.7109375" style="73" customWidth="1"/>
    <col min="9509" max="9728" width="9.140625" style="73"/>
    <col min="9729" max="9729" width="15.7109375" style="73" customWidth="1"/>
    <col min="9730" max="9730" width="15.28515625" style="73" customWidth="1"/>
    <col min="9731" max="9734" width="14.5703125" style="73" customWidth="1"/>
    <col min="9735" max="9735" width="15.28515625" style="73" customWidth="1"/>
    <col min="9736" max="9736" width="12.42578125" style="73" customWidth="1"/>
    <col min="9737" max="9737" width="12.28515625" style="73" bestFit="1" customWidth="1"/>
    <col min="9738" max="9738" width="11.42578125" style="73" bestFit="1" customWidth="1"/>
    <col min="9739" max="9739" width="12.28515625" style="73" customWidth="1"/>
    <col min="9740" max="9740" width="11.7109375" style="73" customWidth="1"/>
    <col min="9741" max="9741" width="12.140625" style="73" customWidth="1"/>
    <col min="9742" max="9742" width="17.140625" style="73" customWidth="1"/>
    <col min="9743" max="9745" width="14" style="73" customWidth="1"/>
    <col min="9746" max="9746" width="20.7109375" style="73" bestFit="1" customWidth="1"/>
    <col min="9747" max="9747" width="14" style="73" customWidth="1"/>
    <col min="9748" max="9748" width="14.85546875" style="73" customWidth="1"/>
    <col min="9749" max="9749" width="3.85546875" style="73" customWidth="1"/>
    <col min="9750" max="9750" width="14" style="73" customWidth="1"/>
    <col min="9751" max="9751" width="16.28515625" style="73" bestFit="1" customWidth="1"/>
    <col min="9752" max="9752" width="15" style="73" bestFit="1" customWidth="1"/>
    <col min="9753" max="9753" width="13.85546875" style="73" bestFit="1" customWidth="1"/>
    <col min="9754" max="9762" width="13.85546875" style="73" customWidth="1"/>
    <col min="9763" max="9763" width="16.85546875" style="73" customWidth="1"/>
    <col min="9764" max="9764" width="14.7109375" style="73" customWidth="1"/>
    <col min="9765" max="9984" width="9.140625" style="73"/>
    <col min="9985" max="9985" width="15.7109375" style="73" customWidth="1"/>
    <col min="9986" max="9986" width="15.28515625" style="73" customWidth="1"/>
    <col min="9987" max="9990" width="14.5703125" style="73" customWidth="1"/>
    <col min="9991" max="9991" width="15.28515625" style="73" customWidth="1"/>
    <col min="9992" max="9992" width="12.42578125" style="73" customWidth="1"/>
    <col min="9993" max="9993" width="12.28515625" style="73" bestFit="1" customWidth="1"/>
    <col min="9994" max="9994" width="11.42578125" style="73" bestFit="1" customWidth="1"/>
    <col min="9995" max="9995" width="12.28515625" style="73" customWidth="1"/>
    <col min="9996" max="9996" width="11.7109375" style="73" customWidth="1"/>
    <col min="9997" max="9997" width="12.140625" style="73" customWidth="1"/>
    <col min="9998" max="9998" width="17.140625" style="73" customWidth="1"/>
    <col min="9999" max="10001" width="14" style="73" customWidth="1"/>
    <col min="10002" max="10002" width="20.7109375" style="73" bestFit="1" customWidth="1"/>
    <col min="10003" max="10003" width="14" style="73" customWidth="1"/>
    <col min="10004" max="10004" width="14.85546875" style="73" customWidth="1"/>
    <col min="10005" max="10005" width="3.85546875" style="73" customWidth="1"/>
    <col min="10006" max="10006" width="14" style="73" customWidth="1"/>
    <col min="10007" max="10007" width="16.28515625" style="73" bestFit="1" customWidth="1"/>
    <col min="10008" max="10008" width="15" style="73" bestFit="1" customWidth="1"/>
    <col min="10009" max="10009" width="13.85546875" style="73" bestFit="1" customWidth="1"/>
    <col min="10010" max="10018" width="13.85546875" style="73" customWidth="1"/>
    <col min="10019" max="10019" width="16.85546875" style="73" customWidth="1"/>
    <col min="10020" max="10020" width="14.7109375" style="73" customWidth="1"/>
    <col min="10021" max="10240" width="9.140625" style="73"/>
    <col min="10241" max="10241" width="15.7109375" style="73" customWidth="1"/>
    <col min="10242" max="10242" width="15.28515625" style="73" customWidth="1"/>
    <col min="10243" max="10246" width="14.5703125" style="73" customWidth="1"/>
    <col min="10247" max="10247" width="15.28515625" style="73" customWidth="1"/>
    <col min="10248" max="10248" width="12.42578125" style="73" customWidth="1"/>
    <col min="10249" max="10249" width="12.28515625" style="73" bestFit="1" customWidth="1"/>
    <col min="10250" max="10250" width="11.42578125" style="73" bestFit="1" customWidth="1"/>
    <col min="10251" max="10251" width="12.28515625" style="73" customWidth="1"/>
    <col min="10252" max="10252" width="11.7109375" style="73" customWidth="1"/>
    <col min="10253" max="10253" width="12.140625" style="73" customWidth="1"/>
    <col min="10254" max="10254" width="17.140625" style="73" customWidth="1"/>
    <col min="10255" max="10257" width="14" style="73" customWidth="1"/>
    <col min="10258" max="10258" width="20.7109375" style="73" bestFit="1" customWidth="1"/>
    <col min="10259" max="10259" width="14" style="73" customWidth="1"/>
    <col min="10260" max="10260" width="14.85546875" style="73" customWidth="1"/>
    <col min="10261" max="10261" width="3.85546875" style="73" customWidth="1"/>
    <col min="10262" max="10262" width="14" style="73" customWidth="1"/>
    <col min="10263" max="10263" width="16.28515625" style="73" bestFit="1" customWidth="1"/>
    <col min="10264" max="10264" width="15" style="73" bestFit="1" customWidth="1"/>
    <col min="10265" max="10265" width="13.85546875" style="73" bestFit="1" customWidth="1"/>
    <col min="10266" max="10274" width="13.85546875" style="73" customWidth="1"/>
    <col min="10275" max="10275" width="16.85546875" style="73" customWidth="1"/>
    <col min="10276" max="10276" width="14.7109375" style="73" customWidth="1"/>
    <col min="10277" max="10496" width="9.140625" style="73"/>
    <col min="10497" max="10497" width="15.7109375" style="73" customWidth="1"/>
    <col min="10498" max="10498" width="15.28515625" style="73" customWidth="1"/>
    <col min="10499" max="10502" width="14.5703125" style="73" customWidth="1"/>
    <col min="10503" max="10503" width="15.28515625" style="73" customWidth="1"/>
    <col min="10504" max="10504" width="12.42578125" style="73" customWidth="1"/>
    <col min="10505" max="10505" width="12.28515625" style="73" bestFit="1" customWidth="1"/>
    <col min="10506" max="10506" width="11.42578125" style="73" bestFit="1" customWidth="1"/>
    <col min="10507" max="10507" width="12.28515625" style="73" customWidth="1"/>
    <col min="10508" max="10508" width="11.7109375" style="73" customWidth="1"/>
    <col min="10509" max="10509" width="12.140625" style="73" customWidth="1"/>
    <col min="10510" max="10510" width="17.140625" style="73" customWidth="1"/>
    <col min="10511" max="10513" width="14" style="73" customWidth="1"/>
    <col min="10514" max="10514" width="20.7109375" style="73" bestFit="1" customWidth="1"/>
    <col min="10515" max="10515" width="14" style="73" customWidth="1"/>
    <col min="10516" max="10516" width="14.85546875" style="73" customWidth="1"/>
    <col min="10517" max="10517" width="3.85546875" style="73" customWidth="1"/>
    <col min="10518" max="10518" width="14" style="73" customWidth="1"/>
    <col min="10519" max="10519" width="16.28515625" style="73" bestFit="1" customWidth="1"/>
    <col min="10520" max="10520" width="15" style="73" bestFit="1" customWidth="1"/>
    <col min="10521" max="10521" width="13.85546875" style="73" bestFit="1" customWidth="1"/>
    <col min="10522" max="10530" width="13.85546875" style="73" customWidth="1"/>
    <col min="10531" max="10531" width="16.85546875" style="73" customWidth="1"/>
    <col min="10532" max="10532" width="14.7109375" style="73" customWidth="1"/>
    <col min="10533" max="10752" width="9.140625" style="73"/>
    <col min="10753" max="10753" width="15.7109375" style="73" customWidth="1"/>
    <col min="10754" max="10754" width="15.28515625" style="73" customWidth="1"/>
    <col min="10755" max="10758" width="14.5703125" style="73" customWidth="1"/>
    <col min="10759" max="10759" width="15.28515625" style="73" customWidth="1"/>
    <col min="10760" max="10760" width="12.42578125" style="73" customWidth="1"/>
    <col min="10761" max="10761" width="12.28515625" style="73" bestFit="1" customWidth="1"/>
    <col min="10762" max="10762" width="11.42578125" style="73" bestFit="1" customWidth="1"/>
    <col min="10763" max="10763" width="12.28515625" style="73" customWidth="1"/>
    <col min="10764" max="10764" width="11.7109375" style="73" customWidth="1"/>
    <col min="10765" max="10765" width="12.140625" style="73" customWidth="1"/>
    <col min="10766" max="10766" width="17.140625" style="73" customWidth="1"/>
    <col min="10767" max="10769" width="14" style="73" customWidth="1"/>
    <col min="10770" max="10770" width="20.7109375" style="73" bestFit="1" customWidth="1"/>
    <col min="10771" max="10771" width="14" style="73" customWidth="1"/>
    <col min="10772" max="10772" width="14.85546875" style="73" customWidth="1"/>
    <col min="10773" max="10773" width="3.85546875" style="73" customWidth="1"/>
    <col min="10774" max="10774" width="14" style="73" customWidth="1"/>
    <col min="10775" max="10775" width="16.28515625" style="73" bestFit="1" customWidth="1"/>
    <col min="10776" max="10776" width="15" style="73" bestFit="1" customWidth="1"/>
    <col min="10777" max="10777" width="13.85546875" style="73" bestFit="1" customWidth="1"/>
    <col min="10778" max="10786" width="13.85546875" style="73" customWidth="1"/>
    <col min="10787" max="10787" width="16.85546875" style="73" customWidth="1"/>
    <col min="10788" max="10788" width="14.7109375" style="73" customWidth="1"/>
    <col min="10789" max="11008" width="9.140625" style="73"/>
    <col min="11009" max="11009" width="15.7109375" style="73" customWidth="1"/>
    <col min="11010" max="11010" width="15.28515625" style="73" customWidth="1"/>
    <col min="11011" max="11014" width="14.5703125" style="73" customWidth="1"/>
    <col min="11015" max="11015" width="15.28515625" style="73" customWidth="1"/>
    <col min="11016" max="11016" width="12.42578125" style="73" customWidth="1"/>
    <col min="11017" max="11017" width="12.28515625" style="73" bestFit="1" customWidth="1"/>
    <col min="11018" max="11018" width="11.42578125" style="73" bestFit="1" customWidth="1"/>
    <col min="11019" max="11019" width="12.28515625" style="73" customWidth="1"/>
    <col min="11020" max="11020" width="11.7109375" style="73" customWidth="1"/>
    <col min="11021" max="11021" width="12.140625" style="73" customWidth="1"/>
    <col min="11022" max="11022" width="17.140625" style="73" customWidth="1"/>
    <col min="11023" max="11025" width="14" style="73" customWidth="1"/>
    <col min="11026" max="11026" width="20.7109375" style="73" bestFit="1" customWidth="1"/>
    <col min="11027" max="11027" width="14" style="73" customWidth="1"/>
    <col min="11028" max="11028" width="14.85546875" style="73" customWidth="1"/>
    <col min="11029" max="11029" width="3.85546875" style="73" customWidth="1"/>
    <col min="11030" max="11030" width="14" style="73" customWidth="1"/>
    <col min="11031" max="11031" width="16.28515625" style="73" bestFit="1" customWidth="1"/>
    <col min="11032" max="11032" width="15" style="73" bestFit="1" customWidth="1"/>
    <col min="11033" max="11033" width="13.85546875" style="73" bestFit="1" customWidth="1"/>
    <col min="11034" max="11042" width="13.85546875" style="73" customWidth="1"/>
    <col min="11043" max="11043" width="16.85546875" style="73" customWidth="1"/>
    <col min="11044" max="11044" width="14.7109375" style="73" customWidth="1"/>
    <col min="11045" max="11264" width="9.140625" style="73"/>
    <col min="11265" max="11265" width="15.7109375" style="73" customWidth="1"/>
    <col min="11266" max="11266" width="15.28515625" style="73" customWidth="1"/>
    <col min="11267" max="11270" width="14.5703125" style="73" customWidth="1"/>
    <col min="11271" max="11271" width="15.28515625" style="73" customWidth="1"/>
    <col min="11272" max="11272" width="12.42578125" style="73" customWidth="1"/>
    <col min="11273" max="11273" width="12.28515625" style="73" bestFit="1" customWidth="1"/>
    <col min="11274" max="11274" width="11.42578125" style="73" bestFit="1" customWidth="1"/>
    <col min="11275" max="11275" width="12.28515625" style="73" customWidth="1"/>
    <col min="11276" max="11276" width="11.7109375" style="73" customWidth="1"/>
    <col min="11277" max="11277" width="12.140625" style="73" customWidth="1"/>
    <col min="11278" max="11278" width="17.140625" style="73" customWidth="1"/>
    <col min="11279" max="11281" width="14" style="73" customWidth="1"/>
    <col min="11282" max="11282" width="20.7109375" style="73" bestFit="1" customWidth="1"/>
    <col min="11283" max="11283" width="14" style="73" customWidth="1"/>
    <col min="11284" max="11284" width="14.85546875" style="73" customWidth="1"/>
    <col min="11285" max="11285" width="3.85546875" style="73" customWidth="1"/>
    <col min="11286" max="11286" width="14" style="73" customWidth="1"/>
    <col min="11287" max="11287" width="16.28515625" style="73" bestFit="1" customWidth="1"/>
    <col min="11288" max="11288" width="15" style="73" bestFit="1" customWidth="1"/>
    <col min="11289" max="11289" width="13.85546875" style="73" bestFit="1" customWidth="1"/>
    <col min="11290" max="11298" width="13.85546875" style="73" customWidth="1"/>
    <col min="11299" max="11299" width="16.85546875" style="73" customWidth="1"/>
    <col min="11300" max="11300" width="14.7109375" style="73" customWidth="1"/>
    <col min="11301" max="11520" width="9.140625" style="73"/>
    <col min="11521" max="11521" width="15.7109375" style="73" customWidth="1"/>
    <col min="11522" max="11522" width="15.28515625" style="73" customWidth="1"/>
    <col min="11523" max="11526" width="14.5703125" style="73" customWidth="1"/>
    <col min="11527" max="11527" width="15.28515625" style="73" customWidth="1"/>
    <col min="11528" max="11528" width="12.42578125" style="73" customWidth="1"/>
    <col min="11529" max="11529" width="12.28515625" style="73" bestFit="1" customWidth="1"/>
    <col min="11530" max="11530" width="11.42578125" style="73" bestFit="1" customWidth="1"/>
    <col min="11531" max="11531" width="12.28515625" style="73" customWidth="1"/>
    <col min="11532" max="11532" width="11.7109375" style="73" customWidth="1"/>
    <col min="11533" max="11533" width="12.140625" style="73" customWidth="1"/>
    <col min="11534" max="11534" width="17.140625" style="73" customWidth="1"/>
    <col min="11535" max="11537" width="14" style="73" customWidth="1"/>
    <col min="11538" max="11538" width="20.7109375" style="73" bestFit="1" customWidth="1"/>
    <col min="11539" max="11539" width="14" style="73" customWidth="1"/>
    <col min="11540" max="11540" width="14.85546875" style="73" customWidth="1"/>
    <col min="11541" max="11541" width="3.85546875" style="73" customWidth="1"/>
    <col min="11542" max="11542" width="14" style="73" customWidth="1"/>
    <col min="11543" max="11543" width="16.28515625" style="73" bestFit="1" customWidth="1"/>
    <col min="11544" max="11544" width="15" style="73" bestFit="1" customWidth="1"/>
    <col min="11545" max="11545" width="13.85546875" style="73" bestFit="1" customWidth="1"/>
    <col min="11546" max="11554" width="13.85546875" style="73" customWidth="1"/>
    <col min="11555" max="11555" width="16.85546875" style="73" customWidth="1"/>
    <col min="11556" max="11556" width="14.7109375" style="73" customWidth="1"/>
    <col min="11557" max="11776" width="9.140625" style="73"/>
    <col min="11777" max="11777" width="15.7109375" style="73" customWidth="1"/>
    <col min="11778" max="11778" width="15.28515625" style="73" customWidth="1"/>
    <col min="11779" max="11782" width="14.5703125" style="73" customWidth="1"/>
    <col min="11783" max="11783" width="15.28515625" style="73" customWidth="1"/>
    <col min="11784" max="11784" width="12.42578125" style="73" customWidth="1"/>
    <col min="11785" max="11785" width="12.28515625" style="73" bestFit="1" customWidth="1"/>
    <col min="11786" max="11786" width="11.42578125" style="73" bestFit="1" customWidth="1"/>
    <col min="11787" max="11787" width="12.28515625" style="73" customWidth="1"/>
    <col min="11788" max="11788" width="11.7109375" style="73" customWidth="1"/>
    <col min="11789" max="11789" width="12.140625" style="73" customWidth="1"/>
    <col min="11790" max="11790" width="17.140625" style="73" customWidth="1"/>
    <col min="11791" max="11793" width="14" style="73" customWidth="1"/>
    <col min="11794" max="11794" width="20.7109375" style="73" bestFit="1" customWidth="1"/>
    <col min="11795" max="11795" width="14" style="73" customWidth="1"/>
    <col min="11796" max="11796" width="14.85546875" style="73" customWidth="1"/>
    <col min="11797" max="11797" width="3.85546875" style="73" customWidth="1"/>
    <col min="11798" max="11798" width="14" style="73" customWidth="1"/>
    <col min="11799" max="11799" width="16.28515625" style="73" bestFit="1" customWidth="1"/>
    <col min="11800" max="11800" width="15" style="73" bestFit="1" customWidth="1"/>
    <col min="11801" max="11801" width="13.85546875" style="73" bestFit="1" customWidth="1"/>
    <col min="11802" max="11810" width="13.85546875" style="73" customWidth="1"/>
    <col min="11811" max="11811" width="16.85546875" style="73" customWidth="1"/>
    <col min="11812" max="11812" width="14.7109375" style="73" customWidth="1"/>
    <col min="11813" max="12032" width="9.140625" style="73"/>
    <col min="12033" max="12033" width="15.7109375" style="73" customWidth="1"/>
    <col min="12034" max="12034" width="15.28515625" style="73" customWidth="1"/>
    <col min="12035" max="12038" width="14.5703125" style="73" customWidth="1"/>
    <col min="12039" max="12039" width="15.28515625" style="73" customWidth="1"/>
    <col min="12040" max="12040" width="12.42578125" style="73" customWidth="1"/>
    <col min="12041" max="12041" width="12.28515625" style="73" bestFit="1" customWidth="1"/>
    <col min="12042" max="12042" width="11.42578125" style="73" bestFit="1" customWidth="1"/>
    <col min="12043" max="12043" width="12.28515625" style="73" customWidth="1"/>
    <col min="12044" max="12044" width="11.7109375" style="73" customWidth="1"/>
    <col min="12045" max="12045" width="12.140625" style="73" customWidth="1"/>
    <col min="12046" max="12046" width="17.140625" style="73" customWidth="1"/>
    <col min="12047" max="12049" width="14" style="73" customWidth="1"/>
    <col min="12050" max="12050" width="20.7109375" style="73" bestFit="1" customWidth="1"/>
    <col min="12051" max="12051" width="14" style="73" customWidth="1"/>
    <col min="12052" max="12052" width="14.85546875" style="73" customWidth="1"/>
    <col min="12053" max="12053" width="3.85546875" style="73" customWidth="1"/>
    <col min="12054" max="12054" width="14" style="73" customWidth="1"/>
    <col min="12055" max="12055" width="16.28515625" style="73" bestFit="1" customWidth="1"/>
    <col min="12056" max="12056" width="15" style="73" bestFit="1" customWidth="1"/>
    <col min="12057" max="12057" width="13.85546875" style="73" bestFit="1" customWidth="1"/>
    <col min="12058" max="12066" width="13.85546875" style="73" customWidth="1"/>
    <col min="12067" max="12067" width="16.85546875" style="73" customWidth="1"/>
    <col min="12068" max="12068" width="14.7109375" style="73" customWidth="1"/>
    <col min="12069" max="12288" width="9.140625" style="73"/>
    <col min="12289" max="12289" width="15.7109375" style="73" customWidth="1"/>
    <col min="12290" max="12290" width="15.28515625" style="73" customWidth="1"/>
    <col min="12291" max="12294" width="14.5703125" style="73" customWidth="1"/>
    <col min="12295" max="12295" width="15.28515625" style="73" customWidth="1"/>
    <col min="12296" max="12296" width="12.42578125" style="73" customWidth="1"/>
    <col min="12297" max="12297" width="12.28515625" style="73" bestFit="1" customWidth="1"/>
    <col min="12298" max="12298" width="11.42578125" style="73" bestFit="1" customWidth="1"/>
    <col min="12299" max="12299" width="12.28515625" style="73" customWidth="1"/>
    <col min="12300" max="12300" width="11.7109375" style="73" customWidth="1"/>
    <col min="12301" max="12301" width="12.140625" style="73" customWidth="1"/>
    <col min="12302" max="12302" width="17.140625" style="73" customWidth="1"/>
    <col min="12303" max="12305" width="14" style="73" customWidth="1"/>
    <col min="12306" max="12306" width="20.7109375" style="73" bestFit="1" customWidth="1"/>
    <col min="12307" max="12307" width="14" style="73" customWidth="1"/>
    <col min="12308" max="12308" width="14.85546875" style="73" customWidth="1"/>
    <col min="12309" max="12309" width="3.85546875" style="73" customWidth="1"/>
    <col min="12310" max="12310" width="14" style="73" customWidth="1"/>
    <col min="12311" max="12311" width="16.28515625" style="73" bestFit="1" customWidth="1"/>
    <col min="12312" max="12312" width="15" style="73" bestFit="1" customWidth="1"/>
    <col min="12313" max="12313" width="13.85546875" style="73" bestFit="1" customWidth="1"/>
    <col min="12314" max="12322" width="13.85546875" style="73" customWidth="1"/>
    <col min="12323" max="12323" width="16.85546875" style="73" customWidth="1"/>
    <col min="12324" max="12324" width="14.7109375" style="73" customWidth="1"/>
    <col min="12325" max="12544" width="9.140625" style="73"/>
    <col min="12545" max="12545" width="15.7109375" style="73" customWidth="1"/>
    <col min="12546" max="12546" width="15.28515625" style="73" customWidth="1"/>
    <col min="12547" max="12550" width="14.5703125" style="73" customWidth="1"/>
    <col min="12551" max="12551" width="15.28515625" style="73" customWidth="1"/>
    <col min="12552" max="12552" width="12.42578125" style="73" customWidth="1"/>
    <col min="12553" max="12553" width="12.28515625" style="73" bestFit="1" customWidth="1"/>
    <col min="12554" max="12554" width="11.42578125" style="73" bestFit="1" customWidth="1"/>
    <col min="12555" max="12555" width="12.28515625" style="73" customWidth="1"/>
    <col min="12556" max="12556" width="11.7109375" style="73" customWidth="1"/>
    <col min="12557" max="12557" width="12.140625" style="73" customWidth="1"/>
    <col min="12558" max="12558" width="17.140625" style="73" customWidth="1"/>
    <col min="12559" max="12561" width="14" style="73" customWidth="1"/>
    <col min="12562" max="12562" width="20.7109375" style="73" bestFit="1" customWidth="1"/>
    <col min="12563" max="12563" width="14" style="73" customWidth="1"/>
    <col min="12564" max="12564" width="14.85546875" style="73" customWidth="1"/>
    <col min="12565" max="12565" width="3.85546875" style="73" customWidth="1"/>
    <col min="12566" max="12566" width="14" style="73" customWidth="1"/>
    <col min="12567" max="12567" width="16.28515625" style="73" bestFit="1" customWidth="1"/>
    <col min="12568" max="12568" width="15" style="73" bestFit="1" customWidth="1"/>
    <col min="12569" max="12569" width="13.85546875" style="73" bestFit="1" customWidth="1"/>
    <col min="12570" max="12578" width="13.85546875" style="73" customWidth="1"/>
    <col min="12579" max="12579" width="16.85546875" style="73" customWidth="1"/>
    <col min="12580" max="12580" width="14.7109375" style="73" customWidth="1"/>
    <col min="12581" max="12800" width="9.140625" style="73"/>
    <col min="12801" max="12801" width="15.7109375" style="73" customWidth="1"/>
    <col min="12802" max="12802" width="15.28515625" style="73" customWidth="1"/>
    <col min="12803" max="12806" width="14.5703125" style="73" customWidth="1"/>
    <col min="12807" max="12807" width="15.28515625" style="73" customWidth="1"/>
    <col min="12808" max="12808" width="12.42578125" style="73" customWidth="1"/>
    <col min="12809" max="12809" width="12.28515625" style="73" bestFit="1" customWidth="1"/>
    <col min="12810" max="12810" width="11.42578125" style="73" bestFit="1" customWidth="1"/>
    <col min="12811" max="12811" width="12.28515625" style="73" customWidth="1"/>
    <col min="12812" max="12812" width="11.7109375" style="73" customWidth="1"/>
    <col min="12813" max="12813" width="12.140625" style="73" customWidth="1"/>
    <col min="12814" max="12814" width="17.140625" style="73" customWidth="1"/>
    <col min="12815" max="12817" width="14" style="73" customWidth="1"/>
    <col min="12818" max="12818" width="20.7109375" style="73" bestFit="1" customWidth="1"/>
    <col min="12819" max="12819" width="14" style="73" customWidth="1"/>
    <col min="12820" max="12820" width="14.85546875" style="73" customWidth="1"/>
    <col min="12821" max="12821" width="3.85546875" style="73" customWidth="1"/>
    <col min="12822" max="12822" width="14" style="73" customWidth="1"/>
    <col min="12823" max="12823" width="16.28515625" style="73" bestFit="1" customWidth="1"/>
    <col min="12824" max="12824" width="15" style="73" bestFit="1" customWidth="1"/>
    <col min="12825" max="12825" width="13.85546875" style="73" bestFit="1" customWidth="1"/>
    <col min="12826" max="12834" width="13.85546875" style="73" customWidth="1"/>
    <col min="12835" max="12835" width="16.85546875" style="73" customWidth="1"/>
    <col min="12836" max="12836" width="14.7109375" style="73" customWidth="1"/>
    <col min="12837" max="13056" width="9.140625" style="73"/>
    <col min="13057" max="13057" width="15.7109375" style="73" customWidth="1"/>
    <col min="13058" max="13058" width="15.28515625" style="73" customWidth="1"/>
    <col min="13059" max="13062" width="14.5703125" style="73" customWidth="1"/>
    <col min="13063" max="13063" width="15.28515625" style="73" customWidth="1"/>
    <col min="13064" max="13064" width="12.42578125" style="73" customWidth="1"/>
    <col min="13065" max="13065" width="12.28515625" style="73" bestFit="1" customWidth="1"/>
    <col min="13066" max="13066" width="11.42578125" style="73" bestFit="1" customWidth="1"/>
    <col min="13067" max="13067" width="12.28515625" style="73" customWidth="1"/>
    <col min="13068" max="13068" width="11.7109375" style="73" customWidth="1"/>
    <col min="13069" max="13069" width="12.140625" style="73" customWidth="1"/>
    <col min="13070" max="13070" width="17.140625" style="73" customWidth="1"/>
    <col min="13071" max="13073" width="14" style="73" customWidth="1"/>
    <col min="13074" max="13074" width="20.7109375" style="73" bestFit="1" customWidth="1"/>
    <col min="13075" max="13075" width="14" style="73" customWidth="1"/>
    <col min="13076" max="13076" width="14.85546875" style="73" customWidth="1"/>
    <col min="13077" max="13077" width="3.85546875" style="73" customWidth="1"/>
    <col min="13078" max="13078" width="14" style="73" customWidth="1"/>
    <col min="13079" max="13079" width="16.28515625" style="73" bestFit="1" customWidth="1"/>
    <col min="13080" max="13080" width="15" style="73" bestFit="1" customWidth="1"/>
    <col min="13081" max="13081" width="13.85546875" style="73" bestFit="1" customWidth="1"/>
    <col min="13082" max="13090" width="13.85546875" style="73" customWidth="1"/>
    <col min="13091" max="13091" width="16.85546875" style="73" customWidth="1"/>
    <col min="13092" max="13092" width="14.7109375" style="73" customWidth="1"/>
    <col min="13093" max="13312" width="9.140625" style="73"/>
    <col min="13313" max="13313" width="15.7109375" style="73" customWidth="1"/>
    <col min="13314" max="13314" width="15.28515625" style="73" customWidth="1"/>
    <col min="13315" max="13318" width="14.5703125" style="73" customWidth="1"/>
    <col min="13319" max="13319" width="15.28515625" style="73" customWidth="1"/>
    <col min="13320" max="13320" width="12.42578125" style="73" customWidth="1"/>
    <col min="13321" max="13321" width="12.28515625" style="73" bestFit="1" customWidth="1"/>
    <col min="13322" max="13322" width="11.42578125" style="73" bestFit="1" customWidth="1"/>
    <col min="13323" max="13323" width="12.28515625" style="73" customWidth="1"/>
    <col min="13324" max="13324" width="11.7109375" style="73" customWidth="1"/>
    <col min="13325" max="13325" width="12.140625" style="73" customWidth="1"/>
    <col min="13326" max="13326" width="17.140625" style="73" customWidth="1"/>
    <col min="13327" max="13329" width="14" style="73" customWidth="1"/>
    <col min="13330" max="13330" width="20.7109375" style="73" bestFit="1" customWidth="1"/>
    <col min="13331" max="13331" width="14" style="73" customWidth="1"/>
    <col min="13332" max="13332" width="14.85546875" style="73" customWidth="1"/>
    <col min="13333" max="13333" width="3.85546875" style="73" customWidth="1"/>
    <col min="13334" max="13334" width="14" style="73" customWidth="1"/>
    <col min="13335" max="13335" width="16.28515625" style="73" bestFit="1" customWidth="1"/>
    <col min="13336" max="13336" width="15" style="73" bestFit="1" customWidth="1"/>
    <col min="13337" max="13337" width="13.85546875" style="73" bestFit="1" customWidth="1"/>
    <col min="13338" max="13346" width="13.85546875" style="73" customWidth="1"/>
    <col min="13347" max="13347" width="16.85546875" style="73" customWidth="1"/>
    <col min="13348" max="13348" width="14.7109375" style="73" customWidth="1"/>
    <col min="13349" max="13568" width="9.140625" style="73"/>
    <col min="13569" max="13569" width="15.7109375" style="73" customWidth="1"/>
    <col min="13570" max="13570" width="15.28515625" style="73" customWidth="1"/>
    <col min="13571" max="13574" width="14.5703125" style="73" customWidth="1"/>
    <col min="13575" max="13575" width="15.28515625" style="73" customWidth="1"/>
    <col min="13576" max="13576" width="12.42578125" style="73" customWidth="1"/>
    <col min="13577" max="13577" width="12.28515625" style="73" bestFit="1" customWidth="1"/>
    <col min="13578" max="13578" width="11.42578125" style="73" bestFit="1" customWidth="1"/>
    <col min="13579" max="13579" width="12.28515625" style="73" customWidth="1"/>
    <col min="13580" max="13580" width="11.7109375" style="73" customWidth="1"/>
    <col min="13581" max="13581" width="12.140625" style="73" customWidth="1"/>
    <col min="13582" max="13582" width="17.140625" style="73" customWidth="1"/>
    <col min="13583" max="13585" width="14" style="73" customWidth="1"/>
    <col min="13586" max="13586" width="20.7109375" style="73" bestFit="1" customWidth="1"/>
    <col min="13587" max="13587" width="14" style="73" customWidth="1"/>
    <col min="13588" max="13588" width="14.85546875" style="73" customWidth="1"/>
    <col min="13589" max="13589" width="3.85546875" style="73" customWidth="1"/>
    <col min="13590" max="13590" width="14" style="73" customWidth="1"/>
    <col min="13591" max="13591" width="16.28515625" style="73" bestFit="1" customWidth="1"/>
    <col min="13592" max="13592" width="15" style="73" bestFit="1" customWidth="1"/>
    <col min="13593" max="13593" width="13.85546875" style="73" bestFit="1" customWidth="1"/>
    <col min="13594" max="13602" width="13.85546875" style="73" customWidth="1"/>
    <col min="13603" max="13603" width="16.85546875" style="73" customWidth="1"/>
    <col min="13604" max="13604" width="14.7109375" style="73" customWidth="1"/>
    <col min="13605" max="13824" width="9.140625" style="73"/>
    <col min="13825" max="13825" width="15.7109375" style="73" customWidth="1"/>
    <col min="13826" max="13826" width="15.28515625" style="73" customWidth="1"/>
    <col min="13827" max="13830" width="14.5703125" style="73" customWidth="1"/>
    <col min="13831" max="13831" width="15.28515625" style="73" customWidth="1"/>
    <col min="13832" max="13832" width="12.42578125" style="73" customWidth="1"/>
    <col min="13833" max="13833" width="12.28515625" style="73" bestFit="1" customWidth="1"/>
    <col min="13834" max="13834" width="11.42578125" style="73" bestFit="1" customWidth="1"/>
    <col min="13835" max="13835" width="12.28515625" style="73" customWidth="1"/>
    <col min="13836" max="13836" width="11.7109375" style="73" customWidth="1"/>
    <col min="13837" max="13837" width="12.140625" style="73" customWidth="1"/>
    <col min="13838" max="13838" width="17.140625" style="73" customWidth="1"/>
    <col min="13839" max="13841" width="14" style="73" customWidth="1"/>
    <col min="13842" max="13842" width="20.7109375" style="73" bestFit="1" customWidth="1"/>
    <col min="13843" max="13843" width="14" style="73" customWidth="1"/>
    <col min="13844" max="13844" width="14.85546875" style="73" customWidth="1"/>
    <col min="13845" max="13845" width="3.85546875" style="73" customWidth="1"/>
    <col min="13846" max="13846" width="14" style="73" customWidth="1"/>
    <col min="13847" max="13847" width="16.28515625" style="73" bestFit="1" customWidth="1"/>
    <col min="13848" max="13848" width="15" style="73" bestFit="1" customWidth="1"/>
    <col min="13849" max="13849" width="13.85546875" style="73" bestFit="1" customWidth="1"/>
    <col min="13850" max="13858" width="13.85546875" style="73" customWidth="1"/>
    <col min="13859" max="13859" width="16.85546875" style="73" customWidth="1"/>
    <col min="13860" max="13860" width="14.7109375" style="73" customWidth="1"/>
    <col min="13861" max="14080" width="9.140625" style="73"/>
    <col min="14081" max="14081" width="15.7109375" style="73" customWidth="1"/>
    <col min="14082" max="14082" width="15.28515625" style="73" customWidth="1"/>
    <col min="14083" max="14086" width="14.5703125" style="73" customWidth="1"/>
    <col min="14087" max="14087" width="15.28515625" style="73" customWidth="1"/>
    <col min="14088" max="14088" width="12.42578125" style="73" customWidth="1"/>
    <col min="14089" max="14089" width="12.28515625" style="73" bestFit="1" customWidth="1"/>
    <col min="14090" max="14090" width="11.42578125" style="73" bestFit="1" customWidth="1"/>
    <col min="14091" max="14091" width="12.28515625" style="73" customWidth="1"/>
    <col min="14092" max="14092" width="11.7109375" style="73" customWidth="1"/>
    <col min="14093" max="14093" width="12.140625" style="73" customWidth="1"/>
    <col min="14094" max="14094" width="17.140625" style="73" customWidth="1"/>
    <col min="14095" max="14097" width="14" style="73" customWidth="1"/>
    <col min="14098" max="14098" width="20.7109375" style="73" bestFit="1" customWidth="1"/>
    <col min="14099" max="14099" width="14" style="73" customWidth="1"/>
    <col min="14100" max="14100" width="14.85546875" style="73" customWidth="1"/>
    <col min="14101" max="14101" width="3.85546875" style="73" customWidth="1"/>
    <col min="14102" max="14102" width="14" style="73" customWidth="1"/>
    <col min="14103" max="14103" width="16.28515625" style="73" bestFit="1" customWidth="1"/>
    <col min="14104" max="14104" width="15" style="73" bestFit="1" customWidth="1"/>
    <col min="14105" max="14105" width="13.85546875" style="73" bestFit="1" customWidth="1"/>
    <col min="14106" max="14114" width="13.85546875" style="73" customWidth="1"/>
    <col min="14115" max="14115" width="16.85546875" style="73" customWidth="1"/>
    <col min="14116" max="14116" width="14.7109375" style="73" customWidth="1"/>
    <col min="14117" max="14336" width="9.140625" style="73"/>
    <col min="14337" max="14337" width="15.7109375" style="73" customWidth="1"/>
    <col min="14338" max="14338" width="15.28515625" style="73" customWidth="1"/>
    <col min="14339" max="14342" width="14.5703125" style="73" customWidth="1"/>
    <col min="14343" max="14343" width="15.28515625" style="73" customWidth="1"/>
    <col min="14344" max="14344" width="12.42578125" style="73" customWidth="1"/>
    <col min="14345" max="14345" width="12.28515625" style="73" bestFit="1" customWidth="1"/>
    <col min="14346" max="14346" width="11.42578125" style="73" bestFit="1" customWidth="1"/>
    <col min="14347" max="14347" width="12.28515625" style="73" customWidth="1"/>
    <col min="14348" max="14348" width="11.7109375" style="73" customWidth="1"/>
    <col min="14349" max="14349" width="12.140625" style="73" customWidth="1"/>
    <col min="14350" max="14350" width="17.140625" style="73" customWidth="1"/>
    <col min="14351" max="14353" width="14" style="73" customWidth="1"/>
    <col min="14354" max="14354" width="20.7109375" style="73" bestFit="1" customWidth="1"/>
    <col min="14355" max="14355" width="14" style="73" customWidth="1"/>
    <col min="14356" max="14356" width="14.85546875" style="73" customWidth="1"/>
    <col min="14357" max="14357" width="3.85546875" style="73" customWidth="1"/>
    <col min="14358" max="14358" width="14" style="73" customWidth="1"/>
    <col min="14359" max="14359" width="16.28515625" style="73" bestFit="1" customWidth="1"/>
    <col min="14360" max="14360" width="15" style="73" bestFit="1" customWidth="1"/>
    <col min="14361" max="14361" width="13.85546875" style="73" bestFit="1" customWidth="1"/>
    <col min="14362" max="14370" width="13.85546875" style="73" customWidth="1"/>
    <col min="14371" max="14371" width="16.85546875" style="73" customWidth="1"/>
    <col min="14372" max="14372" width="14.7109375" style="73" customWidth="1"/>
    <col min="14373" max="14592" width="9.140625" style="73"/>
    <col min="14593" max="14593" width="15.7109375" style="73" customWidth="1"/>
    <col min="14594" max="14594" width="15.28515625" style="73" customWidth="1"/>
    <col min="14595" max="14598" width="14.5703125" style="73" customWidth="1"/>
    <col min="14599" max="14599" width="15.28515625" style="73" customWidth="1"/>
    <col min="14600" max="14600" width="12.42578125" style="73" customWidth="1"/>
    <col min="14601" max="14601" width="12.28515625" style="73" bestFit="1" customWidth="1"/>
    <col min="14602" max="14602" width="11.42578125" style="73" bestFit="1" customWidth="1"/>
    <col min="14603" max="14603" width="12.28515625" style="73" customWidth="1"/>
    <col min="14604" max="14604" width="11.7109375" style="73" customWidth="1"/>
    <col min="14605" max="14605" width="12.140625" style="73" customWidth="1"/>
    <col min="14606" max="14606" width="17.140625" style="73" customWidth="1"/>
    <col min="14607" max="14609" width="14" style="73" customWidth="1"/>
    <col min="14610" max="14610" width="20.7109375" style="73" bestFit="1" customWidth="1"/>
    <col min="14611" max="14611" width="14" style="73" customWidth="1"/>
    <col min="14612" max="14612" width="14.85546875" style="73" customWidth="1"/>
    <col min="14613" max="14613" width="3.85546875" style="73" customWidth="1"/>
    <col min="14614" max="14614" width="14" style="73" customWidth="1"/>
    <col min="14615" max="14615" width="16.28515625" style="73" bestFit="1" customWidth="1"/>
    <col min="14616" max="14616" width="15" style="73" bestFit="1" customWidth="1"/>
    <col min="14617" max="14617" width="13.85546875" style="73" bestFit="1" customWidth="1"/>
    <col min="14618" max="14626" width="13.85546875" style="73" customWidth="1"/>
    <col min="14627" max="14627" width="16.85546875" style="73" customWidth="1"/>
    <col min="14628" max="14628" width="14.7109375" style="73" customWidth="1"/>
    <col min="14629" max="14848" width="9.140625" style="73"/>
    <col min="14849" max="14849" width="15.7109375" style="73" customWidth="1"/>
    <col min="14850" max="14850" width="15.28515625" style="73" customWidth="1"/>
    <col min="14851" max="14854" width="14.5703125" style="73" customWidth="1"/>
    <col min="14855" max="14855" width="15.28515625" style="73" customWidth="1"/>
    <col min="14856" max="14856" width="12.42578125" style="73" customWidth="1"/>
    <col min="14857" max="14857" width="12.28515625" style="73" bestFit="1" customWidth="1"/>
    <col min="14858" max="14858" width="11.42578125" style="73" bestFit="1" customWidth="1"/>
    <col min="14859" max="14859" width="12.28515625" style="73" customWidth="1"/>
    <col min="14860" max="14860" width="11.7109375" style="73" customWidth="1"/>
    <col min="14861" max="14861" width="12.140625" style="73" customWidth="1"/>
    <col min="14862" max="14862" width="17.140625" style="73" customWidth="1"/>
    <col min="14863" max="14865" width="14" style="73" customWidth="1"/>
    <col min="14866" max="14866" width="20.7109375" style="73" bestFit="1" customWidth="1"/>
    <col min="14867" max="14867" width="14" style="73" customWidth="1"/>
    <col min="14868" max="14868" width="14.85546875" style="73" customWidth="1"/>
    <col min="14869" max="14869" width="3.85546875" style="73" customWidth="1"/>
    <col min="14870" max="14870" width="14" style="73" customWidth="1"/>
    <col min="14871" max="14871" width="16.28515625" style="73" bestFit="1" customWidth="1"/>
    <col min="14872" max="14872" width="15" style="73" bestFit="1" customWidth="1"/>
    <col min="14873" max="14873" width="13.85546875" style="73" bestFit="1" customWidth="1"/>
    <col min="14874" max="14882" width="13.85546875" style="73" customWidth="1"/>
    <col min="14883" max="14883" width="16.85546875" style="73" customWidth="1"/>
    <col min="14884" max="14884" width="14.7109375" style="73" customWidth="1"/>
    <col min="14885" max="15104" width="9.140625" style="73"/>
    <col min="15105" max="15105" width="15.7109375" style="73" customWidth="1"/>
    <col min="15106" max="15106" width="15.28515625" style="73" customWidth="1"/>
    <col min="15107" max="15110" width="14.5703125" style="73" customWidth="1"/>
    <col min="15111" max="15111" width="15.28515625" style="73" customWidth="1"/>
    <col min="15112" max="15112" width="12.42578125" style="73" customWidth="1"/>
    <col min="15113" max="15113" width="12.28515625" style="73" bestFit="1" customWidth="1"/>
    <col min="15114" max="15114" width="11.42578125" style="73" bestFit="1" customWidth="1"/>
    <col min="15115" max="15115" width="12.28515625" style="73" customWidth="1"/>
    <col min="15116" max="15116" width="11.7109375" style="73" customWidth="1"/>
    <col min="15117" max="15117" width="12.140625" style="73" customWidth="1"/>
    <col min="15118" max="15118" width="17.140625" style="73" customWidth="1"/>
    <col min="15119" max="15121" width="14" style="73" customWidth="1"/>
    <col min="15122" max="15122" width="20.7109375" style="73" bestFit="1" customWidth="1"/>
    <col min="15123" max="15123" width="14" style="73" customWidth="1"/>
    <col min="15124" max="15124" width="14.85546875" style="73" customWidth="1"/>
    <col min="15125" max="15125" width="3.85546875" style="73" customWidth="1"/>
    <col min="15126" max="15126" width="14" style="73" customWidth="1"/>
    <col min="15127" max="15127" width="16.28515625" style="73" bestFit="1" customWidth="1"/>
    <col min="15128" max="15128" width="15" style="73" bestFit="1" customWidth="1"/>
    <col min="15129" max="15129" width="13.85546875" style="73" bestFit="1" customWidth="1"/>
    <col min="15130" max="15138" width="13.85546875" style="73" customWidth="1"/>
    <col min="15139" max="15139" width="16.85546875" style="73" customWidth="1"/>
    <col min="15140" max="15140" width="14.7109375" style="73" customWidth="1"/>
    <col min="15141" max="15360" width="9.140625" style="73"/>
    <col min="15361" max="15361" width="15.7109375" style="73" customWidth="1"/>
    <col min="15362" max="15362" width="15.28515625" style="73" customWidth="1"/>
    <col min="15363" max="15366" width="14.5703125" style="73" customWidth="1"/>
    <col min="15367" max="15367" width="15.28515625" style="73" customWidth="1"/>
    <col min="15368" max="15368" width="12.42578125" style="73" customWidth="1"/>
    <col min="15369" max="15369" width="12.28515625" style="73" bestFit="1" customWidth="1"/>
    <col min="15370" max="15370" width="11.42578125" style="73" bestFit="1" customWidth="1"/>
    <col min="15371" max="15371" width="12.28515625" style="73" customWidth="1"/>
    <col min="15372" max="15372" width="11.7109375" style="73" customWidth="1"/>
    <col min="15373" max="15373" width="12.140625" style="73" customWidth="1"/>
    <col min="15374" max="15374" width="17.140625" style="73" customWidth="1"/>
    <col min="15375" max="15377" width="14" style="73" customWidth="1"/>
    <col min="15378" max="15378" width="20.7109375" style="73" bestFit="1" customWidth="1"/>
    <col min="15379" max="15379" width="14" style="73" customWidth="1"/>
    <col min="15380" max="15380" width="14.85546875" style="73" customWidth="1"/>
    <col min="15381" max="15381" width="3.85546875" style="73" customWidth="1"/>
    <col min="15382" max="15382" width="14" style="73" customWidth="1"/>
    <col min="15383" max="15383" width="16.28515625" style="73" bestFit="1" customWidth="1"/>
    <col min="15384" max="15384" width="15" style="73" bestFit="1" customWidth="1"/>
    <col min="15385" max="15385" width="13.85546875" style="73" bestFit="1" customWidth="1"/>
    <col min="15386" max="15394" width="13.85546875" style="73" customWidth="1"/>
    <col min="15395" max="15395" width="16.85546875" style="73" customWidth="1"/>
    <col min="15396" max="15396" width="14.7109375" style="73" customWidth="1"/>
    <col min="15397" max="15616" width="9.140625" style="73"/>
    <col min="15617" max="15617" width="15.7109375" style="73" customWidth="1"/>
    <col min="15618" max="15618" width="15.28515625" style="73" customWidth="1"/>
    <col min="15619" max="15622" width="14.5703125" style="73" customWidth="1"/>
    <col min="15623" max="15623" width="15.28515625" style="73" customWidth="1"/>
    <col min="15624" max="15624" width="12.42578125" style="73" customWidth="1"/>
    <col min="15625" max="15625" width="12.28515625" style="73" bestFit="1" customWidth="1"/>
    <col min="15626" max="15626" width="11.42578125" style="73" bestFit="1" customWidth="1"/>
    <col min="15627" max="15627" width="12.28515625" style="73" customWidth="1"/>
    <col min="15628" max="15628" width="11.7109375" style="73" customWidth="1"/>
    <col min="15629" max="15629" width="12.140625" style="73" customWidth="1"/>
    <col min="15630" max="15630" width="17.140625" style="73" customWidth="1"/>
    <col min="15631" max="15633" width="14" style="73" customWidth="1"/>
    <col min="15634" max="15634" width="20.7109375" style="73" bestFit="1" customWidth="1"/>
    <col min="15635" max="15635" width="14" style="73" customWidth="1"/>
    <col min="15636" max="15636" width="14.85546875" style="73" customWidth="1"/>
    <col min="15637" max="15637" width="3.85546875" style="73" customWidth="1"/>
    <col min="15638" max="15638" width="14" style="73" customWidth="1"/>
    <col min="15639" max="15639" width="16.28515625" style="73" bestFit="1" customWidth="1"/>
    <col min="15640" max="15640" width="15" style="73" bestFit="1" customWidth="1"/>
    <col min="15641" max="15641" width="13.85546875" style="73" bestFit="1" customWidth="1"/>
    <col min="15642" max="15650" width="13.85546875" style="73" customWidth="1"/>
    <col min="15651" max="15651" width="16.85546875" style="73" customWidth="1"/>
    <col min="15652" max="15652" width="14.7109375" style="73" customWidth="1"/>
    <col min="15653" max="15872" width="9.140625" style="73"/>
    <col min="15873" max="15873" width="15.7109375" style="73" customWidth="1"/>
    <col min="15874" max="15874" width="15.28515625" style="73" customWidth="1"/>
    <col min="15875" max="15878" width="14.5703125" style="73" customWidth="1"/>
    <col min="15879" max="15879" width="15.28515625" style="73" customWidth="1"/>
    <col min="15880" max="15880" width="12.42578125" style="73" customWidth="1"/>
    <col min="15881" max="15881" width="12.28515625" style="73" bestFit="1" customWidth="1"/>
    <col min="15882" max="15882" width="11.42578125" style="73" bestFit="1" customWidth="1"/>
    <col min="15883" max="15883" width="12.28515625" style="73" customWidth="1"/>
    <col min="15884" max="15884" width="11.7109375" style="73" customWidth="1"/>
    <col min="15885" max="15885" width="12.140625" style="73" customWidth="1"/>
    <col min="15886" max="15886" width="17.140625" style="73" customWidth="1"/>
    <col min="15887" max="15889" width="14" style="73" customWidth="1"/>
    <col min="15890" max="15890" width="20.7109375" style="73" bestFit="1" customWidth="1"/>
    <col min="15891" max="15891" width="14" style="73" customWidth="1"/>
    <col min="15892" max="15892" width="14.85546875" style="73" customWidth="1"/>
    <col min="15893" max="15893" width="3.85546875" style="73" customWidth="1"/>
    <col min="15894" max="15894" width="14" style="73" customWidth="1"/>
    <col min="15895" max="15895" width="16.28515625" style="73" bestFit="1" customWidth="1"/>
    <col min="15896" max="15896" width="15" style="73" bestFit="1" customWidth="1"/>
    <col min="15897" max="15897" width="13.85546875" style="73" bestFit="1" customWidth="1"/>
    <col min="15898" max="15906" width="13.85546875" style="73" customWidth="1"/>
    <col min="15907" max="15907" width="16.85546875" style="73" customWidth="1"/>
    <col min="15908" max="15908" width="14.7109375" style="73" customWidth="1"/>
    <col min="15909" max="16128" width="9.140625" style="73"/>
    <col min="16129" max="16129" width="15.7109375" style="73" customWidth="1"/>
    <col min="16130" max="16130" width="15.28515625" style="73" customWidth="1"/>
    <col min="16131" max="16134" width="14.5703125" style="73" customWidth="1"/>
    <col min="16135" max="16135" width="15.28515625" style="73" customWidth="1"/>
    <col min="16136" max="16136" width="12.42578125" style="73" customWidth="1"/>
    <col min="16137" max="16137" width="12.28515625" style="73" bestFit="1" customWidth="1"/>
    <col min="16138" max="16138" width="11.42578125" style="73" bestFit="1" customWidth="1"/>
    <col min="16139" max="16139" width="12.28515625" style="73" customWidth="1"/>
    <col min="16140" max="16140" width="11.7109375" style="73" customWidth="1"/>
    <col min="16141" max="16141" width="12.140625" style="73" customWidth="1"/>
    <col min="16142" max="16142" width="17.140625" style="73" customWidth="1"/>
    <col min="16143" max="16145" width="14" style="73" customWidth="1"/>
    <col min="16146" max="16146" width="20.7109375" style="73" bestFit="1" customWidth="1"/>
    <col min="16147" max="16147" width="14" style="73" customWidth="1"/>
    <col min="16148" max="16148" width="14.85546875" style="73" customWidth="1"/>
    <col min="16149" max="16149" width="3.85546875" style="73" customWidth="1"/>
    <col min="16150" max="16150" width="14" style="73" customWidth="1"/>
    <col min="16151" max="16151" width="16.28515625" style="73" bestFit="1" customWidth="1"/>
    <col min="16152" max="16152" width="15" style="73" bestFit="1" customWidth="1"/>
    <col min="16153" max="16153" width="13.85546875" style="73" bestFit="1" customWidth="1"/>
    <col min="16154" max="16162" width="13.85546875" style="73" customWidth="1"/>
    <col min="16163" max="16163" width="16.85546875" style="73" customWidth="1"/>
    <col min="16164" max="16164" width="14.7109375" style="73" customWidth="1"/>
    <col min="16165" max="16384" width="9.140625" style="73"/>
  </cols>
  <sheetData>
    <row r="1" spans="1:40" x14ac:dyDescent="0.2">
      <c r="A1" s="173" t="s">
        <v>86</v>
      </c>
      <c r="B1" s="173"/>
      <c r="C1" s="173"/>
      <c r="D1" s="173"/>
      <c r="E1" s="173"/>
      <c r="F1" s="173"/>
      <c r="G1" s="173"/>
      <c r="H1" s="173"/>
      <c r="I1" s="173"/>
      <c r="J1" s="77"/>
      <c r="K1" s="78"/>
      <c r="L1" s="78"/>
      <c r="M1" s="78"/>
      <c r="N1" s="78"/>
      <c r="O1" s="78"/>
      <c r="P1" s="78"/>
      <c r="Q1" s="78"/>
      <c r="R1" s="79"/>
      <c r="S1" s="78"/>
      <c r="T1" s="79"/>
      <c r="U1" s="80"/>
      <c r="V1" s="78"/>
      <c r="W1" s="78"/>
      <c r="X1" s="78"/>
      <c r="Y1" s="78"/>
      <c r="Z1" s="103"/>
      <c r="AA1" s="78"/>
      <c r="AB1" s="78"/>
      <c r="AC1" s="78"/>
      <c r="AD1" s="78"/>
      <c r="AE1" s="78"/>
      <c r="AF1" s="78"/>
      <c r="AG1" s="78"/>
      <c r="AH1" s="78"/>
      <c r="AI1" s="78"/>
    </row>
    <row r="2" spans="1:40" x14ac:dyDescent="0.2">
      <c r="A2" s="100"/>
      <c r="B2" s="184" t="s">
        <v>21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80"/>
      <c r="V2" s="184" t="s">
        <v>21</v>
      </c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01"/>
      <c r="AK2" s="101"/>
      <c r="AL2" s="101"/>
      <c r="AM2" s="101"/>
      <c r="AN2" s="101"/>
    </row>
    <row r="3" spans="1:40" ht="15" customHeight="1" x14ac:dyDescent="0.2">
      <c r="A3" s="174" t="s">
        <v>0</v>
      </c>
      <c r="B3" s="171" t="s">
        <v>1</v>
      </c>
      <c r="C3" s="176" t="s">
        <v>2</v>
      </c>
      <c r="D3" s="177"/>
      <c r="E3" s="177"/>
      <c r="F3" s="177"/>
      <c r="G3" s="178"/>
      <c r="H3" s="176" t="s">
        <v>3</v>
      </c>
      <c r="I3" s="177"/>
      <c r="J3" s="177"/>
      <c r="K3" s="177"/>
      <c r="L3" s="177"/>
      <c r="M3" s="177"/>
      <c r="N3" s="178"/>
      <c r="O3" s="171" t="s">
        <v>4</v>
      </c>
      <c r="P3" s="171" t="s">
        <v>61</v>
      </c>
      <c r="Q3" s="171" t="s">
        <v>5</v>
      </c>
      <c r="R3" s="171" t="s">
        <v>6</v>
      </c>
      <c r="S3" s="171" t="s">
        <v>7</v>
      </c>
      <c r="T3" s="182" t="s">
        <v>8</v>
      </c>
      <c r="U3" s="80"/>
      <c r="V3" s="171" t="s">
        <v>9</v>
      </c>
      <c r="W3" s="171" t="s">
        <v>10</v>
      </c>
      <c r="X3" s="179"/>
      <c r="Y3" s="180"/>
      <c r="Z3" s="171" t="s">
        <v>77</v>
      </c>
      <c r="AA3" s="171" t="s">
        <v>78</v>
      </c>
      <c r="AB3" s="171" t="s">
        <v>79</v>
      </c>
      <c r="AC3" s="179"/>
      <c r="AD3" s="179"/>
      <c r="AE3" s="81"/>
      <c r="AF3" s="171" t="s">
        <v>20</v>
      </c>
      <c r="AG3" s="171" t="s">
        <v>11</v>
      </c>
      <c r="AH3" s="171" t="s">
        <v>12</v>
      </c>
      <c r="AI3" s="182" t="s">
        <v>13</v>
      </c>
    </row>
    <row r="4" spans="1:40" ht="13.5" customHeight="1" x14ac:dyDescent="0.2">
      <c r="A4" s="174"/>
      <c r="B4" s="171"/>
      <c r="C4" s="82"/>
      <c r="D4" s="78"/>
      <c r="E4" s="78"/>
      <c r="F4" s="78"/>
      <c r="G4" s="78"/>
      <c r="H4" s="83"/>
      <c r="I4" s="78"/>
      <c r="J4" s="78"/>
      <c r="K4" s="78"/>
      <c r="L4" s="78"/>
      <c r="M4" s="78"/>
      <c r="N4" s="84"/>
      <c r="O4" s="171"/>
      <c r="P4" s="171"/>
      <c r="Q4" s="171"/>
      <c r="R4" s="171"/>
      <c r="S4" s="171"/>
      <c r="T4" s="182"/>
      <c r="U4" s="80"/>
      <c r="V4" s="171"/>
      <c r="W4" s="181"/>
      <c r="X4" s="179"/>
      <c r="Y4" s="180"/>
      <c r="Z4" s="171"/>
      <c r="AA4" s="171"/>
      <c r="AB4" s="181"/>
      <c r="AC4" s="179"/>
      <c r="AD4" s="179"/>
      <c r="AE4" s="78"/>
      <c r="AF4" s="171"/>
      <c r="AG4" s="171"/>
      <c r="AH4" s="171"/>
      <c r="AI4" s="182"/>
    </row>
    <row r="5" spans="1:40" ht="41.25" customHeight="1" x14ac:dyDescent="0.2">
      <c r="A5" s="175"/>
      <c r="B5" s="172"/>
      <c r="C5" s="87" t="s">
        <v>63</v>
      </c>
      <c r="D5" s="87" t="s">
        <v>64</v>
      </c>
      <c r="E5" s="87" t="s">
        <v>15</v>
      </c>
      <c r="F5" s="88" t="s">
        <v>65</v>
      </c>
      <c r="G5" s="86" t="s">
        <v>16</v>
      </c>
      <c r="H5" s="87" t="s">
        <v>66</v>
      </c>
      <c r="I5" s="87" t="s">
        <v>67</v>
      </c>
      <c r="J5" s="87" t="s">
        <v>68</v>
      </c>
      <c r="K5" s="87" t="s">
        <v>69</v>
      </c>
      <c r="L5" s="87" t="s">
        <v>70</v>
      </c>
      <c r="M5" s="89" t="s">
        <v>71</v>
      </c>
      <c r="N5" s="90" t="s">
        <v>72</v>
      </c>
      <c r="O5" s="172"/>
      <c r="P5" s="172"/>
      <c r="Q5" s="172"/>
      <c r="R5" s="172"/>
      <c r="S5" s="172"/>
      <c r="T5" s="183"/>
      <c r="U5" s="80"/>
      <c r="V5" s="172"/>
      <c r="W5" s="87" t="s">
        <v>18</v>
      </c>
      <c r="X5" s="87" t="s">
        <v>17</v>
      </c>
      <c r="Y5" s="90" t="s">
        <v>19</v>
      </c>
      <c r="Z5" s="172"/>
      <c r="AA5" s="172"/>
      <c r="AB5" s="87" t="s">
        <v>73</v>
      </c>
      <c r="AC5" s="87" t="s">
        <v>80</v>
      </c>
      <c r="AD5" s="87" t="s">
        <v>74</v>
      </c>
      <c r="AE5" s="85" t="s">
        <v>81</v>
      </c>
      <c r="AF5" s="172"/>
      <c r="AG5" s="172"/>
      <c r="AH5" s="172"/>
      <c r="AI5" s="183"/>
    </row>
    <row r="6" spans="1:40" x14ac:dyDescent="0.2">
      <c r="A6" s="91">
        <v>1861</v>
      </c>
      <c r="B6" s="92">
        <f>+'[3]R-I prezzi costanti cdt'!B2</f>
        <v>3891.3352481061129</v>
      </c>
      <c r="C6" s="92">
        <f>+'[3]R-I prezzi costanti cdt'!C2</f>
        <v>54.868686868686865</v>
      </c>
      <c r="D6" s="92">
        <f>+'[3]R-I prezzi costanti cdt'!D2</f>
        <v>1082.6666666666667</v>
      </c>
      <c r="E6" s="92">
        <f>+'[3]R-I prezzi costanti cdt'!G2</f>
        <v>252.680412371134</v>
      </c>
      <c r="F6" s="92">
        <f>+'[3]R-I prezzi costanti cdt'!E2</f>
        <v>8</v>
      </c>
      <c r="G6" s="93">
        <f>+C6+D6+E6+F6</f>
        <v>1398.2157659064876</v>
      </c>
      <c r="H6" s="92">
        <f>+'[3]R-I prezzi costanti cdt'!H2</f>
        <v>780.84546547922298</v>
      </c>
      <c r="I6" s="92">
        <f>+'[3]R-I prezzi costanti cdt'!I2</f>
        <v>153.61620486894412</v>
      </c>
      <c r="J6" s="92">
        <f>+'[3]R-I prezzi costanti cdt'!J2</f>
        <v>16.291401017327193</v>
      </c>
      <c r="K6" s="92">
        <f>+'[3]R-I prezzi costanti cdt'!K2</f>
        <v>816.58694830356296</v>
      </c>
      <c r="L6" s="92">
        <f>+'[3]R-I prezzi costanti cdt'!L2</f>
        <v>779.68766293957469</v>
      </c>
      <c r="M6" s="92">
        <f>+'[3]R-I prezzi costanti cdt'!M2</f>
        <v>551.9995381660691</v>
      </c>
      <c r="N6" s="92">
        <f>+H6+I6+J6+K6+L6+M6</f>
        <v>3099.0272207747012</v>
      </c>
      <c r="O6" s="92">
        <f>+B6+G6+N6</f>
        <v>8388.5782347873028</v>
      </c>
      <c r="P6" s="92">
        <f>+'[3]R-I prezzi costanti cdt'!P2</f>
        <v>14.753697564492615</v>
      </c>
      <c r="Q6" s="92">
        <f>+'[3]R-I prezzi costanti cdt'!Q2</f>
        <v>469.15223606512507</v>
      </c>
      <c r="R6" s="94">
        <f>+O6+Q6-P6</f>
        <v>8842.9767732879354</v>
      </c>
      <c r="S6" s="92">
        <f>+'[3]R-I prezzi costanti cdt'!S2</f>
        <v>565.93330725108717</v>
      </c>
      <c r="T6" s="94">
        <f>+R6+S6</f>
        <v>9408.9100805390226</v>
      </c>
      <c r="U6" s="96"/>
      <c r="V6" s="92">
        <f>+'[3]R-I prezzi costanti cdt'!U2</f>
        <v>386.28063552817855</v>
      </c>
      <c r="W6" s="97">
        <f>+'[3]R-I prezzi costanti cdt'!W2</f>
        <v>7499.1825810796845</v>
      </c>
      <c r="X6" s="97">
        <f>+'[3]R-I prezzi costanti cdt'!X2</f>
        <v>1040.4774543116857</v>
      </c>
      <c r="Y6" s="102">
        <f t="shared" ref="Y6:Y56" si="0">+W6+X6</f>
        <v>8539.6600353913709</v>
      </c>
      <c r="Z6" s="92">
        <f>+'[3]R-I prezzi costanti cdt'!AA2</f>
        <v>57.03806384976361</v>
      </c>
      <c r="AA6" s="92">
        <f>+'[3]R-I prezzi costanti cdt'!Z2</f>
        <v>222.99331684054991</v>
      </c>
      <c r="AB6" s="92">
        <f>+'[3]R-I prezzi costanti cdt'!AD2-'[3]R-I prezzi costanti cdt'!AK2</f>
        <v>73.26111885306581</v>
      </c>
      <c r="AC6" s="92">
        <f>+'[3]R-I prezzi costanti cdt'!AB2</f>
        <v>16.833977388986746</v>
      </c>
      <c r="AD6" s="92">
        <f>+'[3]R-I prezzi costanti cdt'!AC2+'[3]R-I prezzi costanti cdt'!AE2+'[3]R-I prezzi costanti cdt'!AF2-'[3]R-I prezzi costanti cdt'!AJ2-'[3]R-I prezzi costanti cdt'!AL2</f>
        <v>96.19600200954234</v>
      </c>
      <c r="AE6" s="93">
        <f>+AB6+AC6+AD6</f>
        <v>186.29109825159492</v>
      </c>
      <c r="AF6" s="93">
        <f>+AE6+AA6+Z6</f>
        <v>466.32247894190846</v>
      </c>
      <c r="AG6" s="93">
        <f>+'[3]R-I prezzi costanti cdt'!AM2</f>
        <v>16.646930677562978</v>
      </c>
      <c r="AH6" s="93">
        <f>+AF6+AG6</f>
        <v>482.96940961947143</v>
      </c>
      <c r="AI6" s="98">
        <f>+AH6+Y6+V6</f>
        <v>9408.9100805390208</v>
      </c>
      <c r="AJ6" s="104"/>
    </row>
    <row r="7" spans="1:40" x14ac:dyDescent="0.2">
      <c r="A7" s="91">
        <v>1862</v>
      </c>
      <c r="B7" s="92">
        <f>+'[3]R-I prezzi costanti cdt'!B3</f>
        <v>4007.9750530533865</v>
      </c>
      <c r="C7" s="92">
        <f>+'[3]R-I prezzi costanti cdt'!C3</f>
        <v>57.808080808080817</v>
      </c>
      <c r="D7" s="92">
        <f>+'[3]R-I prezzi costanti cdt'!D3</f>
        <v>1068.4444444444446</v>
      </c>
      <c r="E7" s="92">
        <f>+'[3]R-I prezzi costanti cdt'!G3</f>
        <v>287.25773195876286</v>
      </c>
      <c r="F7" s="92">
        <f>+'[3]R-I prezzi costanti cdt'!E3</f>
        <v>8</v>
      </c>
      <c r="G7" s="93">
        <f t="shared" ref="G7:G56" si="1">+C7+D7+E7+F7</f>
        <v>1421.5102572112883</v>
      </c>
      <c r="H7" s="92">
        <f>+'[3]R-I prezzi costanti cdt'!H3</f>
        <v>792.33538189852038</v>
      </c>
      <c r="I7" s="92">
        <f>+'[3]R-I prezzi costanti cdt'!I3</f>
        <v>162.53920989157052</v>
      </c>
      <c r="J7" s="92">
        <f>+'[3]R-I prezzi costanti cdt'!J3</f>
        <v>19.484990910454417</v>
      </c>
      <c r="K7" s="92">
        <f>+'[3]R-I prezzi costanti cdt'!K3</f>
        <v>820.47859370569893</v>
      </c>
      <c r="L7" s="92">
        <f>+'[3]R-I prezzi costanti cdt'!L3</f>
        <v>785.12956954985225</v>
      </c>
      <c r="M7" s="92">
        <f>+'[3]R-I prezzi costanti cdt'!M3</f>
        <v>570.51290223283991</v>
      </c>
      <c r="N7" s="92">
        <f t="shared" ref="N7:N56" si="2">+H7+I7+J7+K7+L7+M7</f>
        <v>3150.4806481889364</v>
      </c>
      <c r="O7" s="92">
        <f t="shared" ref="O7:O56" si="3">+B7+G7+N7</f>
        <v>8579.9659584536112</v>
      </c>
      <c r="P7" s="92">
        <f>+'[3]R-I prezzi costanti cdt'!P3</f>
        <v>17.659078291602089</v>
      </c>
      <c r="Q7" s="92">
        <f>+'[3]R-I prezzi costanti cdt'!Q3</f>
        <v>454.80843909995696</v>
      </c>
      <c r="R7" s="94">
        <f t="shared" ref="R7:R56" si="4">+O7+Q7-P7</f>
        <v>9017.1153192619659</v>
      </c>
      <c r="S7" s="92">
        <f>+'[3]R-I prezzi costanti cdt'!S3</f>
        <v>568.90357362251564</v>
      </c>
      <c r="T7" s="94">
        <f t="shared" ref="T7:T56" si="5">+R7+S7</f>
        <v>9586.0188928844818</v>
      </c>
      <c r="U7" s="96"/>
      <c r="V7" s="92">
        <f>+'[3]R-I prezzi costanti cdt'!U3</f>
        <v>454.69966074822838</v>
      </c>
      <c r="W7" s="97">
        <f>+'[3]R-I prezzi costanti cdt'!W3</f>
        <v>7426.5483271646044</v>
      </c>
      <c r="X7" s="97">
        <f>+'[3]R-I prezzi costanti cdt'!X3</f>
        <v>1146.6486231190004</v>
      </c>
      <c r="Y7" s="102">
        <f t="shared" si="0"/>
        <v>8573.1969502836055</v>
      </c>
      <c r="Z7" s="92">
        <f>+'[3]R-I prezzi costanti cdt'!AA3</f>
        <v>86.411871628199933</v>
      </c>
      <c r="AA7" s="92">
        <f>+'[3]R-I prezzi costanti cdt'!Z3</f>
        <v>245.75384700358751</v>
      </c>
      <c r="AB7" s="92">
        <f>+'[3]R-I prezzi costanti cdt'!AD3-'[3]R-I prezzi costanti cdt'!AK3</f>
        <v>76.775507171637827</v>
      </c>
      <c r="AC7" s="92">
        <f>+'[3]R-I prezzi costanti cdt'!AB3</f>
        <v>31.087700575145277</v>
      </c>
      <c r="AD7" s="92">
        <f>+'[3]R-I prezzi costanti cdt'!AC3+'[3]R-I prezzi costanti cdt'!AE3+'[3]R-I prezzi costanti cdt'!AF3-'[3]R-I prezzi costanti cdt'!AJ3-'[3]R-I prezzi costanti cdt'!AL3</f>
        <v>100.62846260347072</v>
      </c>
      <c r="AE7" s="93">
        <f t="shared" ref="AE7:AE56" si="6">+AB7+AC7+AD7</f>
        <v>208.49167035025383</v>
      </c>
      <c r="AF7" s="93">
        <f t="shared" ref="AF7:AF56" si="7">+AE7+AA7+Z7</f>
        <v>540.65738898204131</v>
      </c>
      <c r="AG7" s="93">
        <f>+'[3]R-I prezzi costanti cdt'!AM3</f>
        <v>17.464892870607002</v>
      </c>
      <c r="AH7" s="93">
        <f t="shared" ref="AH7:AH56" si="8">+AF7+AG7</f>
        <v>558.12228185264826</v>
      </c>
      <c r="AI7" s="98">
        <f t="shared" ref="AI7:AI56" si="9">+AH7+Y7+V7</f>
        <v>9586.0188928844818</v>
      </c>
      <c r="AJ7" s="104"/>
    </row>
    <row r="8" spans="1:40" x14ac:dyDescent="0.2">
      <c r="A8" s="91">
        <v>1863</v>
      </c>
      <c r="B8" s="92">
        <f>+'[3]R-I prezzi costanti cdt'!B4</f>
        <v>4130.9939133882926</v>
      </c>
      <c r="C8" s="92">
        <f>+'[3]R-I prezzi costanti cdt'!C4</f>
        <v>62.707070707070713</v>
      </c>
      <c r="D8" s="92">
        <f>+'[3]R-I prezzi costanti cdt'!D4</f>
        <v>1076.4444444444446</v>
      </c>
      <c r="E8" s="92">
        <f>+'[3]R-I prezzi costanti cdt'!G4</f>
        <v>297.89690721649481</v>
      </c>
      <c r="F8" s="92">
        <f>+'[3]R-I prezzi costanti cdt'!E4</f>
        <v>9</v>
      </c>
      <c r="G8" s="93">
        <f t="shared" si="1"/>
        <v>1446.0484223680101</v>
      </c>
      <c r="H8" s="92">
        <f>+'[3]R-I prezzi costanti cdt'!H4</f>
        <v>834.09030823792239</v>
      </c>
      <c r="I8" s="92">
        <f>+'[3]R-I prezzi costanti cdt'!I4</f>
        <v>176.46762934178463</v>
      </c>
      <c r="J8" s="92">
        <f>+'[3]R-I prezzi costanti cdt'!J4</f>
        <v>24.478251068820949</v>
      </c>
      <c r="K8" s="92">
        <f>+'[3]R-I prezzi costanti cdt'!K4</f>
        <v>824.43011057555998</v>
      </c>
      <c r="L8" s="92">
        <f>+'[3]R-I prezzi costanti cdt'!L4</f>
        <v>791.43105845547768</v>
      </c>
      <c r="M8" s="92">
        <f>+'[3]R-I prezzi costanti cdt'!M4</f>
        <v>589.0262662996106</v>
      </c>
      <c r="N8" s="92">
        <f t="shared" si="2"/>
        <v>3239.9236239791762</v>
      </c>
      <c r="O8" s="92">
        <f t="shared" si="3"/>
        <v>8816.9659597354803</v>
      </c>
      <c r="P8" s="92">
        <f>+'[3]R-I prezzi costanti cdt'!P4</f>
        <v>21.096903103069099</v>
      </c>
      <c r="Q8" s="92">
        <f>+'[3]R-I prezzi costanti cdt'!Q4</f>
        <v>499.89861023757663</v>
      </c>
      <c r="R8" s="94">
        <f t="shared" si="4"/>
        <v>9295.7676668699878</v>
      </c>
      <c r="S8" s="92">
        <f>+'[3]R-I prezzi costanti cdt'!S4</f>
        <v>614.32741412645248</v>
      </c>
      <c r="T8" s="94">
        <f t="shared" si="5"/>
        <v>9910.0950809964397</v>
      </c>
      <c r="U8" s="96"/>
      <c r="V8" s="92">
        <f>+'[3]R-I prezzi costanti cdt'!U4</f>
        <v>513.48426855344678</v>
      </c>
      <c r="W8" s="97">
        <f>+'[3]R-I prezzi costanti cdt'!W4</f>
        <v>7687.0679811873561</v>
      </c>
      <c r="X8" s="97">
        <f>+'[3]R-I prezzi costanti cdt'!X4</f>
        <v>1141.9299045053417</v>
      </c>
      <c r="Y8" s="102">
        <f t="shared" si="0"/>
        <v>8828.9978856926973</v>
      </c>
      <c r="Z8" s="92">
        <f>+'[3]R-I prezzi costanti cdt'!AA4</f>
        <v>72.952658049727432</v>
      </c>
      <c r="AA8" s="92">
        <f>+'[3]R-I prezzi costanti cdt'!Z4</f>
        <v>270.46457397547431</v>
      </c>
      <c r="AB8" s="92">
        <f>+'[3]R-I prezzi costanti cdt'!AD4-'[3]R-I prezzi costanti cdt'!AK4</f>
        <v>75.830159036669002</v>
      </c>
      <c r="AC8" s="92">
        <f>+'[3]R-I prezzi costanti cdt'!AB4</f>
        <v>26.19532597353022</v>
      </c>
      <c r="AD8" s="92">
        <f>+'[3]R-I prezzi costanti cdt'!AC4+'[3]R-I prezzi costanti cdt'!AE4+'[3]R-I prezzi costanti cdt'!AF4-'[3]R-I prezzi costanti cdt'!AJ4-'[3]R-I prezzi costanti cdt'!AL4</f>
        <v>104.50877846366541</v>
      </c>
      <c r="AE8" s="93">
        <f t="shared" si="6"/>
        <v>206.53426347386463</v>
      </c>
      <c r="AF8" s="93">
        <f t="shared" si="7"/>
        <v>549.95149549906637</v>
      </c>
      <c r="AG8" s="93">
        <f>+'[3]R-I prezzi costanti cdt'!AM4</f>
        <v>17.661431251229466</v>
      </c>
      <c r="AH8" s="93">
        <f t="shared" si="8"/>
        <v>567.61292675029586</v>
      </c>
      <c r="AI8" s="98">
        <f t="shared" si="9"/>
        <v>9910.0950809964415</v>
      </c>
      <c r="AJ8" s="104"/>
    </row>
    <row r="9" spans="1:40" x14ac:dyDescent="0.2">
      <c r="A9" s="91">
        <v>1864</v>
      </c>
      <c r="B9" s="92">
        <f>+'[3]R-I prezzi costanti cdt'!B5</f>
        <v>4033.0675709667662</v>
      </c>
      <c r="C9" s="92">
        <f>+'[3]R-I prezzi costanti cdt'!C5</f>
        <v>63.686868686868692</v>
      </c>
      <c r="D9" s="92">
        <f>+'[3]R-I prezzi costanti cdt'!D5</f>
        <v>1086.2222222222224</v>
      </c>
      <c r="E9" s="92">
        <f>+'[3]R-I prezzi costanti cdt'!G5</f>
        <v>293.46391752577318</v>
      </c>
      <c r="F9" s="92">
        <f>+'[3]R-I prezzi costanti cdt'!E5</f>
        <v>9</v>
      </c>
      <c r="G9" s="93">
        <f t="shared" si="1"/>
        <v>1452.3730084348642</v>
      </c>
      <c r="H9" s="92">
        <f>+'[3]R-I prezzi costanti cdt'!H5</f>
        <v>851.36284236170229</v>
      </c>
      <c r="I9" s="92">
        <f>+'[3]R-I prezzi costanti cdt'!I5</f>
        <v>185.88000627953602</v>
      </c>
      <c r="J9" s="92">
        <f>+'[3]R-I prezzi costanti cdt'!J5</f>
        <v>32.32397649064545</v>
      </c>
      <c r="K9" s="92">
        <f>+'[3]R-I prezzi costanti cdt'!K5</f>
        <v>828.56124184859652</v>
      </c>
      <c r="L9" s="92">
        <f>+'[3]R-I prezzi costanti cdt'!L5</f>
        <v>798.09202827182673</v>
      </c>
      <c r="M9" s="92">
        <f>+'[3]R-I prezzi costanti cdt'!M5</f>
        <v>607.53963036638129</v>
      </c>
      <c r="N9" s="92">
        <f t="shared" si="2"/>
        <v>3303.7597256186882</v>
      </c>
      <c r="O9" s="92">
        <f t="shared" si="3"/>
        <v>8789.2003050203184</v>
      </c>
      <c r="P9" s="92">
        <f>+'[3]R-I prezzi costanti cdt'!P5</f>
        <v>31.01330973390025</v>
      </c>
      <c r="Q9" s="92">
        <f>+'[3]R-I prezzi costanti cdt'!Q5</f>
        <v>623.43779999609535</v>
      </c>
      <c r="R9" s="94">
        <f t="shared" si="4"/>
        <v>9381.6247952825142</v>
      </c>
      <c r="S9" s="92">
        <f>+'[3]R-I prezzi costanti cdt'!S5</f>
        <v>678.53487015044607</v>
      </c>
      <c r="T9" s="94">
        <f t="shared" si="5"/>
        <v>10060.159665432961</v>
      </c>
      <c r="U9" s="96"/>
      <c r="V9" s="92">
        <f>+'[3]R-I prezzi costanti cdt'!U5</f>
        <v>466.15727610195609</v>
      </c>
      <c r="W9" s="97">
        <f>+'[3]R-I prezzi costanti cdt'!W5</f>
        <v>7808.9669184849008</v>
      </c>
      <c r="X9" s="97">
        <f>+'[3]R-I prezzi costanti cdt'!X5</f>
        <v>1182.0390127214384</v>
      </c>
      <c r="Y9" s="102">
        <f t="shared" si="0"/>
        <v>8991.0059312063386</v>
      </c>
      <c r="Z9" s="92">
        <f>+'[3]R-I prezzi costanti cdt'!AA5</f>
        <v>83.387218523418866</v>
      </c>
      <c r="AA9" s="92">
        <f>+'[3]R-I prezzi costanti cdt'!Z5</f>
        <v>255.4212106331932</v>
      </c>
      <c r="AB9" s="92">
        <f>+'[3]R-I prezzi costanti cdt'!AD5-'[3]R-I prezzi costanti cdt'!AK5</f>
        <v>89.924454247996607</v>
      </c>
      <c r="AC9" s="92">
        <f>+'[3]R-I prezzi costanti cdt'!AB5</f>
        <v>29.969952168053478</v>
      </c>
      <c r="AD9" s="92">
        <f>+'[3]R-I prezzi costanti cdt'!AC5+'[3]R-I prezzi costanti cdt'!AE5+'[3]R-I prezzi costanti cdt'!AF5-'[3]R-I prezzi costanti cdt'!AJ5-'[3]R-I prezzi costanti cdt'!AL5</f>
        <v>123.31659917732136</v>
      </c>
      <c r="AE9" s="93">
        <f t="shared" si="6"/>
        <v>243.21100559337145</v>
      </c>
      <c r="AF9" s="93">
        <f t="shared" si="7"/>
        <v>582.01943474998347</v>
      </c>
      <c r="AG9" s="93">
        <f>+'[3]R-I prezzi costanti cdt'!AM5</f>
        <v>20.977023374680321</v>
      </c>
      <c r="AH9" s="93">
        <f t="shared" si="8"/>
        <v>602.99645812466383</v>
      </c>
      <c r="AI9" s="98">
        <f t="shared" si="9"/>
        <v>10060.159665432959</v>
      </c>
      <c r="AJ9" s="104"/>
    </row>
    <row r="10" spans="1:40" x14ac:dyDescent="0.2">
      <c r="A10" s="91">
        <v>1865</v>
      </c>
      <c r="B10" s="92">
        <f>+'[3]R-I prezzi costanti cdt'!B6</f>
        <v>4306.0263424521127</v>
      </c>
      <c r="C10" s="92">
        <f>+'[3]R-I prezzi costanti cdt'!C6</f>
        <v>63.686868686868692</v>
      </c>
      <c r="D10" s="92">
        <f>+'[3]R-I prezzi costanti cdt'!D6</f>
        <v>1117.3333333333335</v>
      </c>
      <c r="E10" s="92">
        <f>+'[3]R-I prezzi costanti cdt'!G6</f>
        <v>296.12371134020617</v>
      </c>
      <c r="F10" s="92">
        <f>+'[3]R-I prezzi costanti cdt'!E6</f>
        <v>9</v>
      </c>
      <c r="G10" s="93">
        <f t="shared" si="1"/>
        <v>1486.1439133604083</v>
      </c>
      <c r="H10" s="92">
        <f>+'[3]R-I prezzi costanti cdt'!H6</f>
        <v>924.84521614234143</v>
      </c>
      <c r="I10" s="92">
        <f>+'[3]R-I prezzi costanti cdt'!I6</f>
        <v>197.12282332615942</v>
      </c>
      <c r="J10" s="92">
        <f>+'[3]R-I prezzi costanti cdt'!J6</f>
        <v>30.216273218697488</v>
      </c>
      <c r="K10" s="92">
        <f>+'[3]R-I prezzi costanti cdt'!K6</f>
        <v>832.87198752480867</v>
      </c>
      <c r="L10" s="92">
        <f>+'[3]R-I prezzi costanti cdt'!L6</f>
        <v>804.999348241701</v>
      </c>
      <c r="M10" s="92">
        <f>+'[3]R-I prezzi costanti cdt'!M6</f>
        <v>626.05299443315198</v>
      </c>
      <c r="N10" s="92">
        <f t="shared" si="2"/>
        <v>3416.1086428868603</v>
      </c>
      <c r="O10" s="92">
        <f t="shared" si="3"/>
        <v>9208.2788986993801</v>
      </c>
      <c r="P10" s="92">
        <f>+'[3]R-I prezzi costanti cdt'!P6</f>
        <v>25.506418482419651</v>
      </c>
      <c r="Q10" s="92">
        <f>+'[3]R-I prezzi costanti cdt'!Q6</f>
        <v>839.20607345133044</v>
      </c>
      <c r="R10" s="94">
        <f t="shared" si="4"/>
        <v>10021.97855366829</v>
      </c>
      <c r="S10" s="92">
        <f>+'[3]R-I prezzi costanti cdt'!S6</f>
        <v>655.53265510584242</v>
      </c>
      <c r="T10" s="94">
        <f t="shared" si="5"/>
        <v>10677.511208774133</v>
      </c>
      <c r="U10" s="96"/>
      <c r="V10" s="92">
        <f>+'[3]R-I prezzi costanti cdt'!U6</f>
        <v>451.54979236734374</v>
      </c>
      <c r="W10" s="97">
        <f>+'[3]R-I prezzi costanti cdt'!W6</f>
        <v>8398.3771884302278</v>
      </c>
      <c r="X10" s="97">
        <f>+'[3]R-I prezzi costanti cdt'!X6</f>
        <v>1174.9609348009508</v>
      </c>
      <c r="Y10" s="102">
        <f t="shared" si="0"/>
        <v>9573.3381232311785</v>
      </c>
      <c r="Z10" s="92">
        <f>+'[3]R-I prezzi costanti cdt'!AA6</f>
        <v>68.710461341408035</v>
      </c>
      <c r="AA10" s="92">
        <f>+'[3]R-I prezzi costanti cdt'!Z6</f>
        <v>272.85146444692583</v>
      </c>
      <c r="AB10" s="92">
        <f>+'[3]R-I prezzi costanti cdt'!AD6-'[3]R-I prezzi costanti cdt'!AK6</f>
        <v>115.68990998611444</v>
      </c>
      <c r="AC10" s="92">
        <f>+'[3]R-I prezzi costanti cdt'!AB6</f>
        <v>25.26629641082182</v>
      </c>
      <c r="AD10" s="92">
        <f>+'[3]R-I prezzi costanti cdt'!AC6+'[3]R-I prezzi costanti cdt'!AE6+'[3]R-I prezzi costanti cdt'!AF6-'[3]R-I prezzi costanti cdt'!AJ6-'[3]R-I prezzi costanti cdt'!AL6</f>
        <v>149.6686393180687</v>
      </c>
      <c r="AE10" s="93">
        <f t="shared" si="6"/>
        <v>290.62484571500499</v>
      </c>
      <c r="AF10" s="93">
        <f t="shared" si="7"/>
        <v>632.18677150333883</v>
      </c>
      <c r="AG10" s="93">
        <f>+'[3]R-I prezzi costanti cdt'!AM6</f>
        <v>20.436521672273184</v>
      </c>
      <c r="AH10" s="93">
        <f t="shared" si="8"/>
        <v>652.62329317561205</v>
      </c>
      <c r="AI10" s="98">
        <f t="shared" si="9"/>
        <v>10677.511208774133</v>
      </c>
      <c r="AJ10" s="104"/>
    </row>
    <row r="11" spans="1:40" x14ac:dyDescent="0.2">
      <c r="A11" s="91">
        <v>1866</v>
      </c>
      <c r="B11" s="92">
        <f>+'[3]R-I prezzi costanti cdt'!B7</f>
        <v>4433.6535990175898</v>
      </c>
      <c r="C11" s="92">
        <f>+'[3]R-I prezzi costanti cdt'!C7</f>
        <v>63.686868686868692</v>
      </c>
      <c r="D11" s="92">
        <f>+'[3]R-I prezzi costanti cdt'!D7</f>
        <v>1130.6666666666667</v>
      </c>
      <c r="E11" s="92">
        <f>+'[3]R-I prezzi costanti cdt'!G7</f>
        <v>254.45360824742266</v>
      </c>
      <c r="F11" s="92">
        <f>+'[3]R-I prezzi costanti cdt'!E7</f>
        <v>10</v>
      </c>
      <c r="G11" s="93">
        <f t="shared" si="1"/>
        <v>1458.8071436009579</v>
      </c>
      <c r="H11" s="92">
        <f>+'[3]R-I prezzi costanti cdt'!H7</f>
        <v>916.20903124941287</v>
      </c>
      <c r="I11" s="92">
        <f>+'[3]R-I prezzi costanti cdt'!I7</f>
        <v>201.59684424295455</v>
      </c>
      <c r="J11" s="92">
        <f>+'[3]R-I prezzi costanti cdt'!J7</f>
        <v>42.539835521084107</v>
      </c>
      <c r="K11" s="92">
        <f>+'[3]R-I prezzi costanti cdt'!K7</f>
        <v>837.0031187978451</v>
      </c>
      <c r="L11" s="92">
        <f>+'[3]R-I prezzi costanti cdt'!L7</f>
        <v>812.84131857945658</v>
      </c>
      <c r="M11" s="92">
        <f>+'[3]R-I prezzi costanti cdt'!M7</f>
        <v>644.56635849992267</v>
      </c>
      <c r="N11" s="92">
        <f t="shared" si="2"/>
        <v>3454.7565068906761</v>
      </c>
      <c r="O11" s="92">
        <f t="shared" si="3"/>
        <v>9347.2172495092236</v>
      </c>
      <c r="P11" s="92">
        <f>+'[3]R-I prezzi costanti cdt'!P7</f>
        <v>34.758043974455568</v>
      </c>
      <c r="Q11" s="92">
        <f>+'[3]R-I prezzi costanti cdt'!Q7</f>
        <v>769.93621278356227</v>
      </c>
      <c r="R11" s="94">
        <f t="shared" si="4"/>
        <v>10082.39541831833</v>
      </c>
      <c r="S11" s="92">
        <f>+'[3]R-I prezzi costanti cdt'!S7</f>
        <v>617.89428753295533</v>
      </c>
      <c r="T11" s="94">
        <f t="shared" si="5"/>
        <v>10700.289705851286</v>
      </c>
      <c r="U11" s="96"/>
      <c r="V11" s="92">
        <f>+'[3]R-I prezzi costanti cdt'!U7</f>
        <v>510.57661061363257</v>
      </c>
      <c r="W11" s="97">
        <f>+'[3]R-I prezzi costanti cdt'!W7</f>
        <v>7932.1963727795664</v>
      </c>
      <c r="X11" s="97">
        <f>+'[3]R-I prezzi costanti cdt'!X7</f>
        <v>1682.2231857692327</v>
      </c>
      <c r="Y11" s="102">
        <f t="shared" si="0"/>
        <v>9614.4195585487996</v>
      </c>
      <c r="Z11" s="92">
        <f>+'[3]R-I prezzi costanti cdt'!AA7</f>
        <v>52.057014210088994</v>
      </c>
      <c r="AA11" s="92">
        <f>+'[3]R-I prezzi costanti cdt'!Z7</f>
        <v>218.03302805123846</v>
      </c>
      <c r="AB11" s="92">
        <f>+'[3]R-I prezzi costanti cdt'!AD7-'[3]R-I prezzi costanti cdt'!AK7</f>
        <v>121.56183827501853</v>
      </c>
      <c r="AC11" s="92">
        <f>+'[3]R-I prezzi costanti cdt'!AB7</f>
        <v>20.302663141102297</v>
      </c>
      <c r="AD11" s="92">
        <f>+'[3]R-I prezzi costanti cdt'!AC7+'[3]R-I prezzi costanti cdt'!AE7+'[3]R-I prezzi costanti cdt'!AF7-'[3]R-I prezzi costanti cdt'!AJ7-'[3]R-I prezzi costanti cdt'!AL7</f>
        <v>149.47483937759873</v>
      </c>
      <c r="AE11" s="93">
        <f t="shared" si="6"/>
        <v>291.33934079371954</v>
      </c>
      <c r="AF11" s="93">
        <f t="shared" si="7"/>
        <v>561.42938305504708</v>
      </c>
      <c r="AG11" s="93">
        <f>+'[3]R-I prezzi costanti cdt'!AM7</f>
        <v>13.86415363380749</v>
      </c>
      <c r="AH11" s="93">
        <f t="shared" si="8"/>
        <v>575.2935366888546</v>
      </c>
      <c r="AI11" s="98">
        <f t="shared" si="9"/>
        <v>10700.289705851286</v>
      </c>
      <c r="AJ11" s="104"/>
    </row>
    <row r="12" spans="1:40" x14ac:dyDescent="0.2">
      <c r="A12" s="91">
        <v>1867</v>
      </c>
      <c r="B12" s="92">
        <f>+'[3]R-I prezzi costanti cdt'!B8</f>
        <v>4504.408892518265</v>
      </c>
      <c r="C12" s="92">
        <f>+'[3]R-I prezzi costanti cdt'!C8</f>
        <v>69.696969696969703</v>
      </c>
      <c r="D12" s="92">
        <f>+'[3]R-I prezzi costanti cdt'!D8</f>
        <v>1221.5656565656566</v>
      </c>
      <c r="E12" s="92">
        <f>+'[3]R-I prezzi costanti cdt'!G8</f>
        <v>248.49484536082477</v>
      </c>
      <c r="F12" s="92">
        <f>+'[3]R-I prezzi costanti cdt'!E8</f>
        <v>10</v>
      </c>
      <c r="G12" s="93">
        <f t="shared" si="1"/>
        <v>1549.757471623451</v>
      </c>
      <c r="H12" s="92">
        <f>+'[3]R-I prezzi costanti cdt'!H8</f>
        <v>908.2968694823918</v>
      </c>
      <c r="I12" s="92">
        <f>+'[3]R-I prezzi costanti cdt'!I8</f>
        <v>194.60196969380408</v>
      </c>
      <c r="J12" s="92">
        <f>+'[3]R-I prezzi costanti cdt'!J8</f>
        <v>49.17057012763717</v>
      </c>
      <c r="K12" s="92">
        <f>+'[3]R-I prezzi costanti cdt'!K8</f>
        <v>927.52877799829878</v>
      </c>
      <c r="L12" s="92">
        <f>+'[3]R-I prezzi costanti cdt'!L8</f>
        <v>908.43575111523091</v>
      </c>
      <c r="M12" s="92">
        <f>+'[3]R-I prezzi costanti cdt'!M8</f>
        <v>663.07972256669336</v>
      </c>
      <c r="N12" s="92">
        <f t="shared" si="2"/>
        <v>3651.1136609840564</v>
      </c>
      <c r="O12" s="92">
        <f t="shared" si="3"/>
        <v>9705.2800251257722</v>
      </c>
      <c r="P12" s="92">
        <f>+'[3]R-I prezzi costanti cdt'!P8</f>
        <v>40.977209248865236</v>
      </c>
      <c r="Q12" s="92">
        <f>+'[3]R-I prezzi costanti cdt'!Q8</f>
        <v>564.93793322608155</v>
      </c>
      <c r="R12" s="94">
        <f t="shared" si="4"/>
        <v>10229.240749102988</v>
      </c>
      <c r="S12" s="92">
        <f>+'[3]R-I prezzi costanti cdt'!S8</f>
        <v>640.71773319182921</v>
      </c>
      <c r="T12" s="94">
        <f t="shared" si="5"/>
        <v>10869.958482294816</v>
      </c>
      <c r="U12" s="96"/>
      <c r="V12" s="92">
        <f>+'[3]R-I prezzi costanti cdt'!U8</f>
        <v>566.86225599374507</v>
      </c>
      <c r="W12" s="97">
        <f>+'[3]R-I prezzi costanti cdt'!W8</f>
        <v>8683.5077553726696</v>
      </c>
      <c r="X12" s="97">
        <f>+'[3]R-I prezzi costanti cdt'!X8</f>
        <v>1078.2272032209528</v>
      </c>
      <c r="Y12" s="102">
        <f t="shared" si="0"/>
        <v>9761.7349585936227</v>
      </c>
      <c r="Z12" s="92">
        <f>+'[3]R-I prezzi costanti cdt'!AA8</f>
        <v>58.04016684508256</v>
      </c>
      <c r="AA12" s="92">
        <f>+'[3]R-I prezzi costanti cdt'!Z8</f>
        <v>172.09204595318747</v>
      </c>
      <c r="AB12" s="92">
        <f>+'[3]R-I prezzi costanti cdt'!AD8-'[3]R-I prezzi costanti cdt'!AK8</f>
        <v>146.40855932183612</v>
      </c>
      <c r="AC12" s="92">
        <f>+'[3]R-I prezzi costanti cdt'!AB8</f>
        <v>23.469967560508771</v>
      </c>
      <c r="AD12" s="92">
        <f>+'[3]R-I prezzi costanti cdt'!AC8+'[3]R-I prezzi costanti cdt'!AE8+'[3]R-I prezzi costanti cdt'!AF8-'[3]R-I prezzi costanti cdt'!AJ8-'[3]R-I prezzi costanti cdt'!AL8</f>
        <v>166.81793988553829</v>
      </c>
      <c r="AE12" s="93">
        <f t="shared" si="6"/>
        <v>336.69646676788318</v>
      </c>
      <c r="AF12" s="93">
        <f t="shared" si="7"/>
        <v>566.82867956615326</v>
      </c>
      <c r="AG12" s="93">
        <f>+'[3]R-I prezzi costanti cdt'!AM8</f>
        <v>-25.467411858705674</v>
      </c>
      <c r="AH12" s="93">
        <f t="shared" si="8"/>
        <v>541.36126770744761</v>
      </c>
      <c r="AI12" s="98">
        <f t="shared" si="9"/>
        <v>10869.958482294815</v>
      </c>
      <c r="AJ12" s="104"/>
    </row>
    <row r="13" spans="1:40" x14ac:dyDescent="0.2">
      <c r="A13" s="91">
        <v>1868</v>
      </c>
      <c r="B13" s="92">
        <f>+'[3]R-I prezzi costanti cdt'!B9</f>
        <v>4578.9056857761479</v>
      </c>
      <c r="C13" s="92">
        <f>+'[3]R-I prezzi costanti cdt'!C9</f>
        <v>75.757575757575765</v>
      </c>
      <c r="D13" s="92">
        <f>+'[3]R-I prezzi costanti cdt'!D9</f>
        <v>1206.2121212121212</v>
      </c>
      <c r="E13" s="92">
        <f>+'[3]R-I prezzi costanti cdt'!G9</f>
        <v>245.6494845360825</v>
      </c>
      <c r="F13" s="92">
        <f>+'[3]R-I prezzi costanti cdt'!E9</f>
        <v>11</v>
      </c>
      <c r="G13" s="93">
        <f t="shared" si="1"/>
        <v>1538.6191815057796</v>
      </c>
      <c r="H13" s="92">
        <f>+'[3]R-I prezzi costanti cdt'!H9</f>
        <v>926.75698143807801</v>
      </c>
      <c r="I13" s="92">
        <f>+'[3]R-I prezzi costanti cdt'!I9</f>
        <v>205.36984198810296</v>
      </c>
      <c r="J13" s="92">
        <f>+'[3]R-I prezzi costanti cdt'!J9</f>
        <v>44.554387729691733</v>
      </c>
      <c r="K13" s="92">
        <f>+'[3]R-I prezzi costanti cdt'!K9</f>
        <v>933.33631036764018</v>
      </c>
      <c r="L13" s="92">
        <f>+'[3]R-I prezzi costanti cdt'!L9</f>
        <v>912.8415068651874</v>
      </c>
      <c r="M13" s="92">
        <f>+'[3]R-I prezzi costanti cdt'!M9</f>
        <v>681.59308663346405</v>
      </c>
      <c r="N13" s="92">
        <f t="shared" si="2"/>
        <v>3704.4521150221644</v>
      </c>
      <c r="O13" s="92">
        <f t="shared" si="3"/>
        <v>9821.9769823040915</v>
      </c>
      <c r="P13" s="92">
        <f>+'[3]R-I prezzi costanti cdt'!P9</f>
        <v>37.303746485427553</v>
      </c>
      <c r="Q13" s="92">
        <f>+'[3]R-I prezzi costanti cdt'!Q9</f>
        <v>709.41449138040878</v>
      </c>
      <c r="R13" s="94">
        <f t="shared" si="4"/>
        <v>10494.087727199072</v>
      </c>
      <c r="S13" s="92">
        <f>+'[3]R-I prezzi costanti cdt'!S9</f>
        <v>641.65806159835256</v>
      </c>
      <c r="T13" s="94">
        <f t="shared" si="5"/>
        <v>11135.745788797425</v>
      </c>
      <c r="U13" s="96"/>
      <c r="V13" s="92">
        <f>+'[3]R-I prezzi costanti cdt'!U9</f>
        <v>607.7173346760344</v>
      </c>
      <c r="W13" s="97">
        <f>+'[3]R-I prezzi costanti cdt'!W9</f>
        <v>8835.9357727316637</v>
      </c>
      <c r="X13" s="97">
        <f>+'[3]R-I prezzi costanti cdt'!X9</f>
        <v>1106.5395149029036</v>
      </c>
      <c r="Y13" s="102">
        <f t="shared" si="0"/>
        <v>9942.4752876345665</v>
      </c>
      <c r="Z13" s="92">
        <f>+'[3]R-I prezzi costanti cdt'!AA9</f>
        <v>48.929110976362388</v>
      </c>
      <c r="AA13" s="92">
        <f>+'[3]R-I prezzi costanti cdt'!Z9</f>
        <v>180.55912510301374</v>
      </c>
      <c r="AB13" s="92">
        <f>+'[3]R-I prezzi costanti cdt'!AD9-'[3]R-I prezzi costanti cdt'!AK9</f>
        <v>155.33837825750581</v>
      </c>
      <c r="AC13" s="92">
        <f>+'[3]R-I prezzi costanti cdt'!AB9</f>
        <v>17.180752477502146</v>
      </c>
      <c r="AD13" s="92">
        <f>+'[3]R-I prezzi costanti cdt'!AC9+'[3]R-I prezzi costanti cdt'!AE9+'[3]R-I prezzi costanti cdt'!AF9-'[3]R-I prezzi costanti cdt'!AJ9-'[3]R-I prezzi costanti cdt'!AL9</f>
        <v>167.65050961326321</v>
      </c>
      <c r="AE13" s="93">
        <f t="shared" si="6"/>
        <v>340.16964034827117</v>
      </c>
      <c r="AF13" s="93">
        <f t="shared" si="7"/>
        <v>569.65787642764735</v>
      </c>
      <c r="AG13" s="93">
        <f>+'[3]R-I prezzi costanti cdt'!AM9</f>
        <v>15.895290059179025</v>
      </c>
      <c r="AH13" s="93">
        <f t="shared" si="8"/>
        <v>585.5531664868264</v>
      </c>
      <c r="AI13" s="98">
        <f t="shared" si="9"/>
        <v>11135.745788797427</v>
      </c>
      <c r="AJ13" s="104"/>
    </row>
    <row r="14" spans="1:40" x14ac:dyDescent="0.2">
      <c r="A14" s="91">
        <v>1869</v>
      </c>
      <c r="B14" s="92">
        <f>+'[3]R-I prezzi costanti cdt'!B10</f>
        <v>4713.050742589955</v>
      </c>
      <c r="C14" s="92">
        <f>+'[3]R-I prezzi costanti cdt'!C10</f>
        <v>79.797979797979806</v>
      </c>
      <c r="D14" s="92">
        <f>+'[3]R-I prezzi costanti cdt'!D10</f>
        <v>1235.9595959595958</v>
      </c>
      <c r="E14" s="92">
        <f>+'[3]R-I prezzi costanti cdt'!G10</f>
        <v>239.95876288659795</v>
      </c>
      <c r="F14" s="92">
        <f>+'[3]R-I prezzi costanti cdt'!E10</f>
        <v>11</v>
      </c>
      <c r="G14" s="93">
        <f t="shared" si="1"/>
        <v>1566.7163386441737</v>
      </c>
      <c r="H14" s="92">
        <f>+'[3]R-I prezzi costanti cdt'!H10</f>
        <v>956.66794553096042</v>
      </c>
      <c r="I14" s="92">
        <f>+'[3]R-I prezzi costanti cdt'!I10</f>
        <v>219.40365368893285</v>
      </c>
      <c r="J14" s="92">
        <f>+'[3]R-I prezzi costanti cdt'!J10</f>
        <v>44.705251708252206</v>
      </c>
      <c r="K14" s="92">
        <f>+'[3]R-I prezzi costanti cdt'!K10</f>
        <v>928.96569322370283</v>
      </c>
      <c r="L14" s="92">
        <f>+'[3]R-I prezzi costanti cdt'!L10</f>
        <v>921.36120444933658</v>
      </c>
      <c r="M14" s="92">
        <f>+'[3]R-I prezzi costanti cdt'!M10</f>
        <v>700.10645070023486</v>
      </c>
      <c r="N14" s="92">
        <f t="shared" si="2"/>
        <v>3771.2101993014194</v>
      </c>
      <c r="O14" s="92">
        <f t="shared" si="3"/>
        <v>10050.977280535548</v>
      </c>
      <c r="P14" s="92">
        <f>+'[3]R-I prezzi costanti cdt'!P10</f>
        <v>36.089072875797847</v>
      </c>
      <c r="Q14" s="92">
        <f>+'[3]R-I prezzi costanti cdt'!Q10</f>
        <v>659.47140831878539</v>
      </c>
      <c r="R14" s="94">
        <f t="shared" si="4"/>
        <v>10674.359615978534</v>
      </c>
      <c r="S14" s="92">
        <f>+'[3]R-I prezzi costanti cdt'!S10</f>
        <v>672.09903578160925</v>
      </c>
      <c r="T14" s="94">
        <f t="shared" si="5"/>
        <v>11346.458651760144</v>
      </c>
      <c r="U14" s="96"/>
      <c r="V14" s="92">
        <f>+'[3]R-I prezzi costanti cdt'!U10</f>
        <v>622.7655621502347</v>
      </c>
      <c r="W14" s="97">
        <f>+'[3]R-I prezzi costanti cdt'!W10</f>
        <v>8996.8450322238623</v>
      </c>
      <c r="X14" s="97">
        <f>+'[3]R-I prezzi costanti cdt'!X10</f>
        <v>1149.0079824258294</v>
      </c>
      <c r="Y14" s="102">
        <f t="shared" si="0"/>
        <v>10145.853014649692</v>
      </c>
      <c r="Z14" s="92">
        <f>+'[3]R-I prezzi costanti cdt'!AA10</f>
        <v>58.978370200724299</v>
      </c>
      <c r="AA14" s="92">
        <f>+'[3]R-I prezzi costanti cdt'!Z10</f>
        <v>162.68667883100139</v>
      </c>
      <c r="AB14" s="92">
        <f>+'[3]R-I prezzi costanti cdt'!AD10-'[3]R-I prezzi costanti cdt'!AK10</f>
        <v>152.77011111423823</v>
      </c>
      <c r="AC14" s="92">
        <f>+'[3]R-I prezzi costanti cdt'!AB10</f>
        <v>20.988281835384207</v>
      </c>
      <c r="AD14" s="92">
        <f>+'[3]R-I prezzi costanti cdt'!AC10+'[3]R-I prezzi costanti cdt'!AE10+'[3]R-I prezzi costanti cdt'!AF10-'[3]R-I prezzi costanti cdt'!AJ10-'[3]R-I prezzi costanti cdt'!AL10</f>
        <v>166.1090911642228</v>
      </c>
      <c r="AE14" s="93">
        <f t="shared" si="6"/>
        <v>339.86748411384525</v>
      </c>
      <c r="AF14" s="93">
        <f t="shared" si="7"/>
        <v>561.53253314557094</v>
      </c>
      <c r="AG14" s="93">
        <f>+'[3]R-I prezzi costanti cdt'!AM10</f>
        <v>16.307541814647514</v>
      </c>
      <c r="AH14" s="93">
        <f t="shared" si="8"/>
        <v>577.84007496021843</v>
      </c>
      <c r="AI14" s="98">
        <f t="shared" si="9"/>
        <v>11346.458651760146</v>
      </c>
      <c r="AJ14" s="104"/>
    </row>
    <row r="15" spans="1:40" x14ac:dyDescent="0.2">
      <c r="A15" s="91">
        <v>1870</v>
      </c>
      <c r="B15" s="92">
        <f>+'[3]R-I prezzi costanti cdt'!B11</f>
        <v>5001.1076579780229</v>
      </c>
      <c r="C15" s="92">
        <f>+'[3]R-I prezzi costanti cdt'!C11</f>
        <v>78.787878787878796</v>
      </c>
      <c r="D15" s="92">
        <f>+'[3]R-I prezzi costanti cdt'!D11</f>
        <v>1266.6666666666665</v>
      </c>
      <c r="E15" s="92">
        <f>+'[3]R-I prezzi costanti cdt'!G11</f>
        <v>252.28865979381445</v>
      </c>
      <c r="F15" s="92">
        <f>+'[3]R-I prezzi costanti cdt'!E11</f>
        <v>12</v>
      </c>
      <c r="G15" s="93">
        <f t="shared" si="1"/>
        <v>1609.7432052483598</v>
      </c>
      <c r="H15" s="92">
        <f>+'[3]R-I prezzi costanti cdt'!H11</f>
        <v>983.78944829664692</v>
      </c>
      <c r="I15" s="92">
        <f>+'[3]R-I prezzi costanti cdt'!I11</f>
        <v>232.49633359458434</v>
      </c>
      <c r="J15" s="92">
        <f>+'[3]R-I prezzi costanti cdt'!J11</f>
        <v>37.354531535807148</v>
      </c>
      <c r="K15" s="92">
        <f>+'[3]R-I prezzi costanti cdt'!K11</f>
        <v>923.75687553161333</v>
      </c>
      <c r="L15" s="92">
        <f>+'[3]R-I prezzi costanti cdt'!L11</f>
        <v>927.76948033138285</v>
      </c>
      <c r="M15" s="92">
        <f>+'[3]R-I prezzi costanti cdt'!M11</f>
        <v>718.61981476700555</v>
      </c>
      <c r="N15" s="92">
        <f t="shared" si="2"/>
        <v>3823.7864840570405</v>
      </c>
      <c r="O15" s="92">
        <f t="shared" si="3"/>
        <v>10434.637347283424</v>
      </c>
      <c r="P15" s="92">
        <f>+'[3]R-I prezzi costanti cdt'!P11</f>
        <v>30.344045906787997</v>
      </c>
      <c r="Q15" s="92">
        <f>+'[3]R-I prezzi costanti cdt'!Q11</f>
        <v>624.35379559719524</v>
      </c>
      <c r="R15" s="94">
        <f t="shared" si="4"/>
        <v>11028.647096973831</v>
      </c>
      <c r="S15" s="92">
        <f>+'[3]R-I prezzi costanti cdt'!S11</f>
        <v>644.91940931916406</v>
      </c>
      <c r="T15" s="94">
        <f t="shared" si="5"/>
        <v>11673.566506292995</v>
      </c>
      <c r="U15" s="96"/>
      <c r="V15" s="92">
        <f>+'[3]R-I prezzi costanti cdt'!U11</f>
        <v>590.77946804605779</v>
      </c>
      <c r="W15" s="97">
        <f>+'[3]R-I prezzi costanti cdt'!W11</f>
        <v>9327.2838012135653</v>
      </c>
      <c r="X15" s="97">
        <f>+'[3]R-I prezzi costanti cdt'!X11</f>
        <v>1207.9919650965599</v>
      </c>
      <c r="Y15" s="102">
        <f t="shared" si="0"/>
        <v>10535.275766310126</v>
      </c>
      <c r="Z15" s="92">
        <f>+'[3]R-I prezzi costanti cdt'!AA11</f>
        <v>51.074575043782929</v>
      </c>
      <c r="AA15" s="92">
        <f>+'[3]R-I prezzi costanti cdt'!Z11</f>
        <v>187.71343610036351</v>
      </c>
      <c r="AB15" s="92">
        <f>+'[3]R-I prezzi costanti cdt'!AD11-'[3]R-I prezzi costanti cdt'!AK11</f>
        <v>162.21038893000093</v>
      </c>
      <c r="AC15" s="92">
        <f>+'[3]R-I prezzi costanti cdt'!AB11</f>
        <v>19.857666030163415</v>
      </c>
      <c r="AD15" s="92">
        <f>+'[3]R-I prezzi costanti cdt'!AC11+'[3]R-I prezzi costanti cdt'!AE11+'[3]R-I prezzi costanti cdt'!AF11-'[3]R-I prezzi costanti cdt'!AJ11-'[3]R-I prezzi costanti cdt'!AL11</f>
        <v>188.88343685718414</v>
      </c>
      <c r="AE15" s="93">
        <f t="shared" si="6"/>
        <v>370.95149181734848</v>
      </c>
      <c r="AF15" s="93">
        <f t="shared" si="7"/>
        <v>609.73950296149496</v>
      </c>
      <c r="AG15" s="93">
        <f>+'[3]R-I prezzi costanti cdt'!AM11</f>
        <v>-62.228231024685073</v>
      </c>
      <c r="AH15" s="93">
        <f t="shared" si="8"/>
        <v>547.51127193680986</v>
      </c>
      <c r="AI15" s="98">
        <f t="shared" si="9"/>
        <v>11673.566506292993</v>
      </c>
      <c r="AJ15" s="104"/>
    </row>
    <row r="16" spans="1:40" x14ac:dyDescent="0.2">
      <c r="A16" s="91">
        <v>1871</v>
      </c>
      <c r="B16" s="92">
        <f>+'[3]R-I prezzi costanti cdt'!B12</f>
        <v>5076.4162595881871</v>
      </c>
      <c r="C16" s="92">
        <f>+'[3]R-I prezzi costanti cdt'!C12</f>
        <v>78.787878787878796</v>
      </c>
      <c r="D16" s="92">
        <f>+'[3]R-I prezzi costanti cdt'!D12</f>
        <v>1343</v>
      </c>
      <c r="E16" s="92">
        <f>+'[3]R-I prezzi costanti cdt'!G12</f>
        <v>274</v>
      </c>
      <c r="F16" s="92">
        <f>+'[3]R-I prezzi costanti cdt'!E12</f>
        <v>13</v>
      </c>
      <c r="G16" s="93">
        <f t="shared" si="1"/>
        <v>1708.7878787878788</v>
      </c>
      <c r="H16" s="92">
        <f>+'[3]R-I prezzi costanti cdt'!H12</f>
        <v>1016.7801339252103</v>
      </c>
      <c r="I16" s="92">
        <f>+'[3]R-I prezzi costanti cdt'!I12</f>
        <v>248.7694719303617</v>
      </c>
      <c r="J16" s="92">
        <f>+'[3]R-I prezzi costanti cdt'!J12</f>
        <v>42.281611613829341</v>
      </c>
      <c r="K16" s="92">
        <f>+'[3]R-I prezzi costanti cdt'!K12</f>
        <v>947.04687647670357</v>
      </c>
      <c r="L16" s="92">
        <f>+'[3]R-I prezzi costanti cdt'!L12</f>
        <v>959.84680783268641</v>
      </c>
      <c r="M16" s="92">
        <f>+'[3]R-I prezzi costanti cdt'!M12</f>
        <v>737.13317883377647</v>
      </c>
      <c r="N16" s="92">
        <f t="shared" si="2"/>
        <v>3951.8580806125678</v>
      </c>
      <c r="O16" s="92">
        <f t="shared" si="3"/>
        <v>10737.062218988634</v>
      </c>
      <c r="P16" s="92">
        <f>+'[3]R-I prezzi costanti cdt'!P12</f>
        <v>34.344840478548889</v>
      </c>
      <c r="Q16" s="92">
        <f>+'[3]R-I prezzi costanti cdt'!Q12</f>
        <v>676.98993899500442</v>
      </c>
      <c r="R16" s="94">
        <f t="shared" si="4"/>
        <v>11379.70731750509</v>
      </c>
      <c r="S16" s="92">
        <f>+'[3]R-I prezzi costanti cdt'!S12</f>
        <v>718.65047135048462</v>
      </c>
      <c r="T16" s="94">
        <f t="shared" si="5"/>
        <v>12098.357788855574</v>
      </c>
      <c r="U16" s="96"/>
      <c r="V16" s="92">
        <f>+'[3]R-I prezzi costanti cdt'!U12</f>
        <v>836.45946782909937</v>
      </c>
      <c r="W16" s="97">
        <f>+'[3]R-I prezzi costanti cdt'!W12</f>
        <v>9537.3886878024769</v>
      </c>
      <c r="X16" s="97">
        <f>+'[3]R-I prezzi costanti cdt'!X12</f>
        <v>1118.3363114370493</v>
      </c>
      <c r="Y16" s="102">
        <f t="shared" si="0"/>
        <v>10655.724999239526</v>
      </c>
      <c r="Z16" s="92">
        <f>+'[3]R-I prezzi costanti cdt'!AA12</f>
        <v>66.108295220733538</v>
      </c>
      <c r="AA16" s="92">
        <f>+'[3]R-I prezzi costanti cdt'!Z12</f>
        <v>184.62610333756882</v>
      </c>
      <c r="AB16" s="92">
        <f>+'[3]R-I prezzi costanti cdt'!AD12-'[3]R-I prezzi costanti cdt'!AK12</f>
        <v>254.00670410382332</v>
      </c>
      <c r="AC16" s="92">
        <f>+'[3]R-I prezzi costanti cdt'!AB12</f>
        <v>24.904618384098043</v>
      </c>
      <c r="AD16" s="92">
        <f>+'[3]R-I prezzi costanti cdt'!AC12+'[3]R-I prezzi costanti cdt'!AE12+'[3]R-I prezzi costanti cdt'!AF12-'[3]R-I prezzi costanti cdt'!AJ12-'[3]R-I prezzi costanti cdt'!AL12</f>
        <v>233.95672010574762</v>
      </c>
      <c r="AE16" s="93">
        <f t="shared" si="6"/>
        <v>512.86804259366897</v>
      </c>
      <c r="AF16" s="93">
        <f t="shared" si="7"/>
        <v>763.60244115197133</v>
      </c>
      <c r="AG16" s="93">
        <f>+'[3]R-I prezzi costanti cdt'!AM12</f>
        <v>-157.42911936502364</v>
      </c>
      <c r="AH16" s="93">
        <f t="shared" si="8"/>
        <v>606.17332178694767</v>
      </c>
      <c r="AI16" s="98">
        <f t="shared" si="9"/>
        <v>12098.357788855574</v>
      </c>
      <c r="AJ16" s="104"/>
    </row>
    <row r="17" spans="1:36" x14ac:dyDescent="0.2">
      <c r="A17" s="91">
        <v>1872</v>
      </c>
      <c r="B17" s="92">
        <f>+'[3]R-I prezzi costanti cdt'!B13</f>
        <v>4935.753558638331</v>
      </c>
      <c r="C17" s="92">
        <f>+'[3]R-I prezzi costanti cdt'!C13</f>
        <v>86.868686868686879</v>
      </c>
      <c r="D17" s="92">
        <f>+'[3]R-I prezzi costanti cdt'!D13</f>
        <v>1372</v>
      </c>
      <c r="E17" s="92">
        <f>+'[3]R-I prezzi costanti cdt'!G13</f>
        <v>294</v>
      </c>
      <c r="F17" s="92">
        <f>+'[3]R-I prezzi costanti cdt'!E13</f>
        <v>13</v>
      </c>
      <c r="G17" s="93">
        <f t="shared" si="1"/>
        <v>1765.8686868686868</v>
      </c>
      <c r="H17" s="92">
        <f>+'[3]R-I prezzi costanti cdt'!H13</f>
        <v>1002.9808380802442</v>
      </c>
      <c r="I17" s="92">
        <f>+'[3]R-I prezzi costanti cdt'!I13</f>
        <v>258.7150094817415</v>
      </c>
      <c r="J17" s="92">
        <f>+'[3]R-I prezzi costanti cdt'!J13</f>
        <v>50.238925767398705</v>
      </c>
      <c r="K17" s="92">
        <f>+'[3]R-I prezzi costanti cdt'!K13</f>
        <v>952.61492297514417</v>
      </c>
      <c r="L17" s="92">
        <f>+'[3]R-I prezzi costanti cdt'!L13</f>
        <v>962.37903365969532</v>
      </c>
      <c r="M17" s="92">
        <f>+'[3]R-I prezzi costanti cdt'!M13</f>
        <v>761.8556902887409</v>
      </c>
      <c r="N17" s="92">
        <f t="shared" si="2"/>
        <v>3988.784420252965</v>
      </c>
      <c r="O17" s="92">
        <f t="shared" si="3"/>
        <v>10690.406665759983</v>
      </c>
      <c r="P17" s="92">
        <f>+'[3]R-I prezzi costanti cdt'!P13</f>
        <v>41.359347156899069</v>
      </c>
      <c r="Q17" s="92">
        <f>+'[3]R-I prezzi costanti cdt'!Q13</f>
        <v>564.85002248321553</v>
      </c>
      <c r="R17" s="94">
        <f t="shared" si="4"/>
        <v>11213.8973410863</v>
      </c>
      <c r="S17" s="92">
        <f>+'[3]R-I prezzi costanti cdt'!S13</f>
        <v>811.46629212103016</v>
      </c>
      <c r="T17" s="94">
        <f t="shared" si="5"/>
        <v>12025.363633207329</v>
      </c>
      <c r="U17" s="96"/>
      <c r="V17" s="92">
        <f>+'[3]R-I prezzi costanti cdt'!U13</f>
        <v>739.20750179013828</v>
      </c>
      <c r="W17" s="97">
        <f>+'[3]R-I prezzi costanti cdt'!W13</f>
        <v>9381.5650779468051</v>
      </c>
      <c r="X17" s="97">
        <f>+'[3]R-I prezzi costanti cdt'!X13</f>
        <v>1025.3536489000817</v>
      </c>
      <c r="Y17" s="102">
        <f t="shared" si="0"/>
        <v>10406.918726846887</v>
      </c>
      <c r="Z17" s="92">
        <f>+'[3]R-I prezzi costanti cdt'!AA13</f>
        <v>67.624209671562127</v>
      </c>
      <c r="AA17" s="92">
        <f>+'[3]R-I prezzi costanti cdt'!Z13</f>
        <v>211.24221438277621</v>
      </c>
      <c r="AB17" s="92">
        <f>+'[3]R-I prezzi costanti cdt'!AD13-'[3]R-I prezzi costanti cdt'!AK13</f>
        <v>331.99824013461125</v>
      </c>
      <c r="AC17" s="92">
        <f>+'[3]R-I prezzi costanti cdt'!AB13</f>
        <v>26.907160643674423</v>
      </c>
      <c r="AD17" s="92">
        <f>+'[3]R-I prezzi costanti cdt'!AC13+'[3]R-I prezzi costanti cdt'!AE13+'[3]R-I prezzi costanti cdt'!AF13-'[3]R-I prezzi costanti cdt'!AJ13-'[3]R-I prezzi costanti cdt'!AL13</f>
        <v>269.14906159634734</v>
      </c>
      <c r="AE17" s="93">
        <f t="shared" si="6"/>
        <v>628.05446237463298</v>
      </c>
      <c r="AF17" s="93">
        <f t="shared" si="7"/>
        <v>906.92088642897124</v>
      </c>
      <c r="AG17" s="93">
        <f>+'[3]R-I prezzi costanti cdt'!AM13</f>
        <v>-27.683481858665658</v>
      </c>
      <c r="AH17" s="93">
        <f t="shared" si="8"/>
        <v>879.23740457030556</v>
      </c>
      <c r="AI17" s="98">
        <f t="shared" si="9"/>
        <v>12025.363633207331</v>
      </c>
      <c r="AJ17" s="104"/>
    </row>
    <row r="18" spans="1:36" x14ac:dyDescent="0.2">
      <c r="A18" s="91">
        <v>1873</v>
      </c>
      <c r="B18" s="92">
        <f>+'[3]R-I prezzi costanti cdt'!B14</f>
        <v>4856.8857347525864</v>
      </c>
      <c r="C18" s="92">
        <f>+'[3]R-I prezzi costanti cdt'!C14</f>
        <v>94.949494949494962</v>
      </c>
      <c r="D18" s="92">
        <f>+'[3]R-I prezzi costanti cdt'!D14</f>
        <v>1407</v>
      </c>
      <c r="E18" s="92">
        <f>+'[3]R-I prezzi costanti cdt'!G14</f>
        <v>325</v>
      </c>
      <c r="F18" s="92">
        <f>+'[3]R-I prezzi costanti cdt'!E14</f>
        <v>13</v>
      </c>
      <c r="G18" s="93">
        <f t="shared" si="1"/>
        <v>1839.9494949494949</v>
      </c>
      <c r="H18" s="92">
        <f>+'[3]R-I prezzi costanti cdt'!H14</f>
        <v>992.5877247017313</v>
      </c>
      <c r="I18" s="92">
        <f>+'[3]R-I prezzi costanti cdt'!I14</f>
        <v>269.40321513982525</v>
      </c>
      <c r="J18" s="92">
        <f>+'[3]R-I prezzi costanti cdt'!J14</f>
        <v>55.511617256644783</v>
      </c>
      <c r="K18" s="92">
        <f>+'[3]R-I prezzi costanti cdt'!K14</f>
        <v>958.06322653813447</v>
      </c>
      <c r="L18" s="92">
        <f>+'[3]R-I prezzi costanti cdt'!L14</f>
        <v>965.11848965876834</v>
      </c>
      <c r="M18" s="92">
        <f>+'[3]R-I prezzi costanti cdt'!M14</f>
        <v>786.57820174370534</v>
      </c>
      <c r="N18" s="92">
        <f t="shared" si="2"/>
        <v>4027.2624750388095</v>
      </c>
      <c r="O18" s="92">
        <f t="shared" si="3"/>
        <v>10724.097704740891</v>
      </c>
      <c r="P18" s="92">
        <f>+'[3]R-I prezzi costanti cdt'!P14</f>
        <v>44.728718046284868</v>
      </c>
      <c r="Q18" s="92">
        <f>+'[3]R-I prezzi costanti cdt'!Q14</f>
        <v>540.81552287418981</v>
      </c>
      <c r="R18" s="94">
        <f t="shared" si="4"/>
        <v>11220.184509568797</v>
      </c>
      <c r="S18" s="92">
        <f>+'[3]R-I prezzi costanti cdt'!S14</f>
        <v>833.31958971498477</v>
      </c>
      <c r="T18" s="94">
        <f t="shared" si="5"/>
        <v>12053.504099283782</v>
      </c>
      <c r="U18" s="96"/>
      <c r="V18" s="92">
        <f>+'[3]R-I prezzi costanti cdt'!U14</f>
        <v>715.23325903239515</v>
      </c>
      <c r="W18" s="97">
        <f>+'[3]R-I prezzi costanti cdt'!W14</f>
        <v>9160.4069932360435</v>
      </c>
      <c r="X18" s="97">
        <f>+'[3]R-I prezzi costanti cdt'!X14</f>
        <v>1036.2761759074538</v>
      </c>
      <c r="Y18" s="102">
        <f t="shared" si="0"/>
        <v>10196.683169143496</v>
      </c>
      <c r="Z18" s="92">
        <f>+'[3]R-I prezzi costanti cdt'!AA14</f>
        <v>92.420048804382887</v>
      </c>
      <c r="AA18" s="92">
        <f>+'[3]R-I prezzi costanti cdt'!Z14</f>
        <v>234.30653647217821</v>
      </c>
      <c r="AB18" s="92">
        <f>+'[3]R-I prezzi costanti cdt'!AD14-'[3]R-I prezzi costanti cdt'!AK14</f>
        <v>364.59514920294168</v>
      </c>
      <c r="AC18" s="92">
        <f>+'[3]R-I prezzi costanti cdt'!AB14</f>
        <v>39.413496151796814</v>
      </c>
      <c r="AD18" s="92">
        <f>+'[3]R-I prezzi costanti cdt'!AC14+'[3]R-I prezzi costanti cdt'!AE14+'[3]R-I prezzi costanti cdt'!AF14-'[3]R-I prezzi costanti cdt'!AJ14-'[3]R-I prezzi costanti cdt'!AL14</f>
        <v>289.88904355657826</v>
      </c>
      <c r="AE18" s="93">
        <f t="shared" si="6"/>
        <v>693.89768891131678</v>
      </c>
      <c r="AF18" s="93">
        <f t="shared" si="7"/>
        <v>1020.6242741878779</v>
      </c>
      <c r="AG18" s="93">
        <f>+'[3]R-I prezzi costanti cdt'!AM14</f>
        <v>120.96339692001411</v>
      </c>
      <c r="AH18" s="93">
        <f t="shared" si="8"/>
        <v>1141.587671107892</v>
      </c>
      <c r="AI18" s="98">
        <f t="shared" si="9"/>
        <v>12053.504099283784</v>
      </c>
      <c r="AJ18" s="104"/>
    </row>
    <row r="19" spans="1:36" x14ac:dyDescent="0.2">
      <c r="A19" s="91">
        <v>1874</v>
      </c>
      <c r="B19" s="92">
        <f>+'[3]R-I prezzi costanti cdt'!B15</f>
        <v>5299.8959536836483</v>
      </c>
      <c r="C19" s="92">
        <f>+'[3]R-I prezzi costanti cdt'!C15</f>
        <v>92.929292929292941</v>
      </c>
      <c r="D19" s="92">
        <f>+'[3]R-I prezzi costanti cdt'!D15</f>
        <v>1428</v>
      </c>
      <c r="E19" s="92">
        <f>+'[3]R-I prezzi costanti cdt'!G15</f>
        <v>336</v>
      </c>
      <c r="F19" s="92">
        <f>+'[3]R-I prezzi costanti cdt'!E15</f>
        <v>14</v>
      </c>
      <c r="G19" s="93">
        <f t="shared" si="1"/>
        <v>1870.9292929292928</v>
      </c>
      <c r="H19" s="92">
        <f>+'[3]R-I prezzi costanti cdt'!H15</f>
        <v>1065.9796440733535</v>
      </c>
      <c r="I19" s="92">
        <f>+'[3]R-I prezzi costanti cdt'!I15</f>
        <v>279.24815099479474</v>
      </c>
      <c r="J19" s="92">
        <f>+'[3]R-I prezzi costanti cdt'!J15</f>
        <v>51.526243985432011</v>
      </c>
      <c r="K19" s="92">
        <f>+'[3]R-I prezzi costanti cdt'!K15</f>
        <v>962.43384368207171</v>
      </c>
      <c r="L19" s="92">
        <f>+'[3]R-I prezzi costanti cdt'!L15</f>
        <v>968.07469150107181</v>
      </c>
      <c r="M19" s="92">
        <f>+'[3]R-I prezzi costanti cdt'!M15</f>
        <v>811.30071319866977</v>
      </c>
      <c r="N19" s="92">
        <f t="shared" si="2"/>
        <v>4138.5632874353942</v>
      </c>
      <c r="O19" s="92">
        <f t="shared" si="3"/>
        <v>11309.388534048336</v>
      </c>
      <c r="P19" s="92">
        <f>+'[3]R-I prezzi costanti cdt'!P15</f>
        <v>42.622912699175735</v>
      </c>
      <c r="Q19" s="92">
        <f>+'[3]R-I prezzi costanti cdt'!Q15</f>
        <v>595.55521818812099</v>
      </c>
      <c r="R19" s="94">
        <f t="shared" si="4"/>
        <v>11862.32083953728</v>
      </c>
      <c r="S19" s="92">
        <f>+'[3]R-I prezzi costanti cdt'!S15</f>
        <v>897.72457924613104</v>
      </c>
      <c r="T19" s="94">
        <f t="shared" si="5"/>
        <v>12760.045418783411</v>
      </c>
      <c r="U19" s="96"/>
      <c r="V19" s="92">
        <f>+'[3]R-I prezzi costanti cdt'!U15</f>
        <v>678.6321008392465</v>
      </c>
      <c r="W19" s="97">
        <f>+'[3]R-I prezzi costanti cdt'!W15</f>
        <v>9771.5259999522768</v>
      </c>
      <c r="X19" s="97">
        <f>+'[3]R-I prezzi costanti cdt'!X15</f>
        <v>1008.8600495951365</v>
      </c>
      <c r="Y19" s="102">
        <f t="shared" si="0"/>
        <v>10780.386049547413</v>
      </c>
      <c r="Z19" s="92">
        <f>+'[3]R-I prezzi costanti cdt'!AA15</f>
        <v>107.5112481898291</v>
      </c>
      <c r="AA19" s="92">
        <f>+'[3]R-I prezzi costanti cdt'!Z15</f>
        <v>227.49866607845109</v>
      </c>
      <c r="AB19" s="92">
        <f>+'[3]R-I prezzi costanti cdt'!AD15-'[3]R-I prezzi costanti cdt'!AK15</f>
        <v>430.49888993993778</v>
      </c>
      <c r="AC19" s="92">
        <f>+'[3]R-I prezzi costanti cdt'!AB15</f>
        <v>54.351204743376762</v>
      </c>
      <c r="AD19" s="92">
        <f>+'[3]R-I prezzi costanti cdt'!AC15+'[3]R-I prezzi costanti cdt'!AE15+'[3]R-I prezzi costanti cdt'!AF15-'[3]R-I prezzi costanti cdt'!AJ15-'[3]R-I prezzi costanti cdt'!AL15</f>
        <v>349.89269028898246</v>
      </c>
      <c r="AE19" s="93">
        <f t="shared" si="6"/>
        <v>834.74278497229693</v>
      </c>
      <c r="AF19" s="93">
        <f t="shared" si="7"/>
        <v>1169.7526992405772</v>
      </c>
      <c r="AG19" s="93">
        <f>+'[3]R-I prezzi costanti cdt'!AM15</f>
        <v>131.27456915617461</v>
      </c>
      <c r="AH19" s="93">
        <f t="shared" si="8"/>
        <v>1301.0272683967519</v>
      </c>
      <c r="AI19" s="98">
        <f t="shared" si="9"/>
        <v>12760.045418783411</v>
      </c>
      <c r="AJ19" s="104"/>
    </row>
    <row r="20" spans="1:36" x14ac:dyDescent="0.2">
      <c r="A20" s="91">
        <v>1875</v>
      </c>
      <c r="B20" s="92">
        <f>+'[3]R-I prezzi costanti cdt'!B16</f>
        <v>5198.0324466286093</v>
      </c>
      <c r="C20" s="92">
        <f>+'[3]R-I prezzi costanti cdt'!C16</f>
        <v>84.848484848484858</v>
      </c>
      <c r="D20" s="92">
        <f>+'[3]R-I prezzi costanti cdt'!D16</f>
        <v>1442</v>
      </c>
      <c r="E20" s="92">
        <f>+'[3]R-I prezzi costanti cdt'!G16</f>
        <v>293</v>
      </c>
      <c r="F20" s="92">
        <f>+'[3]R-I prezzi costanti cdt'!E16</f>
        <v>14</v>
      </c>
      <c r="G20" s="93">
        <f t="shared" si="1"/>
        <v>1833.8484848484848</v>
      </c>
      <c r="H20" s="92">
        <f>+'[3]R-I prezzi costanti cdt'!H16</f>
        <v>1088.3287395649377</v>
      </c>
      <c r="I20" s="92">
        <f>+'[3]R-I prezzi costanti cdt'!I16</f>
        <v>290.53664511582241</v>
      </c>
      <c r="J20" s="92">
        <f>+'[3]R-I prezzi costanti cdt'!J16</f>
        <v>54.299845481937922</v>
      </c>
      <c r="K20" s="92">
        <f>+'[3]R-I prezzi costanti cdt'!K16</f>
        <v>967.64266137416121</v>
      </c>
      <c r="L20" s="92">
        <f>+'[3]R-I prezzi costanti cdt'!L16</f>
        <v>971.24869648340189</v>
      </c>
      <c r="M20" s="92">
        <f>+'[3]R-I prezzi costanti cdt'!M16</f>
        <v>836.02322465363432</v>
      </c>
      <c r="N20" s="92">
        <f t="shared" si="2"/>
        <v>4208.0798126738955</v>
      </c>
      <c r="O20" s="92">
        <f t="shared" si="3"/>
        <v>11239.960744150991</v>
      </c>
      <c r="P20" s="92">
        <f>+'[3]R-I prezzi costanti cdt'!P16</f>
        <v>43.724579147291607</v>
      </c>
      <c r="Q20" s="92">
        <f>+'[3]R-I prezzi costanti cdt'!Q16</f>
        <v>762.00707181749715</v>
      </c>
      <c r="R20" s="94">
        <f t="shared" si="4"/>
        <v>11958.243236821196</v>
      </c>
      <c r="S20" s="92">
        <f>+'[3]R-I prezzi costanti cdt'!S16</f>
        <v>916.80551172234368</v>
      </c>
      <c r="T20" s="94">
        <f t="shared" si="5"/>
        <v>12875.048748543539</v>
      </c>
      <c r="U20" s="96"/>
      <c r="V20" s="92">
        <f>+'[3]R-I prezzi costanti cdt'!U16</f>
        <v>781.35243175992605</v>
      </c>
      <c r="W20" s="97">
        <f>+'[3]R-I prezzi costanti cdt'!W16</f>
        <v>10000.397005183102</v>
      </c>
      <c r="X20" s="97">
        <f>+'[3]R-I prezzi costanti cdt'!X16</f>
        <v>1026.9904710058468</v>
      </c>
      <c r="Y20" s="102">
        <f t="shared" si="0"/>
        <v>11027.387476188949</v>
      </c>
      <c r="Z20" s="92">
        <f>+'[3]R-I prezzi costanti cdt'!AA16</f>
        <v>80.276375380445558</v>
      </c>
      <c r="AA20" s="92">
        <f>+'[3]R-I prezzi costanti cdt'!Z16</f>
        <v>198.96454971538566</v>
      </c>
      <c r="AB20" s="92">
        <f>+'[3]R-I prezzi costanti cdt'!AD16-'[3]R-I prezzi costanti cdt'!AK16</f>
        <v>369.28502563419033</v>
      </c>
      <c r="AC20" s="92">
        <f>+'[3]R-I prezzi costanti cdt'!AB16</f>
        <v>36.904632761559547</v>
      </c>
      <c r="AD20" s="92">
        <f>+'[3]R-I prezzi costanti cdt'!AC16+'[3]R-I prezzi costanti cdt'!AE16+'[3]R-I prezzi costanti cdt'!AF16-'[3]R-I prezzi costanti cdt'!AJ16-'[3]R-I prezzi costanti cdt'!AL16</f>
        <v>359.58805114541383</v>
      </c>
      <c r="AE20" s="93">
        <f t="shared" si="6"/>
        <v>765.77770954116363</v>
      </c>
      <c r="AF20" s="93">
        <f t="shared" si="7"/>
        <v>1045.0186346369949</v>
      </c>
      <c r="AG20" s="93">
        <f>+'[3]R-I prezzi costanti cdt'!AM16</f>
        <v>21.29020595766675</v>
      </c>
      <c r="AH20" s="93">
        <f t="shared" si="8"/>
        <v>1066.3088405946617</v>
      </c>
      <c r="AI20" s="98">
        <f t="shared" si="9"/>
        <v>12875.048748543537</v>
      </c>
      <c r="AJ20" s="104"/>
    </row>
    <row r="21" spans="1:36" x14ac:dyDescent="0.2">
      <c r="A21" s="91">
        <v>1876</v>
      </c>
      <c r="B21" s="92">
        <f>+'[3]R-I prezzi costanti cdt'!B17</f>
        <v>4938.9186567582219</v>
      </c>
      <c r="C21" s="92">
        <f>+'[3]R-I prezzi costanti cdt'!C17</f>
        <v>92.929292929292941</v>
      </c>
      <c r="D21" s="92">
        <f>+'[3]R-I prezzi costanti cdt'!D17</f>
        <v>1460</v>
      </c>
      <c r="E21" s="92">
        <f>+'[3]R-I prezzi costanti cdt'!G17</f>
        <v>284</v>
      </c>
      <c r="F21" s="92">
        <f>+'[3]R-I prezzi costanti cdt'!E17</f>
        <v>15</v>
      </c>
      <c r="G21" s="93">
        <f t="shared" si="1"/>
        <v>1851.9292929292928</v>
      </c>
      <c r="H21" s="92">
        <f>+'[3]R-I prezzi costanti cdt'!H17</f>
        <v>1073.6319210056442</v>
      </c>
      <c r="I21" s="92">
        <f>+'[3]R-I prezzi costanti cdt'!I17</f>
        <v>303.51106923328905</v>
      </c>
      <c r="J21" s="92">
        <f>+'[3]R-I prezzi costanti cdt'!J17</f>
        <v>51.360637041905193</v>
      </c>
      <c r="K21" s="92">
        <f>+'[3]R-I prezzi costanti cdt'!K17</f>
        <v>973.09096493715151</v>
      </c>
      <c r="L21" s="92">
        <f>+'[3]R-I prezzi costanti cdt'!L17</f>
        <v>974.61195759226007</v>
      </c>
      <c r="M21" s="92">
        <f>+'[3]R-I prezzi costanti cdt'!M17</f>
        <v>860.74573610859863</v>
      </c>
      <c r="N21" s="92">
        <f t="shared" si="2"/>
        <v>4236.9522859188492</v>
      </c>
      <c r="O21" s="92">
        <f t="shared" si="3"/>
        <v>11027.800235606364</v>
      </c>
      <c r="P21" s="92">
        <f>+'[3]R-I prezzi costanti cdt'!P17</f>
        <v>41.456040700236073</v>
      </c>
      <c r="Q21" s="92">
        <f>+'[3]R-I prezzi costanti cdt'!Q17</f>
        <v>745.0769346113749</v>
      </c>
      <c r="R21" s="94">
        <f t="shared" si="4"/>
        <v>11731.421129517505</v>
      </c>
      <c r="S21" s="92">
        <f>+'[3]R-I prezzi costanti cdt'!S17</f>
        <v>962.67934232949358</v>
      </c>
      <c r="T21" s="94">
        <f t="shared" si="5"/>
        <v>12694.100471846998</v>
      </c>
      <c r="U21" s="96"/>
      <c r="V21" s="92">
        <f>+'[3]R-I prezzi costanti cdt'!U17</f>
        <v>789.50392778593925</v>
      </c>
      <c r="W21" s="97">
        <f>+'[3]R-I prezzi costanti cdt'!W17</f>
        <v>9849.3341244844905</v>
      </c>
      <c r="X21" s="97">
        <f>+'[3]R-I prezzi costanti cdt'!X17</f>
        <v>1057.4566939032279</v>
      </c>
      <c r="Y21" s="102">
        <f t="shared" si="0"/>
        <v>10906.790818387719</v>
      </c>
      <c r="Z21" s="92">
        <f>+'[3]R-I prezzi costanti cdt'!AA17</f>
        <v>74.406929844109257</v>
      </c>
      <c r="AA21" s="92">
        <f>+'[3]R-I prezzi costanti cdt'!Z17</f>
        <v>188.75435094879592</v>
      </c>
      <c r="AB21" s="92">
        <f>+'[3]R-I prezzi costanti cdt'!AD17-'[3]R-I prezzi costanti cdt'!AK17</f>
        <v>378.24434846539037</v>
      </c>
      <c r="AC21" s="92">
        <f>+'[3]R-I prezzi costanti cdt'!AB17</f>
        <v>33.288993802252556</v>
      </c>
      <c r="AD21" s="92">
        <f>+'[3]R-I prezzi costanti cdt'!AC17+'[3]R-I prezzi costanti cdt'!AE17+'[3]R-I prezzi costanti cdt'!AF17-'[3]R-I prezzi costanti cdt'!AJ17-'[3]R-I prezzi costanti cdt'!AL17</f>
        <v>337.22075416167337</v>
      </c>
      <c r="AE21" s="93">
        <f t="shared" si="6"/>
        <v>748.75409642931629</v>
      </c>
      <c r="AF21" s="93">
        <f t="shared" si="7"/>
        <v>1011.9153772222215</v>
      </c>
      <c r="AG21" s="93">
        <f>+'[3]R-I prezzi costanti cdt'!AM17</f>
        <v>-14.109651548880377</v>
      </c>
      <c r="AH21" s="93">
        <f t="shared" si="8"/>
        <v>997.80572567334116</v>
      </c>
      <c r="AI21" s="98">
        <f t="shared" si="9"/>
        <v>12694.100471846999</v>
      </c>
      <c r="AJ21" s="104"/>
    </row>
    <row r="22" spans="1:36" x14ac:dyDescent="0.2">
      <c r="A22" s="91">
        <v>1877</v>
      </c>
      <c r="B22" s="92">
        <f>+'[3]R-I prezzi costanti cdt'!B18</f>
        <v>5010.5857190494507</v>
      </c>
      <c r="C22" s="92">
        <f>+'[3]R-I prezzi costanti cdt'!C18</f>
        <v>94.949494949494962</v>
      </c>
      <c r="D22" s="92">
        <f>+'[3]R-I prezzi costanti cdt'!D18</f>
        <v>1476</v>
      </c>
      <c r="E22" s="92">
        <f>+'[3]R-I prezzi costanti cdt'!G18</f>
        <v>292</v>
      </c>
      <c r="F22" s="92">
        <f>+'[3]R-I prezzi costanti cdt'!E18</f>
        <v>16</v>
      </c>
      <c r="G22" s="93">
        <f t="shared" si="1"/>
        <v>1878.9494949494949</v>
      </c>
      <c r="H22" s="92">
        <f>+'[3]R-I prezzi costanti cdt'!H18</f>
        <v>1074.6373049177871</v>
      </c>
      <c r="I22" s="92">
        <f>+'[3]R-I prezzi costanti cdt'!I18</f>
        <v>309.49246525865635</v>
      </c>
      <c r="J22" s="92">
        <f>+'[3]R-I prezzi costanti cdt'!J18</f>
        <v>54.367449025721612</v>
      </c>
      <c r="K22" s="92">
        <f>+'[3]R-I prezzi costanti cdt'!K18</f>
        <v>979.97618372554575</v>
      </c>
      <c r="L22" s="92">
        <f>+'[3]R-I prezzi costanti cdt'!L18</f>
        <v>978.23637100979079</v>
      </c>
      <c r="M22" s="92">
        <f>+'[3]R-I prezzi costanti cdt'!M18</f>
        <v>885.46824756356318</v>
      </c>
      <c r="N22" s="92">
        <f t="shared" si="2"/>
        <v>4282.178021501064</v>
      </c>
      <c r="O22" s="92">
        <f t="shared" si="3"/>
        <v>11171.71323550001</v>
      </c>
      <c r="P22" s="92">
        <f>+'[3]R-I prezzi costanti cdt'!P18</f>
        <v>43.59469149875158</v>
      </c>
      <c r="Q22" s="92">
        <f>+'[3]R-I prezzi costanti cdt'!Q18</f>
        <v>782.44311040519085</v>
      </c>
      <c r="R22" s="94">
        <f t="shared" si="4"/>
        <v>11910.561654406451</v>
      </c>
      <c r="S22" s="92">
        <f>+'[3]R-I prezzi costanti cdt'!S18</f>
        <v>920.08127735976154</v>
      </c>
      <c r="T22" s="94">
        <f t="shared" si="5"/>
        <v>12830.642931766211</v>
      </c>
      <c r="U22" s="96"/>
      <c r="V22" s="92">
        <f>+'[3]R-I prezzi costanti cdt'!U18</f>
        <v>695.87618066600817</v>
      </c>
      <c r="W22" s="97">
        <f>+'[3]R-I prezzi costanti cdt'!W18</f>
        <v>10146.064808093312</v>
      </c>
      <c r="X22" s="97">
        <f>+'[3]R-I prezzi costanti cdt'!X18</f>
        <v>973.31239852832846</v>
      </c>
      <c r="Y22" s="102">
        <f t="shared" si="0"/>
        <v>11119.377206621641</v>
      </c>
      <c r="Z22" s="92">
        <f>+'[3]R-I prezzi costanti cdt'!AA18</f>
        <v>77.175557255970531</v>
      </c>
      <c r="AA22" s="92">
        <f>+'[3]R-I prezzi costanti cdt'!Z18</f>
        <v>201.4177545304367</v>
      </c>
      <c r="AB22" s="92">
        <f>+'[3]R-I prezzi costanti cdt'!AD18-'[3]R-I prezzi costanti cdt'!AK18</f>
        <v>374.56064071701218</v>
      </c>
      <c r="AC22" s="92">
        <f>+'[3]R-I prezzi costanti cdt'!AB18</f>
        <v>30.683732626579218</v>
      </c>
      <c r="AD22" s="92">
        <f>+'[3]R-I prezzi costanti cdt'!AC18+'[3]R-I prezzi costanti cdt'!AE18+'[3]R-I prezzi costanti cdt'!AF18-'[3]R-I prezzi costanti cdt'!AJ18-'[3]R-I prezzi costanti cdt'!AL18</f>
        <v>318.53263270098716</v>
      </c>
      <c r="AE22" s="93">
        <f t="shared" si="6"/>
        <v>723.77700604457857</v>
      </c>
      <c r="AF22" s="93">
        <f t="shared" si="7"/>
        <v>1002.3703178309858</v>
      </c>
      <c r="AG22" s="93">
        <f>+'[3]R-I prezzi costanti cdt'!AM18</f>
        <v>13.019226647579288</v>
      </c>
      <c r="AH22" s="93">
        <f t="shared" si="8"/>
        <v>1015.3895444785651</v>
      </c>
      <c r="AI22" s="98">
        <f t="shared" si="9"/>
        <v>12830.642931766213</v>
      </c>
      <c r="AJ22" s="104"/>
    </row>
    <row r="23" spans="1:36" x14ac:dyDescent="0.2">
      <c r="A23" s="91">
        <v>1878</v>
      </c>
      <c r="B23" s="92">
        <f>+'[3]R-I prezzi costanti cdt'!B19</f>
        <v>5354.2165409738018</v>
      </c>
      <c r="C23" s="92">
        <f>+'[3]R-I prezzi costanti cdt'!C19</f>
        <v>97.979797979797979</v>
      </c>
      <c r="D23" s="92">
        <f>+'[3]R-I prezzi costanti cdt'!D19</f>
        <v>1503</v>
      </c>
      <c r="E23" s="92">
        <f>+'[3]R-I prezzi costanti cdt'!G19</f>
        <v>297</v>
      </c>
      <c r="F23" s="92">
        <f>+'[3]R-I prezzi costanti cdt'!E19</f>
        <v>16</v>
      </c>
      <c r="G23" s="93">
        <f t="shared" si="1"/>
        <v>1913.9797979797979</v>
      </c>
      <c r="H23" s="92">
        <f>+'[3]R-I prezzi costanti cdt'!H19</f>
        <v>1079.2168841862892</v>
      </c>
      <c r="I23" s="92">
        <f>+'[3]R-I prezzi costanti cdt'!I19</f>
        <v>315.60814707682391</v>
      </c>
      <c r="J23" s="92">
        <f>+'[3]R-I prezzi costanti cdt'!J19</f>
        <v>54.669391269681697</v>
      </c>
      <c r="K23" s="92">
        <f>+'[3]R-I prezzi costanti cdt'!K19</f>
        <v>987.40024572346658</v>
      </c>
      <c r="L23" s="92">
        <f>+'[3]R-I prezzi costanti cdt'!L19</f>
        <v>982.09656161288456</v>
      </c>
      <c r="M23" s="92">
        <f>+'[3]R-I prezzi costanti cdt'!M19</f>
        <v>910.19075901852761</v>
      </c>
      <c r="N23" s="92">
        <f t="shared" si="2"/>
        <v>4329.1819888876735</v>
      </c>
      <c r="O23" s="92">
        <f t="shared" si="3"/>
        <v>11597.378327841274</v>
      </c>
      <c r="P23" s="92">
        <f>+'[3]R-I prezzi costanti cdt'!P19</f>
        <v>43.530500373137933</v>
      </c>
      <c r="Q23" s="92">
        <f>+'[3]R-I prezzi costanti cdt'!Q19</f>
        <v>741.78098194664869</v>
      </c>
      <c r="R23" s="94">
        <f t="shared" si="4"/>
        <v>12295.628809414786</v>
      </c>
      <c r="S23" s="92">
        <f>+'[3]R-I prezzi costanti cdt'!S19</f>
        <v>978.84769308935904</v>
      </c>
      <c r="T23" s="94">
        <f t="shared" si="5"/>
        <v>13274.476502504145</v>
      </c>
      <c r="U23" s="96"/>
      <c r="V23" s="92">
        <f>+'[3]R-I prezzi costanti cdt'!U19</f>
        <v>877.14619684097295</v>
      </c>
      <c r="W23" s="97">
        <f>+'[3]R-I prezzi costanti cdt'!W19</f>
        <v>10459.567882737065</v>
      </c>
      <c r="X23" s="97">
        <f>+'[3]R-I prezzi costanti cdt'!X19</f>
        <v>944.70509539064335</v>
      </c>
      <c r="Y23" s="102">
        <f t="shared" si="0"/>
        <v>11404.272978127708</v>
      </c>
      <c r="Z23" s="92">
        <f>+'[3]R-I prezzi costanti cdt'!AA19</f>
        <v>73.372512020998769</v>
      </c>
      <c r="AA23" s="92">
        <f>+'[3]R-I prezzi costanti cdt'!Z19</f>
        <v>211.42499966626994</v>
      </c>
      <c r="AB23" s="92">
        <f>+'[3]R-I prezzi costanti cdt'!AD19-'[3]R-I prezzi costanti cdt'!AK19</f>
        <v>407.4887670002301</v>
      </c>
      <c r="AC23" s="92">
        <f>+'[3]R-I prezzi costanti cdt'!AB19</f>
        <v>27.176575380679392</v>
      </c>
      <c r="AD23" s="92">
        <f>+'[3]R-I prezzi costanti cdt'!AC19+'[3]R-I prezzi costanti cdt'!AE19+'[3]R-I prezzi costanti cdt'!AF19-'[3]R-I prezzi costanti cdt'!AJ19-'[3]R-I prezzi costanti cdt'!AL19</f>
        <v>327.50713921938825</v>
      </c>
      <c r="AE23" s="93">
        <f t="shared" si="6"/>
        <v>762.17248160029771</v>
      </c>
      <c r="AF23" s="93">
        <f t="shared" si="7"/>
        <v>1046.9699932875665</v>
      </c>
      <c r="AG23" s="93">
        <f>+'[3]R-I prezzi costanti cdt'!AM19</f>
        <v>-53.91266575210355</v>
      </c>
      <c r="AH23" s="93">
        <f t="shared" si="8"/>
        <v>993.05732753546295</v>
      </c>
      <c r="AI23" s="98">
        <f t="shared" si="9"/>
        <v>13274.476502504145</v>
      </c>
      <c r="AJ23" s="104"/>
    </row>
    <row r="24" spans="1:36" x14ac:dyDescent="0.2">
      <c r="A24" s="91">
        <v>1879</v>
      </c>
      <c r="B24" s="92">
        <f>+'[3]R-I prezzi costanti cdt'!B20</f>
        <v>5338.9280309013466</v>
      </c>
      <c r="C24" s="92">
        <f>+'[3]R-I prezzi costanti cdt'!C20</f>
        <v>109.09090909090909</v>
      </c>
      <c r="D24" s="92">
        <f>+'[3]R-I prezzi costanti cdt'!D20</f>
        <v>1495</v>
      </c>
      <c r="E24" s="92">
        <f>+'[3]R-I prezzi costanti cdt'!G20</f>
        <v>305</v>
      </c>
      <c r="F24" s="92">
        <f>+'[3]R-I prezzi costanti cdt'!E20</f>
        <v>17</v>
      </c>
      <c r="G24" s="93">
        <f t="shared" si="1"/>
        <v>1926.090909090909</v>
      </c>
      <c r="H24" s="92">
        <f>+'[3]R-I prezzi costanti cdt'!H20</f>
        <v>1111.7184156929093</v>
      </c>
      <c r="I24" s="92">
        <f>+'[3]R-I prezzi costanti cdt'!I20</f>
        <v>326.0012860353221</v>
      </c>
      <c r="J24" s="92">
        <f>+'[3]R-I prezzi costanti cdt'!J20</f>
        <v>58.393068256340413</v>
      </c>
      <c r="K24" s="92">
        <f>+'[3]R-I prezzi costanti cdt'!K20</f>
        <v>995.60263680181458</v>
      </c>
      <c r="L24" s="92">
        <f>+'[3]R-I prezzi costanti cdt'!L20</f>
        <v>986.20098777591102</v>
      </c>
      <c r="M24" s="92">
        <f>+'[3]R-I prezzi costanti cdt'!M20</f>
        <v>934.91327047349193</v>
      </c>
      <c r="N24" s="92">
        <f t="shared" si="2"/>
        <v>4412.8296650357897</v>
      </c>
      <c r="O24" s="92">
        <f t="shared" si="3"/>
        <v>11677.848605028044</v>
      </c>
      <c r="P24" s="92">
        <f>+'[3]R-I prezzi costanti cdt'!P20</f>
        <v>46.356878365584137</v>
      </c>
      <c r="Q24" s="92">
        <f>+'[3]R-I prezzi costanti cdt'!Q20</f>
        <v>768.80891131807232</v>
      </c>
      <c r="R24" s="94">
        <f t="shared" si="4"/>
        <v>12400.300637980532</v>
      </c>
      <c r="S24" s="92">
        <f>+'[3]R-I prezzi costanti cdt'!S20</f>
        <v>1147.8198817224816</v>
      </c>
      <c r="T24" s="94">
        <f t="shared" si="5"/>
        <v>13548.120519703014</v>
      </c>
      <c r="U24" s="96"/>
      <c r="V24" s="92">
        <f>+'[3]R-I prezzi costanti cdt'!U20</f>
        <v>919.19925080622829</v>
      </c>
      <c r="W24" s="97">
        <f>+'[3]R-I prezzi costanti cdt'!W20</f>
        <v>10739.481972125379</v>
      </c>
      <c r="X24" s="97">
        <f>+'[3]R-I prezzi costanti cdt'!X20</f>
        <v>970.16801005285549</v>
      </c>
      <c r="Y24" s="102">
        <f t="shared" si="0"/>
        <v>11709.649982178234</v>
      </c>
      <c r="Z24" s="92">
        <f>+'[3]R-I prezzi costanti cdt'!AA20</f>
        <v>71.626224132813192</v>
      </c>
      <c r="AA24" s="92">
        <f>+'[3]R-I prezzi costanti cdt'!Z20</f>
        <v>230.89535987291472</v>
      </c>
      <c r="AB24" s="92">
        <f>+'[3]R-I prezzi costanti cdt'!AD20-'[3]R-I prezzi costanti cdt'!AK20</f>
        <v>382.83228008510156</v>
      </c>
      <c r="AC24" s="92">
        <f>+'[3]R-I prezzi costanti cdt'!AB20</f>
        <v>27.030575810938323</v>
      </c>
      <c r="AD24" s="92">
        <f>+'[3]R-I prezzi costanti cdt'!AC20+'[3]R-I prezzi costanti cdt'!AE20+'[3]R-I prezzi costanti cdt'!AF20-'[3]R-I prezzi costanti cdt'!AJ20-'[3]R-I prezzi costanti cdt'!AL20</f>
        <v>288.57989660670654</v>
      </c>
      <c r="AE24" s="93">
        <f t="shared" si="6"/>
        <v>698.44275250274643</v>
      </c>
      <c r="AF24" s="93">
        <f t="shared" si="7"/>
        <v>1000.9643365084743</v>
      </c>
      <c r="AG24" s="93">
        <f>+'[3]R-I prezzi costanti cdt'!AM20</f>
        <v>-81.693049789922071</v>
      </c>
      <c r="AH24" s="93">
        <f t="shared" si="8"/>
        <v>919.27128671855223</v>
      </c>
      <c r="AI24" s="98">
        <f t="shared" si="9"/>
        <v>13548.120519703016</v>
      </c>
      <c r="AJ24" s="104"/>
    </row>
    <row r="25" spans="1:36" x14ac:dyDescent="0.2">
      <c r="A25" s="91">
        <v>1880</v>
      </c>
      <c r="B25" s="92">
        <f>+'[3]R-I prezzi costanti cdt'!B21</f>
        <v>5455.891594605604</v>
      </c>
      <c r="C25" s="92">
        <f>+'[3]R-I prezzi costanti cdt'!C21</f>
        <v>113.13131313131314</v>
      </c>
      <c r="D25" s="92">
        <f>+'[3]R-I prezzi costanti cdt'!D21</f>
        <v>1545</v>
      </c>
      <c r="E25" s="92">
        <f>+'[3]R-I prezzi costanti cdt'!G21</f>
        <v>329</v>
      </c>
      <c r="F25" s="92">
        <f>+'[3]R-I prezzi costanti cdt'!E21</f>
        <v>18</v>
      </c>
      <c r="G25" s="93">
        <f t="shared" si="1"/>
        <v>2005.1313131313132</v>
      </c>
      <c r="H25" s="92">
        <f>+'[3]R-I prezzi costanti cdt'!H21</f>
        <v>1126.9535747764039</v>
      </c>
      <c r="I25" s="92">
        <f>+'[3]R-I prezzi costanti cdt'!I21</f>
        <v>347.39503830208179</v>
      </c>
      <c r="J25" s="92">
        <f>+'[3]R-I prezzi costanti cdt'!J21</f>
        <v>71.378926271008183</v>
      </c>
      <c r="K25" s="92">
        <f>+'[3]R-I prezzi costanti cdt'!K21</f>
        <v>1004.5234854928646</v>
      </c>
      <c r="L25" s="92">
        <f>+'[3]R-I prezzi costanti cdt'!L21</f>
        <v>990.54964949887039</v>
      </c>
      <c r="M25" s="92">
        <f>+'[3]R-I prezzi costanti cdt'!M21</f>
        <v>959.63578192845648</v>
      </c>
      <c r="N25" s="92">
        <f t="shared" si="2"/>
        <v>4500.4364562696856</v>
      </c>
      <c r="O25" s="92">
        <f t="shared" si="3"/>
        <v>11961.459364006601</v>
      </c>
      <c r="P25" s="92">
        <f>+'[3]R-I prezzi costanti cdt'!P21</f>
        <v>56.586181949738993</v>
      </c>
      <c r="Q25" s="92">
        <f>+'[3]R-I prezzi costanti cdt'!Q21</f>
        <v>767.94581709136776</v>
      </c>
      <c r="R25" s="94">
        <f t="shared" si="4"/>
        <v>12672.81899914823</v>
      </c>
      <c r="S25" s="92">
        <f>+'[3]R-I prezzi costanti cdt'!S21</f>
        <v>1060.158195775389</v>
      </c>
      <c r="T25" s="94">
        <f t="shared" si="5"/>
        <v>13732.97719492362</v>
      </c>
      <c r="U25" s="96"/>
      <c r="V25" s="92">
        <f>+'[3]R-I prezzi costanti cdt'!U21</f>
        <v>993.2829855415315</v>
      </c>
      <c r="W25" s="97">
        <f>+'[3]R-I prezzi costanti cdt'!W21</f>
        <v>10729.18351985466</v>
      </c>
      <c r="X25" s="97">
        <f>+'[3]R-I prezzi costanti cdt'!X21</f>
        <v>923.69935994366233</v>
      </c>
      <c r="Y25" s="102">
        <f t="shared" si="0"/>
        <v>11652.882879798322</v>
      </c>
      <c r="Z25" s="92">
        <f>+'[3]R-I prezzi costanti cdt'!AA21</f>
        <v>77.577492107264845</v>
      </c>
      <c r="AA25" s="92">
        <f>+'[3]R-I prezzi costanti cdt'!Z21</f>
        <v>263.69894651810387</v>
      </c>
      <c r="AB25" s="92">
        <f>+'[3]R-I prezzi costanti cdt'!AD21-'[3]R-I prezzi costanti cdt'!AK21</f>
        <v>470.41968572076081</v>
      </c>
      <c r="AC25" s="92">
        <f>+'[3]R-I prezzi costanti cdt'!AB21</f>
        <v>28.107087791894312</v>
      </c>
      <c r="AD25" s="92">
        <f>+'[3]R-I prezzi costanti cdt'!AC21+'[3]R-I prezzi costanti cdt'!AE21+'[3]R-I prezzi costanti cdt'!AF21-'[3]R-I prezzi costanti cdt'!AJ21-'[3]R-I prezzi costanti cdt'!AL21</f>
        <v>314.55977404684904</v>
      </c>
      <c r="AE25" s="93">
        <f t="shared" si="6"/>
        <v>813.0865475595042</v>
      </c>
      <c r="AF25" s="93">
        <f t="shared" si="7"/>
        <v>1154.3629861848729</v>
      </c>
      <c r="AG25" s="93">
        <f>+'[3]R-I prezzi costanti cdt'!AM21</f>
        <v>-67.551656601105464</v>
      </c>
      <c r="AH25" s="93">
        <f t="shared" si="8"/>
        <v>1086.8113295837675</v>
      </c>
      <c r="AI25" s="98">
        <f t="shared" si="9"/>
        <v>13732.977194923622</v>
      </c>
      <c r="AJ25" s="104"/>
    </row>
    <row r="26" spans="1:36" x14ac:dyDescent="0.2">
      <c r="A26" s="91">
        <v>1881</v>
      </c>
      <c r="B26" s="92">
        <f>+'[3]R-I prezzi costanti cdt'!B22</f>
        <v>5560.75582666022</v>
      </c>
      <c r="C26" s="92">
        <f>+'[3]R-I prezzi costanti cdt'!C22</f>
        <v>116.16161616161617</v>
      </c>
      <c r="D26" s="92">
        <f>+'[3]R-I prezzi costanti cdt'!D22</f>
        <v>1636</v>
      </c>
      <c r="E26" s="92">
        <f>+'[3]R-I prezzi costanti cdt'!G22</f>
        <v>340</v>
      </c>
      <c r="F26" s="92">
        <f>+'[3]R-I prezzi costanti cdt'!E22</f>
        <v>19</v>
      </c>
      <c r="G26" s="93">
        <f t="shared" si="1"/>
        <v>2111.1616161616162</v>
      </c>
      <c r="H26" s="92">
        <f>+'[3]R-I prezzi costanti cdt'!H22</f>
        <v>1175.7482256313394</v>
      </c>
      <c r="I26" s="92">
        <f>+'[3]R-I prezzi costanti cdt'!I22</f>
        <v>366.90680799965014</v>
      </c>
      <c r="J26" s="92">
        <f>+'[3]R-I prezzi costanti cdt'!J22</f>
        <v>71.462293446418656</v>
      </c>
      <c r="K26" s="92">
        <f>+'[3]R-I prezzi costanti cdt'!K22</f>
        <v>1014.1029203288914</v>
      </c>
      <c r="L26" s="92">
        <f>+'[3]R-I prezzi costanti cdt'!L22</f>
        <v>995.14148948496609</v>
      </c>
      <c r="M26" s="92">
        <f>+'[3]R-I prezzi costanti cdt'!M22</f>
        <v>984.35829338342091</v>
      </c>
      <c r="N26" s="92">
        <f t="shared" si="2"/>
        <v>4607.720030274686</v>
      </c>
      <c r="O26" s="92">
        <f t="shared" si="3"/>
        <v>12279.637473096522</v>
      </c>
      <c r="P26" s="92">
        <f>+'[3]R-I prezzi costanti cdt'!P22</f>
        <v>56.64988539218475</v>
      </c>
      <c r="Q26" s="92">
        <f>+'[3]R-I prezzi costanti cdt'!Q22</f>
        <v>847.81297057766551</v>
      </c>
      <c r="R26" s="94">
        <f t="shared" si="4"/>
        <v>13070.800558282004</v>
      </c>
      <c r="S26" s="92">
        <f>+'[3]R-I prezzi costanti cdt'!S22</f>
        <v>1217.9340477270823</v>
      </c>
      <c r="T26" s="94">
        <f t="shared" si="5"/>
        <v>14288.734606009086</v>
      </c>
      <c r="U26" s="96"/>
      <c r="V26" s="92">
        <f>+'[3]R-I prezzi costanti cdt'!U22</f>
        <v>1093.0892142418611</v>
      </c>
      <c r="W26" s="97">
        <f>+'[3]R-I prezzi costanti cdt'!W22</f>
        <v>11126.757836633004</v>
      </c>
      <c r="X26" s="97">
        <f>+'[3]R-I prezzi costanti cdt'!X22</f>
        <v>911.70422321006777</v>
      </c>
      <c r="Y26" s="102">
        <f t="shared" si="0"/>
        <v>12038.462059843072</v>
      </c>
      <c r="Z26" s="92">
        <f>+'[3]R-I prezzi costanti cdt'!AA22</f>
        <v>90.576950647983622</v>
      </c>
      <c r="AA26" s="92">
        <f>+'[3]R-I prezzi costanti cdt'!Z22</f>
        <v>272.20427863441097</v>
      </c>
      <c r="AB26" s="92">
        <f>+'[3]R-I prezzi costanti cdt'!AD22-'[3]R-I prezzi costanti cdt'!AK22</f>
        <v>482.39046755875586</v>
      </c>
      <c r="AC26" s="92">
        <f>+'[3]R-I prezzi costanti cdt'!AB22</f>
        <v>33.518331155223983</v>
      </c>
      <c r="AD26" s="92">
        <f>+'[3]R-I prezzi costanti cdt'!AC22+'[3]R-I prezzi costanti cdt'!AE22+'[3]R-I prezzi costanti cdt'!AF22-'[3]R-I prezzi costanti cdt'!AJ22-'[3]R-I prezzi costanti cdt'!AL22</f>
        <v>311.00385383444871</v>
      </c>
      <c r="AE26" s="93">
        <f t="shared" si="6"/>
        <v>826.91265254842858</v>
      </c>
      <c r="AF26" s="93">
        <f t="shared" si="7"/>
        <v>1189.6938818308233</v>
      </c>
      <c r="AG26" s="93">
        <f>+'[3]R-I prezzi costanti cdt'!AM22</f>
        <v>-32.510549906672161</v>
      </c>
      <c r="AH26" s="93">
        <f t="shared" si="8"/>
        <v>1157.1833319241512</v>
      </c>
      <c r="AI26" s="98">
        <f t="shared" si="9"/>
        <v>14288.734606009084</v>
      </c>
      <c r="AJ26" s="104"/>
    </row>
    <row r="27" spans="1:36" x14ac:dyDescent="0.2">
      <c r="A27" s="91">
        <v>1882</v>
      </c>
      <c r="B27" s="92">
        <f>+'[3]R-I prezzi costanti cdt'!B23</f>
        <v>5660.9503998531018</v>
      </c>
      <c r="C27" s="92">
        <f>+'[3]R-I prezzi costanti cdt'!C23</f>
        <v>129.2929292929293</v>
      </c>
      <c r="D27" s="92">
        <f>+'[3]R-I prezzi costanti cdt'!D23</f>
        <v>1674</v>
      </c>
      <c r="E27" s="92">
        <f>+'[3]R-I prezzi costanti cdt'!G23</f>
        <v>387</v>
      </c>
      <c r="F27" s="92">
        <f>+'[3]R-I prezzi costanti cdt'!E23</f>
        <v>20</v>
      </c>
      <c r="G27" s="93">
        <f t="shared" si="1"/>
        <v>2210.2929292929293</v>
      </c>
      <c r="H27" s="92">
        <f>+'[3]R-I prezzi costanti cdt'!H23</f>
        <v>1199.8080258075734</v>
      </c>
      <c r="I27" s="92">
        <f>+'[3]R-I prezzi costanti cdt'!I23</f>
        <v>383.48161867573447</v>
      </c>
      <c r="J27" s="92">
        <f>+'[3]R-I prezzi costanti cdt'!J23</f>
        <v>86.86265398619004</v>
      </c>
      <c r="K27" s="92">
        <f>+'[3]R-I prezzi costanti cdt'!K23</f>
        <v>1023.7422266326435</v>
      </c>
      <c r="L27" s="92">
        <f>+'[3]R-I prezzi costanti cdt'!L23</f>
        <v>999.08097734777823</v>
      </c>
      <c r="M27" s="92">
        <f>+'[3]R-I prezzi costanti cdt'!M23</f>
        <v>991.86377685016328</v>
      </c>
      <c r="N27" s="92">
        <f t="shared" si="2"/>
        <v>4684.839279300083</v>
      </c>
      <c r="O27" s="92">
        <f t="shared" si="3"/>
        <v>12556.082608446115</v>
      </c>
      <c r="P27" s="92">
        <f>+'[3]R-I prezzi costanti cdt'!P23</f>
        <v>69.998218966236621</v>
      </c>
      <c r="Q27" s="92">
        <f>+'[3]R-I prezzi costanti cdt'!Q23</f>
        <v>851.65992618316363</v>
      </c>
      <c r="R27" s="94">
        <f t="shared" si="4"/>
        <v>13337.744315663042</v>
      </c>
      <c r="S27" s="92">
        <f>+'[3]R-I prezzi costanti cdt'!S23</f>
        <v>1282.0045205250442</v>
      </c>
      <c r="T27" s="94">
        <f t="shared" si="5"/>
        <v>14619.748836188086</v>
      </c>
      <c r="U27" s="96"/>
      <c r="V27" s="92">
        <f>+'[3]R-I prezzi costanti cdt'!U23</f>
        <v>1093.8852763544382</v>
      </c>
      <c r="W27" s="97">
        <f>+'[3]R-I prezzi costanti cdt'!W23</f>
        <v>11202.809962314721</v>
      </c>
      <c r="X27" s="97">
        <f>+'[3]R-I prezzi costanti cdt'!X23</f>
        <v>954.96541329327283</v>
      </c>
      <c r="Y27" s="102">
        <f t="shared" si="0"/>
        <v>12157.775375607995</v>
      </c>
      <c r="Z27" s="92">
        <f>+'[3]R-I prezzi costanti cdt'!AA23</f>
        <v>110.47818397782461</v>
      </c>
      <c r="AA27" s="92">
        <f>+'[3]R-I prezzi costanti cdt'!Z23</f>
        <v>323.27396640218024</v>
      </c>
      <c r="AB27" s="92">
        <f>+'[3]R-I prezzi costanti cdt'!AD23-'[3]R-I prezzi costanti cdt'!AK23</f>
        <v>495.89914845063527</v>
      </c>
      <c r="AC27" s="92">
        <f>+'[3]R-I prezzi costanti cdt'!AB23</f>
        <v>40.440879862349554</v>
      </c>
      <c r="AD27" s="92">
        <f>+'[3]R-I prezzi costanti cdt'!AC23+'[3]R-I prezzi costanti cdt'!AE23+'[3]R-I prezzi costanti cdt'!AF23-'[3]R-I prezzi costanti cdt'!AJ23-'[3]R-I prezzi costanti cdt'!AL23</f>
        <v>296.35038659318081</v>
      </c>
      <c r="AE27" s="93">
        <f t="shared" si="6"/>
        <v>832.69041490616564</v>
      </c>
      <c r="AF27" s="93">
        <f t="shared" si="7"/>
        <v>1266.4425652861703</v>
      </c>
      <c r="AG27" s="93">
        <f>+'[3]R-I prezzi costanti cdt'!AM23</f>
        <v>101.64561893948557</v>
      </c>
      <c r="AH27" s="93">
        <f t="shared" si="8"/>
        <v>1368.0881842256558</v>
      </c>
      <c r="AI27" s="98">
        <f t="shared" si="9"/>
        <v>14619.74883618809</v>
      </c>
      <c r="AJ27" s="104"/>
    </row>
    <row r="28" spans="1:36" x14ac:dyDescent="0.2">
      <c r="A28" s="91">
        <v>1883</v>
      </c>
      <c r="B28" s="92">
        <f>+'[3]R-I prezzi costanti cdt'!B24</f>
        <v>5699.1274367152982</v>
      </c>
      <c r="C28" s="92">
        <f>+'[3]R-I prezzi costanti cdt'!C24</f>
        <v>133.33333333333334</v>
      </c>
      <c r="D28" s="92">
        <f>+'[3]R-I prezzi costanti cdt'!D24</f>
        <v>1730</v>
      </c>
      <c r="E28" s="92">
        <f>+'[3]R-I prezzi costanti cdt'!G24</f>
        <v>412</v>
      </c>
      <c r="F28" s="92">
        <f>+'[3]R-I prezzi costanti cdt'!E24</f>
        <v>21</v>
      </c>
      <c r="G28" s="93">
        <f t="shared" si="1"/>
        <v>2296.333333333333</v>
      </c>
      <c r="H28" s="92">
        <f>+'[3]R-I prezzi costanti cdt'!H24</f>
        <v>1230.9898192903761</v>
      </c>
      <c r="I28" s="92">
        <f>+'[3]R-I prezzi costanti cdt'!I24</f>
        <v>405.91436655022824</v>
      </c>
      <c r="J28" s="92">
        <f>+'[3]R-I prezzi costanti cdt'!J24</f>
        <v>82.396362986638437</v>
      </c>
      <c r="K28" s="92">
        <f>+'[3]R-I prezzi costanti cdt'!K24</f>
        <v>1033.0821755977695</v>
      </c>
      <c r="L28" s="92">
        <f>+'[3]R-I prezzi costanti cdt'!L24</f>
        <v>1003.0627570824402</v>
      </c>
      <c r="M28" s="92">
        <f>+'[3]R-I prezzi costanti cdt'!M24</f>
        <v>999.36926031690564</v>
      </c>
      <c r="N28" s="92">
        <f t="shared" si="2"/>
        <v>4754.814741824358</v>
      </c>
      <c r="O28" s="92">
        <f t="shared" si="3"/>
        <v>12750.275511872989</v>
      </c>
      <c r="P28" s="92">
        <f>+'[3]R-I prezzi costanti cdt'!P24</f>
        <v>65.988719411548161</v>
      </c>
      <c r="Q28" s="92">
        <f>+'[3]R-I prezzi costanti cdt'!Q24</f>
        <v>871.31401552330999</v>
      </c>
      <c r="R28" s="94">
        <f t="shared" si="4"/>
        <v>13555.600807984751</v>
      </c>
      <c r="S28" s="92">
        <f>+'[3]R-I prezzi costanti cdt'!S24</f>
        <v>1359.9423840185498</v>
      </c>
      <c r="T28" s="94">
        <f t="shared" si="5"/>
        <v>14915.543192003301</v>
      </c>
      <c r="U28" s="96"/>
      <c r="V28" s="92">
        <f>+'[3]R-I prezzi costanti cdt'!U24</f>
        <v>1133.2528511235298</v>
      </c>
      <c r="W28" s="97">
        <f>+'[3]R-I prezzi costanti cdt'!W24</f>
        <v>11501.15952766703</v>
      </c>
      <c r="X28" s="97">
        <f>+'[3]R-I prezzi costanti cdt'!X24</f>
        <v>988.57332957498011</v>
      </c>
      <c r="Y28" s="102">
        <f t="shared" si="0"/>
        <v>12489.73285724201</v>
      </c>
      <c r="Z28" s="92">
        <f>+'[3]R-I prezzi costanti cdt'!AA24</f>
        <v>107.61427276328185</v>
      </c>
      <c r="AA28" s="92">
        <f>+'[3]R-I prezzi costanti cdt'!Z24</f>
        <v>367.44815988704454</v>
      </c>
      <c r="AB28" s="92">
        <f>+'[3]R-I prezzi costanti cdt'!AD24-'[3]R-I prezzi costanti cdt'!AK24</f>
        <v>498.4368376487738</v>
      </c>
      <c r="AC28" s="92">
        <f>+'[3]R-I prezzi costanti cdt'!AB24</f>
        <v>41.130791401043517</v>
      </c>
      <c r="AD28" s="92">
        <f>+'[3]R-I prezzi costanti cdt'!AC24+'[3]R-I prezzi costanti cdt'!AE24+'[3]R-I prezzi costanti cdt'!AF24-'[3]R-I prezzi costanti cdt'!AJ24-'[3]R-I prezzi costanti cdt'!AL24</f>
        <v>288.03666820309496</v>
      </c>
      <c r="AE28" s="93">
        <f t="shared" si="6"/>
        <v>827.60429725291237</v>
      </c>
      <c r="AF28" s="93">
        <f t="shared" si="7"/>
        <v>1302.6667299032388</v>
      </c>
      <c r="AG28" s="93">
        <f>+'[3]R-I prezzi costanti cdt'!AM24</f>
        <v>-10.109246265478509</v>
      </c>
      <c r="AH28" s="93">
        <f t="shared" si="8"/>
        <v>1292.5574836377602</v>
      </c>
      <c r="AI28" s="98">
        <f t="shared" si="9"/>
        <v>14915.543192003301</v>
      </c>
      <c r="AJ28" s="104"/>
    </row>
    <row r="29" spans="1:36" x14ac:dyDescent="0.2">
      <c r="A29" s="91">
        <v>1884</v>
      </c>
      <c r="B29" s="92">
        <f>+'[3]R-I prezzi costanti cdt'!B25</f>
        <v>5366.7711012806813</v>
      </c>
      <c r="C29" s="92">
        <f>+'[3]R-I prezzi costanti cdt'!C25</f>
        <v>132.32323232323233</v>
      </c>
      <c r="D29" s="92">
        <f>+'[3]R-I prezzi costanti cdt'!D25</f>
        <v>1790</v>
      </c>
      <c r="E29" s="92">
        <f>+'[3]R-I prezzi costanti cdt'!G25</f>
        <v>423</v>
      </c>
      <c r="F29" s="92">
        <f>+'[3]R-I prezzi costanti cdt'!E25</f>
        <v>22</v>
      </c>
      <c r="G29" s="93">
        <f t="shared" si="1"/>
        <v>2367.3232323232323</v>
      </c>
      <c r="H29" s="92">
        <f>+'[3]R-I prezzi costanti cdt'!H25</f>
        <v>1241.013772945812</v>
      </c>
      <c r="I29" s="92">
        <f>+'[3]R-I prezzi costanti cdt'!I25</f>
        <v>422.50350155157679</v>
      </c>
      <c r="J29" s="92">
        <f>+'[3]R-I prezzi costanti cdt'!J25</f>
        <v>84.504796101263963</v>
      </c>
      <c r="K29" s="92">
        <f>+'[3]R-I prezzi costanti cdt'!K25</f>
        <v>1043.1405821755977</v>
      </c>
      <c r="L29" s="92">
        <f>+'[3]R-I prezzi costanti cdt'!L25</f>
        <v>1007.0942297665257</v>
      </c>
      <c r="M29" s="92">
        <f>+'[3]R-I prezzi costanti cdt'!M25</f>
        <v>1006.874743783648</v>
      </c>
      <c r="N29" s="92">
        <f t="shared" si="2"/>
        <v>4805.1316263244244</v>
      </c>
      <c r="O29" s="92">
        <f t="shared" si="3"/>
        <v>12539.225959928339</v>
      </c>
      <c r="P29" s="92">
        <f>+'[3]R-I prezzi costanti cdt'!P25</f>
        <v>66.626983242238381</v>
      </c>
      <c r="Q29" s="92">
        <f>+'[3]R-I prezzi costanti cdt'!Q25</f>
        <v>974.02315997239123</v>
      </c>
      <c r="R29" s="94">
        <f t="shared" si="4"/>
        <v>13446.622136658492</v>
      </c>
      <c r="S29" s="92">
        <f>+'[3]R-I prezzi costanti cdt'!S25</f>
        <v>1399.445183930733</v>
      </c>
      <c r="T29" s="94">
        <f t="shared" si="5"/>
        <v>14846.067320589225</v>
      </c>
      <c r="U29" s="96"/>
      <c r="V29" s="92">
        <f>+'[3]R-I prezzi costanti cdt'!U25</f>
        <v>1096.905659792593</v>
      </c>
      <c r="W29" s="97">
        <f>+'[3]R-I prezzi costanti cdt'!W25</f>
        <v>11351.24098069826</v>
      </c>
      <c r="X29" s="97">
        <f>+'[3]R-I prezzi costanti cdt'!X25</f>
        <v>1030.1998860152701</v>
      </c>
      <c r="Y29" s="102">
        <f t="shared" si="0"/>
        <v>12381.44086671353</v>
      </c>
      <c r="Z29" s="92">
        <f>+'[3]R-I prezzi costanti cdt'!AA25</f>
        <v>113.87217585938706</v>
      </c>
      <c r="AA29" s="92">
        <f>+'[3]R-I prezzi costanti cdt'!Z25</f>
        <v>385.10527333248086</v>
      </c>
      <c r="AB29" s="92">
        <f>+'[3]R-I prezzi costanti cdt'!AD25-'[3]R-I prezzi costanti cdt'!AK25</f>
        <v>535.82896533860867</v>
      </c>
      <c r="AC29" s="92">
        <f>+'[3]R-I prezzi costanti cdt'!AB25</f>
        <v>43.143052651855363</v>
      </c>
      <c r="AD29" s="92">
        <f>+'[3]R-I prezzi costanti cdt'!AC25+'[3]R-I prezzi costanti cdt'!AE25+'[3]R-I prezzi costanti cdt'!AF25-'[3]R-I prezzi costanti cdt'!AJ25-'[3]R-I prezzi costanti cdt'!AL25</f>
        <v>298.61755985857934</v>
      </c>
      <c r="AE29" s="93">
        <f t="shared" si="6"/>
        <v>877.58957784904328</v>
      </c>
      <c r="AF29" s="93">
        <f t="shared" si="7"/>
        <v>1376.5670270409112</v>
      </c>
      <c r="AG29" s="93">
        <f>+'[3]R-I prezzi costanti cdt'!AM25</f>
        <v>-8.8462329578105781</v>
      </c>
      <c r="AH29" s="93">
        <f t="shared" si="8"/>
        <v>1367.7207940831006</v>
      </c>
      <c r="AI29" s="98">
        <f t="shared" si="9"/>
        <v>14846.067320589225</v>
      </c>
      <c r="AJ29" s="104"/>
    </row>
    <row r="30" spans="1:36" x14ac:dyDescent="0.2">
      <c r="A30" s="91">
        <v>1885</v>
      </c>
      <c r="B30" s="92">
        <f>+'[3]R-I prezzi costanti cdt'!B26</f>
        <v>5523.8390016676858</v>
      </c>
      <c r="C30" s="92">
        <f>+'[3]R-I prezzi costanti cdt'!C26</f>
        <v>135.35353535353536</v>
      </c>
      <c r="D30" s="92">
        <f>+'[3]R-I prezzi costanti cdt'!D26</f>
        <v>1860</v>
      </c>
      <c r="E30" s="92">
        <f>+'[3]R-I prezzi costanti cdt'!G26</f>
        <v>434</v>
      </c>
      <c r="F30" s="92">
        <f>+'[3]R-I prezzi costanti cdt'!E26</f>
        <v>24</v>
      </c>
      <c r="G30" s="93">
        <f t="shared" si="1"/>
        <v>2453.3535353535353</v>
      </c>
      <c r="H30" s="92">
        <f>+'[3]R-I prezzi costanti cdt'!H26</f>
        <v>1272.1608937738588</v>
      </c>
      <c r="I30" s="92">
        <f>+'[3]R-I prezzi costanti cdt'!I26</f>
        <v>431.89332606423261</v>
      </c>
      <c r="J30" s="92">
        <f>+'[3]R-I prezzi costanti cdt'!J26</f>
        <v>99.337805946462808</v>
      </c>
      <c r="K30" s="92">
        <f>+'[3]R-I prezzi costanti cdt'!K26</f>
        <v>1054.9951327851809</v>
      </c>
      <c r="L30" s="92">
        <f>+'[3]R-I prezzi costanti cdt'!L26</f>
        <v>1011.1806818840161</v>
      </c>
      <c r="M30" s="92">
        <f>+'[3]R-I prezzi costanti cdt'!M26</f>
        <v>1014.3802272503904</v>
      </c>
      <c r="N30" s="92">
        <f t="shared" si="2"/>
        <v>4883.9480677041411</v>
      </c>
      <c r="O30" s="92">
        <f t="shared" si="3"/>
        <v>12861.140604725362</v>
      </c>
      <c r="P30" s="92">
        <f>+'[3]R-I prezzi costanti cdt'!P26</f>
        <v>77.267953455595489</v>
      </c>
      <c r="Q30" s="92">
        <f>+'[3]R-I prezzi costanti cdt'!Q26</f>
        <v>990.90719783730776</v>
      </c>
      <c r="R30" s="94">
        <f t="shared" si="4"/>
        <v>13774.779849107075</v>
      </c>
      <c r="S30" s="92">
        <f>+'[3]R-I prezzi costanti cdt'!S26</f>
        <v>1708.0576650624348</v>
      </c>
      <c r="T30" s="94">
        <f t="shared" si="5"/>
        <v>15482.837514169511</v>
      </c>
      <c r="U30" s="96"/>
      <c r="V30" s="92">
        <f>+'[3]R-I prezzi costanti cdt'!U26</f>
        <v>1155.6230452480033</v>
      </c>
      <c r="W30" s="97">
        <f>+'[3]R-I prezzi costanti cdt'!W26</f>
        <v>11865.86319190969</v>
      </c>
      <c r="X30" s="97">
        <f>+'[3]R-I prezzi costanti cdt'!X26</f>
        <v>1067.1594458286893</v>
      </c>
      <c r="Y30" s="102">
        <f t="shared" si="0"/>
        <v>12933.022637738379</v>
      </c>
      <c r="Z30" s="92">
        <f>+'[3]R-I prezzi costanti cdt'!AA26</f>
        <v>131.34374654575586</v>
      </c>
      <c r="AA30" s="92">
        <f>+'[3]R-I prezzi costanti cdt'!Z26</f>
        <v>390.8492227866152</v>
      </c>
      <c r="AB30" s="92">
        <f>+'[3]R-I prezzi costanti cdt'!AD26-'[3]R-I prezzi costanti cdt'!AK26</f>
        <v>504.76985997348038</v>
      </c>
      <c r="AC30" s="92">
        <f>+'[3]R-I prezzi costanti cdt'!AB26</f>
        <v>47.417777011365395</v>
      </c>
      <c r="AD30" s="92">
        <f>+'[3]R-I prezzi costanti cdt'!AC26+'[3]R-I prezzi costanti cdt'!AE26+'[3]R-I prezzi costanti cdt'!AF26-'[3]R-I prezzi costanti cdt'!AJ26-'[3]R-I prezzi costanti cdt'!AL26</f>
        <v>266.02393428464683</v>
      </c>
      <c r="AE30" s="93">
        <f t="shared" si="6"/>
        <v>818.21157126949265</v>
      </c>
      <c r="AF30" s="93">
        <f t="shared" si="7"/>
        <v>1340.4045406018638</v>
      </c>
      <c r="AG30" s="93">
        <f>+'[3]R-I prezzi costanti cdt'!AM26</f>
        <v>53.787290581264813</v>
      </c>
      <c r="AH30" s="93">
        <f t="shared" si="8"/>
        <v>1394.1918311831287</v>
      </c>
      <c r="AI30" s="98">
        <f t="shared" si="9"/>
        <v>15482.837514169511</v>
      </c>
      <c r="AJ30" s="104"/>
    </row>
    <row r="31" spans="1:36" x14ac:dyDescent="0.2">
      <c r="A31" s="91">
        <v>1886</v>
      </c>
      <c r="B31" s="92">
        <f>+'[3]R-I prezzi costanti cdt'!B27</f>
        <v>5810.5066296238983</v>
      </c>
      <c r="C31" s="92">
        <f>+'[3]R-I prezzi costanti cdt'!C27</f>
        <v>132</v>
      </c>
      <c r="D31" s="92">
        <f>+'[3]R-I prezzi costanti cdt'!D27</f>
        <v>1947</v>
      </c>
      <c r="E31" s="92">
        <f>+'[3]R-I prezzi costanti cdt'!G27</f>
        <v>444</v>
      </c>
      <c r="F31" s="92">
        <f>+'[3]R-I prezzi costanti cdt'!E27</f>
        <v>27</v>
      </c>
      <c r="G31" s="93">
        <f t="shared" si="1"/>
        <v>2550</v>
      </c>
      <c r="H31" s="92">
        <f>+'[3]R-I prezzi costanti cdt'!H27</f>
        <v>1327.8058854869666</v>
      </c>
      <c r="I31" s="92">
        <f>+'[3]R-I prezzi costanti cdt'!I27</f>
        <v>453.03501937431867</v>
      </c>
      <c r="J31" s="92">
        <f>+'[3]R-I prezzi costanti cdt'!J27</f>
        <v>120.77396300659051</v>
      </c>
      <c r="K31" s="92">
        <f>+'[3]R-I prezzi costanti cdt'!K27</f>
        <v>1067.5082695397411</v>
      </c>
      <c r="L31" s="92">
        <f>+'[3]R-I prezzi costanti cdt'!L27</f>
        <v>1015.3168269509299</v>
      </c>
      <c r="M31" s="92">
        <f>+'[3]R-I prezzi costanti cdt'!M27</f>
        <v>1021.8857107171328</v>
      </c>
      <c r="N31" s="92">
        <f t="shared" si="2"/>
        <v>5006.3256750756791</v>
      </c>
      <c r="O31" s="92">
        <f t="shared" si="3"/>
        <v>13366.832304699577</v>
      </c>
      <c r="P31" s="92">
        <f>+'[3]R-I prezzi costanti cdt'!P27</f>
        <v>96.509248616873151</v>
      </c>
      <c r="Q31" s="92">
        <f>+'[3]R-I prezzi costanti cdt'!Q27</f>
        <v>924.21581974241894</v>
      </c>
      <c r="R31" s="94">
        <f t="shared" si="4"/>
        <v>14194.538875825125</v>
      </c>
      <c r="S31" s="92">
        <f>+'[3]R-I prezzi costanti cdt'!S27</f>
        <v>1696.2347852130122</v>
      </c>
      <c r="T31" s="94">
        <f t="shared" si="5"/>
        <v>15890.773661038136</v>
      </c>
      <c r="U31" s="96"/>
      <c r="V31" s="92">
        <f>+'[3]R-I prezzi costanti cdt'!U27</f>
        <v>1117.2402949793382</v>
      </c>
      <c r="W31" s="97">
        <f>+'[3]R-I prezzi costanti cdt'!W27</f>
        <v>12237.618807652107</v>
      </c>
      <c r="X31" s="97">
        <f>+'[3]R-I prezzi costanti cdt'!X27</f>
        <v>1068.3958026363671</v>
      </c>
      <c r="Y31" s="102">
        <f t="shared" si="0"/>
        <v>13306.014610288474</v>
      </c>
      <c r="Z31" s="92">
        <f>+'[3]R-I prezzi costanti cdt'!AA27</f>
        <v>134.91757376914597</v>
      </c>
      <c r="AA31" s="92">
        <f>+'[3]R-I prezzi costanti cdt'!Z27</f>
        <v>403.68408591850016</v>
      </c>
      <c r="AB31" s="92">
        <f>+'[3]R-I prezzi costanti cdt'!AD27-'[3]R-I prezzi costanti cdt'!AK27</f>
        <v>648.91254041042271</v>
      </c>
      <c r="AC31" s="92">
        <f>+'[3]R-I prezzi costanti cdt'!AB27</f>
        <v>47.764472889454382</v>
      </c>
      <c r="AD31" s="92">
        <f>+'[3]R-I prezzi costanti cdt'!AC27+'[3]R-I prezzi costanti cdt'!AE27+'[3]R-I prezzi costanti cdt'!AF27-'[3]R-I prezzi costanti cdt'!AJ27-'[3]R-I prezzi costanti cdt'!AL27</f>
        <v>310.40523561600281</v>
      </c>
      <c r="AE31" s="93">
        <f t="shared" si="6"/>
        <v>1007.08224891588</v>
      </c>
      <c r="AF31" s="93">
        <f t="shared" si="7"/>
        <v>1545.6839086035261</v>
      </c>
      <c r="AG31" s="93">
        <f>+'[3]R-I prezzi costanti cdt'!AM27</f>
        <v>-78.165152833202797</v>
      </c>
      <c r="AH31" s="93">
        <f t="shared" si="8"/>
        <v>1467.5187557703234</v>
      </c>
      <c r="AI31" s="98">
        <f t="shared" si="9"/>
        <v>15890.773661038134</v>
      </c>
      <c r="AJ31" s="104"/>
    </row>
    <row r="32" spans="1:36" x14ac:dyDescent="0.2">
      <c r="A32" s="91">
        <v>1887</v>
      </c>
      <c r="B32" s="92">
        <f>+'[3]R-I prezzi costanti cdt'!B28</f>
        <v>5877.817389941175</v>
      </c>
      <c r="C32" s="92">
        <f>+'[3]R-I prezzi costanti cdt'!C28</f>
        <v>127</v>
      </c>
      <c r="D32" s="92">
        <f>+'[3]R-I prezzi costanti cdt'!D28</f>
        <v>2030</v>
      </c>
      <c r="E32" s="92">
        <f>+'[3]R-I prezzi costanti cdt'!G28</f>
        <v>437</v>
      </c>
      <c r="F32" s="92">
        <f>+'[3]R-I prezzi costanti cdt'!E28</f>
        <v>29</v>
      </c>
      <c r="G32" s="93">
        <f t="shared" si="1"/>
        <v>2623</v>
      </c>
      <c r="H32" s="92">
        <f>+'[3]R-I prezzi costanti cdt'!H28</f>
        <v>1426.1232197790077</v>
      </c>
      <c r="I32" s="92">
        <f>+'[3]R-I prezzi costanti cdt'!I28</f>
        <v>473.78652522007036</v>
      </c>
      <c r="J32" s="92">
        <f>+'[3]R-I prezzi costanti cdt'!J28</f>
        <v>139.36528266807446</v>
      </c>
      <c r="K32" s="92">
        <f>+'[3]R-I prezzi costanti cdt'!K28</f>
        <v>1078.4647481334468</v>
      </c>
      <c r="L32" s="92">
        <f>+'[3]R-I prezzi costanti cdt'!L28</f>
        <v>1019.5121806384335</v>
      </c>
      <c r="M32" s="92">
        <f>+'[3]R-I prezzi costanti cdt'!M28</f>
        <v>1029.3911941838753</v>
      </c>
      <c r="N32" s="92">
        <f t="shared" si="2"/>
        <v>5166.6431506229083</v>
      </c>
      <c r="O32" s="92">
        <f t="shared" si="3"/>
        <v>13667.460540564083</v>
      </c>
      <c r="P32" s="92">
        <f>+'[3]R-I prezzi costanti cdt'!P28</f>
        <v>105.18821076518843</v>
      </c>
      <c r="Q32" s="92">
        <f>+'[3]R-I prezzi costanti cdt'!Q28</f>
        <v>1072.5151677867082</v>
      </c>
      <c r="R32" s="94">
        <f t="shared" si="4"/>
        <v>14634.787497585603</v>
      </c>
      <c r="S32" s="92">
        <f>+'[3]R-I prezzi costanti cdt'!S28</f>
        <v>1922.9590458373784</v>
      </c>
      <c r="T32" s="94">
        <f t="shared" si="5"/>
        <v>16557.746543422982</v>
      </c>
      <c r="U32" s="96"/>
      <c r="V32" s="92">
        <f>+'[3]R-I prezzi costanti cdt'!U28</f>
        <v>1226.3933629559235</v>
      </c>
      <c r="W32" s="97">
        <f>+'[3]R-I prezzi costanti cdt'!W28</f>
        <v>12583.336111314915</v>
      </c>
      <c r="X32" s="97">
        <f>+'[3]R-I prezzi costanti cdt'!X28</f>
        <v>1157.8773022282887</v>
      </c>
      <c r="Y32" s="102">
        <f t="shared" si="0"/>
        <v>13741.213413543204</v>
      </c>
      <c r="Z32" s="92">
        <f>+'[3]R-I prezzi costanti cdt'!AA28</f>
        <v>100.92571813682274</v>
      </c>
      <c r="AA32" s="92">
        <f>+'[3]R-I prezzi costanti cdt'!Z28</f>
        <v>414.96059966805188</v>
      </c>
      <c r="AB32" s="92">
        <f>+'[3]R-I prezzi costanti cdt'!AD28-'[3]R-I prezzi costanti cdt'!AK28</f>
        <v>621.94325148389703</v>
      </c>
      <c r="AC32" s="92">
        <f>+'[3]R-I prezzi costanti cdt'!AB28</f>
        <v>38.837273899517633</v>
      </c>
      <c r="AD32" s="92">
        <f>+'[3]R-I prezzi costanti cdt'!AC28+'[3]R-I prezzi costanti cdt'!AE28+'[3]R-I prezzi costanti cdt'!AF28-'[3]R-I prezzi costanti cdt'!AJ28-'[3]R-I prezzi costanti cdt'!AL28</f>
        <v>280.53245806297417</v>
      </c>
      <c r="AE32" s="93">
        <f t="shared" si="6"/>
        <v>941.3129834463889</v>
      </c>
      <c r="AF32" s="93">
        <f t="shared" si="7"/>
        <v>1457.1993012512635</v>
      </c>
      <c r="AG32" s="93">
        <f>+'[3]R-I prezzi costanti cdt'!AM28</f>
        <v>132.94046567258945</v>
      </c>
      <c r="AH32" s="93">
        <f t="shared" si="8"/>
        <v>1590.1397669238529</v>
      </c>
      <c r="AI32" s="98">
        <f t="shared" si="9"/>
        <v>16557.746543422982</v>
      </c>
      <c r="AJ32" s="104"/>
    </row>
    <row r="33" spans="1:36" x14ac:dyDescent="0.2">
      <c r="A33" s="91">
        <v>1888</v>
      </c>
      <c r="B33" s="92">
        <f>+'[3]R-I prezzi costanti cdt'!B29</f>
        <v>5765.76802661278</v>
      </c>
      <c r="C33" s="92">
        <f>+'[3]R-I prezzi costanti cdt'!C29</f>
        <v>130</v>
      </c>
      <c r="D33" s="92">
        <f>+'[3]R-I prezzi costanti cdt'!D29</f>
        <v>2045</v>
      </c>
      <c r="E33" s="92">
        <f>+'[3]R-I prezzi costanti cdt'!G29</f>
        <v>439</v>
      </c>
      <c r="F33" s="92">
        <f>+'[3]R-I prezzi costanti cdt'!E29</f>
        <v>31</v>
      </c>
      <c r="G33" s="93">
        <f t="shared" si="1"/>
        <v>2645</v>
      </c>
      <c r="H33" s="92">
        <f>+'[3]R-I prezzi costanti cdt'!H29</f>
        <v>1397.9998910597758</v>
      </c>
      <c r="I33" s="92">
        <f>+'[3]R-I prezzi costanti cdt'!I29</f>
        <v>486.7806938081149</v>
      </c>
      <c r="J33" s="92">
        <f>+'[3]R-I prezzi costanti cdt'!J29</f>
        <v>137.93504767100251</v>
      </c>
      <c r="K33" s="92">
        <f>+'[3]R-I prezzi costanti cdt'!K29</f>
        <v>1087.8046970985729</v>
      </c>
      <c r="L33" s="92">
        <f>+'[3]R-I prezzi costanti cdt'!L29</f>
        <v>1023.8016337408029</v>
      </c>
      <c r="M33" s="92">
        <f>+'[3]R-I prezzi costanti cdt'!M29</f>
        <v>1036.8966776506174</v>
      </c>
      <c r="N33" s="92">
        <f t="shared" si="2"/>
        <v>5171.2186410288869</v>
      </c>
      <c r="O33" s="92">
        <f t="shared" si="3"/>
        <v>13581.986667641666</v>
      </c>
      <c r="P33" s="92">
        <f>+'[3]R-I prezzi costanti cdt'!P29</f>
        <v>104.15104975928976</v>
      </c>
      <c r="Q33" s="92">
        <f>+'[3]R-I prezzi costanti cdt'!Q29</f>
        <v>1183.5964216411403</v>
      </c>
      <c r="R33" s="94">
        <f t="shared" si="4"/>
        <v>14661.432039523515</v>
      </c>
      <c r="S33" s="92">
        <f>+'[3]R-I prezzi costanti cdt'!S29</f>
        <v>1369.9380219936934</v>
      </c>
      <c r="T33" s="94">
        <f t="shared" si="5"/>
        <v>16031.370061517209</v>
      </c>
      <c r="U33" s="96"/>
      <c r="V33" s="92">
        <f>+'[3]R-I prezzi costanti cdt'!U29</f>
        <v>1143.0402405924558</v>
      </c>
      <c r="W33" s="97">
        <f>+'[3]R-I prezzi costanti cdt'!W29</f>
        <v>11979.163929134475</v>
      </c>
      <c r="X33" s="97">
        <f>+'[3]R-I prezzi costanti cdt'!X29</f>
        <v>1235.3347901684035</v>
      </c>
      <c r="Y33" s="102">
        <f t="shared" si="0"/>
        <v>13214.498719302877</v>
      </c>
      <c r="Z33" s="92">
        <f>+'[3]R-I prezzi costanti cdt'!AA29</f>
        <v>72.612358009192903</v>
      </c>
      <c r="AA33" s="92">
        <f>+'[3]R-I prezzi costanti cdt'!Z29</f>
        <v>442.64696593646755</v>
      </c>
      <c r="AB33" s="92">
        <f>+'[3]R-I prezzi costanti cdt'!AD29-'[3]R-I prezzi costanti cdt'!AK29</f>
        <v>853.26112085942191</v>
      </c>
      <c r="AC33" s="92">
        <f>+'[3]R-I prezzi costanti cdt'!AB29</f>
        <v>29.843523663579202</v>
      </c>
      <c r="AD33" s="92">
        <f>+'[3]R-I prezzi costanti cdt'!AC29+'[3]R-I prezzi costanti cdt'!AE29+'[3]R-I prezzi costanti cdt'!AF29-'[3]R-I prezzi costanti cdt'!AJ29-'[3]R-I prezzi costanti cdt'!AL29</f>
        <v>360.48558347225463</v>
      </c>
      <c r="AE33" s="93">
        <f t="shared" si="6"/>
        <v>1243.5902279952556</v>
      </c>
      <c r="AF33" s="93">
        <f t="shared" si="7"/>
        <v>1758.8495519409159</v>
      </c>
      <c r="AG33" s="93">
        <f>+'[3]R-I prezzi costanti cdt'!AM29</f>
        <v>-85.01845031903926</v>
      </c>
      <c r="AH33" s="93">
        <f t="shared" si="8"/>
        <v>1673.8311016218768</v>
      </c>
      <c r="AI33" s="98">
        <f t="shared" si="9"/>
        <v>16031.370061517211</v>
      </c>
      <c r="AJ33" s="104"/>
    </row>
    <row r="34" spans="1:36" x14ac:dyDescent="0.2">
      <c r="A34" s="91">
        <v>1889</v>
      </c>
      <c r="B34" s="92">
        <f>+'[3]R-I prezzi costanti cdt'!B30</f>
        <v>5502.8779058792725</v>
      </c>
      <c r="C34" s="92">
        <f>+'[3]R-I prezzi costanti cdt'!C30</f>
        <v>133</v>
      </c>
      <c r="D34" s="92">
        <f>+'[3]R-I prezzi costanti cdt'!D30</f>
        <v>2016</v>
      </c>
      <c r="E34" s="92">
        <f>+'[3]R-I prezzi costanti cdt'!G30</f>
        <v>423</v>
      </c>
      <c r="F34" s="92">
        <f>+'[3]R-I prezzi costanti cdt'!E30</f>
        <v>32</v>
      </c>
      <c r="G34" s="93">
        <f t="shared" si="1"/>
        <v>2604</v>
      </c>
      <c r="H34" s="92">
        <f>+'[3]R-I prezzi costanti cdt'!H30</f>
        <v>1382.4905139750942</v>
      </c>
      <c r="I34" s="92">
        <f>+'[3]R-I prezzi costanti cdt'!I30</f>
        <v>502.40177632260531</v>
      </c>
      <c r="J34" s="92">
        <f>+'[3]R-I prezzi costanti cdt'!J30</f>
        <v>140.74465568424404</v>
      </c>
      <c r="K34" s="92">
        <f>+'[3]R-I prezzi costanti cdt'!K30</f>
        <v>1096.3064455155468</v>
      </c>
      <c r="L34" s="92">
        <f>+'[3]R-I prezzi costanti cdt'!L30</f>
        <v>1028.119633856671</v>
      </c>
      <c r="M34" s="92">
        <f>+'[3]R-I prezzi costanti cdt'!M30</f>
        <v>1044.40216111736</v>
      </c>
      <c r="N34" s="92">
        <f t="shared" si="2"/>
        <v>5194.4651864715224</v>
      </c>
      <c r="O34" s="92">
        <f t="shared" si="3"/>
        <v>13301.343092350795</v>
      </c>
      <c r="P34" s="92">
        <f>+'[3]R-I prezzi costanti cdt'!P30</f>
        <v>107.27556703654025</v>
      </c>
      <c r="Q34" s="92">
        <f>+'[3]R-I prezzi costanti cdt'!Q30</f>
        <v>1096.0731999320058</v>
      </c>
      <c r="R34" s="94">
        <f t="shared" si="4"/>
        <v>14290.14072524626</v>
      </c>
      <c r="S34" s="92">
        <f>+'[3]R-I prezzi costanti cdt'!S30</f>
        <v>1580.4203875140338</v>
      </c>
      <c r="T34" s="94">
        <f t="shared" si="5"/>
        <v>15870.561112760293</v>
      </c>
      <c r="U34" s="96"/>
      <c r="V34" s="92">
        <f>+'[3]R-I prezzi costanti cdt'!U30</f>
        <v>1050.429463001841</v>
      </c>
      <c r="W34" s="97">
        <f>+'[3]R-I prezzi costanti cdt'!W30</f>
        <v>11975.243257608019</v>
      </c>
      <c r="X34" s="97">
        <f>+'[3]R-I prezzi costanti cdt'!X30</f>
        <v>1263.7595715227733</v>
      </c>
      <c r="Y34" s="102">
        <f t="shared" si="0"/>
        <v>13239.002829130792</v>
      </c>
      <c r="Z34" s="92">
        <f>+'[3]R-I prezzi costanti cdt'!AA30</f>
        <v>76.387764786299755</v>
      </c>
      <c r="AA34" s="92">
        <f>+'[3]R-I prezzi costanti cdt'!Z30</f>
        <v>408.0107308574365</v>
      </c>
      <c r="AB34" s="92">
        <f>+'[3]R-I prezzi costanti cdt'!AD30-'[3]R-I prezzi costanti cdt'!AK30</f>
        <v>703.98484575482212</v>
      </c>
      <c r="AC34" s="92">
        <f>+'[3]R-I prezzi costanti cdt'!AB30</f>
        <v>33.359156312012878</v>
      </c>
      <c r="AD34" s="92">
        <f>+'[3]R-I prezzi costanti cdt'!AC30+'[3]R-I prezzi costanti cdt'!AE30+'[3]R-I prezzi costanti cdt'!AF30-'[3]R-I prezzi costanti cdt'!AJ30-'[3]R-I prezzi costanti cdt'!AL30</f>
        <v>302.38837355510975</v>
      </c>
      <c r="AE34" s="93">
        <f t="shared" si="6"/>
        <v>1039.7323756219448</v>
      </c>
      <c r="AF34" s="93">
        <f t="shared" si="7"/>
        <v>1524.1308712656812</v>
      </c>
      <c r="AG34" s="93">
        <f>+'[3]R-I prezzi costanti cdt'!AM30</f>
        <v>56.997949361980751</v>
      </c>
      <c r="AH34" s="93">
        <f t="shared" si="8"/>
        <v>1581.128820627662</v>
      </c>
      <c r="AI34" s="98">
        <f t="shared" si="9"/>
        <v>15870.561112760295</v>
      </c>
      <c r="AJ34" s="104"/>
    </row>
    <row r="35" spans="1:36" x14ac:dyDescent="0.2">
      <c r="A35" s="91">
        <v>1890</v>
      </c>
      <c r="B35" s="92">
        <f>+'[3]R-I prezzi costanti cdt'!B31</f>
        <v>5728.2057650991965</v>
      </c>
      <c r="C35" s="92">
        <f>+'[3]R-I prezzi costanti cdt'!C31</f>
        <v>135</v>
      </c>
      <c r="D35" s="92">
        <f>+'[3]R-I prezzi costanti cdt'!D31</f>
        <v>2022</v>
      </c>
      <c r="E35" s="92">
        <f>+'[3]R-I prezzi costanti cdt'!G31</f>
        <v>418</v>
      </c>
      <c r="F35" s="92">
        <f>+'[3]R-I prezzi costanti cdt'!E31</f>
        <v>34</v>
      </c>
      <c r="G35" s="93">
        <f t="shared" si="1"/>
        <v>2609</v>
      </c>
      <c r="H35" s="92">
        <f>+'[3]R-I prezzi costanti cdt'!H31</f>
        <v>1376.9157103749874</v>
      </c>
      <c r="I35" s="92">
        <f>+'[3]R-I prezzi costanti cdt'!I31</f>
        <v>506.56098033227715</v>
      </c>
      <c r="J35" s="92">
        <f>+'[3]R-I prezzi costanti cdt'!J31</f>
        <v>127.68776399057835</v>
      </c>
      <c r="K35" s="92">
        <f>+'[3]R-I prezzi costanti cdt'!K31</f>
        <v>1104.5088365938948</v>
      </c>
      <c r="L35" s="92">
        <f>+'[3]R-I prezzi costanti cdt'!L31</f>
        <v>1032.4989571867216</v>
      </c>
      <c r="M35" s="92">
        <f>+'[3]R-I prezzi costanti cdt'!M31</f>
        <v>1051.9076445841022</v>
      </c>
      <c r="N35" s="92">
        <f t="shared" si="2"/>
        <v>5200.0798930625615</v>
      </c>
      <c r="O35" s="92">
        <f t="shared" si="3"/>
        <v>13537.285658161756</v>
      </c>
      <c r="P35" s="92">
        <f>+'[3]R-I prezzi costanti cdt'!P31</f>
        <v>95.091059554989101</v>
      </c>
      <c r="Q35" s="92">
        <f>+'[3]R-I prezzi costanti cdt'!Q31</f>
        <v>988.4181328097485</v>
      </c>
      <c r="R35" s="94">
        <f t="shared" si="4"/>
        <v>14430.612731416517</v>
      </c>
      <c r="S35" s="92">
        <f>+'[3]R-I prezzi costanti cdt'!S31</f>
        <v>1452.8438132633869</v>
      </c>
      <c r="T35" s="94">
        <f t="shared" si="5"/>
        <v>15883.456544679904</v>
      </c>
      <c r="U35" s="96"/>
      <c r="V35" s="92">
        <f>+'[3]R-I prezzi costanti cdt'!U31</f>
        <v>984.8033977081858</v>
      </c>
      <c r="W35" s="97">
        <f>+'[3]R-I prezzi costanti cdt'!W31</f>
        <v>12159.657719025792</v>
      </c>
      <c r="X35" s="97">
        <f>+'[3]R-I prezzi costanti cdt'!X31</f>
        <v>1242.2616814818255</v>
      </c>
      <c r="Y35" s="102">
        <f t="shared" si="0"/>
        <v>13401.919400507617</v>
      </c>
      <c r="Z35" s="92">
        <f>+'[3]R-I prezzi costanti cdt'!AA31</f>
        <v>101.55345090603163</v>
      </c>
      <c r="AA35" s="92">
        <f>+'[3]R-I prezzi costanti cdt'!Z31</f>
        <v>378.74538908859881</v>
      </c>
      <c r="AB35" s="92">
        <f>+'[3]R-I prezzi costanti cdt'!AD31-'[3]R-I prezzi costanti cdt'!AK31</f>
        <v>615.94860146150268</v>
      </c>
      <c r="AC35" s="92">
        <f>+'[3]R-I prezzi costanti cdt'!AB31</f>
        <v>45.566055256845715</v>
      </c>
      <c r="AD35" s="92">
        <f>+'[3]R-I prezzi costanti cdt'!AC31+'[3]R-I prezzi costanti cdt'!AE31+'[3]R-I prezzi costanti cdt'!AF31-'[3]R-I prezzi costanti cdt'!AJ31-'[3]R-I prezzi costanti cdt'!AL31</f>
        <v>265.91499178952677</v>
      </c>
      <c r="AE35" s="93">
        <f t="shared" si="6"/>
        <v>927.42964850787519</v>
      </c>
      <c r="AF35" s="93">
        <f t="shared" si="7"/>
        <v>1407.7284885025056</v>
      </c>
      <c r="AG35" s="93">
        <f>+'[3]R-I prezzi costanti cdt'!AM31</f>
        <v>89.005257961598602</v>
      </c>
      <c r="AH35" s="93">
        <f t="shared" si="8"/>
        <v>1496.7337464641041</v>
      </c>
      <c r="AI35" s="98">
        <f t="shared" si="9"/>
        <v>15883.456544679906</v>
      </c>
      <c r="AJ35" s="104"/>
    </row>
    <row r="36" spans="1:36" x14ac:dyDescent="0.2">
      <c r="A36" s="91">
        <v>1891</v>
      </c>
      <c r="B36" s="92">
        <f>+'[3]R-I prezzi costanti cdt'!B32</f>
        <v>6024.5494270099061</v>
      </c>
      <c r="C36" s="92">
        <f>+'[3]R-I prezzi costanti cdt'!C32</f>
        <v>136</v>
      </c>
      <c r="D36" s="92">
        <f>+'[3]R-I prezzi costanti cdt'!D32</f>
        <v>1997</v>
      </c>
      <c r="E36" s="92">
        <f>+'[3]R-I prezzi costanti cdt'!G32</f>
        <v>410</v>
      </c>
      <c r="F36" s="92">
        <f>+'[3]R-I prezzi costanti cdt'!E32</f>
        <v>36</v>
      </c>
      <c r="G36" s="93">
        <f t="shared" si="1"/>
        <v>2579</v>
      </c>
      <c r="H36" s="92">
        <f>+'[3]R-I prezzi costanti cdt'!H32</f>
        <v>1394.7709277942874</v>
      </c>
      <c r="I36" s="92">
        <f>+'[3]R-I prezzi costanti cdt'!I32</f>
        <v>507.93608491309431</v>
      </c>
      <c r="J36" s="92">
        <f>+'[3]R-I prezzi costanti cdt'!J32</f>
        <v>120.38389915484888</v>
      </c>
      <c r="K36" s="92">
        <f>+'[3]R-I prezzi costanti cdt'!K32</f>
        <v>1112.471741801342</v>
      </c>
      <c r="L36" s="92">
        <f>+'[3]R-I prezzi costanti cdt'!L32</f>
        <v>1036.952291292509</v>
      </c>
      <c r="M36" s="92">
        <f>+'[3]R-I prezzi costanti cdt'!M32</f>
        <v>1059.4131280508448</v>
      </c>
      <c r="N36" s="92">
        <f t="shared" si="2"/>
        <v>5231.9280730069258</v>
      </c>
      <c r="O36" s="92">
        <f t="shared" si="3"/>
        <v>13835.477500016832</v>
      </c>
      <c r="P36" s="92">
        <f>+'[3]R-I prezzi costanti cdt'!P32</f>
        <v>89.740724824523767</v>
      </c>
      <c r="Q36" s="92">
        <f>+'[3]R-I prezzi costanti cdt'!Q32</f>
        <v>961.36757679334471</v>
      </c>
      <c r="R36" s="94">
        <f t="shared" si="4"/>
        <v>14707.104351985654</v>
      </c>
      <c r="S36" s="92">
        <f>+'[3]R-I prezzi costanti cdt'!S32</f>
        <v>1268.7569988801793</v>
      </c>
      <c r="T36" s="94">
        <f t="shared" si="5"/>
        <v>15975.861350865833</v>
      </c>
      <c r="U36" s="96"/>
      <c r="V36" s="92">
        <f>+'[3]R-I prezzi costanti cdt'!U32</f>
        <v>1028.8568257491668</v>
      </c>
      <c r="W36" s="97">
        <f>+'[3]R-I prezzi costanti cdt'!W32</f>
        <v>12493.148636058424</v>
      </c>
      <c r="X36" s="97">
        <f>+'[3]R-I prezzi costanti cdt'!X32</f>
        <v>1217.8016528925643</v>
      </c>
      <c r="Y36" s="102">
        <f t="shared" si="0"/>
        <v>13710.950288950988</v>
      </c>
      <c r="Z36" s="92">
        <f>+'[3]R-I prezzi costanti cdt'!AA32</f>
        <v>114.04622133264355</v>
      </c>
      <c r="AA36" s="92">
        <f>+'[3]R-I prezzi costanti cdt'!Z32</f>
        <v>354.51290576745532</v>
      </c>
      <c r="AB36" s="92">
        <f>+'[3]R-I prezzi costanti cdt'!AD32-'[3]R-I prezzi costanti cdt'!AK32</f>
        <v>579.0133816214535</v>
      </c>
      <c r="AC36" s="92">
        <f>+'[3]R-I prezzi costanti cdt'!AB32</f>
        <v>49.985836090818722</v>
      </c>
      <c r="AD36" s="92">
        <f>+'[3]R-I prezzi costanti cdt'!AC32+'[3]R-I prezzi costanti cdt'!AE32+'[3]R-I prezzi costanti cdt'!AF32-'[3]R-I prezzi costanti cdt'!AJ32-'[3]R-I prezzi costanti cdt'!AL32</f>
        <v>243.35632926741786</v>
      </c>
      <c r="AE36" s="93">
        <f t="shared" si="6"/>
        <v>872.35554697969008</v>
      </c>
      <c r="AF36" s="93">
        <f t="shared" si="7"/>
        <v>1340.9146740797892</v>
      </c>
      <c r="AG36" s="93">
        <f>+'[3]R-I prezzi costanti cdt'!AM32</f>
        <v>-104.86043791411115</v>
      </c>
      <c r="AH36" s="93">
        <f t="shared" si="8"/>
        <v>1236.054236165678</v>
      </c>
      <c r="AI36" s="98">
        <f t="shared" si="9"/>
        <v>15975.861350865833</v>
      </c>
      <c r="AJ36" s="104"/>
    </row>
    <row r="37" spans="1:36" x14ac:dyDescent="0.2">
      <c r="A37" s="91">
        <v>1892</v>
      </c>
      <c r="B37" s="92">
        <f>+'[3]R-I prezzi costanti cdt'!B33</f>
        <v>6028.0644420960261</v>
      </c>
      <c r="C37" s="92">
        <f>+'[3]R-I prezzi costanti cdt'!C33</f>
        <v>138</v>
      </c>
      <c r="D37" s="92">
        <f>+'[3]R-I prezzi costanti cdt'!D33</f>
        <v>1975</v>
      </c>
      <c r="E37" s="92">
        <f>+'[3]R-I prezzi costanti cdt'!G33</f>
        <v>389</v>
      </c>
      <c r="F37" s="92">
        <f>+'[3]R-I prezzi costanti cdt'!E33</f>
        <v>37.92874484</v>
      </c>
      <c r="G37" s="93">
        <f t="shared" si="1"/>
        <v>2539.92874484</v>
      </c>
      <c r="H37" s="92">
        <f>+'[3]R-I prezzi costanti cdt'!H33</f>
        <v>1489.3902176589957</v>
      </c>
      <c r="I37" s="92">
        <f>+'[3]R-I prezzi costanti cdt'!I33</f>
        <v>522.97507386522102</v>
      </c>
      <c r="J37" s="92">
        <f>+'[3]R-I prezzi costanti cdt'!J33</f>
        <v>122.44727291195524</v>
      </c>
      <c r="K37" s="92">
        <f>+'[3]R-I prezzi costanti cdt'!K33</f>
        <v>1119.4767035251866</v>
      </c>
      <c r="L37" s="92">
        <f>+'[3]R-I prezzi costanti cdt'!L33</f>
        <v>1041.5113550779213</v>
      </c>
      <c r="M37" s="92">
        <f>+'[3]R-I prezzi costanti cdt'!M33</f>
        <v>1066.9186115175871</v>
      </c>
      <c r="N37" s="92">
        <f t="shared" si="2"/>
        <v>5362.7192345568674</v>
      </c>
      <c r="O37" s="92">
        <f t="shared" si="3"/>
        <v>13930.712421492894</v>
      </c>
      <c r="P37" s="92">
        <f>+'[3]R-I prezzi costanti cdt'!P33</f>
        <v>90.970213432260778</v>
      </c>
      <c r="Q37" s="92">
        <f>+'[3]R-I prezzi costanti cdt'!Q33</f>
        <v>976.21894801162262</v>
      </c>
      <c r="R37" s="94">
        <f t="shared" si="4"/>
        <v>14815.961156072255</v>
      </c>
      <c r="S37" s="92">
        <f>+'[3]R-I prezzi costanti cdt'!S33</f>
        <v>1339.3692783087783</v>
      </c>
      <c r="T37" s="94">
        <f t="shared" si="5"/>
        <v>16155.330434381034</v>
      </c>
      <c r="U37" s="96"/>
      <c r="V37" s="92">
        <f>+'[3]R-I prezzi costanti cdt'!U33</f>
        <v>1105.5866069923202</v>
      </c>
      <c r="W37" s="97">
        <f>+'[3]R-I prezzi costanti cdt'!W33</f>
        <v>12680.505215036321</v>
      </c>
      <c r="X37" s="97">
        <f>+'[3]R-I prezzi costanti cdt'!X33</f>
        <v>1212.6787685508998</v>
      </c>
      <c r="Y37" s="102">
        <f t="shared" si="0"/>
        <v>13893.18398358722</v>
      </c>
      <c r="Z37" s="92">
        <f>+'[3]R-I prezzi costanti cdt'!AA33</f>
        <v>100.48715129971079</v>
      </c>
      <c r="AA37" s="92">
        <f>+'[3]R-I prezzi costanti cdt'!Z33</f>
        <v>326.96669926001255</v>
      </c>
      <c r="AB37" s="92">
        <f>+'[3]R-I prezzi costanti cdt'!AD33-'[3]R-I prezzi costanti cdt'!AK33</f>
        <v>537.31476355643213</v>
      </c>
      <c r="AC37" s="92">
        <f>+'[3]R-I prezzi costanti cdt'!AB33</f>
        <v>47.190742639822716</v>
      </c>
      <c r="AD37" s="92">
        <f>+'[3]R-I prezzi costanti cdt'!AC33+'[3]R-I prezzi costanti cdt'!AE33+'[3]R-I prezzi costanti cdt'!AF33-'[3]R-I prezzi costanti cdt'!AJ33-'[3]R-I prezzi costanti cdt'!AL33</f>
        <v>224.59366136609393</v>
      </c>
      <c r="AE37" s="93">
        <f t="shared" si="6"/>
        <v>809.09916756234873</v>
      </c>
      <c r="AF37" s="93">
        <f t="shared" si="7"/>
        <v>1236.5530181220722</v>
      </c>
      <c r="AG37" s="93">
        <f>+'[3]R-I prezzi costanti cdt'!AM33</f>
        <v>-79.99317432057822</v>
      </c>
      <c r="AH37" s="93">
        <f t="shared" si="8"/>
        <v>1156.559843801494</v>
      </c>
      <c r="AI37" s="98">
        <f t="shared" si="9"/>
        <v>16155.330434381032</v>
      </c>
      <c r="AJ37" s="104"/>
    </row>
    <row r="38" spans="1:36" x14ac:dyDescent="0.2">
      <c r="A38" s="91">
        <v>1893</v>
      </c>
      <c r="B38" s="92">
        <f>+'[3]R-I prezzi costanti cdt'!B34</f>
        <v>6236.5150593332364</v>
      </c>
      <c r="C38" s="92">
        <f>+'[3]R-I prezzi costanti cdt'!C34</f>
        <v>137</v>
      </c>
      <c r="D38" s="92">
        <f>+'[3]R-I prezzi costanti cdt'!D34</f>
        <v>2018</v>
      </c>
      <c r="E38" s="92">
        <f>+'[3]R-I prezzi costanti cdt'!G34</f>
        <v>375</v>
      </c>
      <c r="F38" s="92">
        <f>+'[3]R-I prezzi costanti cdt'!E34</f>
        <v>40.846383029999998</v>
      </c>
      <c r="G38" s="93">
        <f t="shared" si="1"/>
        <v>2570.8463830300002</v>
      </c>
      <c r="H38" s="92">
        <f>+'[3]R-I prezzi costanti cdt'!H34</f>
        <v>1533.7608317073557</v>
      </c>
      <c r="I38" s="92">
        <f>+'[3]R-I prezzi costanti cdt'!I34</f>
        <v>542.4441074715844</v>
      </c>
      <c r="J38" s="92">
        <f>+'[3]R-I prezzi costanti cdt'!J34</f>
        <v>137.94249872320356</v>
      </c>
      <c r="K38" s="92">
        <f>+'[3]R-I prezzi costanti cdt'!K34</f>
        <v>1126.7810225876572</v>
      </c>
      <c r="L38" s="92">
        <f>+'[3]R-I prezzi costanti cdt'!L34</f>
        <v>1046.1105961415908</v>
      </c>
      <c r="M38" s="92">
        <f>+'[3]R-I prezzi costanti cdt'!M34</f>
        <v>1074.4240949843295</v>
      </c>
      <c r="N38" s="92">
        <f t="shared" si="2"/>
        <v>5461.4631516157215</v>
      </c>
      <c r="O38" s="92">
        <f t="shared" si="3"/>
        <v>14268.824593978959</v>
      </c>
      <c r="P38" s="92">
        <f>+'[3]R-I prezzi costanti cdt'!P34</f>
        <v>102.72075653855607</v>
      </c>
      <c r="Q38" s="92">
        <f>+'[3]R-I prezzi costanti cdt'!Q34</f>
        <v>977.25046526325559</v>
      </c>
      <c r="R38" s="94">
        <f t="shared" si="4"/>
        <v>15143.354302703659</v>
      </c>
      <c r="S38" s="92">
        <f>+'[3]R-I prezzi costanti cdt'!S34</f>
        <v>1373.4825155569054</v>
      </c>
      <c r="T38" s="94">
        <f t="shared" si="5"/>
        <v>16516.836818260566</v>
      </c>
      <c r="U38" s="96"/>
      <c r="V38" s="92">
        <f>+'[3]R-I prezzi costanti cdt'!U34</f>
        <v>1176.356254107623</v>
      </c>
      <c r="W38" s="97">
        <f>+'[3]R-I prezzi costanti cdt'!W34</f>
        <v>12926.201752581785</v>
      </c>
      <c r="X38" s="97">
        <f>+'[3]R-I prezzi costanti cdt'!X34</f>
        <v>1242.131747985874</v>
      </c>
      <c r="Y38" s="102">
        <f t="shared" si="0"/>
        <v>14168.333500567658</v>
      </c>
      <c r="Z38" s="92">
        <f>+'[3]R-I prezzi costanti cdt'!AA34</f>
        <v>115.24494401338561</v>
      </c>
      <c r="AA38" s="92">
        <f>+'[3]R-I prezzi costanti cdt'!Z34</f>
        <v>288.14857291441115</v>
      </c>
      <c r="AB38" s="92">
        <f>+'[3]R-I prezzi costanti cdt'!AD34-'[3]R-I prezzi costanti cdt'!AK34</f>
        <v>535.13714621743372</v>
      </c>
      <c r="AC38" s="92">
        <f>+'[3]R-I prezzi costanti cdt'!AB34</f>
        <v>53.93378931466313</v>
      </c>
      <c r="AD38" s="92">
        <f>+'[3]R-I prezzi costanti cdt'!AC34+'[3]R-I prezzi costanti cdt'!AE34+'[3]R-I prezzi costanti cdt'!AF34-'[3]R-I prezzi costanti cdt'!AJ34-'[3]R-I prezzi costanti cdt'!AL34</f>
        <v>233.44357129451654</v>
      </c>
      <c r="AE38" s="93">
        <f t="shared" si="6"/>
        <v>822.51450682661346</v>
      </c>
      <c r="AF38" s="93">
        <f t="shared" si="7"/>
        <v>1225.9080237544101</v>
      </c>
      <c r="AG38" s="93">
        <f>+'[3]R-I prezzi costanti cdt'!AM34</f>
        <v>-53.760960169123294</v>
      </c>
      <c r="AH38" s="93">
        <f t="shared" si="8"/>
        <v>1172.1470635852868</v>
      </c>
      <c r="AI38" s="98">
        <f t="shared" si="9"/>
        <v>16516.83681826057</v>
      </c>
      <c r="AJ38" s="104"/>
    </row>
    <row r="39" spans="1:36" x14ac:dyDescent="0.2">
      <c r="A39" s="91">
        <v>1894</v>
      </c>
      <c r="B39" s="92">
        <f>+'[3]R-I prezzi costanti cdt'!B35</f>
        <v>6261.0032624168061</v>
      </c>
      <c r="C39" s="92">
        <f>+'[3]R-I prezzi costanti cdt'!C35</f>
        <v>134</v>
      </c>
      <c r="D39" s="92">
        <f>+'[3]R-I prezzi costanti cdt'!D35</f>
        <v>2079</v>
      </c>
      <c r="E39" s="92">
        <f>+'[3]R-I prezzi costanti cdt'!G35</f>
        <v>374</v>
      </c>
      <c r="F39" s="92">
        <f>+'[3]R-I prezzi costanti cdt'!E35</f>
        <v>40.769790520000001</v>
      </c>
      <c r="G39" s="93">
        <f t="shared" si="1"/>
        <v>2627.7697905199998</v>
      </c>
      <c r="H39" s="92">
        <f>+'[3]R-I prezzi costanti cdt'!H35</f>
        <v>1548.438688120257</v>
      </c>
      <c r="I39" s="92">
        <f>+'[3]R-I prezzi costanti cdt'!I35</f>
        <v>545.95848354375005</v>
      </c>
      <c r="J39" s="92">
        <f>+'[3]R-I prezzi costanti cdt'!J35</f>
        <v>116.39436561155432</v>
      </c>
      <c r="K39" s="92">
        <f>+'[3]R-I prezzi costanti cdt'!K35</f>
        <v>1133.6662413760514</v>
      </c>
      <c r="L39" s="92">
        <f>+'[3]R-I prezzi costanti cdt'!L35</f>
        <v>1050.7901917617751</v>
      </c>
      <c r="M39" s="92">
        <f>+'[3]R-I prezzi costanti cdt'!M35</f>
        <v>1081.9295784510718</v>
      </c>
      <c r="N39" s="92">
        <f t="shared" si="2"/>
        <v>5477.1775488644598</v>
      </c>
      <c r="O39" s="92">
        <f t="shared" si="3"/>
        <v>14365.950601801265</v>
      </c>
      <c r="P39" s="92">
        <f>+'[3]R-I prezzi costanti cdt'!P35</f>
        <v>86.561674527012187</v>
      </c>
      <c r="Q39" s="92">
        <f>+'[3]R-I prezzi costanti cdt'!Q35</f>
        <v>1055.7368145584605</v>
      </c>
      <c r="R39" s="94">
        <f t="shared" si="4"/>
        <v>15335.125741832713</v>
      </c>
      <c r="S39" s="92">
        <f>+'[3]R-I prezzi costanti cdt'!S35</f>
        <v>1421.2394615480032</v>
      </c>
      <c r="T39" s="94">
        <f t="shared" si="5"/>
        <v>16756.365203380716</v>
      </c>
      <c r="U39" s="96"/>
      <c r="V39" s="92">
        <f>+'[3]R-I prezzi costanti cdt'!U35</f>
        <v>1255.1570122029611</v>
      </c>
      <c r="W39" s="97">
        <f>+'[3]R-I prezzi costanti cdt'!W35</f>
        <v>12873.416698019757</v>
      </c>
      <c r="X39" s="97">
        <f>+'[3]R-I prezzi costanti cdt'!X35</f>
        <v>1354.061575407055</v>
      </c>
      <c r="Y39" s="102">
        <f t="shared" si="0"/>
        <v>14227.478273426812</v>
      </c>
      <c r="Z39" s="92">
        <f>+'[3]R-I prezzi costanti cdt'!AA35</f>
        <v>111.36871291888116</v>
      </c>
      <c r="AA39" s="92">
        <f>+'[3]R-I prezzi costanti cdt'!Z35</f>
        <v>287.45101247676291</v>
      </c>
      <c r="AB39" s="92">
        <f>+'[3]R-I prezzi costanti cdt'!AD35-'[3]R-I prezzi costanti cdt'!AK35</f>
        <v>627.21606691548936</v>
      </c>
      <c r="AC39" s="92">
        <f>+'[3]R-I prezzi costanti cdt'!AB35</f>
        <v>55.288138380257017</v>
      </c>
      <c r="AD39" s="92">
        <f>+'[3]R-I prezzi costanti cdt'!AC35+'[3]R-I prezzi costanti cdt'!AE35+'[3]R-I prezzi costanti cdt'!AF35-'[3]R-I prezzi costanti cdt'!AJ35-'[3]R-I prezzi costanti cdt'!AL35</f>
        <v>265.48126993226612</v>
      </c>
      <c r="AE39" s="93">
        <f t="shared" si="6"/>
        <v>947.98547522801255</v>
      </c>
      <c r="AF39" s="93">
        <f t="shared" si="7"/>
        <v>1346.8052006236567</v>
      </c>
      <c r="AG39" s="93">
        <f>+'[3]R-I prezzi costanti cdt'!AM35</f>
        <v>-73.075282872713586</v>
      </c>
      <c r="AH39" s="93">
        <f t="shared" si="8"/>
        <v>1273.7299177509431</v>
      </c>
      <c r="AI39" s="98">
        <f t="shared" si="9"/>
        <v>16756.365203380716</v>
      </c>
      <c r="AJ39" s="104"/>
    </row>
    <row r="40" spans="1:36" x14ac:dyDescent="0.2">
      <c r="A40" s="91">
        <v>1895</v>
      </c>
      <c r="B40" s="92">
        <f>+'[3]R-I prezzi costanti cdt'!B36</f>
        <v>6393.5096427988101</v>
      </c>
      <c r="C40" s="92">
        <f>+'[3]R-I prezzi costanti cdt'!C36</f>
        <v>125</v>
      </c>
      <c r="D40" s="92">
        <f>+'[3]R-I prezzi costanti cdt'!D36</f>
        <v>2145</v>
      </c>
      <c r="E40" s="92">
        <f>+'[3]R-I prezzi costanti cdt'!G36</f>
        <v>321</v>
      </c>
      <c r="F40" s="92">
        <f>+'[3]R-I prezzi costanti cdt'!E36</f>
        <v>43.67090322</v>
      </c>
      <c r="G40" s="93">
        <f t="shared" si="1"/>
        <v>2634.6709032200001</v>
      </c>
      <c r="H40" s="92">
        <f>+'[3]R-I prezzi costanti cdt'!H36</f>
        <v>1612.3790417261903</v>
      </c>
      <c r="I40" s="92">
        <f>+'[3]R-I prezzi costanti cdt'!I36</f>
        <v>565.13298532983401</v>
      </c>
      <c r="J40" s="92">
        <f>+'[3]R-I prezzi costanti cdt'!J36</f>
        <v>103.51078328302646</v>
      </c>
      <c r="K40" s="92">
        <f>+'[3]R-I prezzi costanti cdt'!K36</f>
        <v>1141.2100463094225</v>
      </c>
      <c r="L40" s="92">
        <f>+'[3]R-I prezzi costanti cdt'!L36</f>
        <v>1055.5533138288629</v>
      </c>
      <c r="M40" s="92">
        <f>+'[3]R-I prezzi costanti cdt'!M36</f>
        <v>1089.435061917814</v>
      </c>
      <c r="N40" s="92">
        <f t="shared" si="2"/>
        <v>5567.2212323951499</v>
      </c>
      <c r="O40" s="92">
        <f t="shared" si="3"/>
        <v>14595.40177841396</v>
      </c>
      <c r="P40" s="92">
        <f>+'[3]R-I prezzi costanti cdt'!P36</f>
        <v>77.167019026684571</v>
      </c>
      <c r="Q40" s="92">
        <f>+'[3]R-I prezzi costanti cdt'!Q36</f>
        <v>1031.81504507662</v>
      </c>
      <c r="R40" s="94">
        <f t="shared" si="4"/>
        <v>15550.049804463895</v>
      </c>
      <c r="S40" s="92">
        <f>+'[3]R-I prezzi costanti cdt'!S36</f>
        <v>1451.1293830698246</v>
      </c>
      <c r="T40" s="94">
        <f t="shared" si="5"/>
        <v>17001.179187533719</v>
      </c>
      <c r="U40" s="96"/>
      <c r="V40" s="92">
        <f>+'[3]R-I prezzi costanti cdt'!U36</f>
        <v>1225.9929043679135</v>
      </c>
      <c r="W40" s="97">
        <f>+'[3]R-I prezzi costanti cdt'!W36</f>
        <v>12964.564761379621</v>
      </c>
      <c r="X40" s="97">
        <f>+'[3]R-I prezzi costanti cdt'!X36</f>
        <v>1402.1713763361945</v>
      </c>
      <c r="Y40" s="102">
        <f t="shared" si="0"/>
        <v>14366.736137715816</v>
      </c>
      <c r="Z40" s="92">
        <f>+'[3]R-I prezzi costanti cdt'!AA36</f>
        <v>110.13112864508861</v>
      </c>
      <c r="AA40" s="92">
        <f>+'[3]R-I prezzi costanti cdt'!Z36</f>
        <v>199.73298682055685</v>
      </c>
      <c r="AB40" s="92">
        <f>+'[3]R-I prezzi costanti cdt'!AD36-'[3]R-I prezzi costanti cdt'!AK36</f>
        <v>662.98185514391025</v>
      </c>
      <c r="AC40" s="92">
        <f>+'[3]R-I prezzi costanti cdt'!AB36</f>
        <v>53.520753439407592</v>
      </c>
      <c r="AD40" s="92">
        <f>+'[3]R-I prezzi costanti cdt'!AC36+'[3]R-I prezzi costanti cdt'!AE36+'[3]R-I prezzi costanti cdt'!AF36-'[3]R-I prezzi costanti cdt'!AJ36-'[3]R-I prezzi costanti cdt'!AL36</f>
        <v>276.09428806673827</v>
      </c>
      <c r="AE40" s="93">
        <f t="shared" si="6"/>
        <v>992.59689665005612</v>
      </c>
      <c r="AF40" s="93">
        <f t="shared" si="7"/>
        <v>1302.4610121157016</v>
      </c>
      <c r="AG40" s="93">
        <f>+'[3]R-I prezzi costanti cdt'!AM36</f>
        <v>105.98913333428769</v>
      </c>
      <c r="AH40" s="93">
        <f t="shared" si="8"/>
        <v>1408.4501454499893</v>
      </c>
      <c r="AI40" s="98">
        <f t="shared" si="9"/>
        <v>17001.179187533719</v>
      </c>
      <c r="AJ40" s="104"/>
    </row>
    <row r="41" spans="1:36" x14ac:dyDescent="0.2">
      <c r="A41" s="91">
        <v>1896</v>
      </c>
      <c r="B41" s="92">
        <f>+'[3]R-I prezzi costanti cdt'!B37</f>
        <v>6478.3753774775996</v>
      </c>
      <c r="C41" s="92">
        <f>+'[3]R-I prezzi costanti cdt'!C37</f>
        <v>129</v>
      </c>
      <c r="D41" s="92">
        <f>+'[3]R-I prezzi costanti cdt'!D37</f>
        <v>2188</v>
      </c>
      <c r="E41" s="92">
        <f>+'[3]R-I prezzi costanti cdt'!G37</f>
        <v>307</v>
      </c>
      <c r="F41" s="92">
        <f>+'[3]R-I prezzi costanti cdt'!E37</f>
        <v>46.560992599999999</v>
      </c>
      <c r="G41" s="93">
        <f t="shared" si="1"/>
        <v>2670.5609926000002</v>
      </c>
      <c r="H41" s="92">
        <f>+'[3]R-I prezzi costanti cdt'!H37</f>
        <v>1698.5328280103947</v>
      </c>
      <c r="I41" s="92">
        <f>+'[3]R-I prezzi costanti cdt'!I37</f>
        <v>589.21241857516077</v>
      </c>
      <c r="J41" s="92">
        <f>+'[3]R-I prezzi costanti cdt'!J37</f>
        <v>112.78285298713516</v>
      </c>
      <c r="K41" s="92">
        <f>+'[3]R-I prezzi costanti cdt'!K37</f>
        <v>1149.6519232586713</v>
      </c>
      <c r="L41" s="92">
        <f>+'[3]R-I prezzi costanti cdt'!L37</f>
        <v>1060.3978477492612</v>
      </c>
      <c r="M41" s="92">
        <f>+'[3]R-I prezzi costanti cdt'!M37</f>
        <v>1096.9405453845566</v>
      </c>
      <c r="N41" s="92">
        <f t="shared" si="2"/>
        <v>5707.5184159651799</v>
      </c>
      <c r="O41" s="92">
        <f t="shared" si="3"/>
        <v>14856.454786042779</v>
      </c>
      <c r="P41" s="92">
        <f>+'[3]R-I prezzi costanti cdt'!P37</f>
        <v>84.646449763055188</v>
      </c>
      <c r="Q41" s="92">
        <f>+'[3]R-I prezzi costanti cdt'!Q37</f>
        <v>1089.4297523277462</v>
      </c>
      <c r="R41" s="94">
        <f t="shared" si="4"/>
        <v>15861.23808860747</v>
      </c>
      <c r="S41" s="92">
        <f>+'[3]R-I prezzi costanti cdt'!S37</f>
        <v>1419.2944315587069</v>
      </c>
      <c r="T41" s="94">
        <f t="shared" si="5"/>
        <v>17280.532520166176</v>
      </c>
      <c r="U41" s="96"/>
      <c r="V41" s="92">
        <f>+'[3]R-I prezzi costanti cdt'!U37</f>
        <v>1298.8294577256672</v>
      </c>
      <c r="W41" s="97">
        <f>+'[3]R-I prezzi costanti cdt'!W37</f>
        <v>13067.886925863184</v>
      </c>
      <c r="X41" s="97">
        <f>+'[3]R-I prezzi costanti cdt'!X37</f>
        <v>1426.3467666351141</v>
      </c>
      <c r="Y41" s="102">
        <f t="shared" si="0"/>
        <v>14494.233692498297</v>
      </c>
      <c r="Z41" s="92">
        <f>+'[3]R-I prezzi costanti cdt'!AA37</f>
        <v>113.79582948215283</v>
      </c>
      <c r="AA41" s="92">
        <f>+'[3]R-I prezzi costanti cdt'!Z37</f>
        <v>172.5713818038092</v>
      </c>
      <c r="AB41" s="92">
        <f>+'[3]R-I prezzi costanti cdt'!AD37-'[3]R-I prezzi costanti cdt'!AK37</f>
        <v>740.76140893063484</v>
      </c>
      <c r="AC41" s="92">
        <f>+'[3]R-I prezzi costanti cdt'!AB37</f>
        <v>52.157385049606084</v>
      </c>
      <c r="AD41" s="92">
        <f>+'[3]R-I prezzi costanti cdt'!AC37+'[3]R-I prezzi costanti cdt'!AE37+'[3]R-I prezzi costanti cdt'!AF37-'[3]R-I prezzi costanti cdt'!AJ37-'[3]R-I prezzi costanti cdt'!AL37</f>
        <v>312.6142644090275</v>
      </c>
      <c r="AE41" s="93">
        <f t="shared" si="6"/>
        <v>1105.5330583892685</v>
      </c>
      <c r="AF41" s="93">
        <f t="shared" si="7"/>
        <v>1391.9002696752304</v>
      </c>
      <c r="AG41" s="93">
        <f>+'[3]R-I prezzi costanti cdt'!AM37</f>
        <v>95.569100266982602</v>
      </c>
      <c r="AH41" s="93">
        <f t="shared" si="8"/>
        <v>1487.469369942213</v>
      </c>
      <c r="AI41" s="98">
        <f t="shared" si="9"/>
        <v>17280.532520166176</v>
      </c>
      <c r="AJ41" s="104"/>
    </row>
    <row r="42" spans="1:36" x14ac:dyDescent="0.2">
      <c r="A42" s="91">
        <v>1897</v>
      </c>
      <c r="B42" s="92">
        <f>+'[3]R-I prezzi costanti cdt'!B38</f>
        <v>6495.0846052784336</v>
      </c>
      <c r="C42" s="92">
        <f>+'[3]R-I prezzi costanti cdt'!C38</f>
        <v>141</v>
      </c>
      <c r="D42" s="92">
        <f>+'[3]R-I prezzi costanti cdt'!D38</f>
        <v>2239</v>
      </c>
      <c r="E42" s="92">
        <f>+'[3]R-I prezzi costanti cdt'!G38</f>
        <v>311</v>
      </c>
      <c r="F42" s="92">
        <f>+'[3]R-I prezzi costanti cdt'!E38</f>
        <v>48.451288009999999</v>
      </c>
      <c r="G42" s="93">
        <f t="shared" si="1"/>
        <v>2739.4512880100001</v>
      </c>
      <c r="H42" s="92">
        <f>+'[3]R-I prezzi costanti cdt'!H38</f>
        <v>1704.2785304330871</v>
      </c>
      <c r="I42" s="92">
        <f>+'[3]R-I prezzi costanti cdt'!I38</f>
        <v>613.71175390004942</v>
      </c>
      <c r="J42" s="92">
        <f>+'[3]R-I prezzi costanti cdt'!J38</f>
        <v>118.06120912943226</v>
      </c>
      <c r="K42" s="92">
        <f>+'[3]R-I prezzi costanti cdt'!K38</f>
        <v>1158.4530290142709</v>
      </c>
      <c r="L42" s="92">
        <f>+'[3]R-I prezzi costanti cdt'!L38</f>
        <v>1065.337538381322</v>
      </c>
      <c r="M42" s="92">
        <f>+'[3]R-I prezzi costanti cdt'!M38</f>
        <v>1104.4460288512989</v>
      </c>
      <c r="N42" s="92">
        <f t="shared" si="2"/>
        <v>5764.288089709461</v>
      </c>
      <c r="O42" s="92">
        <f t="shared" si="3"/>
        <v>14998.823982997896</v>
      </c>
      <c r="P42" s="92">
        <f>+'[3]R-I prezzi costanti cdt'!P38</f>
        <v>87.719588036880083</v>
      </c>
      <c r="Q42" s="92">
        <f>+'[3]R-I prezzi costanti cdt'!Q38</f>
        <v>1066.7756137870242</v>
      </c>
      <c r="R42" s="94">
        <f t="shared" si="4"/>
        <v>15977.880008748039</v>
      </c>
      <c r="S42" s="92">
        <f>+'[3]R-I prezzi costanti cdt'!S38</f>
        <v>1441.4692943650489</v>
      </c>
      <c r="T42" s="94">
        <f t="shared" si="5"/>
        <v>17419.349303113089</v>
      </c>
      <c r="U42" s="96"/>
      <c r="V42" s="92">
        <f>+'[3]R-I prezzi costanti cdt'!U38</f>
        <v>1404.868547938248</v>
      </c>
      <c r="W42" s="97">
        <f>+'[3]R-I prezzi costanti cdt'!W38</f>
        <v>13306.513424849642</v>
      </c>
      <c r="X42" s="97">
        <f>+'[3]R-I prezzi costanti cdt'!X38</f>
        <v>1391.9763973686313</v>
      </c>
      <c r="Y42" s="102">
        <f t="shared" si="0"/>
        <v>14698.489822218273</v>
      </c>
      <c r="Z42" s="92">
        <f>+'[3]R-I prezzi costanti cdt'!AA38</f>
        <v>114.9919944563419</v>
      </c>
      <c r="AA42" s="92">
        <f>+'[3]R-I prezzi costanti cdt'!Z38</f>
        <v>177.87889552376365</v>
      </c>
      <c r="AB42" s="92">
        <f>+'[3]R-I prezzi costanti cdt'!AD38-'[3]R-I prezzi costanti cdt'!AK38</f>
        <v>802.30746504626075</v>
      </c>
      <c r="AC42" s="92">
        <f>+'[3]R-I prezzi costanti cdt'!AB38</f>
        <v>52.59964985719985</v>
      </c>
      <c r="AD42" s="92">
        <f>+'[3]R-I prezzi costanti cdt'!AC38+'[3]R-I prezzi costanti cdt'!AE38+'[3]R-I prezzi costanti cdt'!AF38-'[3]R-I prezzi costanti cdt'!AJ38-'[3]R-I prezzi costanti cdt'!AL38</f>
        <v>336.95971890948965</v>
      </c>
      <c r="AE42" s="93">
        <f t="shared" si="6"/>
        <v>1191.8668338129503</v>
      </c>
      <c r="AF42" s="93">
        <f t="shared" si="7"/>
        <v>1484.7377237930559</v>
      </c>
      <c r="AG42" s="93">
        <f>+'[3]R-I prezzi costanti cdt'!AM38</f>
        <v>-168.74679083648726</v>
      </c>
      <c r="AH42" s="93">
        <f t="shared" si="8"/>
        <v>1315.9909329565687</v>
      </c>
      <c r="AI42" s="98">
        <f t="shared" si="9"/>
        <v>17419.349303113089</v>
      </c>
      <c r="AJ42" s="104"/>
    </row>
    <row r="43" spans="1:36" x14ac:dyDescent="0.2">
      <c r="A43" s="91">
        <v>1898</v>
      </c>
      <c r="B43" s="92">
        <f>+'[3]R-I prezzi costanti cdt'!B39</f>
        <v>6500.2408030268998</v>
      </c>
      <c r="C43" s="92">
        <f>+'[3]R-I prezzi costanti cdt'!C39</f>
        <v>146</v>
      </c>
      <c r="D43" s="92">
        <f>+'[3]R-I prezzi costanti cdt'!D39</f>
        <v>2314</v>
      </c>
      <c r="E43" s="92">
        <f>+'[3]R-I prezzi costanti cdt'!G39</f>
        <v>308</v>
      </c>
      <c r="F43" s="92">
        <f>+'[3]R-I prezzi costanti cdt'!E39</f>
        <v>54.282121220000001</v>
      </c>
      <c r="G43" s="93">
        <f t="shared" si="1"/>
        <v>2822.2821212200001</v>
      </c>
      <c r="H43" s="92">
        <f>+'[3]R-I prezzi costanti cdt'!H39</f>
        <v>1732.4135904532068</v>
      </c>
      <c r="I43" s="92">
        <f>+'[3]R-I prezzi costanti cdt'!I39</f>
        <v>629.57006127468026</v>
      </c>
      <c r="J43" s="92">
        <f>+'[3]R-I prezzi costanti cdt'!J39</f>
        <v>120.97957882177153</v>
      </c>
      <c r="K43" s="92">
        <f>+'[3]R-I prezzi costanti cdt'!K39</f>
        <v>1153.7231830639826</v>
      </c>
      <c r="L43" s="92">
        <f>+'[3]R-I prezzi costanti cdt'!L39</f>
        <v>1070.3681565378599</v>
      </c>
      <c r="M43" s="92">
        <f>+'[3]R-I prezzi costanti cdt'!M39</f>
        <v>1111.9515123180413</v>
      </c>
      <c r="N43" s="92">
        <f t="shared" si="2"/>
        <v>5819.0060824695429</v>
      </c>
      <c r="O43" s="92">
        <f t="shared" si="3"/>
        <v>15141.529006716442</v>
      </c>
      <c r="P43" s="92">
        <f>+'[3]R-I prezzi costanti cdt'!P39</f>
        <v>90.669194054614024</v>
      </c>
      <c r="Q43" s="92">
        <f>+'[3]R-I prezzi costanti cdt'!Q39</f>
        <v>983.29555995323187</v>
      </c>
      <c r="R43" s="94">
        <f t="shared" si="4"/>
        <v>16034.155372615061</v>
      </c>
      <c r="S43" s="92">
        <f>+'[3]R-I prezzi costanti cdt'!S39</f>
        <v>1630.1116048457757</v>
      </c>
      <c r="T43" s="94">
        <f t="shared" si="5"/>
        <v>17664.266977460837</v>
      </c>
      <c r="U43" s="96"/>
      <c r="V43" s="92">
        <f>+'[3]R-I prezzi costanti cdt'!U39</f>
        <v>1540.3606080791924</v>
      </c>
      <c r="W43" s="97">
        <f>+'[3]R-I prezzi costanti cdt'!W39</f>
        <v>13491.467687676568</v>
      </c>
      <c r="X43" s="97">
        <f>+'[3]R-I prezzi costanti cdt'!X39</f>
        <v>1384.2144428356389</v>
      </c>
      <c r="Y43" s="102">
        <f t="shared" si="0"/>
        <v>14875.682130512207</v>
      </c>
      <c r="Z43" s="92">
        <f>+'[3]R-I prezzi costanti cdt'!AA39</f>
        <v>115.21323497878905</v>
      </c>
      <c r="AA43" s="92">
        <f>+'[3]R-I prezzi costanti cdt'!Z39</f>
        <v>172.02919406895239</v>
      </c>
      <c r="AB43" s="92">
        <f>+'[3]R-I prezzi costanti cdt'!AD39-'[3]R-I prezzi costanti cdt'!AK39</f>
        <v>835.5509543003069</v>
      </c>
      <c r="AC43" s="92">
        <f>+'[3]R-I prezzi costanti cdt'!AB39</f>
        <v>52.834584357779931</v>
      </c>
      <c r="AD43" s="92">
        <f>+'[3]R-I prezzi costanti cdt'!AC39+'[3]R-I prezzi costanti cdt'!AE39+'[3]R-I prezzi costanti cdt'!AF39-'[3]R-I prezzi costanti cdt'!AJ39-'[3]R-I prezzi costanti cdt'!AL39</f>
        <v>349.62884049841318</v>
      </c>
      <c r="AE43" s="93">
        <f t="shared" si="6"/>
        <v>1238.0143791565001</v>
      </c>
      <c r="AF43" s="93">
        <f t="shared" si="7"/>
        <v>1525.2568082042417</v>
      </c>
      <c r="AG43" s="93">
        <f>+'[3]R-I prezzi costanti cdt'!AM39</f>
        <v>-277.03256933480338</v>
      </c>
      <c r="AH43" s="93">
        <f t="shared" si="8"/>
        <v>1248.2242388694383</v>
      </c>
      <c r="AI43" s="98">
        <f t="shared" si="9"/>
        <v>17664.266977460837</v>
      </c>
      <c r="AJ43" s="104"/>
    </row>
    <row r="44" spans="1:36" x14ac:dyDescent="0.2">
      <c r="A44" s="91">
        <v>1899</v>
      </c>
      <c r="B44" s="92">
        <f>+'[3]R-I prezzi costanti cdt'!B40</f>
        <v>6501.249331742818</v>
      </c>
      <c r="C44" s="92">
        <f>+'[3]R-I prezzi costanti cdt'!C40</f>
        <v>157</v>
      </c>
      <c r="D44" s="92">
        <f>+'[3]R-I prezzi costanti cdt'!D40</f>
        <v>2423</v>
      </c>
      <c r="E44" s="92">
        <f>+'[3]R-I prezzi costanti cdt'!G40</f>
        <v>312</v>
      </c>
      <c r="F44" s="92">
        <f>+'[3]R-I prezzi costanti cdt'!E40</f>
        <v>58.120722870000002</v>
      </c>
      <c r="G44" s="93">
        <f t="shared" si="1"/>
        <v>2950.12072287</v>
      </c>
      <c r="H44" s="92">
        <f>+'[3]R-I prezzi costanti cdt'!H40</f>
        <v>1767.6511500284432</v>
      </c>
      <c r="I44" s="92">
        <f>+'[3]R-I prezzi costanti cdt'!I40</f>
        <v>663.99117319613572</v>
      </c>
      <c r="J44" s="92">
        <f>+'[3]R-I prezzi costanti cdt'!J40</f>
        <v>128.14825137650129</v>
      </c>
      <c r="K44" s="92">
        <f>+'[3]R-I prezzi costanti cdt'!K40</f>
        <v>1163.901332577261</v>
      </c>
      <c r="L44" s="92">
        <f>+'[3]R-I prezzi costanti cdt'!L40</f>
        <v>1075.4981605932448</v>
      </c>
      <c r="M44" s="92">
        <f>+'[3]R-I prezzi costanti cdt'!M40</f>
        <v>1119.4569957847839</v>
      </c>
      <c r="N44" s="92">
        <f t="shared" si="2"/>
        <v>5918.6470635563692</v>
      </c>
      <c r="O44" s="92">
        <f t="shared" si="3"/>
        <v>15370.017118169188</v>
      </c>
      <c r="P44" s="92">
        <f>+'[3]R-I prezzi costanti cdt'!P40</f>
        <v>95.922185615371248</v>
      </c>
      <c r="Q44" s="92">
        <f>+'[3]R-I prezzi costanti cdt'!Q40</f>
        <v>1020.1453809189511</v>
      </c>
      <c r="R44" s="94">
        <f t="shared" si="4"/>
        <v>16294.240313472768</v>
      </c>
      <c r="S44" s="92">
        <f>+'[3]R-I prezzi costanti cdt'!S40</f>
        <v>1695.2676845494575</v>
      </c>
      <c r="T44" s="94">
        <f t="shared" si="5"/>
        <v>17989.507998022225</v>
      </c>
      <c r="U44" s="96"/>
      <c r="V44" s="92">
        <f>+'[3]R-I prezzi costanti cdt'!U40</f>
        <v>1690.2080376373051</v>
      </c>
      <c r="W44" s="97">
        <f>+'[3]R-I prezzi costanti cdt'!W40</f>
        <v>13238.27682439343</v>
      </c>
      <c r="X44" s="97">
        <f>+'[3]R-I prezzi costanti cdt'!X40</f>
        <v>1403.0737455211006</v>
      </c>
      <c r="Y44" s="102">
        <f t="shared" si="0"/>
        <v>14641.35056991453</v>
      </c>
      <c r="Z44" s="92">
        <f>+'[3]R-I prezzi costanti cdt'!AA40</f>
        <v>117.85984662712728</v>
      </c>
      <c r="AA44" s="92">
        <f>+'[3]R-I prezzi costanti cdt'!Z40</f>
        <v>181.45554650799204</v>
      </c>
      <c r="AB44" s="92">
        <f>+'[3]R-I prezzi costanti cdt'!AD40-'[3]R-I prezzi costanti cdt'!AK40</f>
        <v>904.90278839349423</v>
      </c>
      <c r="AC44" s="92">
        <f>+'[3]R-I prezzi costanti cdt'!AB40</f>
        <v>53.048651254771407</v>
      </c>
      <c r="AD44" s="92">
        <f>+'[3]R-I prezzi costanti cdt'!AC40+'[3]R-I prezzi costanti cdt'!AE40+'[3]R-I prezzi costanti cdt'!AF40-'[3]R-I prezzi costanti cdt'!AJ40-'[3]R-I prezzi costanti cdt'!AL40</f>
        <v>387.31504938946898</v>
      </c>
      <c r="AE44" s="93">
        <f t="shared" si="6"/>
        <v>1345.2664890377346</v>
      </c>
      <c r="AF44" s="93">
        <f t="shared" si="7"/>
        <v>1644.581882172854</v>
      </c>
      <c r="AG44" s="93">
        <f>+'[3]R-I prezzi costanti cdt'!AM40</f>
        <v>13.367508297534531</v>
      </c>
      <c r="AH44" s="93">
        <f t="shared" si="8"/>
        <v>1657.9493904703886</v>
      </c>
      <c r="AI44" s="98">
        <f t="shared" si="9"/>
        <v>17989.507998022222</v>
      </c>
      <c r="AJ44" s="104"/>
    </row>
    <row r="45" spans="1:36" x14ac:dyDescent="0.2">
      <c r="A45" s="91">
        <v>1900</v>
      </c>
      <c r="B45" s="92">
        <f>+'[3]R-I prezzi costanti cdt'!B41</f>
        <v>6703.0735461652575</v>
      </c>
      <c r="C45" s="92">
        <f>+'[3]R-I prezzi costanti cdt'!C41</f>
        <v>159</v>
      </c>
      <c r="D45" s="92">
        <f>+'[3]R-I prezzi costanti cdt'!D41</f>
        <v>2464</v>
      </c>
      <c r="E45" s="92">
        <f>+'[3]R-I prezzi costanti cdt'!G41</f>
        <v>322</v>
      </c>
      <c r="F45" s="92">
        <f>+'[3]R-I prezzi costanti cdt'!E41</f>
        <v>60.96148805</v>
      </c>
      <c r="G45" s="93">
        <f t="shared" si="1"/>
        <v>3005.9614880499998</v>
      </c>
      <c r="H45" s="92">
        <f>+'[3]R-I prezzi costanti cdt'!H41</f>
        <v>1917.044326941784</v>
      </c>
      <c r="I45" s="92">
        <f>+'[3]R-I prezzi costanti cdt'!I41</f>
        <v>692.98373866633403</v>
      </c>
      <c r="J45" s="92">
        <f>+'[3]R-I prezzi costanti cdt'!J41</f>
        <v>135.54862886887548</v>
      </c>
      <c r="K45" s="92">
        <f>+'[3]R-I prezzi costanti cdt'!K41</f>
        <v>1161.3867309328041</v>
      </c>
      <c r="L45" s="92">
        <f>+'[3]R-I prezzi costanti cdt'!L41</f>
        <v>1080.5626122472627</v>
      </c>
      <c r="M45" s="92">
        <f>+'[3]R-I prezzi costanti cdt'!M41</f>
        <v>1126.962479251526</v>
      </c>
      <c r="N45" s="92">
        <f t="shared" si="2"/>
        <v>6114.4885169085865</v>
      </c>
      <c r="O45" s="92">
        <f t="shared" si="3"/>
        <v>15823.523551123844</v>
      </c>
      <c r="P45" s="92">
        <f>+'[3]R-I prezzi costanti cdt'!P41</f>
        <v>100.11854344029389</v>
      </c>
      <c r="Q45" s="92">
        <f>+'[3]R-I prezzi costanti cdt'!Q41</f>
        <v>1118.1781188346877</v>
      </c>
      <c r="R45" s="94">
        <f t="shared" si="4"/>
        <v>16841.583126518239</v>
      </c>
      <c r="S45" s="92">
        <f>+'[3]R-I prezzi costanti cdt'!S41</f>
        <v>1712.0213668964836</v>
      </c>
      <c r="T45" s="94">
        <f t="shared" si="5"/>
        <v>18553.604493414721</v>
      </c>
      <c r="U45" s="96"/>
      <c r="V45" s="92">
        <f>+'[3]R-I prezzi costanti cdt'!U41</f>
        <v>1603.9494304990192</v>
      </c>
      <c r="W45" s="97">
        <f>+'[3]R-I prezzi costanti cdt'!W41</f>
        <v>13232.571573332283</v>
      </c>
      <c r="X45" s="97">
        <f>+'[3]R-I prezzi costanti cdt'!X41</f>
        <v>1435.2531157177546</v>
      </c>
      <c r="Y45" s="102">
        <f t="shared" si="0"/>
        <v>14667.824689050038</v>
      </c>
      <c r="Z45" s="92">
        <f>+'[3]R-I prezzi costanti cdt'!AA41</f>
        <v>123.21572893782945</v>
      </c>
      <c r="AA45" s="92">
        <f>+'[3]R-I prezzi costanti cdt'!Z41</f>
        <v>202.51792485818152</v>
      </c>
      <c r="AB45" s="92">
        <f>+'[3]R-I prezzi costanti cdt'!AD41-'[3]R-I prezzi costanti cdt'!AK41</f>
        <v>975.65362892760982</v>
      </c>
      <c r="AC45" s="92">
        <f>+'[3]R-I prezzi costanti cdt'!AB41</f>
        <v>54.925375361216702</v>
      </c>
      <c r="AD45" s="92">
        <f>+'[3]R-I prezzi costanti cdt'!AC41+'[3]R-I prezzi costanti cdt'!AE41+'[3]R-I prezzi costanti cdt'!AF41-'[3]R-I prezzi costanti cdt'!AJ41-'[3]R-I prezzi costanti cdt'!AL41</f>
        <v>423.42873772485757</v>
      </c>
      <c r="AE45" s="93">
        <f t="shared" si="6"/>
        <v>1454.007742013684</v>
      </c>
      <c r="AF45" s="93">
        <f t="shared" si="7"/>
        <v>1779.741395809695</v>
      </c>
      <c r="AG45" s="93">
        <f>+'[3]R-I prezzi costanti cdt'!AM41</f>
        <v>502.08897805597098</v>
      </c>
      <c r="AH45" s="93">
        <f t="shared" si="8"/>
        <v>2281.8303738656659</v>
      </c>
      <c r="AI45" s="98">
        <f t="shared" si="9"/>
        <v>18553.604493414721</v>
      </c>
      <c r="AJ45" s="104"/>
    </row>
    <row r="46" spans="1:36" x14ac:dyDescent="0.2">
      <c r="A46" s="91">
        <v>1901</v>
      </c>
      <c r="B46" s="92">
        <f>+'[3]R-I prezzi costanti cdt'!B42</f>
        <v>6826.7785611126501</v>
      </c>
      <c r="C46" s="92">
        <f>+'[3]R-I prezzi costanti cdt'!C42</f>
        <v>164</v>
      </c>
      <c r="D46" s="92">
        <f>+'[3]R-I prezzi costanti cdt'!D42</f>
        <v>2519</v>
      </c>
      <c r="E46" s="92">
        <f>+'[3]R-I prezzi costanti cdt'!G42</f>
        <v>339</v>
      </c>
      <c r="F46" s="92">
        <f>+'[3]R-I prezzi costanti cdt'!E42</f>
        <v>64.772801310000006</v>
      </c>
      <c r="G46" s="93">
        <f t="shared" si="1"/>
        <v>3086.77280131</v>
      </c>
      <c r="H46" s="92">
        <f>+'[3]R-I prezzi costanti cdt'!H42</f>
        <v>1975.1270263026222</v>
      </c>
      <c r="I46" s="92">
        <f>+'[3]R-I prezzi costanti cdt'!I42</f>
        <v>717.11956730151974</v>
      </c>
      <c r="J46" s="92">
        <f>+'[3]R-I prezzi costanti cdt'!J42</f>
        <v>128.83520540544671</v>
      </c>
      <c r="K46" s="92">
        <f>+'[3]R-I prezzi costanti cdt'!K42</f>
        <v>1174.0794820905396</v>
      </c>
      <c r="L46" s="92">
        <f>+'[3]R-I prezzi costanti cdt'!L42</f>
        <v>1084.8066015873935</v>
      </c>
      <c r="M46" s="92">
        <f>+'[3]R-I prezzi costanti cdt'!M42</f>
        <v>1134.4679627182684</v>
      </c>
      <c r="N46" s="92">
        <f t="shared" si="2"/>
        <v>6214.4358454057901</v>
      </c>
      <c r="O46" s="92">
        <f t="shared" si="3"/>
        <v>16127.987207828439</v>
      </c>
      <c r="P46" s="92">
        <f>+'[3]R-I prezzi costanti cdt'!P42</f>
        <v>95.400271200478798</v>
      </c>
      <c r="Q46" s="92">
        <f>+'[3]R-I prezzi costanti cdt'!Q42</f>
        <v>1154.0894492231512</v>
      </c>
      <c r="R46" s="94">
        <f t="shared" si="4"/>
        <v>17186.676385851111</v>
      </c>
      <c r="S46" s="92">
        <f>+'[3]R-I prezzi costanti cdt'!S42</f>
        <v>1872.7266506864958</v>
      </c>
      <c r="T46" s="94">
        <f t="shared" si="5"/>
        <v>19059.403036537606</v>
      </c>
      <c r="U46" s="96"/>
      <c r="V46" s="92">
        <f>+'[3]R-I prezzi costanti cdt'!U42</f>
        <v>1699.0476191629759</v>
      </c>
      <c r="W46" s="97">
        <f>+'[3]R-I prezzi costanti cdt'!W42</f>
        <v>13854.830257432028</v>
      </c>
      <c r="X46" s="97">
        <f>+'[3]R-I prezzi costanti cdt'!X42</f>
        <v>1459.453094928964</v>
      </c>
      <c r="Y46" s="102">
        <f t="shared" si="0"/>
        <v>15314.283352360992</v>
      </c>
      <c r="Z46" s="92">
        <f>+'[3]R-I prezzi costanti cdt'!AA42</f>
        <v>139.15259100386953</v>
      </c>
      <c r="AA46" s="92">
        <f>+'[3]R-I prezzi costanti cdt'!Z42</f>
        <v>218.95053066245393</v>
      </c>
      <c r="AB46" s="92">
        <f>+'[3]R-I prezzi costanti cdt'!AD42-'[3]R-I prezzi costanti cdt'!AK42</f>
        <v>1177.0867271717505</v>
      </c>
      <c r="AC46" s="92">
        <f>+'[3]R-I prezzi costanti cdt'!AB42</f>
        <v>60.328426622441285</v>
      </c>
      <c r="AD46" s="92">
        <f>+'[3]R-I prezzi costanti cdt'!AC42+'[3]R-I prezzi costanti cdt'!AE42+'[3]R-I prezzi costanti cdt'!AF42-'[3]R-I prezzi costanti cdt'!AJ42-'[3]R-I prezzi costanti cdt'!AL42</f>
        <v>487.31886235055816</v>
      </c>
      <c r="AE46" s="93">
        <f t="shared" si="6"/>
        <v>1724.7340161447501</v>
      </c>
      <c r="AF46" s="93">
        <f t="shared" si="7"/>
        <v>2082.8371378110737</v>
      </c>
      <c r="AG46" s="93">
        <f>+'[3]R-I prezzi costanti cdt'!AM42</f>
        <v>-36.765072797433874</v>
      </c>
      <c r="AH46" s="93">
        <f t="shared" si="8"/>
        <v>2046.0720650136398</v>
      </c>
      <c r="AI46" s="98">
        <f t="shared" si="9"/>
        <v>19059.403036537606</v>
      </c>
      <c r="AJ46" s="104"/>
    </row>
    <row r="47" spans="1:36" x14ac:dyDescent="0.2">
      <c r="A47" s="91">
        <v>1902</v>
      </c>
      <c r="B47" s="92">
        <f>+'[3]R-I prezzi costanti cdt'!B43</f>
        <v>6938.399229524457</v>
      </c>
      <c r="C47" s="92">
        <f>+'[3]R-I prezzi costanti cdt'!C43</f>
        <v>171</v>
      </c>
      <c r="D47" s="92">
        <f>+'[3]R-I prezzi costanti cdt'!D43</f>
        <v>2595</v>
      </c>
      <c r="E47" s="92">
        <f>+'[3]R-I prezzi costanti cdt'!G43</f>
        <v>368</v>
      </c>
      <c r="F47" s="92">
        <f>+'[3]R-I prezzi costanti cdt'!E43</f>
        <v>70.528738379999993</v>
      </c>
      <c r="G47" s="93">
        <f t="shared" si="1"/>
        <v>3204.52873838</v>
      </c>
      <c r="H47" s="92">
        <f>+'[3]R-I prezzi costanti cdt'!H43</f>
        <v>2023.887128543395</v>
      </c>
      <c r="I47" s="92">
        <f>+'[3]R-I prezzi costanti cdt'!I43</f>
        <v>751.89079798624755</v>
      </c>
      <c r="J47" s="92">
        <f>+'[3]R-I prezzi costanti cdt'!J43</f>
        <v>142.54294437184308</v>
      </c>
      <c r="K47" s="92">
        <f>+'[3]R-I prezzi costanti cdt'!K43</f>
        <v>1186.293261506474</v>
      </c>
      <c r="L47" s="92">
        <f>+'[3]R-I prezzi costanti cdt'!L43</f>
        <v>1081.8525143386826</v>
      </c>
      <c r="M47" s="92">
        <f>+'[3]R-I prezzi costanti cdt'!M43</f>
        <v>1145.7211664464417</v>
      </c>
      <c r="N47" s="92">
        <f t="shared" si="2"/>
        <v>6332.1878131930844</v>
      </c>
      <c r="O47" s="92">
        <f t="shared" si="3"/>
        <v>16475.115781097542</v>
      </c>
      <c r="P47" s="92">
        <f>+'[3]R-I prezzi costanti cdt'!P43</f>
        <v>104.67917818150558</v>
      </c>
      <c r="Q47" s="92">
        <f>+'[3]R-I prezzi costanti cdt'!Q43</f>
        <v>1230.5345045195063</v>
      </c>
      <c r="R47" s="94">
        <f t="shared" si="4"/>
        <v>17600.971107435544</v>
      </c>
      <c r="S47" s="92">
        <f>+'[3]R-I prezzi costanti cdt'!S43</f>
        <v>2044.8392857374931</v>
      </c>
      <c r="T47" s="94">
        <f t="shared" si="5"/>
        <v>19645.810393173037</v>
      </c>
      <c r="U47" s="96"/>
      <c r="V47" s="92">
        <f>+'[3]R-I prezzi costanti cdt'!U43</f>
        <v>1808.7601257537585</v>
      </c>
      <c r="W47" s="97">
        <f>+'[3]R-I prezzi costanti cdt'!W43</f>
        <v>14402.026033589087</v>
      </c>
      <c r="X47" s="97">
        <f>+'[3]R-I prezzi costanti cdt'!X43</f>
        <v>1451.696854650158</v>
      </c>
      <c r="Y47" s="102">
        <f t="shared" si="0"/>
        <v>15853.722888239245</v>
      </c>
      <c r="Z47" s="92">
        <f>+'[3]R-I prezzi costanti cdt'!AA43</f>
        <v>160.92910924856244</v>
      </c>
      <c r="AA47" s="92">
        <f>+'[3]R-I prezzi costanti cdt'!Z43</f>
        <v>245.83497072750612</v>
      </c>
      <c r="AB47" s="92">
        <f>+'[3]R-I prezzi costanti cdt'!AD43-'[3]R-I prezzi costanti cdt'!AK43</f>
        <v>1266.2497238058593</v>
      </c>
      <c r="AC47" s="92">
        <f>+'[3]R-I prezzi costanti cdt'!AB43</f>
        <v>73.152795149341756</v>
      </c>
      <c r="AD47" s="92">
        <f>+'[3]R-I prezzi costanti cdt'!AC43+'[3]R-I prezzi costanti cdt'!AE43+'[3]R-I prezzi costanti cdt'!AF43-'[3]R-I prezzi costanti cdt'!AJ43-'[3]R-I prezzi costanti cdt'!AL43</f>
        <v>496.48096316502085</v>
      </c>
      <c r="AE47" s="93">
        <f t="shared" si="6"/>
        <v>1835.8834821202217</v>
      </c>
      <c r="AF47" s="93">
        <f t="shared" si="7"/>
        <v>2242.6475620962901</v>
      </c>
      <c r="AG47" s="93">
        <f>+'[3]R-I prezzi costanti cdt'!AM43</f>
        <v>-259.32018291625616</v>
      </c>
      <c r="AH47" s="93">
        <f t="shared" si="8"/>
        <v>1983.3273791800339</v>
      </c>
      <c r="AI47" s="98">
        <f t="shared" si="9"/>
        <v>19645.810393173037</v>
      </c>
      <c r="AJ47" s="104"/>
    </row>
    <row r="48" spans="1:36" x14ac:dyDescent="0.2">
      <c r="A48" s="91">
        <v>1903</v>
      </c>
      <c r="B48" s="92">
        <f>+'[3]R-I prezzi costanti cdt'!B44</f>
        <v>7082.8307440855097</v>
      </c>
      <c r="C48" s="92">
        <f>+'[3]R-I prezzi costanti cdt'!C44</f>
        <v>178</v>
      </c>
      <c r="D48" s="92">
        <f>+'[3]R-I prezzi costanti cdt'!D44</f>
        <v>2693</v>
      </c>
      <c r="E48" s="92">
        <f>+'[3]R-I prezzi costanti cdt'!G44</f>
        <v>386</v>
      </c>
      <c r="F48" s="92">
        <f>+'[3]R-I prezzi costanti cdt'!E44</f>
        <v>78.218319359999995</v>
      </c>
      <c r="G48" s="93">
        <f t="shared" si="1"/>
        <v>3335.2183193599999</v>
      </c>
      <c r="H48" s="92">
        <f>+'[3]R-I prezzi costanti cdt'!H44</f>
        <v>2081.7458629522707</v>
      </c>
      <c r="I48" s="92">
        <f>+'[3]R-I prezzi costanti cdt'!I44</f>
        <v>778.80152612263464</v>
      </c>
      <c r="J48" s="92">
        <f>+'[3]R-I prezzi costanti cdt'!J44</f>
        <v>146.48501665491932</v>
      </c>
      <c r="K48" s="92">
        <f>+'[3]R-I prezzi costanti cdt'!K44</f>
        <v>1199.8242132123617</v>
      </c>
      <c r="L48" s="92">
        <f>+'[3]R-I prezzi costanti cdt'!L44</f>
        <v>1077.3801488905626</v>
      </c>
      <c r="M48" s="92">
        <f>+'[3]R-I prezzi costanti cdt'!M44</f>
        <v>1156.9743701746147</v>
      </c>
      <c r="N48" s="92">
        <f t="shared" si="2"/>
        <v>6441.2111380073638</v>
      </c>
      <c r="O48" s="92">
        <f t="shared" si="3"/>
        <v>16859.260201452875</v>
      </c>
      <c r="P48" s="92">
        <f>+'[3]R-I prezzi costanti cdt'!P44</f>
        <v>107.77451680289604</v>
      </c>
      <c r="Q48" s="92">
        <f>+'[3]R-I prezzi costanti cdt'!Q44</f>
        <v>1168.0043019575626</v>
      </c>
      <c r="R48" s="94">
        <f t="shared" si="4"/>
        <v>17919.489986607543</v>
      </c>
      <c r="S48" s="92">
        <f>+'[3]R-I prezzi costanti cdt'!S44</f>
        <v>2256.5683509240343</v>
      </c>
      <c r="T48" s="94">
        <f t="shared" si="5"/>
        <v>20176.058337531576</v>
      </c>
      <c r="U48" s="96"/>
      <c r="V48" s="92">
        <f>+'[3]R-I prezzi costanti cdt'!U44</f>
        <v>1805.3988188790961</v>
      </c>
      <c r="W48" s="97">
        <f>+'[3]R-I prezzi costanti cdt'!W44</f>
        <v>14769.362695106414</v>
      </c>
      <c r="X48" s="97">
        <f>+'[3]R-I prezzi costanti cdt'!X44</f>
        <v>1419.9612498339884</v>
      </c>
      <c r="Y48" s="102">
        <f t="shared" si="0"/>
        <v>16189.323944940403</v>
      </c>
      <c r="Z48" s="92">
        <f>+'[3]R-I prezzi costanti cdt'!AA44</f>
        <v>187.58938124143197</v>
      </c>
      <c r="AA48" s="92">
        <f>+'[3]R-I prezzi costanti cdt'!Z44</f>
        <v>255.31460013363042</v>
      </c>
      <c r="AB48" s="92">
        <f>+'[3]R-I prezzi costanti cdt'!AD44-'[3]R-I prezzi costanti cdt'!AK44</f>
        <v>1320.6072947410273</v>
      </c>
      <c r="AC48" s="92">
        <f>+'[3]R-I prezzi costanti cdt'!AB44</f>
        <v>82.45814743009575</v>
      </c>
      <c r="AD48" s="92">
        <f>+'[3]R-I prezzi costanti cdt'!AC44+'[3]R-I prezzi costanti cdt'!AE44+'[3]R-I prezzi costanti cdt'!AF44-'[3]R-I prezzi costanti cdt'!AJ44-'[3]R-I prezzi costanti cdt'!AL44</f>
        <v>487.45053988068167</v>
      </c>
      <c r="AE48" s="93">
        <f t="shared" si="6"/>
        <v>1890.5159820518047</v>
      </c>
      <c r="AF48" s="93">
        <f t="shared" si="7"/>
        <v>2333.4199634268671</v>
      </c>
      <c r="AG48" s="93">
        <f>+'[3]R-I prezzi costanti cdt'!AM44</f>
        <v>-152.08438971478918</v>
      </c>
      <c r="AH48" s="93">
        <f t="shared" si="8"/>
        <v>2181.3355737120778</v>
      </c>
      <c r="AI48" s="98">
        <f t="shared" si="9"/>
        <v>20176.058337531576</v>
      </c>
      <c r="AJ48" s="104"/>
    </row>
    <row r="49" spans="1:40" x14ac:dyDescent="0.2">
      <c r="A49" s="91">
        <v>1904</v>
      </c>
      <c r="B49" s="92">
        <f>+'[3]R-I prezzi costanti cdt'!B45</f>
        <v>7319.0987567436086</v>
      </c>
      <c r="C49" s="92">
        <f>+'[3]R-I prezzi costanti cdt'!C45</f>
        <v>181</v>
      </c>
      <c r="D49" s="92">
        <f>+'[3]R-I prezzi costanti cdt'!D45</f>
        <v>2796</v>
      </c>
      <c r="E49" s="92">
        <f>+'[3]R-I prezzi costanti cdt'!G45</f>
        <v>405</v>
      </c>
      <c r="F49" s="92">
        <f>+'[3]R-I prezzi costanti cdt'!E45</f>
        <v>87.830605579999997</v>
      </c>
      <c r="G49" s="93">
        <f t="shared" si="1"/>
        <v>3469.8306055799999</v>
      </c>
      <c r="H49" s="92">
        <f>+'[3]R-I prezzi costanti cdt'!H45</f>
        <v>2114.9005940992324</v>
      </c>
      <c r="I49" s="92">
        <f>+'[3]R-I prezzi costanti cdt'!I45</f>
        <v>805.234240167748</v>
      </c>
      <c r="J49" s="92">
        <f>+'[3]R-I prezzi costanti cdt'!J45</f>
        <v>157.74093898641127</v>
      </c>
      <c r="K49" s="92">
        <f>+'[3]R-I prezzi costanti cdt'!K45</f>
        <v>1199.524855873736</v>
      </c>
      <c r="L49" s="92">
        <f>+'[3]R-I prezzi costanti cdt'!L45</f>
        <v>1077.8390157001331</v>
      </c>
      <c r="M49" s="92">
        <f>+'[3]R-I prezzi costanti cdt'!M45</f>
        <v>1168.227573902788</v>
      </c>
      <c r="N49" s="92">
        <f t="shared" si="2"/>
        <v>6523.4672187300484</v>
      </c>
      <c r="O49" s="92">
        <f t="shared" si="3"/>
        <v>17312.396581053657</v>
      </c>
      <c r="P49" s="92">
        <f>+'[3]R-I prezzi costanti cdt'!P45</f>
        <v>116.04338392000808</v>
      </c>
      <c r="Q49" s="92">
        <f>+'[3]R-I prezzi costanti cdt'!Q45</f>
        <v>1164.4630392087354</v>
      </c>
      <c r="R49" s="94">
        <f t="shared" si="4"/>
        <v>18360.816236342383</v>
      </c>
      <c r="S49" s="92">
        <f>+'[3]R-I prezzi costanti cdt'!S45</f>
        <v>2082.6715195390361</v>
      </c>
      <c r="T49" s="94">
        <f t="shared" si="5"/>
        <v>20443.487755881419</v>
      </c>
      <c r="U49" s="96"/>
      <c r="V49" s="92">
        <f>+'[3]R-I prezzi costanti cdt'!U45</f>
        <v>1944.3459475594232</v>
      </c>
      <c r="W49" s="97">
        <f>+'[3]R-I prezzi costanti cdt'!W45</f>
        <v>14589.157060162115</v>
      </c>
      <c r="X49" s="97">
        <f>+'[3]R-I prezzi costanti cdt'!X45</f>
        <v>1457.4929420408673</v>
      </c>
      <c r="Y49" s="102">
        <f t="shared" si="0"/>
        <v>16046.650002202983</v>
      </c>
      <c r="Z49" s="92">
        <f>+'[3]R-I prezzi costanti cdt'!AA45</f>
        <v>210.86162288025361</v>
      </c>
      <c r="AA49" s="92">
        <f>+'[3]R-I prezzi costanti cdt'!Z45</f>
        <v>265.32939812732621</v>
      </c>
      <c r="AB49" s="92">
        <f>+'[3]R-I prezzi costanti cdt'!AD45-'[3]R-I prezzi costanti cdt'!AK45</f>
        <v>1561.3883724229809</v>
      </c>
      <c r="AC49" s="92">
        <f>+'[3]R-I prezzi costanti cdt'!AB45</f>
        <v>93.285025701658668</v>
      </c>
      <c r="AD49" s="92">
        <f>+'[3]R-I prezzi costanti cdt'!AC45+'[3]R-I prezzi costanti cdt'!AE45+'[3]R-I prezzi costanti cdt'!AF45-'[3]R-I prezzi costanti cdt'!AJ45-'[3]R-I prezzi costanti cdt'!AL45</f>
        <v>547.06947051393308</v>
      </c>
      <c r="AE49" s="93">
        <f t="shared" si="6"/>
        <v>2201.7428686385729</v>
      </c>
      <c r="AF49" s="93">
        <f t="shared" si="7"/>
        <v>2677.9338896461527</v>
      </c>
      <c r="AG49" s="93">
        <f>+'[3]R-I prezzi costanti cdt'!AM45</f>
        <v>-225.44208352713986</v>
      </c>
      <c r="AH49" s="93">
        <f t="shared" si="8"/>
        <v>2452.4918061190128</v>
      </c>
      <c r="AI49" s="98">
        <f t="shared" si="9"/>
        <v>20443.487755881422</v>
      </c>
      <c r="AJ49" s="104"/>
    </row>
    <row r="50" spans="1:40" x14ac:dyDescent="0.2">
      <c r="A50" s="91">
        <v>1905</v>
      </c>
      <c r="B50" s="92">
        <f>+'[3]R-I prezzi costanti cdt'!B46</f>
        <v>7451.0777772348983</v>
      </c>
      <c r="C50" s="92">
        <f>+'[3]R-I prezzi costanti cdt'!C46</f>
        <v>189</v>
      </c>
      <c r="D50" s="92">
        <f>+'[3]R-I prezzi costanti cdt'!D46</f>
        <v>2959</v>
      </c>
      <c r="E50" s="92">
        <f>+'[3]R-I prezzi costanti cdt'!G46</f>
        <v>433</v>
      </c>
      <c r="F50" s="92">
        <f>+'[3]R-I prezzi costanti cdt'!E46</f>
        <v>95.458436719999995</v>
      </c>
      <c r="G50" s="93">
        <f t="shared" si="1"/>
        <v>3676.45843672</v>
      </c>
      <c r="H50" s="92">
        <f>+'[3]R-I prezzi costanti cdt'!H46</f>
        <v>2203.0466232875001</v>
      </c>
      <c r="I50" s="92">
        <f>+'[3]R-I prezzi costanti cdt'!I46</f>
        <v>802.79843413313449</v>
      </c>
      <c r="J50" s="92">
        <f>+'[3]R-I prezzi costanti cdt'!J46</f>
        <v>187.57768643665182</v>
      </c>
      <c r="K50" s="92">
        <f>+'[3]R-I prezzi costanti cdt'!K46</f>
        <v>1214.6723372082033</v>
      </c>
      <c r="L50" s="92">
        <f>+'[3]R-I prezzi costanti cdt'!L46</f>
        <v>1074.4651816233127</v>
      </c>
      <c r="M50" s="92">
        <f>+'[3]R-I prezzi costanti cdt'!M46</f>
        <v>1179.4807776309613</v>
      </c>
      <c r="N50" s="92">
        <f t="shared" si="2"/>
        <v>6662.0410403197639</v>
      </c>
      <c r="O50" s="92">
        <f t="shared" si="3"/>
        <v>17789.577254274664</v>
      </c>
      <c r="P50" s="92">
        <f>+'[3]R-I prezzi costanti cdt'!P46</f>
        <v>136.87624514285352</v>
      </c>
      <c r="Q50" s="92">
        <f>+'[3]R-I prezzi costanti cdt'!Q46</f>
        <v>1259.3232465381539</v>
      </c>
      <c r="R50" s="94">
        <f t="shared" si="4"/>
        <v>18912.024255669967</v>
      </c>
      <c r="S50" s="92">
        <f>+'[3]R-I prezzi costanti cdt'!S46</f>
        <v>2456.4902514803298</v>
      </c>
      <c r="T50" s="94">
        <f t="shared" si="5"/>
        <v>21368.514507150296</v>
      </c>
      <c r="U50" s="96"/>
      <c r="V50" s="92">
        <f>+'[3]R-I prezzi costanti cdt'!U46</f>
        <v>2078.9162602061979</v>
      </c>
      <c r="W50" s="97">
        <f>+'[3]R-I prezzi costanti cdt'!W46</f>
        <v>14920.405275036373</v>
      </c>
      <c r="X50" s="97">
        <f>+'[3]R-I prezzi costanti cdt'!X46</f>
        <v>1492.3717218774586</v>
      </c>
      <c r="Y50" s="102">
        <f t="shared" si="0"/>
        <v>16412.776996913832</v>
      </c>
      <c r="Z50" s="92">
        <f>+'[3]R-I prezzi costanti cdt'!AA46</f>
        <v>231.60865851284427</v>
      </c>
      <c r="AA50" s="92">
        <f>+'[3]R-I prezzi costanti cdt'!Z46</f>
        <v>299.00026836533658</v>
      </c>
      <c r="AB50" s="92">
        <f>+'[3]R-I prezzi costanti cdt'!AD46-'[3]R-I prezzi costanti cdt'!AK46</f>
        <v>2028.4622713956494</v>
      </c>
      <c r="AC50" s="92">
        <f>+'[3]R-I prezzi costanti cdt'!AB46</f>
        <v>102.34219432718534</v>
      </c>
      <c r="AD50" s="92">
        <f>+'[3]R-I prezzi costanti cdt'!AC46+'[3]R-I prezzi costanti cdt'!AE46+'[3]R-I prezzi costanti cdt'!AF46-'[3]R-I prezzi costanti cdt'!AJ46-'[3]R-I prezzi costanti cdt'!AL46</f>
        <v>715.87981998312716</v>
      </c>
      <c r="AE50" s="93">
        <f t="shared" si="6"/>
        <v>2846.6842857059619</v>
      </c>
      <c r="AF50" s="93">
        <f t="shared" si="7"/>
        <v>3377.2932125841426</v>
      </c>
      <c r="AG50" s="93">
        <f>+'[3]R-I prezzi costanti cdt'!AM46</f>
        <v>-500.47196255387593</v>
      </c>
      <c r="AH50" s="93">
        <f t="shared" si="8"/>
        <v>2876.8212500302666</v>
      </c>
      <c r="AI50" s="98">
        <f t="shared" si="9"/>
        <v>21368.514507150296</v>
      </c>
      <c r="AJ50" s="104"/>
    </row>
    <row r="51" spans="1:40" x14ac:dyDescent="0.2">
      <c r="A51" s="91">
        <v>1906</v>
      </c>
      <c r="B51" s="92">
        <f>+'[3]R-I prezzi costanti cdt'!B47</f>
        <v>7607.3633619905549</v>
      </c>
      <c r="C51" s="92">
        <f>+'[3]R-I prezzi costanti cdt'!C47</f>
        <v>194</v>
      </c>
      <c r="D51" s="92">
        <f>+'[3]R-I prezzi costanti cdt'!D47</f>
        <v>3185</v>
      </c>
      <c r="E51" s="92">
        <f>+'[3]R-I prezzi costanti cdt'!G47</f>
        <v>460</v>
      </c>
      <c r="F51" s="92">
        <f>+'[3]R-I prezzi costanti cdt'!E47</f>
        <v>104.02959180000001</v>
      </c>
      <c r="G51" s="93">
        <f t="shared" si="1"/>
        <v>3943.0295918000002</v>
      </c>
      <c r="H51" s="92">
        <f>+'[3]R-I prezzi costanti cdt'!H47</f>
        <v>2352.5161334897039</v>
      </c>
      <c r="I51" s="92">
        <f>+'[3]R-I prezzi costanti cdt'!I47</f>
        <v>881.45393455289025</v>
      </c>
      <c r="J51" s="92">
        <f>+'[3]R-I prezzi costanti cdt'!J47</f>
        <v>194.81929955002153</v>
      </c>
      <c r="K51" s="92">
        <f>+'[3]R-I prezzi costanti cdt'!K47</f>
        <v>1230.2389188167469</v>
      </c>
      <c r="L51" s="92">
        <f>+'[3]R-I prezzi costanti cdt'!L47</f>
        <v>1072.9564190950698</v>
      </c>
      <c r="M51" s="92">
        <f>+'[3]R-I prezzi costanti cdt'!M47</f>
        <v>1190.7339813591343</v>
      </c>
      <c r="N51" s="92">
        <f t="shared" si="2"/>
        <v>6922.7186868635663</v>
      </c>
      <c r="O51" s="92">
        <f t="shared" si="3"/>
        <v>18473.111640654122</v>
      </c>
      <c r="P51" s="92">
        <f>+'[3]R-I prezzi costanti cdt'!P47</f>
        <v>142.13117398419939</v>
      </c>
      <c r="Q51" s="92">
        <f>+'[3]R-I prezzi costanti cdt'!Q47</f>
        <v>1374.4875373439704</v>
      </c>
      <c r="R51" s="94">
        <f t="shared" si="4"/>
        <v>19705.468004013896</v>
      </c>
      <c r="S51" s="92">
        <f>+'[3]R-I prezzi costanti cdt'!S47</f>
        <v>2765.1949263392521</v>
      </c>
      <c r="T51" s="94">
        <f t="shared" si="5"/>
        <v>22470.662930353148</v>
      </c>
      <c r="U51" s="96"/>
      <c r="V51" s="92">
        <f>+'[3]R-I prezzi costanti cdt'!U47</f>
        <v>2192.1706494510145</v>
      </c>
      <c r="W51" s="97">
        <f>+'[3]R-I prezzi costanti cdt'!W47</f>
        <v>14931.596922751834</v>
      </c>
      <c r="X51" s="97">
        <f>+'[3]R-I prezzi costanti cdt'!X47</f>
        <v>1511.2694154924268</v>
      </c>
      <c r="Y51" s="102">
        <f t="shared" si="0"/>
        <v>16442.866338244261</v>
      </c>
      <c r="Z51" s="92">
        <f>+'[3]R-I prezzi costanti cdt'!AA47</f>
        <v>227.51562858256517</v>
      </c>
      <c r="AA51" s="92">
        <f>+'[3]R-I prezzi costanti cdt'!Z47</f>
        <v>363.08443309146321</v>
      </c>
      <c r="AB51" s="92">
        <f>+'[3]R-I prezzi costanti cdt'!AD47-'[3]R-I prezzi costanti cdt'!AK47</f>
        <v>2312.4134874526289</v>
      </c>
      <c r="AC51" s="92">
        <f>+'[3]R-I prezzi costanti cdt'!AB47</f>
        <v>103.11962552037382</v>
      </c>
      <c r="AD51" s="92">
        <f>+'[3]R-I prezzi costanti cdt'!AC47+'[3]R-I prezzi costanti cdt'!AE47+'[3]R-I prezzi costanti cdt'!AF47-'[3]R-I prezzi costanti cdt'!AJ47-'[3]R-I prezzi costanti cdt'!AL47</f>
        <v>810.18373625892491</v>
      </c>
      <c r="AE51" s="93">
        <f t="shared" si="6"/>
        <v>3225.7168492319279</v>
      </c>
      <c r="AF51" s="93">
        <f t="shared" si="7"/>
        <v>3816.3169109059563</v>
      </c>
      <c r="AG51" s="93">
        <f>+'[3]R-I prezzi costanti cdt'!AM47</f>
        <v>19.309031751916745</v>
      </c>
      <c r="AH51" s="93">
        <f t="shared" si="8"/>
        <v>3835.6259426578731</v>
      </c>
      <c r="AI51" s="98">
        <f t="shared" si="9"/>
        <v>22470.662930353148</v>
      </c>
      <c r="AJ51" s="104"/>
    </row>
    <row r="52" spans="1:40" x14ac:dyDescent="0.2">
      <c r="A52" s="91">
        <v>1907</v>
      </c>
      <c r="B52" s="92">
        <f>+'[3]R-I prezzi costanti cdt'!B48</f>
        <v>7887.7303757635382</v>
      </c>
      <c r="C52" s="92">
        <f>+'[3]R-I prezzi costanti cdt'!C48</f>
        <v>195</v>
      </c>
      <c r="D52" s="92">
        <f>+'[3]R-I prezzi costanti cdt'!D48</f>
        <v>3388</v>
      </c>
      <c r="E52" s="92">
        <f>+'[3]R-I prezzi costanti cdt'!G48</f>
        <v>483</v>
      </c>
      <c r="F52" s="92">
        <f>+'[3]R-I prezzi costanti cdt'!E48</f>
        <v>118.3907636</v>
      </c>
      <c r="G52" s="93">
        <f t="shared" si="1"/>
        <v>4184.3907636000004</v>
      </c>
      <c r="H52" s="92">
        <f>+'[3]R-I prezzi costanti cdt'!H48</f>
        <v>2449.1030518485218</v>
      </c>
      <c r="I52" s="92">
        <f>+'[3]R-I prezzi costanti cdt'!I48</f>
        <v>914.19004856600623</v>
      </c>
      <c r="J52" s="92">
        <f>+'[3]R-I prezzi costanti cdt'!J48</f>
        <v>197.55639701819428</v>
      </c>
      <c r="K52" s="92">
        <f>+'[3]R-I prezzi costanti cdt'!K48</f>
        <v>1231.2567337680748</v>
      </c>
      <c r="L52" s="92">
        <f>+'[3]R-I prezzi costanti cdt'!L48</f>
        <v>1074.2716963095997</v>
      </c>
      <c r="M52" s="92">
        <f>+'[3]R-I prezzi costanti cdt'!M48</f>
        <v>1201.9871850873074</v>
      </c>
      <c r="N52" s="92">
        <f t="shared" si="2"/>
        <v>7068.3651125977049</v>
      </c>
      <c r="O52" s="92">
        <f t="shared" si="3"/>
        <v>19140.486251961243</v>
      </c>
      <c r="P52" s="92">
        <f>+'[3]R-I prezzi costanti cdt'!P48</f>
        <v>143.91749432859052</v>
      </c>
      <c r="Q52" s="92">
        <f>+'[3]R-I prezzi costanti cdt'!Q48</f>
        <v>1232.7241492506153</v>
      </c>
      <c r="R52" s="94">
        <f t="shared" si="4"/>
        <v>20229.292906883267</v>
      </c>
      <c r="S52" s="92">
        <f>+'[3]R-I prezzi costanti cdt'!S48</f>
        <v>3049.4066301381745</v>
      </c>
      <c r="T52" s="94">
        <f t="shared" si="5"/>
        <v>23278.699537021443</v>
      </c>
      <c r="U52" s="96"/>
      <c r="V52" s="92">
        <f>+'[3]R-I prezzi costanti cdt'!U48</f>
        <v>2107.657479300728</v>
      </c>
      <c r="W52" s="97">
        <f>+'[3]R-I prezzi costanti cdt'!W48</f>
        <v>15368.049217939575</v>
      </c>
      <c r="X52" s="97">
        <f>+'[3]R-I prezzi costanti cdt'!X48</f>
        <v>1516.8441154403415</v>
      </c>
      <c r="Y52" s="102">
        <f t="shared" si="0"/>
        <v>16884.893333379918</v>
      </c>
      <c r="Z52" s="92">
        <f>+'[3]R-I prezzi costanti cdt'!AA48</f>
        <v>239.49532212022919</v>
      </c>
      <c r="AA52" s="92">
        <f>+'[3]R-I prezzi costanti cdt'!Z48</f>
        <v>396.57054738276526</v>
      </c>
      <c r="AB52" s="92">
        <f>+'[3]R-I prezzi costanti cdt'!AD48-'[3]R-I prezzi costanti cdt'!AK48</f>
        <v>2204.8755335730216</v>
      </c>
      <c r="AC52" s="92">
        <f>+'[3]R-I prezzi costanti cdt'!AB48</f>
        <v>112.54089127509525</v>
      </c>
      <c r="AD52" s="92">
        <f>+'[3]R-I prezzi costanti cdt'!AC48+'[3]R-I prezzi costanti cdt'!AE48+'[3]R-I prezzi costanti cdt'!AF48-'[3]R-I prezzi costanti cdt'!AJ48-'[3]R-I prezzi costanti cdt'!AL48</f>
        <v>776.96259083410462</v>
      </c>
      <c r="AE52" s="93">
        <f t="shared" si="6"/>
        <v>3094.3790156822215</v>
      </c>
      <c r="AF52" s="93">
        <f t="shared" si="7"/>
        <v>3730.4448851852158</v>
      </c>
      <c r="AG52" s="93">
        <f>+'[3]R-I prezzi costanti cdt'!AM48</f>
        <v>555.70383915558489</v>
      </c>
      <c r="AH52" s="93">
        <f t="shared" si="8"/>
        <v>4286.148724340801</v>
      </c>
      <c r="AI52" s="98">
        <f t="shared" si="9"/>
        <v>23278.699537021446</v>
      </c>
      <c r="AJ52" s="104"/>
    </row>
    <row r="53" spans="1:40" x14ac:dyDescent="0.2">
      <c r="A53" s="91">
        <v>1908</v>
      </c>
      <c r="B53" s="92">
        <f>+'[3]R-I prezzi costanti cdt'!B49</f>
        <v>7865.2198157700295</v>
      </c>
      <c r="C53" s="92">
        <f>+'[3]R-I prezzi costanti cdt'!C49</f>
        <v>196</v>
      </c>
      <c r="D53" s="92">
        <f>+'[3]R-I prezzi costanti cdt'!D49</f>
        <v>3597</v>
      </c>
      <c r="E53" s="92">
        <f>+'[3]R-I prezzi costanti cdt'!G49</f>
        <v>513</v>
      </c>
      <c r="F53" s="92">
        <f>+'[3]R-I prezzi costanti cdt'!E49</f>
        <v>133.6663078</v>
      </c>
      <c r="G53" s="93">
        <f t="shared" si="1"/>
        <v>4439.6663078000001</v>
      </c>
      <c r="H53" s="92">
        <f>+'[3]R-I prezzi costanti cdt'!H49</f>
        <v>2587.6938710289751</v>
      </c>
      <c r="I53" s="92">
        <f>+'[3]R-I prezzi costanti cdt'!I49</f>
        <v>957.54221895105911</v>
      </c>
      <c r="J53" s="92">
        <f>+'[3]R-I prezzi costanti cdt'!J49</f>
        <v>208.55585266456058</v>
      </c>
      <c r="K53" s="92">
        <f>+'[3]R-I prezzi costanti cdt'!K49</f>
        <v>1245.4462716189396</v>
      </c>
      <c r="L53" s="92">
        <f>+'[3]R-I prezzi costanti cdt'!L49</f>
        <v>1079.0432767510572</v>
      </c>
      <c r="M53" s="92">
        <f>+'[3]R-I prezzi costanti cdt'!M49</f>
        <v>1213.2403888154806</v>
      </c>
      <c r="N53" s="92">
        <f t="shared" si="2"/>
        <v>7291.5218798300721</v>
      </c>
      <c r="O53" s="92">
        <f t="shared" si="3"/>
        <v>19596.408003400102</v>
      </c>
      <c r="P53" s="92">
        <f>+'[3]R-I prezzi costanti cdt'!P49</f>
        <v>152.52733987227751</v>
      </c>
      <c r="Q53" s="92">
        <f>+'[3]R-I prezzi costanti cdt'!Q49</f>
        <v>1386.7229668528223</v>
      </c>
      <c r="R53" s="94">
        <f t="shared" si="4"/>
        <v>20830.603630380647</v>
      </c>
      <c r="S53" s="92">
        <f>+'[3]R-I prezzi costanti cdt'!S49</f>
        <v>3051.0775133465468</v>
      </c>
      <c r="T53" s="94">
        <f t="shared" si="5"/>
        <v>23881.681143727194</v>
      </c>
      <c r="U53" s="96"/>
      <c r="V53" s="92">
        <f>+'[3]R-I prezzi costanti cdt'!U49</f>
        <v>2046.0837240065196</v>
      </c>
      <c r="W53" s="97">
        <f>+'[3]R-I prezzi costanti cdt'!W49</f>
        <v>16026.442407450897</v>
      </c>
      <c r="X53" s="97">
        <f>+'[3]R-I prezzi costanti cdt'!X49</f>
        <v>1589.0764614994093</v>
      </c>
      <c r="Y53" s="102">
        <f t="shared" si="0"/>
        <v>17615.518868950305</v>
      </c>
      <c r="Z53" s="92">
        <f>+'[3]R-I prezzi costanti cdt'!AA49</f>
        <v>249.07946941842599</v>
      </c>
      <c r="AA53" s="92">
        <f>+'[3]R-I prezzi costanti cdt'!Z49</f>
        <v>434.58764106369836</v>
      </c>
      <c r="AB53" s="92">
        <f>+'[3]R-I prezzi costanti cdt'!AD49-'[3]R-I prezzi costanti cdt'!AK49</f>
        <v>1982.7141046482629</v>
      </c>
      <c r="AC53" s="92">
        <f>+'[3]R-I prezzi costanti cdt'!AB49</f>
        <v>126.15476696296165</v>
      </c>
      <c r="AD53" s="92">
        <f>+'[3]R-I prezzi costanti cdt'!AC49+'[3]R-I prezzi costanti cdt'!AE49+'[3]R-I prezzi costanti cdt'!AF49-'[3]R-I prezzi costanti cdt'!AJ49-'[3]R-I prezzi costanti cdt'!AL49</f>
        <v>719.97672382992266</v>
      </c>
      <c r="AE53" s="93">
        <f t="shared" si="6"/>
        <v>2828.8455954411475</v>
      </c>
      <c r="AF53" s="93">
        <f t="shared" si="7"/>
        <v>3512.5127059232718</v>
      </c>
      <c r="AG53" s="93">
        <f>+'[3]R-I prezzi costanti cdt'!AM49</f>
        <v>707.56584484709481</v>
      </c>
      <c r="AH53" s="93">
        <f t="shared" si="8"/>
        <v>4220.0785507703667</v>
      </c>
      <c r="AI53" s="98">
        <f t="shared" si="9"/>
        <v>23881.68114372719</v>
      </c>
      <c r="AJ53" s="104"/>
    </row>
    <row r="54" spans="1:40" x14ac:dyDescent="0.2">
      <c r="A54" s="91">
        <v>1909</v>
      </c>
      <c r="B54" s="92">
        <f>+'[3]R-I prezzi costanti cdt'!B50</f>
        <v>7864.1099820347172</v>
      </c>
      <c r="C54" s="92">
        <f>+'[3]R-I prezzi costanti cdt'!C50</f>
        <v>201</v>
      </c>
      <c r="D54" s="92">
        <f>+'[3]R-I prezzi costanti cdt'!D50</f>
        <v>3726</v>
      </c>
      <c r="E54" s="92">
        <f>+'[3]R-I prezzi costanti cdt'!G50</f>
        <v>586</v>
      </c>
      <c r="F54" s="92">
        <f>+'[3]R-I prezzi costanti cdt'!E50</f>
        <v>148.88414829999999</v>
      </c>
      <c r="G54" s="93">
        <f t="shared" si="1"/>
        <v>4661.8841482999997</v>
      </c>
      <c r="H54" s="92">
        <f>+'[3]R-I prezzi costanti cdt'!H50</f>
        <v>2645.5987380729671</v>
      </c>
      <c r="I54" s="92">
        <f>+'[3]R-I prezzi costanti cdt'!I50</f>
        <v>1000.0500790919228</v>
      </c>
      <c r="J54" s="92">
        <f>+'[3]R-I prezzi costanti cdt'!J50</f>
        <v>211.93723972126637</v>
      </c>
      <c r="K54" s="92">
        <f>+'[3]R-I prezzi costanti cdt'!K50</f>
        <v>1243.2908987808335</v>
      </c>
      <c r="L54" s="92">
        <f>+'[3]R-I prezzi costanti cdt'!L50</f>
        <v>1082.2923498059208</v>
      </c>
      <c r="M54" s="92">
        <f>+'[3]R-I prezzi costanti cdt'!M50</f>
        <v>1224.4935925436537</v>
      </c>
      <c r="N54" s="92">
        <f t="shared" si="2"/>
        <v>7407.6628980165642</v>
      </c>
      <c r="O54" s="92">
        <f t="shared" si="3"/>
        <v>19933.657028351281</v>
      </c>
      <c r="P54" s="92">
        <f>+'[3]R-I prezzi costanti cdt'!P50</f>
        <v>155.3611653392876</v>
      </c>
      <c r="Q54" s="92">
        <f>+'[3]R-I prezzi costanti cdt'!Q50</f>
        <v>1402.3344946940865</v>
      </c>
      <c r="R54" s="94">
        <f t="shared" si="4"/>
        <v>21180.630357706079</v>
      </c>
      <c r="S54" s="92">
        <f>+'[3]R-I prezzi costanti cdt'!S50</f>
        <v>3225.4719083827949</v>
      </c>
      <c r="T54" s="94">
        <f t="shared" si="5"/>
        <v>24406.102266088874</v>
      </c>
      <c r="U54" s="96"/>
      <c r="V54" s="92">
        <f>+'[3]R-I prezzi costanti cdt'!U50</f>
        <v>2219.9622854247864</v>
      </c>
      <c r="W54" s="97">
        <f>+'[3]R-I prezzi costanti cdt'!W50</f>
        <v>17291.60410636161</v>
      </c>
      <c r="X54" s="97">
        <f>+'[3]R-I prezzi costanti cdt'!X50</f>
        <v>1629.3320308961856</v>
      </c>
      <c r="Y54" s="102">
        <f t="shared" si="0"/>
        <v>18920.936137257795</v>
      </c>
      <c r="Z54" s="92">
        <f>+'[3]R-I prezzi costanti cdt'!AA50</f>
        <v>292.51610315522032</v>
      </c>
      <c r="AA54" s="92">
        <f>+'[3]R-I prezzi costanti cdt'!Z50</f>
        <v>532.07303186689364</v>
      </c>
      <c r="AB54" s="92">
        <f>+'[3]R-I prezzi costanti cdt'!AD50-'[3]R-I prezzi costanti cdt'!AK50</f>
        <v>1832.9732480209029</v>
      </c>
      <c r="AC54" s="92">
        <f>+'[3]R-I prezzi costanti cdt'!AB50</f>
        <v>154.23743190882115</v>
      </c>
      <c r="AD54" s="92">
        <f>+'[3]R-I prezzi costanti cdt'!AC50+'[3]R-I prezzi costanti cdt'!AE50+'[3]R-I prezzi costanti cdt'!AF50-'[3]R-I prezzi costanti cdt'!AJ50-'[3]R-I prezzi costanti cdt'!AL50</f>
        <v>690.47609386239196</v>
      </c>
      <c r="AE54" s="93">
        <f t="shared" si="6"/>
        <v>2677.6867737921161</v>
      </c>
      <c r="AF54" s="93">
        <f t="shared" si="7"/>
        <v>3502.2759088142298</v>
      </c>
      <c r="AG54" s="93">
        <f>+'[3]R-I prezzi costanti cdt'!AM50</f>
        <v>-237.07206540793879</v>
      </c>
      <c r="AH54" s="93">
        <f t="shared" si="8"/>
        <v>3265.2038434062911</v>
      </c>
      <c r="AI54" s="98">
        <f t="shared" si="9"/>
        <v>24406.102266088874</v>
      </c>
      <c r="AJ54" s="104"/>
    </row>
    <row r="55" spans="1:40" x14ac:dyDescent="0.2">
      <c r="A55" s="91">
        <v>1910</v>
      </c>
      <c r="B55" s="92">
        <f>+'[3]R-I prezzi costanti cdt'!B51</f>
        <v>7693.5987579570365</v>
      </c>
      <c r="C55" s="92">
        <f>+'[3]R-I prezzi costanti cdt'!C51</f>
        <v>215</v>
      </c>
      <c r="D55" s="92">
        <f>+'[3]R-I prezzi costanti cdt'!D51</f>
        <v>3826</v>
      </c>
      <c r="E55" s="92">
        <f>+'[3]R-I prezzi costanti cdt'!G51</f>
        <v>661</v>
      </c>
      <c r="F55" s="92">
        <f>+'[3]R-I prezzi costanti cdt'!E51</f>
        <v>163.07948039999999</v>
      </c>
      <c r="G55" s="93">
        <f t="shared" si="1"/>
        <v>4865.0794803999997</v>
      </c>
      <c r="H55" s="92">
        <f>+'[3]R-I prezzi costanti cdt'!H51</f>
        <v>2648.6229981363635</v>
      </c>
      <c r="I55" s="92">
        <f>+'[3]R-I prezzi costanti cdt'!I51</f>
        <v>1050.6853633204935</v>
      </c>
      <c r="J55" s="92">
        <f>+'[3]R-I prezzi costanti cdt'!J51</f>
        <v>252.52405848775734</v>
      </c>
      <c r="K55" s="92">
        <f>+'[3]R-I prezzi costanti cdt'!K51</f>
        <v>1257.0613363576222</v>
      </c>
      <c r="L55" s="92">
        <f>+'[3]R-I prezzi costanti cdt'!L51</f>
        <v>1088.6245003186373</v>
      </c>
      <c r="M55" s="92">
        <f>+'[3]R-I prezzi costanti cdt'!M51</f>
        <v>1235.746796271827</v>
      </c>
      <c r="N55" s="92">
        <f t="shared" si="2"/>
        <v>7533.2650528927006</v>
      </c>
      <c r="O55" s="92">
        <f t="shared" si="3"/>
        <v>20091.943291249736</v>
      </c>
      <c r="P55" s="92">
        <f>+'[3]R-I prezzi costanti cdt'!P51</f>
        <v>184.15883073400047</v>
      </c>
      <c r="Q55" s="92">
        <f>+'[3]R-I prezzi costanti cdt'!Q51</f>
        <v>1475.2486698290847</v>
      </c>
      <c r="R55" s="94">
        <f t="shared" si="4"/>
        <v>21383.033130344822</v>
      </c>
      <c r="S55" s="92">
        <f>+'[3]R-I prezzi costanti cdt'!S51</f>
        <v>3311.4928923948396</v>
      </c>
      <c r="T55" s="94">
        <f t="shared" si="5"/>
        <v>24694.526022739661</v>
      </c>
      <c r="U55" s="96"/>
      <c r="V55" s="92">
        <f>+'[3]R-I prezzi costanti cdt'!U51</f>
        <v>2312.6247732396982</v>
      </c>
      <c r="W55" s="97">
        <f>+'[3]R-I prezzi costanti cdt'!W51</f>
        <v>17180.221117307898</v>
      </c>
      <c r="X55" s="97">
        <f>+'[3]R-I prezzi costanti cdt'!X51</f>
        <v>1848.2957714957345</v>
      </c>
      <c r="Y55" s="102">
        <f t="shared" si="0"/>
        <v>19028.516888803631</v>
      </c>
      <c r="Z55" s="92">
        <f>+'[3]R-I prezzi costanti cdt'!AA51</f>
        <v>343.53922749325091</v>
      </c>
      <c r="AA55" s="92">
        <f>+'[3]R-I prezzi costanti cdt'!Z51</f>
        <v>622.95140595531655</v>
      </c>
      <c r="AB55" s="92">
        <f>+'[3]R-I prezzi costanti cdt'!AD51-'[3]R-I prezzi costanti cdt'!AK51</f>
        <v>1819.0583146942743</v>
      </c>
      <c r="AC55" s="92">
        <f>+'[3]R-I prezzi costanti cdt'!AB51</f>
        <v>179.25995924863594</v>
      </c>
      <c r="AD55" s="92">
        <f>+'[3]R-I prezzi costanti cdt'!AC51+'[3]R-I prezzi costanti cdt'!AE51+'[3]R-I prezzi costanti cdt'!AF51-'[3]R-I prezzi costanti cdt'!AJ51-'[3]R-I prezzi costanti cdt'!AL51</f>
        <v>628.18550451508327</v>
      </c>
      <c r="AE55" s="93">
        <f t="shared" si="6"/>
        <v>2626.5037784579936</v>
      </c>
      <c r="AF55" s="93">
        <f t="shared" si="7"/>
        <v>3592.9944119065613</v>
      </c>
      <c r="AG55" s="93">
        <f>+'[3]R-I prezzi costanti cdt'!AM51</f>
        <v>-239.61005121023342</v>
      </c>
      <c r="AH55" s="93">
        <f t="shared" si="8"/>
        <v>3353.3843606963278</v>
      </c>
      <c r="AI55" s="98">
        <f t="shared" si="9"/>
        <v>24694.526022739657</v>
      </c>
      <c r="AJ55" s="104"/>
    </row>
    <row r="56" spans="1:40" x14ac:dyDescent="0.2">
      <c r="A56" s="91">
        <v>1911</v>
      </c>
      <c r="B56" s="92">
        <f>+'[3]R-I prezzi costanti cdt'!B52</f>
        <v>7818.6999999999935</v>
      </c>
      <c r="C56" s="92">
        <f>+'[3]R-I prezzi costanti cdt'!C52</f>
        <v>224</v>
      </c>
      <c r="D56" s="92">
        <f>+'[3]R-I prezzi costanti cdt'!D52</f>
        <v>3843.9999999999995</v>
      </c>
      <c r="E56" s="92">
        <f>+'[3]R-I prezzi costanti cdt'!G52</f>
        <v>697</v>
      </c>
      <c r="F56" s="92">
        <f>+'[3]R-I prezzi costanti cdt'!E52</f>
        <v>183</v>
      </c>
      <c r="G56" s="93">
        <f t="shared" si="1"/>
        <v>4948</v>
      </c>
      <c r="H56" s="92">
        <f>+'[3]R-I prezzi costanti cdt'!H52</f>
        <v>2708</v>
      </c>
      <c r="I56" s="92">
        <f>+'[3]R-I prezzi costanti cdt'!I52</f>
        <v>1126</v>
      </c>
      <c r="J56" s="92">
        <f>+'[3]R-I prezzi costanti cdt'!J52</f>
        <v>288.00000000000023</v>
      </c>
      <c r="K56" s="92">
        <f>+'[3]R-I prezzi costanti cdt'!K52</f>
        <v>1267</v>
      </c>
      <c r="L56" s="92">
        <f>+'[3]R-I prezzi costanti cdt'!L52</f>
        <v>1095</v>
      </c>
      <c r="M56" s="92">
        <f>+'[3]R-I prezzi costanti cdt'!M52</f>
        <v>1247</v>
      </c>
      <c r="N56" s="92">
        <f t="shared" si="2"/>
        <v>7731</v>
      </c>
      <c r="O56" s="92">
        <f t="shared" si="3"/>
        <v>20497.699999999993</v>
      </c>
      <c r="P56" s="92">
        <f>+'[3]R-I prezzi costanti cdt'!P52</f>
        <v>210.9999999999998</v>
      </c>
      <c r="Q56" s="92">
        <f>+'[3]R-I prezzi costanti cdt'!Q52</f>
        <v>1567.9999999999993</v>
      </c>
      <c r="R56" s="94">
        <f t="shared" si="4"/>
        <v>21854.699999999993</v>
      </c>
      <c r="S56" s="92">
        <f>+'[3]R-I prezzi costanti cdt'!S52</f>
        <v>3442.0000000000073</v>
      </c>
      <c r="T56" s="94">
        <f t="shared" si="5"/>
        <v>25296.7</v>
      </c>
      <c r="U56" s="96"/>
      <c r="V56" s="92">
        <f>+'[3]R-I prezzi costanti cdt'!U52</f>
        <v>2379.0000000000014</v>
      </c>
      <c r="W56" s="97">
        <f>+'[3]R-I prezzi costanti cdt'!W52</f>
        <v>17593.207245524882</v>
      </c>
      <c r="X56" s="97">
        <f>+'[3]R-I prezzi costanti cdt'!X52</f>
        <v>2078.0000000000023</v>
      </c>
      <c r="Y56" s="102">
        <f t="shared" si="0"/>
        <v>19671.207245524885</v>
      </c>
      <c r="Z56" s="92">
        <f>+'[3]R-I prezzi costanti cdt'!AA52</f>
        <v>342.83714729805558</v>
      </c>
      <c r="AA56" s="92">
        <f>+'[3]R-I prezzi costanti cdt'!Z52</f>
        <v>646.53788509575372</v>
      </c>
      <c r="AB56" s="92">
        <f>+'[3]R-I prezzi costanti cdt'!AD52-'[3]R-I prezzi costanti cdt'!AK52</f>
        <v>1595.960349</v>
      </c>
      <c r="AC56" s="92">
        <f>+'[3]R-I prezzi costanti cdt'!AB52</f>
        <v>212.62496760619112</v>
      </c>
      <c r="AD56" s="92">
        <f>+'[3]R-I prezzi costanti cdt'!AC52+'[3]R-I prezzi costanti cdt'!AE52+'[3]R-I prezzi costanti cdt'!AF52-'[3]R-I prezzi costanti cdt'!AJ52-'[3]R-I prezzi costanti cdt'!AL52</f>
        <v>558.00040829451893</v>
      </c>
      <c r="AE56" s="93">
        <f t="shared" si="6"/>
        <v>2366.5857249007099</v>
      </c>
      <c r="AF56" s="93">
        <f t="shared" si="7"/>
        <v>3355.9607572945192</v>
      </c>
      <c r="AG56" s="93">
        <f>+'[3]R-I prezzi costanti cdt'!AM52</f>
        <v>-109.46800281940125</v>
      </c>
      <c r="AH56" s="93">
        <f t="shared" si="8"/>
        <v>3246.4927544751181</v>
      </c>
      <c r="AI56" s="98">
        <f t="shared" si="9"/>
        <v>25296.700000000004</v>
      </c>
      <c r="AJ56" s="104"/>
    </row>
    <row r="57" spans="1:40" x14ac:dyDescent="0.2">
      <c r="A57" s="100"/>
      <c r="B57" s="184" t="s">
        <v>22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80"/>
      <c r="V57" s="184" t="s">
        <v>22</v>
      </c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04"/>
      <c r="AK57" s="101"/>
      <c r="AL57" s="101"/>
      <c r="AM57" s="101"/>
      <c r="AN57" s="101"/>
    </row>
    <row r="58" spans="1:40" ht="15" customHeight="1" x14ac:dyDescent="0.2">
      <c r="A58" s="174" t="s">
        <v>0</v>
      </c>
      <c r="B58" s="171" t="s">
        <v>1</v>
      </c>
      <c r="C58" s="176" t="s">
        <v>2</v>
      </c>
      <c r="D58" s="177"/>
      <c r="E58" s="177"/>
      <c r="F58" s="177"/>
      <c r="G58" s="178"/>
      <c r="H58" s="176" t="s">
        <v>3</v>
      </c>
      <c r="I58" s="177"/>
      <c r="J58" s="177"/>
      <c r="K58" s="177"/>
      <c r="L58" s="177"/>
      <c r="M58" s="177"/>
      <c r="N58" s="178"/>
      <c r="O58" s="171" t="s">
        <v>4</v>
      </c>
      <c r="P58" s="171" t="s">
        <v>61</v>
      </c>
      <c r="Q58" s="171" t="s">
        <v>5</v>
      </c>
      <c r="R58" s="171" t="s">
        <v>6</v>
      </c>
      <c r="S58" s="171" t="s">
        <v>7</v>
      </c>
      <c r="T58" s="182" t="s">
        <v>8</v>
      </c>
      <c r="U58" s="80"/>
      <c r="V58" s="171" t="s">
        <v>9</v>
      </c>
      <c r="W58" s="171" t="s">
        <v>10</v>
      </c>
      <c r="X58" s="179"/>
      <c r="Y58" s="180"/>
      <c r="Z58" s="171" t="s">
        <v>77</v>
      </c>
      <c r="AA58" s="171" t="s">
        <v>78</v>
      </c>
      <c r="AB58" s="171" t="s">
        <v>79</v>
      </c>
      <c r="AC58" s="179"/>
      <c r="AD58" s="179"/>
      <c r="AE58" s="81"/>
      <c r="AF58" s="171" t="s">
        <v>20</v>
      </c>
      <c r="AG58" s="171" t="s">
        <v>11</v>
      </c>
      <c r="AH58" s="171" t="s">
        <v>12</v>
      </c>
      <c r="AI58" s="182" t="s">
        <v>13</v>
      </c>
      <c r="AJ58" s="104"/>
    </row>
    <row r="59" spans="1:40" ht="13.5" customHeight="1" x14ac:dyDescent="0.2">
      <c r="A59" s="174"/>
      <c r="B59" s="171"/>
      <c r="C59" s="82"/>
      <c r="D59" s="78"/>
      <c r="E59" s="78"/>
      <c r="F59" s="78"/>
      <c r="G59" s="78"/>
      <c r="H59" s="83"/>
      <c r="I59" s="78"/>
      <c r="J59" s="78"/>
      <c r="K59" s="78"/>
      <c r="L59" s="78"/>
      <c r="M59" s="78"/>
      <c r="N59" s="84"/>
      <c r="O59" s="171"/>
      <c r="P59" s="171"/>
      <c r="Q59" s="171"/>
      <c r="R59" s="171"/>
      <c r="S59" s="171"/>
      <c r="T59" s="182"/>
      <c r="U59" s="80"/>
      <c r="V59" s="171"/>
      <c r="W59" s="181"/>
      <c r="X59" s="179"/>
      <c r="Y59" s="180"/>
      <c r="Z59" s="171"/>
      <c r="AA59" s="171"/>
      <c r="AB59" s="181"/>
      <c r="AC59" s="179"/>
      <c r="AD59" s="179"/>
      <c r="AE59" s="78"/>
      <c r="AF59" s="171"/>
      <c r="AG59" s="171"/>
      <c r="AH59" s="171"/>
      <c r="AI59" s="182"/>
      <c r="AJ59" s="104"/>
    </row>
    <row r="60" spans="1:40" ht="33" customHeight="1" x14ac:dyDescent="0.2">
      <c r="A60" s="175"/>
      <c r="B60" s="172"/>
      <c r="C60" s="87" t="s">
        <v>63</v>
      </c>
      <c r="D60" s="87" t="s">
        <v>64</v>
      </c>
      <c r="E60" s="87" t="s">
        <v>15</v>
      </c>
      <c r="F60" s="88" t="s">
        <v>65</v>
      </c>
      <c r="G60" s="86" t="s">
        <v>16</v>
      </c>
      <c r="H60" s="87" t="s">
        <v>66</v>
      </c>
      <c r="I60" s="87" t="s">
        <v>67</v>
      </c>
      <c r="J60" s="87" t="s">
        <v>68</v>
      </c>
      <c r="K60" s="87" t="s">
        <v>69</v>
      </c>
      <c r="L60" s="87" t="s">
        <v>70</v>
      </c>
      <c r="M60" s="89" t="s">
        <v>71</v>
      </c>
      <c r="N60" s="90" t="s">
        <v>72</v>
      </c>
      <c r="O60" s="172"/>
      <c r="P60" s="172"/>
      <c r="Q60" s="172"/>
      <c r="R60" s="172"/>
      <c r="S60" s="172"/>
      <c r="T60" s="183"/>
      <c r="U60" s="80"/>
      <c r="V60" s="172"/>
      <c r="W60" s="87" t="s">
        <v>18</v>
      </c>
      <c r="X60" s="87" t="s">
        <v>17</v>
      </c>
      <c r="Y60" s="90" t="s">
        <v>19</v>
      </c>
      <c r="Z60" s="172"/>
      <c r="AA60" s="172"/>
      <c r="AB60" s="87" t="s">
        <v>73</v>
      </c>
      <c r="AC60" s="87" t="s">
        <v>80</v>
      </c>
      <c r="AD60" s="87" t="s">
        <v>74</v>
      </c>
      <c r="AE60" s="85" t="s">
        <v>81</v>
      </c>
      <c r="AF60" s="172"/>
      <c r="AG60" s="172"/>
      <c r="AH60" s="172"/>
      <c r="AI60" s="183"/>
      <c r="AJ60" s="104"/>
    </row>
    <row r="61" spans="1:40" x14ac:dyDescent="0.2">
      <c r="A61" s="91">
        <v>1911</v>
      </c>
      <c r="B61" s="92">
        <f>+'[3]R-I prezzi costanti cdt'!B56</f>
        <v>34415.852448853067</v>
      </c>
      <c r="C61" s="92">
        <f>+'[3]R-I prezzi costanti cdt'!C56</f>
        <v>676.00715563506265</v>
      </c>
      <c r="D61" s="92">
        <f>+'[3]R-I prezzi costanti cdt'!D56</f>
        <v>22336.245663093574</v>
      </c>
      <c r="E61" s="92">
        <f>+'[3]R-I prezzi costanti cdt'!G56</f>
        <v>2909.5174343521307</v>
      </c>
      <c r="F61" s="92">
        <f>+'[3]R-I prezzi costanti cdt'!E56</f>
        <v>351.52373158756137</v>
      </c>
      <c r="G61" s="93">
        <f t="shared" ref="G61:G101" si="10">+C61+D61+E61+F61</f>
        <v>26273.293984668329</v>
      </c>
      <c r="H61" s="92">
        <f>+'[3]R-I prezzi costanti cdt'!H56</f>
        <v>12819.392117347681</v>
      </c>
      <c r="I61" s="92">
        <f>+'[3]R-I prezzi costanti cdt'!I56</f>
        <v>7358.8184335766064</v>
      </c>
      <c r="J61" s="92">
        <f>+'[3]R-I prezzi costanti cdt'!J56</f>
        <v>1349.5287958115193</v>
      </c>
      <c r="K61" s="92">
        <f>+'[3]R-I prezzi costanti cdt'!K56</f>
        <v>6181.7926384628745</v>
      </c>
      <c r="L61" s="92">
        <f>+'[3]R-I prezzi costanti cdt'!L56</f>
        <v>6649.6387380142996</v>
      </c>
      <c r="M61" s="92">
        <f>+'[3]R-I prezzi costanti cdt'!M56</f>
        <v>5995.509536464082</v>
      </c>
      <c r="N61" s="92">
        <f t="shared" ref="N61:N101" si="11">+H61+I61+J61+K61+L61+M61</f>
        <v>40354.680259677058</v>
      </c>
      <c r="O61" s="92">
        <f t="shared" ref="O61:O101" si="12">+B61+G61+N61</f>
        <v>101043.82669319845</v>
      </c>
      <c r="P61" s="92">
        <f>+'[3]R-I prezzi costanti cdt'!P56</f>
        <v>988.71727748691012</v>
      </c>
      <c r="Q61" s="92">
        <f>+'[3]R-I prezzi costanti cdt'!Q56</f>
        <v>7869.1449814126518</v>
      </c>
      <c r="R61" s="94">
        <f t="shared" ref="R61:R101" si="13">+O61+Q61-P61</f>
        <v>107924.2543971242</v>
      </c>
      <c r="S61" s="92">
        <f>+'[3]R-I prezzi costanti cdt'!S56</f>
        <v>14480.49400000003</v>
      </c>
      <c r="T61" s="94">
        <f t="shared" ref="T61:T101" si="14">+R61+S61</f>
        <v>122404.74839712423</v>
      </c>
      <c r="U61" s="96"/>
      <c r="V61" s="92">
        <f>+'[3]R-I prezzi costanti cdt'!U56</f>
        <v>9860.9550000000054</v>
      </c>
      <c r="W61" s="97">
        <f>+'[3]R-I prezzi costanti cdt'!W56</f>
        <v>88596.412035286936</v>
      </c>
      <c r="X61" s="97">
        <f>+'[3]R-I prezzi costanti cdt'!X56</f>
        <v>8447.1544715447235</v>
      </c>
      <c r="Y61" s="102">
        <f t="shared" ref="Y61:Y101" si="15">+W61+X61</f>
        <v>97043.566506831659</v>
      </c>
      <c r="Z61" s="92">
        <f>+'[3]R-I prezzi costanti cdt'!AA56</f>
        <v>1440.4922155380482</v>
      </c>
      <c r="AA61" s="92">
        <f>+'[3]R-I prezzi costanti cdt'!Z56</f>
        <v>3078.7518337893025</v>
      </c>
      <c r="AB61" s="92">
        <f>+'[3]R-I prezzi costanti cdt'!AD56-'[3]R-I prezzi costanti cdt'!AK56</f>
        <v>7709.9533768115944</v>
      </c>
      <c r="AC61" s="92">
        <f>+'[3]R-I prezzi costanti cdt'!AB56</f>
        <v>1012.499845743767</v>
      </c>
      <c r="AD61" s="92">
        <f>+'[3]R-I prezzi costanti cdt'!AC56+'[3]R-I prezzi costanti cdt'!AE56+'[3]R-I prezzi costanti cdt'!AF56-'[3]R-I prezzi costanti cdt'!AJ56-'[3]R-I prezzi costanti cdt'!AL56</f>
        <v>2791.7545513592399</v>
      </c>
      <c r="AE61" s="93">
        <f t="shared" ref="AE61:AE101" si="16">+AB61+AC61+AD61</f>
        <v>11514.207773914601</v>
      </c>
      <c r="AF61" s="93">
        <f t="shared" ref="AF61:AF101" si="17">+AE61+AA61+Z61</f>
        <v>16033.45182324195</v>
      </c>
      <c r="AG61" s="93">
        <f>+'[3]R-I prezzi costanti cdt'!AM56</f>
        <v>-533.22493294940057</v>
      </c>
      <c r="AH61" s="93">
        <f t="shared" ref="AH61:AH101" si="18">+AF61+AG61</f>
        <v>15500.22689029255</v>
      </c>
      <c r="AI61" s="98">
        <f t="shared" ref="AI61:AI101" si="19">+AH61+Y61+V61</f>
        <v>122404.74839712422</v>
      </c>
      <c r="AJ61" s="104"/>
    </row>
    <row r="62" spans="1:40" x14ac:dyDescent="0.2">
      <c r="A62" s="91">
        <v>1912</v>
      </c>
      <c r="B62" s="92">
        <f>+'[3]R-I prezzi costanti cdt'!B57</f>
        <v>33382.781542600678</v>
      </c>
      <c r="C62" s="92">
        <f>+'[3]R-I prezzi costanti cdt'!C57</f>
        <v>727.45950101633309</v>
      </c>
      <c r="D62" s="92">
        <f>+'[3]R-I prezzi costanti cdt'!D57</f>
        <v>23500.287084112442</v>
      </c>
      <c r="E62" s="92">
        <f>+'[3]R-I prezzi costanti cdt'!G57</f>
        <v>3270.1614709378491</v>
      </c>
      <c r="F62" s="92">
        <f>+'[3]R-I prezzi costanti cdt'!E57</f>
        <v>382.49619918396115</v>
      </c>
      <c r="G62" s="93">
        <f t="shared" si="10"/>
        <v>27880.404255250585</v>
      </c>
      <c r="H62" s="92">
        <f>+'[3]R-I prezzi costanti cdt'!H57</f>
        <v>12937.485815927674</v>
      </c>
      <c r="I62" s="92">
        <f>+'[3]R-I prezzi costanti cdt'!I57</f>
        <v>7555.819025054303</v>
      </c>
      <c r="J62" s="92">
        <f>+'[3]R-I prezzi costanti cdt'!J57</f>
        <v>1456.6414123138404</v>
      </c>
      <c r="K62" s="92">
        <f>+'[3]R-I prezzi costanti cdt'!K57</f>
        <v>6235.8343943515256</v>
      </c>
      <c r="L62" s="92">
        <f>+'[3]R-I prezzi costanti cdt'!L57</f>
        <v>6657.240820035242</v>
      </c>
      <c r="M62" s="92">
        <f>+'[3]R-I prezzi costanti cdt'!M57</f>
        <v>6169.0852107333358</v>
      </c>
      <c r="N62" s="92">
        <f t="shared" si="11"/>
        <v>41012.106678415919</v>
      </c>
      <c r="O62" s="92">
        <f t="shared" si="12"/>
        <v>102275.29247626718</v>
      </c>
      <c r="P62" s="92">
        <f>+'[3]R-I prezzi costanti cdt'!P57</f>
        <v>1074.1066700269769</v>
      </c>
      <c r="Q62" s="92">
        <f>+'[3]R-I prezzi costanti cdt'!Q57</f>
        <v>7674.9845201238531</v>
      </c>
      <c r="R62" s="94">
        <f t="shared" si="13"/>
        <v>108876.17032636405</v>
      </c>
      <c r="S62" s="92">
        <f>+'[3]R-I prezzi costanti cdt'!S57</f>
        <v>15494.016338106099</v>
      </c>
      <c r="T62" s="94">
        <f t="shared" si="14"/>
        <v>124370.18666447015</v>
      </c>
      <c r="U62" s="96"/>
      <c r="V62" s="92">
        <f>+'[3]R-I prezzi costanti cdt'!U57</f>
        <v>10718.150050635553</v>
      </c>
      <c r="W62" s="97">
        <f>+'[3]R-I prezzi costanti cdt'!W57</f>
        <v>89509.747412071942</v>
      </c>
      <c r="X62" s="97">
        <f>+'[3]R-I prezzi costanti cdt'!X57</f>
        <v>9103.4676360028643</v>
      </c>
      <c r="Y62" s="102">
        <f t="shared" si="15"/>
        <v>98613.21504807481</v>
      </c>
      <c r="Z62" s="92">
        <f>+'[3]R-I prezzi costanti cdt'!AA57</f>
        <v>1466.0570189948196</v>
      </c>
      <c r="AA62" s="92">
        <f>+'[3]R-I prezzi costanti cdt'!Z57</f>
        <v>3135.1901581263814</v>
      </c>
      <c r="AB62" s="92">
        <f>+'[3]R-I prezzi costanti cdt'!AD57-'[3]R-I prezzi costanti cdt'!AK57</f>
        <v>7033.9057462196433</v>
      </c>
      <c r="AC62" s="92">
        <f>+'[3]R-I prezzi costanti cdt'!AB57</f>
        <v>1013.3045181588781</v>
      </c>
      <c r="AD62" s="92">
        <f>+'[3]R-I prezzi costanti cdt'!AC57+'[3]R-I prezzi costanti cdt'!AE57+'[3]R-I prezzi costanti cdt'!AF57-'[3]R-I prezzi costanti cdt'!AJ57-'[3]R-I prezzi costanti cdt'!AL57</f>
        <v>2206.5786590657171</v>
      </c>
      <c r="AE62" s="93">
        <f t="shared" si="16"/>
        <v>10253.788923444237</v>
      </c>
      <c r="AF62" s="93">
        <f t="shared" si="17"/>
        <v>14855.036100565438</v>
      </c>
      <c r="AG62" s="93">
        <f>+'[3]R-I prezzi costanti cdt'!AM57</f>
        <v>183.78546519434249</v>
      </c>
      <c r="AH62" s="93">
        <f t="shared" si="18"/>
        <v>15038.821565759779</v>
      </c>
      <c r="AI62" s="98">
        <f t="shared" si="19"/>
        <v>124370.18666447014</v>
      </c>
      <c r="AJ62" s="104"/>
    </row>
    <row r="63" spans="1:40" x14ac:dyDescent="0.2">
      <c r="A63" s="91">
        <v>1913</v>
      </c>
      <c r="B63" s="92">
        <f>+'[3]R-I prezzi costanti cdt'!B58</f>
        <v>37519.569539919794</v>
      </c>
      <c r="C63" s="92">
        <f>+'[3]R-I prezzi costanti cdt'!C58</f>
        <v>750.95937484539445</v>
      </c>
      <c r="D63" s="92">
        <f>+'[3]R-I prezzi costanti cdt'!D58</f>
        <v>23363.002142320311</v>
      </c>
      <c r="E63" s="92">
        <f>+'[3]R-I prezzi costanti cdt'!G58</f>
        <v>3436.0023841757193</v>
      </c>
      <c r="F63" s="92">
        <f>+'[3]R-I prezzi costanti cdt'!E58</f>
        <v>414.27121118267428</v>
      </c>
      <c r="G63" s="93">
        <f t="shared" si="10"/>
        <v>27964.2351125241</v>
      </c>
      <c r="H63" s="92">
        <f>+'[3]R-I prezzi costanti cdt'!H58</f>
        <v>13585.506166069537</v>
      </c>
      <c r="I63" s="92">
        <f>+'[3]R-I prezzi costanti cdt'!I58</f>
        <v>7769.2239265657445</v>
      </c>
      <c r="J63" s="92">
        <f>+'[3]R-I prezzi costanti cdt'!J58</f>
        <v>1546.2599630123543</v>
      </c>
      <c r="K63" s="92">
        <f>+'[3]R-I prezzi costanti cdt'!K58</f>
        <v>6292.2130910353608</v>
      </c>
      <c r="L63" s="92">
        <f>+'[3]R-I prezzi costanti cdt'!L58</f>
        <v>6638.6979037544306</v>
      </c>
      <c r="M63" s="92">
        <f>+'[3]R-I prezzi costanti cdt'!M58</f>
        <v>6342.6608850025896</v>
      </c>
      <c r="N63" s="92">
        <f t="shared" si="11"/>
        <v>42174.561935440019</v>
      </c>
      <c r="O63" s="92">
        <f t="shared" si="12"/>
        <v>107658.36658788391</v>
      </c>
      <c r="P63" s="92">
        <f>+'[3]R-I prezzi costanti cdt'!P58</f>
        <v>1184.7836868992504</v>
      </c>
      <c r="Q63" s="92">
        <f>+'[3]R-I prezzi costanti cdt'!Q58</f>
        <v>8066.1270983213262</v>
      </c>
      <c r="R63" s="94">
        <f t="shared" si="13"/>
        <v>114539.709999306</v>
      </c>
      <c r="S63" s="92">
        <f>+'[3]R-I prezzi costanti cdt'!S58</f>
        <v>15265.653091176509</v>
      </c>
      <c r="T63" s="94">
        <f t="shared" si="14"/>
        <v>129805.36309048251</v>
      </c>
      <c r="U63" s="96"/>
      <c r="V63" s="92">
        <f>+'[3]R-I prezzi costanti cdt'!U58</f>
        <v>11262.486328627689</v>
      </c>
      <c r="W63" s="97">
        <f>+'[3]R-I prezzi costanti cdt'!W58</f>
        <v>94647.676450103027</v>
      </c>
      <c r="X63" s="97">
        <f>+'[3]R-I prezzi costanti cdt'!X58</f>
        <v>9381.2337059391957</v>
      </c>
      <c r="Y63" s="102">
        <f t="shared" si="15"/>
        <v>104028.91015604223</v>
      </c>
      <c r="Z63" s="92">
        <f>+'[3]R-I prezzi costanti cdt'!AA58</f>
        <v>1428.9015919885976</v>
      </c>
      <c r="AA63" s="92">
        <f>+'[3]R-I prezzi costanti cdt'!Z58</f>
        <v>3076.9290240092887</v>
      </c>
      <c r="AB63" s="92">
        <f>+'[3]R-I prezzi costanti cdt'!AD58-'[3]R-I prezzi costanti cdt'!AK58</f>
        <v>6494.2493168619885</v>
      </c>
      <c r="AC63" s="92">
        <f>+'[3]R-I prezzi costanti cdt'!AB58</f>
        <v>960.19714083757356</v>
      </c>
      <c r="AD63" s="92">
        <f>+'[3]R-I prezzi costanti cdt'!AC58+'[3]R-I prezzi costanti cdt'!AE58+'[3]R-I prezzi costanti cdt'!AF58-'[3]R-I prezzi costanti cdt'!AJ58-'[3]R-I prezzi costanti cdt'!AL58</f>
        <v>2182.4177266321658</v>
      </c>
      <c r="AE63" s="93">
        <f t="shared" si="16"/>
        <v>9636.8641843317273</v>
      </c>
      <c r="AF63" s="93">
        <f t="shared" si="17"/>
        <v>14142.694800329613</v>
      </c>
      <c r="AG63" s="93">
        <f>+'[3]R-I prezzi costanti cdt'!AM58</f>
        <v>371.27180548299623</v>
      </c>
      <c r="AH63" s="93">
        <f t="shared" si="18"/>
        <v>14513.966605812609</v>
      </c>
      <c r="AI63" s="98">
        <f t="shared" si="19"/>
        <v>129805.36309048251</v>
      </c>
      <c r="AJ63" s="104"/>
    </row>
    <row r="64" spans="1:40" x14ac:dyDescent="0.2">
      <c r="A64" s="91">
        <v>1914</v>
      </c>
      <c r="B64" s="92">
        <f>+'[3]R-I prezzi costanti cdt'!B59</f>
        <v>34527.688788297695</v>
      </c>
      <c r="C64" s="92">
        <f>+'[3]R-I prezzi costanti cdt'!C59</f>
        <v>711.15396844161319</v>
      </c>
      <c r="D64" s="92">
        <f>+'[3]R-I prezzi costanti cdt'!D59</f>
        <v>21954.585813938207</v>
      </c>
      <c r="E64" s="92">
        <f>+'[3]R-I prezzi costanti cdt'!G59</f>
        <v>3796.9660312021074</v>
      </c>
      <c r="F64" s="92">
        <f>+'[3]R-I prezzi costanti cdt'!E59</f>
        <v>490.68504134139476</v>
      </c>
      <c r="G64" s="93">
        <f t="shared" si="10"/>
        <v>26953.390854923324</v>
      </c>
      <c r="H64" s="92">
        <f>+'[3]R-I prezzi costanti cdt'!H59</f>
        <v>12292.437227743405</v>
      </c>
      <c r="I64" s="92">
        <f>+'[3]R-I prezzi costanti cdt'!I59</f>
        <v>7247.5783776854851</v>
      </c>
      <c r="J64" s="92">
        <f>+'[3]R-I prezzi costanti cdt'!J59</f>
        <v>1564.1336261589188</v>
      </c>
      <c r="K64" s="92">
        <f>+'[3]R-I prezzi costanti cdt'!K59</f>
        <v>6352.0971989119735</v>
      </c>
      <c r="L64" s="92">
        <f>+'[3]R-I prezzi costanti cdt'!L59</f>
        <v>6787.2787990640772</v>
      </c>
      <c r="M64" s="92">
        <f>+'[3]R-I prezzi costanti cdt'!M59</f>
        <v>6516.2365592718434</v>
      </c>
      <c r="N64" s="92">
        <f t="shared" si="11"/>
        <v>40759.761788835705</v>
      </c>
      <c r="O64" s="92">
        <f t="shared" si="12"/>
        <v>102240.84143205672</v>
      </c>
      <c r="P64" s="92">
        <f>+'[3]R-I prezzi costanti cdt'!P59</f>
        <v>1193.3280344672332</v>
      </c>
      <c r="Q64" s="92">
        <f>+'[3]R-I prezzi costanti cdt'!Q59</f>
        <v>7284.5953002611013</v>
      </c>
      <c r="R64" s="94">
        <f t="shared" si="13"/>
        <v>108332.10869785059</v>
      </c>
      <c r="S64" s="92">
        <f>+'[3]R-I prezzi costanti cdt'!S59</f>
        <v>12188.065246758026</v>
      </c>
      <c r="T64" s="94">
        <f t="shared" si="14"/>
        <v>120520.17394460861</v>
      </c>
      <c r="U64" s="96"/>
      <c r="V64" s="92">
        <f>+'[3]R-I prezzi costanti cdt'!U59</f>
        <v>9711.3565031329144</v>
      </c>
      <c r="W64" s="97">
        <f>+'[3]R-I prezzi costanti cdt'!W59</f>
        <v>82764.040362945016</v>
      </c>
      <c r="X64" s="97">
        <f>+'[3]R-I prezzi costanti cdt'!X59</f>
        <v>14173.786844802878</v>
      </c>
      <c r="Y64" s="102">
        <f t="shared" si="15"/>
        <v>96937.82720774789</v>
      </c>
      <c r="Z64" s="92">
        <f>+'[3]R-I prezzi costanti cdt'!AA59</f>
        <v>1526.2108487241683</v>
      </c>
      <c r="AA64" s="92">
        <f>+'[3]R-I prezzi costanti cdt'!Z59</f>
        <v>3302.4485891626787</v>
      </c>
      <c r="AB64" s="92">
        <f>+'[3]R-I prezzi costanti cdt'!AD59-'[3]R-I prezzi costanti cdt'!AK59</f>
        <v>6568.1076665963101</v>
      </c>
      <c r="AC64" s="92">
        <f>+'[3]R-I prezzi costanti cdt'!AB59</f>
        <v>956.25438697678339</v>
      </c>
      <c r="AD64" s="92">
        <f>+'[3]R-I prezzi costanti cdt'!AC59+'[3]R-I prezzi costanti cdt'!AE59+'[3]R-I prezzi costanti cdt'!AF59-'[3]R-I prezzi costanti cdt'!AJ59-'[3]R-I prezzi costanti cdt'!AL59</f>
        <v>2178.0736251935286</v>
      </c>
      <c r="AE64" s="93">
        <f t="shared" si="16"/>
        <v>9702.435678766622</v>
      </c>
      <c r="AF64" s="93">
        <f t="shared" si="17"/>
        <v>14531.095116653469</v>
      </c>
      <c r="AG64" s="93">
        <f>+'[3]R-I prezzi costanti cdt'!AM59</f>
        <v>-660.10488292568061</v>
      </c>
      <c r="AH64" s="93">
        <f t="shared" si="18"/>
        <v>13870.990233727789</v>
      </c>
      <c r="AI64" s="98">
        <f t="shared" si="19"/>
        <v>120520.1739446086</v>
      </c>
      <c r="AJ64" s="104"/>
    </row>
    <row r="65" spans="1:36" x14ac:dyDescent="0.2">
      <c r="A65" s="91">
        <v>1915</v>
      </c>
      <c r="B65" s="92">
        <f>+'[3]R-I prezzi costanti cdt'!B60</f>
        <v>31610.262316068336</v>
      </c>
      <c r="C65" s="92">
        <f>+'[3]R-I prezzi costanti cdt'!C60</f>
        <v>589.4244039718667</v>
      </c>
      <c r="D65" s="92">
        <f>+'[3]R-I prezzi costanti cdt'!D60</f>
        <v>21259.957145208595</v>
      </c>
      <c r="E65" s="92">
        <f>+'[3]R-I prezzi costanti cdt'!G60</f>
        <v>2878.4455323930929</v>
      </c>
      <c r="F65" s="92">
        <f>+'[3]R-I prezzi costanti cdt'!E60</f>
        <v>536.85039098163452</v>
      </c>
      <c r="G65" s="93">
        <f t="shared" si="10"/>
        <v>25264.677472555188</v>
      </c>
      <c r="H65" s="92">
        <f>+'[3]R-I prezzi costanti cdt'!H60</f>
        <v>12585.750129614231</v>
      </c>
      <c r="I65" s="92">
        <f>+'[3]R-I prezzi costanti cdt'!I60</f>
        <v>7743.4784236071946</v>
      </c>
      <c r="J65" s="92">
        <f>+'[3]R-I prezzi costanti cdt'!J60</f>
        <v>1407.2045118847884</v>
      </c>
      <c r="K65" s="92">
        <f>+'[3]R-I prezzi costanti cdt'!K60</f>
        <v>6546.647520111117</v>
      </c>
      <c r="L65" s="92">
        <f>+'[3]R-I prezzi costanti cdt'!L60</f>
        <v>6307.9495497470052</v>
      </c>
      <c r="M65" s="92">
        <f>+'[3]R-I prezzi costanti cdt'!M60</f>
        <v>6689.8122335410962</v>
      </c>
      <c r="N65" s="92">
        <f t="shared" si="11"/>
        <v>41280.842368505437</v>
      </c>
      <c r="O65" s="92">
        <f t="shared" si="12"/>
        <v>98155.782157128968</v>
      </c>
      <c r="P65" s="92">
        <f>+'[3]R-I prezzi costanti cdt'!P60</f>
        <v>1069.1708919464004</v>
      </c>
      <c r="Q65" s="92">
        <f>+'[3]R-I prezzi costanti cdt'!Q60</f>
        <v>7289.1036906854069</v>
      </c>
      <c r="R65" s="94">
        <f t="shared" si="13"/>
        <v>104375.71495586798</v>
      </c>
      <c r="S65" s="92">
        <f>+'[3]R-I prezzi costanti cdt'!S60</f>
        <v>14023.119213685897</v>
      </c>
      <c r="T65" s="94">
        <f t="shared" si="14"/>
        <v>118398.83416955388</v>
      </c>
      <c r="U65" s="96"/>
      <c r="V65" s="92">
        <f>+'[3]R-I prezzi costanti cdt'!U60</f>
        <v>9496.9026294841733</v>
      </c>
      <c r="W65" s="97">
        <f>+'[3]R-I prezzi costanti cdt'!W60</f>
        <v>62578.009614737442</v>
      </c>
      <c r="X65" s="97">
        <f>+'[3]R-I prezzi costanti cdt'!X60</f>
        <v>37028.157185373508</v>
      </c>
      <c r="Y65" s="102">
        <f t="shared" si="15"/>
        <v>99606.16680011095</v>
      </c>
      <c r="Z65" s="92">
        <f>+'[3]R-I prezzi costanti cdt'!AA60</f>
        <v>803.10137167712435</v>
      </c>
      <c r="AA65" s="92">
        <f>+'[3]R-I prezzi costanti cdt'!Z60</f>
        <v>2638.5229357266639</v>
      </c>
      <c r="AB65" s="92">
        <f>+'[3]R-I prezzi costanti cdt'!AD60-'[3]R-I prezzi costanti cdt'!AK60</f>
        <v>5406.4039436601115</v>
      </c>
      <c r="AC65" s="92">
        <f>+'[3]R-I prezzi costanti cdt'!AB60</f>
        <v>817.98566558734626</v>
      </c>
      <c r="AD65" s="92">
        <f>+'[3]R-I prezzi costanti cdt'!AC60+'[3]R-I prezzi costanti cdt'!AE60+'[3]R-I prezzi costanti cdt'!AF60-'[3]R-I prezzi costanti cdt'!AJ60-'[3]R-I prezzi costanti cdt'!AL60</f>
        <v>1410.2995067850288</v>
      </c>
      <c r="AE65" s="93">
        <f t="shared" si="16"/>
        <v>7634.6891160324867</v>
      </c>
      <c r="AF65" s="93">
        <f t="shared" si="17"/>
        <v>11076.313423436275</v>
      </c>
      <c r="AG65" s="93">
        <f>+'[3]R-I prezzi costanti cdt'!AM60</f>
        <v>-1780.548683477519</v>
      </c>
      <c r="AH65" s="93">
        <f t="shared" si="18"/>
        <v>9295.7647399587568</v>
      </c>
      <c r="AI65" s="98">
        <f t="shared" si="19"/>
        <v>118398.83416955388</v>
      </c>
      <c r="AJ65" s="104"/>
    </row>
    <row r="66" spans="1:36" x14ac:dyDescent="0.2">
      <c r="A66" s="91">
        <v>1916</v>
      </c>
      <c r="B66" s="92">
        <f>+'[3]R-I prezzi costanti cdt'!B61</f>
        <v>34106.753688659075</v>
      </c>
      <c r="C66" s="92">
        <f>+'[3]R-I prezzi costanti cdt'!C61</f>
        <v>590.59413563638782</v>
      </c>
      <c r="D66" s="92">
        <f>+'[3]R-I prezzi costanti cdt'!D61</f>
        <v>23382.4627771714</v>
      </c>
      <c r="E66" s="92">
        <f>+'[3]R-I prezzi costanti cdt'!G61</f>
        <v>1646.8956720586575</v>
      </c>
      <c r="F66" s="92">
        <f>+'[3]R-I prezzi costanti cdt'!E61</f>
        <v>722.83461146468574</v>
      </c>
      <c r="G66" s="93">
        <f t="shared" si="10"/>
        <v>26342.78719633113</v>
      </c>
      <c r="H66" s="92">
        <f>+'[3]R-I prezzi costanti cdt'!H61</f>
        <v>14402.258490651124</v>
      </c>
      <c r="I66" s="92">
        <f>+'[3]R-I prezzi costanti cdt'!I61</f>
        <v>9654.2313949483269</v>
      </c>
      <c r="J66" s="92">
        <f>+'[3]R-I prezzi costanti cdt'!J61</f>
        <v>1263.4785332035929</v>
      </c>
      <c r="K66" s="92">
        <f>+'[3]R-I prezzi costanti cdt'!K61</f>
        <v>6559.5006944846346</v>
      </c>
      <c r="L66" s="92">
        <f>+'[3]R-I prezzi costanti cdt'!L61</f>
        <v>6297.3618527431763</v>
      </c>
      <c r="M66" s="92">
        <f>+'[3]R-I prezzi costanti cdt'!M61</f>
        <v>6863.38790781035</v>
      </c>
      <c r="N66" s="92">
        <f t="shared" si="11"/>
        <v>45040.218873841208</v>
      </c>
      <c r="O66" s="92">
        <f t="shared" si="12"/>
        <v>105489.75975883141</v>
      </c>
      <c r="P66" s="92">
        <f>+'[3]R-I prezzi costanti cdt'!P61</f>
        <v>949.87309857964146</v>
      </c>
      <c r="Q66" s="92">
        <f>+'[3]R-I prezzi costanti cdt'!Q61</f>
        <v>9520.9841827767868</v>
      </c>
      <c r="R66" s="94">
        <f t="shared" si="13"/>
        <v>114060.87084302855</v>
      </c>
      <c r="S66" s="92">
        <f>+'[3]R-I prezzi costanti cdt'!S61</f>
        <v>15607.150806161178</v>
      </c>
      <c r="T66" s="94">
        <f t="shared" si="14"/>
        <v>129668.02164918973</v>
      </c>
      <c r="U66" s="96"/>
      <c r="V66" s="92">
        <f>+'[3]R-I prezzi costanti cdt'!U61</f>
        <v>8303.647684032323</v>
      </c>
      <c r="W66" s="97">
        <f>+'[3]R-I prezzi costanti cdt'!W61</f>
        <v>53082.813602344053</v>
      </c>
      <c r="X66" s="97">
        <f>+'[3]R-I prezzi costanti cdt'!X61</f>
        <v>61716.510101833941</v>
      </c>
      <c r="Y66" s="102">
        <f t="shared" si="15"/>
        <v>114799.32370417799</v>
      </c>
      <c r="Z66" s="92">
        <f>+'[3]R-I prezzi costanti cdt'!AA61</f>
        <v>231.40657299102955</v>
      </c>
      <c r="AA66" s="92">
        <f>+'[3]R-I prezzi costanti cdt'!Z61</f>
        <v>1550.9047424252001</v>
      </c>
      <c r="AB66" s="92">
        <f>+'[3]R-I prezzi costanti cdt'!AD61-'[3]R-I prezzi costanti cdt'!AK61</f>
        <v>3797.8901527828339</v>
      </c>
      <c r="AC66" s="92">
        <f>+'[3]R-I prezzi costanti cdt'!AB61</f>
        <v>586.91093373524302</v>
      </c>
      <c r="AD66" s="92">
        <f>+'[3]R-I prezzi costanti cdt'!AC61+'[3]R-I prezzi costanti cdt'!AE61+'[3]R-I prezzi costanti cdt'!AF61-'[3]R-I prezzi costanti cdt'!AJ61-'[3]R-I prezzi costanti cdt'!AL61</f>
        <v>557.7235303724741</v>
      </c>
      <c r="AE66" s="93">
        <f t="shared" si="16"/>
        <v>4942.5246168905505</v>
      </c>
      <c r="AF66" s="93">
        <f t="shared" si="17"/>
        <v>6724.8359323067807</v>
      </c>
      <c r="AG66" s="93">
        <f>+'[3]R-I prezzi costanti cdt'!AM61</f>
        <v>-159.7856713273768</v>
      </c>
      <c r="AH66" s="93">
        <f t="shared" si="18"/>
        <v>6565.0502609794039</v>
      </c>
      <c r="AI66" s="98">
        <f t="shared" si="19"/>
        <v>129668.02164918973</v>
      </c>
      <c r="AJ66" s="104"/>
    </row>
    <row r="67" spans="1:36" x14ac:dyDescent="0.2">
      <c r="A67" s="91">
        <v>1917</v>
      </c>
      <c r="B67" s="92">
        <f>+'[3]R-I prezzi costanti cdt'!B62</f>
        <v>34141.134985959143</v>
      </c>
      <c r="C67" s="92">
        <f>+'[3]R-I prezzi costanti cdt'!C62</f>
        <v>534.98085791836866</v>
      </c>
      <c r="D67" s="92">
        <f>+'[3]R-I prezzi costanti cdt'!D62</f>
        <v>23163.86369395267</v>
      </c>
      <c r="E67" s="92">
        <f>+'[3]R-I prezzi costanti cdt'!G62</f>
        <v>1112.9507520796219</v>
      </c>
      <c r="F67" s="92">
        <f>+'[3]R-I prezzi costanti cdt'!E62</f>
        <v>772.01582384909909</v>
      </c>
      <c r="G67" s="93">
        <f t="shared" si="10"/>
        <v>25583.81112779976</v>
      </c>
      <c r="H67" s="92">
        <f>+'[3]R-I prezzi costanti cdt'!H62</f>
        <v>14353.134637399027</v>
      </c>
      <c r="I67" s="92">
        <f>+'[3]R-I prezzi costanti cdt'!I62</f>
        <v>10072.210425859001</v>
      </c>
      <c r="J67" s="92">
        <f>+'[3]R-I prezzi costanti cdt'!J62</f>
        <v>1428.462396697372</v>
      </c>
      <c r="K67" s="92">
        <f>+'[3]R-I prezzi costanti cdt'!K62</f>
        <v>6726.2998437409569</v>
      </c>
      <c r="L67" s="92">
        <f>+'[3]R-I prezzi costanti cdt'!L62</f>
        <v>6257.123467586719</v>
      </c>
      <c r="M67" s="92">
        <f>+'[3]R-I prezzi costanti cdt'!M62</f>
        <v>7036.963582079602</v>
      </c>
      <c r="N67" s="92">
        <f t="shared" si="11"/>
        <v>45874.194353362676</v>
      </c>
      <c r="O67" s="92">
        <f t="shared" si="12"/>
        <v>105599.14046712159</v>
      </c>
      <c r="P67" s="92">
        <f>+'[3]R-I prezzi costanti cdt'!P62</f>
        <v>1050.5631925454368</v>
      </c>
      <c r="Q67" s="92">
        <f>+'[3]R-I prezzi costanti cdt'!Q62</f>
        <v>9719.9170124481298</v>
      </c>
      <c r="R67" s="94">
        <f t="shared" si="13"/>
        <v>114268.49428702428</v>
      </c>
      <c r="S67" s="92">
        <f>+'[3]R-I prezzi costanti cdt'!S62</f>
        <v>14345.822642113808</v>
      </c>
      <c r="T67" s="94">
        <f t="shared" si="14"/>
        <v>128614.31692913809</v>
      </c>
      <c r="U67" s="96"/>
      <c r="V67" s="92">
        <f>+'[3]R-I prezzi costanti cdt'!U62</f>
        <v>5722.0135921044439</v>
      </c>
      <c r="W67" s="97">
        <f>+'[3]R-I prezzi costanti cdt'!W62</f>
        <v>38288.405334252595</v>
      </c>
      <c r="X67" s="97">
        <f>+'[3]R-I prezzi costanti cdt'!X62</f>
        <v>79237.407051876202</v>
      </c>
      <c r="Y67" s="102">
        <f t="shared" si="15"/>
        <v>117525.81238612879</v>
      </c>
      <c r="Z67" s="92">
        <f>+'[3]R-I prezzi costanti cdt'!AA62</f>
        <v>190.58252124615436</v>
      </c>
      <c r="AA67" s="92">
        <f>+'[3]R-I prezzi costanti cdt'!Z62</f>
        <v>888.09422661509325</v>
      </c>
      <c r="AB67" s="92">
        <f>+'[3]R-I prezzi costanti cdt'!AD62-'[3]R-I prezzi costanti cdt'!AK62</f>
        <v>3066.1173411556106</v>
      </c>
      <c r="AC67" s="92">
        <f>+'[3]R-I prezzi costanti cdt'!AB62</f>
        <v>483.79172523176783</v>
      </c>
      <c r="AD67" s="92">
        <f>+'[3]R-I prezzi costanti cdt'!AC62+'[3]R-I prezzi costanti cdt'!AE62+'[3]R-I prezzi costanti cdt'!AF62-'[3]R-I prezzi costanti cdt'!AJ62-'[3]R-I prezzi costanti cdt'!AL62</f>
        <v>458.34526609430776</v>
      </c>
      <c r="AE67" s="93">
        <f t="shared" si="16"/>
        <v>4008.2543324816861</v>
      </c>
      <c r="AF67" s="93">
        <f t="shared" si="17"/>
        <v>5086.9310803429335</v>
      </c>
      <c r="AG67" s="93">
        <f>+'[3]R-I prezzi costanti cdt'!AM62</f>
        <v>279.55987056192129</v>
      </c>
      <c r="AH67" s="93">
        <f t="shared" si="18"/>
        <v>5366.4909509048548</v>
      </c>
      <c r="AI67" s="98">
        <f t="shared" si="19"/>
        <v>128614.31692913809</v>
      </c>
      <c r="AJ67" s="104"/>
    </row>
    <row r="68" spans="1:36" x14ac:dyDescent="0.2">
      <c r="A68" s="91">
        <v>1918</v>
      </c>
      <c r="B68" s="92">
        <f>+'[3]R-I prezzi costanti cdt'!B63</f>
        <v>35071.989135281692</v>
      </c>
      <c r="C68" s="92">
        <f>+'[3]R-I prezzi costanti cdt'!C63</f>
        <v>477.070396950739</v>
      </c>
      <c r="D68" s="92">
        <f>+'[3]R-I prezzi costanti cdt'!D63</f>
        <v>22262.08815473898</v>
      </c>
      <c r="E68" s="92">
        <f>+'[3]R-I prezzi costanti cdt'!G63</f>
        <v>1002.4218821675754</v>
      </c>
      <c r="F68" s="92">
        <f>+'[3]R-I prezzi costanti cdt'!E63</f>
        <v>829.19330028954334</v>
      </c>
      <c r="G68" s="93">
        <f t="shared" si="10"/>
        <v>24570.773734146835</v>
      </c>
      <c r="H68" s="92">
        <f>+'[3]R-I prezzi costanti cdt'!H63</f>
        <v>13908.642249519153</v>
      </c>
      <c r="I68" s="92">
        <f>+'[3]R-I prezzi costanti cdt'!I63</f>
        <v>7679.8550526382523</v>
      </c>
      <c r="J68" s="92">
        <f>+'[3]R-I prezzi costanti cdt'!J63</f>
        <v>1301.1355083408339</v>
      </c>
      <c r="K68" s="92">
        <f>+'[3]R-I prezzi costanti cdt'!K63</f>
        <v>6728.344666936744</v>
      </c>
      <c r="L68" s="92">
        <f>+'[3]R-I prezzi costanti cdt'!L63</f>
        <v>6167.0670466190386</v>
      </c>
      <c r="M68" s="92">
        <f>+'[3]R-I prezzi costanti cdt'!M63</f>
        <v>7210.5392563488558</v>
      </c>
      <c r="N68" s="92">
        <f t="shared" si="11"/>
        <v>42995.583780402878</v>
      </c>
      <c r="O68" s="92">
        <f t="shared" si="12"/>
        <v>102638.34664983139</v>
      </c>
      <c r="P68" s="92">
        <f>+'[3]R-I prezzi costanti cdt'!P63</f>
        <v>940.50439641838352</v>
      </c>
      <c r="Q68" s="92">
        <f>+'[3]R-I prezzi costanti cdt'!Q63</f>
        <v>8940.4085070541096</v>
      </c>
      <c r="R68" s="94">
        <f t="shared" si="13"/>
        <v>110638.25076046711</v>
      </c>
      <c r="S68" s="92">
        <f>+'[3]R-I prezzi costanti cdt'!S63</f>
        <v>14289.805590315827</v>
      </c>
      <c r="T68" s="94">
        <f t="shared" si="14"/>
        <v>124928.05635078294</v>
      </c>
      <c r="U68" s="96"/>
      <c r="V68" s="92">
        <f>+'[3]R-I prezzi costanti cdt'!U63</f>
        <v>4308.5577711643527</v>
      </c>
      <c r="W68" s="97">
        <f>+'[3]R-I prezzi costanti cdt'!W63</f>
        <v>33019.627805189797</v>
      </c>
      <c r="X68" s="97">
        <f>+'[3]R-I prezzi costanti cdt'!X63</f>
        <v>83576.970296880056</v>
      </c>
      <c r="Y68" s="102">
        <f t="shared" si="15"/>
        <v>116596.59810206985</v>
      </c>
      <c r="Z68" s="92">
        <f>+'[3]R-I prezzi costanti cdt'!AA63</f>
        <v>187.77666009126398</v>
      </c>
      <c r="AA68" s="92">
        <f>+'[3]R-I prezzi costanti cdt'!Z63</f>
        <v>722.89811326440122</v>
      </c>
      <c r="AB68" s="92">
        <f>+'[3]R-I prezzi costanti cdt'!AD63-'[3]R-I prezzi costanti cdt'!AK63</f>
        <v>3186.9988793200955</v>
      </c>
      <c r="AC68" s="92">
        <f>+'[3]R-I prezzi costanti cdt'!AB63</f>
        <v>460.61190739771655</v>
      </c>
      <c r="AD68" s="92">
        <f>+'[3]R-I prezzi costanti cdt'!AC63+'[3]R-I prezzi costanti cdt'!AE63+'[3]R-I prezzi costanti cdt'!AF63-'[3]R-I prezzi costanti cdt'!AJ63-'[3]R-I prezzi costanti cdt'!AL63</f>
        <v>243.18614395442989</v>
      </c>
      <c r="AE68" s="93">
        <f t="shared" si="16"/>
        <v>3890.7969306722421</v>
      </c>
      <c r="AF68" s="93">
        <f t="shared" si="17"/>
        <v>4801.4717040279065</v>
      </c>
      <c r="AG68" s="93">
        <f>+'[3]R-I prezzi costanti cdt'!AM63</f>
        <v>-778.57122647918379</v>
      </c>
      <c r="AH68" s="93">
        <f t="shared" si="18"/>
        <v>4022.9004775487228</v>
      </c>
      <c r="AI68" s="98">
        <f t="shared" si="19"/>
        <v>124928.05635078294</v>
      </c>
      <c r="AJ68" s="104"/>
    </row>
    <row r="69" spans="1:36" x14ac:dyDescent="0.2">
      <c r="A69" s="91">
        <v>1919</v>
      </c>
      <c r="B69" s="92">
        <f>+'[3]R-I prezzi costanti cdt'!B64</f>
        <v>32908.785485756613</v>
      </c>
      <c r="C69" s="92">
        <f>+'[3]R-I prezzi costanti cdt'!C64</f>
        <v>509.88879409250433</v>
      </c>
      <c r="D69" s="92">
        <f>+'[3]R-I prezzi costanti cdt'!D64</f>
        <v>19247.238529596212</v>
      </c>
      <c r="E69" s="92">
        <f>+'[3]R-I prezzi costanti cdt'!G64</f>
        <v>2272.3815470935701</v>
      </c>
      <c r="F69" s="92">
        <f>+'[3]R-I prezzi costanti cdt'!E64</f>
        <v>757.62620495812496</v>
      </c>
      <c r="G69" s="93">
        <f t="shared" si="10"/>
        <v>22787.135075740411</v>
      </c>
      <c r="H69" s="92">
        <f>+'[3]R-I prezzi costanti cdt'!H64</f>
        <v>13233.558700554677</v>
      </c>
      <c r="I69" s="92">
        <f>+'[3]R-I prezzi costanti cdt'!I64</f>
        <v>6425.9563529685329</v>
      </c>
      <c r="J69" s="92">
        <f>+'[3]R-I prezzi costanti cdt'!J64</f>
        <v>1768.6553174599203</v>
      </c>
      <c r="K69" s="92">
        <f>+'[3]R-I prezzi costanti cdt'!K64</f>
        <v>6751.4219572891943</v>
      </c>
      <c r="L69" s="92">
        <f>+'[3]R-I prezzi costanti cdt'!L64</f>
        <v>6738.1862997970811</v>
      </c>
      <c r="M69" s="92">
        <f>+'[3]R-I prezzi costanti cdt'!M64</f>
        <v>7384.1149306181096</v>
      </c>
      <c r="N69" s="92">
        <f t="shared" si="11"/>
        <v>42301.893558687516</v>
      </c>
      <c r="O69" s="92">
        <f t="shared" si="12"/>
        <v>97997.814120184543</v>
      </c>
      <c r="P69" s="92">
        <f>+'[3]R-I prezzi costanti cdt'!P64</f>
        <v>1311.8520972643248</v>
      </c>
      <c r="Q69" s="92">
        <f>+'[3]R-I prezzi costanti cdt'!Q64</f>
        <v>8837.3992108423081</v>
      </c>
      <c r="R69" s="94">
        <f t="shared" si="13"/>
        <v>105523.36123376252</v>
      </c>
      <c r="S69" s="92">
        <f>+'[3]R-I prezzi costanti cdt'!S64</f>
        <v>14591.991551194551</v>
      </c>
      <c r="T69" s="94">
        <f t="shared" si="14"/>
        <v>120115.35278495707</v>
      </c>
      <c r="U69" s="96"/>
      <c r="V69" s="92">
        <f>+'[3]R-I prezzi costanti cdt'!U64</f>
        <v>6730.682326402035</v>
      </c>
      <c r="W69" s="97">
        <f>+'[3]R-I prezzi costanti cdt'!W64</f>
        <v>50524.350900866608</v>
      </c>
      <c r="X69" s="97">
        <f>+'[3]R-I prezzi costanti cdt'!X64</f>
        <v>56002.78241109036</v>
      </c>
      <c r="Y69" s="102">
        <f t="shared" si="15"/>
        <v>106527.13331195698</v>
      </c>
      <c r="Z69" s="92">
        <f>+'[3]R-I prezzi costanti cdt'!AA64</f>
        <v>495.91033434032607</v>
      </c>
      <c r="AA69" s="92">
        <f>+'[3]R-I prezzi costanti cdt'!Z64</f>
        <v>1878.6143388693301</v>
      </c>
      <c r="AB69" s="92">
        <f>+'[3]R-I prezzi costanti cdt'!AD64-'[3]R-I prezzi costanti cdt'!AK64</f>
        <v>4551.2407310447998</v>
      </c>
      <c r="AC69" s="92">
        <f>+'[3]R-I prezzi costanti cdt'!AB64</f>
        <v>631.3415716619038</v>
      </c>
      <c r="AD69" s="92">
        <f>+'[3]R-I prezzi costanti cdt'!AC64+'[3]R-I prezzi costanti cdt'!AE64+'[3]R-I prezzi costanti cdt'!AF64-'[3]R-I prezzi costanti cdt'!AJ64-'[3]R-I prezzi costanti cdt'!AL64</f>
        <v>387.31259910782916</v>
      </c>
      <c r="AE69" s="93">
        <f t="shared" si="16"/>
        <v>5569.8949018145331</v>
      </c>
      <c r="AF69" s="93">
        <f t="shared" si="17"/>
        <v>7944.4195750241888</v>
      </c>
      <c r="AG69" s="93">
        <f>+'[3]R-I prezzi costanti cdt'!AM64</f>
        <v>-1086.882428426125</v>
      </c>
      <c r="AH69" s="93">
        <f t="shared" si="18"/>
        <v>6857.5371465980643</v>
      </c>
      <c r="AI69" s="98">
        <f t="shared" si="19"/>
        <v>120115.35278495708</v>
      </c>
      <c r="AJ69" s="104"/>
    </row>
    <row r="70" spans="1:36" x14ac:dyDescent="0.2">
      <c r="A70" s="91">
        <v>1920</v>
      </c>
      <c r="B70" s="92">
        <f>+'[3]R-I prezzi costanti cdt'!B65</f>
        <v>35146.511362748293</v>
      </c>
      <c r="C70" s="92">
        <f>+'[3]R-I prezzi costanti cdt'!C65</f>
        <v>607.78799866505085</v>
      </c>
      <c r="D70" s="92">
        <f>+'[3]R-I prezzi costanti cdt'!D65</f>
        <v>20966.832014630359</v>
      </c>
      <c r="E70" s="92">
        <f>+'[3]R-I prezzi costanti cdt'!G65</f>
        <v>2577.1555414146023</v>
      </c>
      <c r="F70" s="92">
        <f>+'[3]R-I prezzi costanti cdt'!E65</f>
        <v>750.38013632386435</v>
      </c>
      <c r="G70" s="93">
        <f t="shared" si="10"/>
        <v>24902.155691033877</v>
      </c>
      <c r="H70" s="92">
        <f>+'[3]R-I prezzi costanti cdt'!H65</f>
        <v>14533.39143698605</v>
      </c>
      <c r="I70" s="92">
        <f>+'[3]R-I prezzi costanti cdt'!I65</f>
        <v>5699.3161941030676</v>
      </c>
      <c r="J70" s="92">
        <f>+'[3]R-I prezzi costanti cdt'!J65</f>
        <v>2160.1320120328396</v>
      </c>
      <c r="K70" s="92">
        <f>+'[3]R-I prezzi costanti cdt'!K65</f>
        <v>6857.7527634701073</v>
      </c>
      <c r="L70" s="92">
        <f>+'[3]R-I prezzi costanti cdt'!L65</f>
        <v>6820.1911913270415</v>
      </c>
      <c r="M70" s="92">
        <f>+'[3]R-I prezzi costanti cdt'!M65</f>
        <v>7557.6906048873634</v>
      </c>
      <c r="N70" s="92">
        <f t="shared" si="11"/>
        <v>43628.474202806465</v>
      </c>
      <c r="O70" s="92">
        <f t="shared" si="12"/>
        <v>103677.14125658863</v>
      </c>
      <c r="P70" s="92">
        <f>+'[3]R-I prezzi costanti cdt'!P65</f>
        <v>1614.2922275457822</v>
      </c>
      <c r="Q70" s="92">
        <f>+'[3]R-I prezzi costanti cdt'!Q65</f>
        <v>8722.689492618787</v>
      </c>
      <c r="R70" s="94">
        <f t="shared" si="13"/>
        <v>110785.53852166163</v>
      </c>
      <c r="S70" s="92">
        <f>+'[3]R-I prezzi costanti cdt'!S65</f>
        <v>14116.271875381104</v>
      </c>
      <c r="T70" s="94">
        <f t="shared" si="14"/>
        <v>124901.81039704273</v>
      </c>
      <c r="U70" s="96"/>
      <c r="V70" s="92">
        <f>+'[3]R-I prezzi costanti cdt'!U65</f>
        <v>8228.6393399808894</v>
      </c>
      <c r="W70" s="97">
        <f>+'[3]R-I prezzi costanti cdt'!W65</f>
        <v>76784.885160869686</v>
      </c>
      <c r="X70" s="97">
        <f>+'[3]R-I prezzi costanti cdt'!X65</f>
        <v>29319.956023770301</v>
      </c>
      <c r="Y70" s="102">
        <f t="shared" si="15"/>
        <v>106104.84118463998</v>
      </c>
      <c r="Z70" s="92">
        <f>+'[3]R-I prezzi costanti cdt'!AA65</f>
        <v>548.80638123906022</v>
      </c>
      <c r="AA70" s="92">
        <f>+'[3]R-I prezzi costanti cdt'!Z65</f>
        <v>2111.3604416229641</v>
      </c>
      <c r="AB70" s="92">
        <f>+'[3]R-I prezzi costanti cdt'!AD65-'[3]R-I prezzi costanti cdt'!AK65</f>
        <v>4565.9924169724427</v>
      </c>
      <c r="AC70" s="92">
        <f>+'[3]R-I prezzi costanti cdt'!AB65</f>
        <v>650.99308408859338</v>
      </c>
      <c r="AD70" s="92">
        <f>+'[3]R-I prezzi costanti cdt'!AC65+'[3]R-I prezzi costanti cdt'!AE65+'[3]R-I prezzi costanti cdt'!AF65-'[3]R-I prezzi costanti cdt'!AJ65-'[3]R-I prezzi costanti cdt'!AL65</f>
        <v>709.87393168176254</v>
      </c>
      <c r="AE70" s="93">
        <f t="shared" si="16"/>
        <v>5926.8594327427991</v>
      </c>
      <c r="AF70" s="93">
        <f t="shared" si="17"/>
        <v>8587.0262556048237</v>
      </c>
      <c r="AG70" s="93">
        <f>+'[3]R-I prezzi costanti cdt'!AM65</f>
        <v>1981.3036168170383</v>
      </c>
      <c r="AH70" s="93">
        <f t="shared" si="18"/>
        <v>10568.329872421862</v>
      </c>
      <c r="AI70" s="98">
        <f t="shared" si="19"/>
        <v>124901.81039704273</v>
      </c>
      <c r="AJ70" s="104"/>
    </row>
    <row r="71" spans="1:36" x14ac:dyDescent="0.2">
      <c r="A71" s="91">
        <v>1921</v>
      </c>
      <c r="B71" s="92">
        <f>+'[3]R-I prezzi costanti cdt'!B66</f>
        <v>34578.529593555875</v>
      </c>
      <c r="C71" s="92">
        <f>+'[3]R-I prezzi costanti cdt'!C66</f>
        <v>512.63676193531012</v>
      </c>
      <c r="D71" s="92">
        <f>+'[3]R-I prezzi costanti cdt'!D66</f>
        <v>19905.782633090959</v>
      </c>
      <c r="E71" s="92">
        <f>+'[3]R-I prezzi costanti cdt'!G66</f>
        <v>3151.3448582274441</v>
      </c>
      <c r="F71" s="92">
        <f>+'[3]R-I prezzi costanti cdt'!E66</f>
        <v>735.94060746487867</v>
      </c>
      <c r="G71" s="93">
        <f t="shared" si="10"/>
        <v>24305.704860718593</v>
      </c>
      <c r="H71" s="92">
        <f>+'[3]R-I prezzi costanti cdt'!H66</f>
        <v>12733.316961362538</v>
      </c>
      <c r="I71" s="92">
        <f>+'[3]R-I prezzi costanti cdt'!I66</f>
        <v>5074.074770266564</v>
      </c>
      <c r="J71" s="92">
        <f>+'[3]R-I prezzi costanti cdt'!J66</f>
        <v>2548.5861211665624</v>
      </c>
      <c r="K71" s="92">
        <f>+'[3]R-I prezzi costanti cdt'!K66</f>
        <v>6888.4251114069102</v>
      </c>
      <c r="L71" s="92">
        <f>+'[3]R-I prezzi costanti cdt'!L66</f>
        <v>7247.0249823643653</v>
      </c>
      <c r="M71" s="92">
        <f>+'[3]R-I prezzi costanti cdt'!M66</f>
        <v>7731.2662791566163</v>
      </c>
      <c r="N71" s="92">
        <f t="shared" si="11"/>
        <v>42222.694225723557</v>
      </c>
      <c r="O71" s="92">
        <f t="shared" si="12"/>
        <v>101106.92867999803</v>
      </c>
      <c r="P71" s="92">
        <f>+'[3]R-I prezzi costanti cdt'!P66</f>
        <v>1898.1064124867485</v>
      </c>
      <c r="Q71" s="92">
        <f>+'[3]R-I prezzi costanti cdt'!Q66</f>
        <v>8316.5400637098701</v>
      </c>
      <c r="R71" s="94">
        <f t="shared" si="13"/>
        <v>107525.36233122114</v>
      </c>
      <c r="S71" s="92">
        <f>+'[3]R-I prezzi costanti cdt'!S66</f>
        <v>13139.393237212656</v>
      </c>
      <c r="T71" s="94">
        <f t="shared" si="14"/>
        <v>120664.7555684338</v>
      </c>
      <c r="U71" s="96"/>
      <c r="V71" s="92">
        <f>+'[3]R-I prezzi costanti cdt'!U66</f>
        <v>7358.0985395292173</v>
      </c>
      <c r="W71" s="97">
        <f>+'[3]R-I prezzi costanti cdt'!W66</f>
        <v>71599.570538727668</v>
      </c>
      <c r="X71" s="97">
        <f>+'[3]R-I prezzi costanti cdt'!X66</f>
        <v>31581.850006106164</v>
      </c>
      <c r="Y71" s="102">
        <f t="shared" si="15"/>
        <v>103181.42054483383</v>
      </c>
      <c r="Z71" s="92">
        <f>+'[3]R-I prezzi costanti cdt'!AA66</f>
        <v>680.01170844646595</v>
      </c>
      <c r="AA71" s="92">
        <f>+'[3]R-I prezzi costanti cdt'!Z66</f>
        <v>2580.5233465982033</v>
      </c>
      <c r="AB71" s="92">
        <f>+'[3]R-I prezzi costanti cdt'!AD66-'[3]R-I prezzi costanti cdt'!AK66</f>
        <v>5123.3703554539388</v>
      </c>
      <c r="AC71" s="92">
        <f>+'[3]R-I prezzi costanti cdt'!AB66</f>
        <v>680.09170980835415</v>
      </c>
      <c r="AD71" s="92">
        <f>+'[3]R-I prezzi costanti cdt'!AC66+'[3]R-I prezzi costanti cdt'!AE66+'[3]R-I prezzi costanti cdt'!AF66-'[3]R-I prezzi costanti cdt'!AJ66-'[3]R-I prezzi costanti cdt'!AL66</f>
        <v>921.17590116115355</v>
      </c>
      <c r="AE71" s="93">
        <f t="shared" si="16"/>
        <v>6724.6379664234464</v>
      </c>
      <c r="AF71" s="93">
        <f t="shared" si="17"/>
        <v>9985.1730214681156</v>
      </c>
      <c r="AG71" s="93">
        <f>+'[3]R-I prezzi costanti cdt'!AM66</f>
        <v>140.06346260263359</v>
      </c>
      <c r="AH71" s="93">
        <f t="shared" si="18"/>
        <v>10125.236484070749</v>
      </c>
      <c r="AI71" s="98">
        <f t="shared" si="19"/>
        <v>120664.7555684338</v>
      </c>
      <c r="AJ71" s="104"/>
    </row>
    <row r="72" spans="1:36" x14ac:dyDescent="0.2">
      <c r="A72" s="91">
        <v>1922</v>
      </c>
      <c r="B72" s="92">
        <f>+'[3]R-I prezzi costanti cdt'!B67</f>
        <v>36738.147110494661</v>
      </c>
      <c r="C72" s="92">
        <f>+'[3]R-I prezzi costanti cdt'!C67</f>
        <v>566.37271271528903</v>
      </c>
      <c r="D72" s="92">
        <f>+'[3]R-I prezzi costanti cdt'!D67</f>
        <v>22276.831085521066</v>
      </c>
      <c r="E72" s="92">
        <f>+'[3]R-I prezzi costanti cdt'!G67</f>
        <v>4633.8625252966967</v>
      </c>
      <c r="F72" s="92">
        <f>+'[3]R-I prezzi costanti cdt'!E67</f>
        <v>772.54974673049401</v>
      </c>
      <c r="G72" s="93">
        <f t="shared" si="10"/>
        <v>28249.616070263546</v>
      </c>
      <c r="H72" s="92">
        <f>+'[3]R-I prezzi costanti cdt'!H67</f>
        <v>13509.880012360547</v>
      </c>
      <c r="I72" s="92">
        <f>+'[3]R-I prezzi costanti cdt'!I67</f>
        <v>5917.2441486496491</v>
      </c>
      <c r="J72" s="92">
        <f>+'[3]R-I prezzi costanti cdt'!J67</f>
        <v>2365.449087290116</v>
      </c>
      <c r="K72" s="92">
        <f>+'[3]R-I prezzi costanti cdt'!K67</f>
        <v>7103.1315469645233</v>
      </c>
      <c r="L72" s="92">
        <f>+'[3]R-I prezzi costanti cdt'!L67</f>
        <v>7286.7818167171299</v>
      </c>
      <c r="M72" s="92">
        <f>+'[3]R-I prezzi costanti cdt'!M67</f>
        <v>8098.9622333921488</v>
      </c>
      <c r="N72" s="92">
        <f t="shared" si="11"/>
        <v>44281.448845374114</v>
      </c>
      <c r="O72" s="92">
        <f t="shared" si="12"/>
        <v>109269.21202613233</v>
      </c>
      <c r="P72" s="92">
        <f>+'[3]R-I prezzi costanti cdt'!P67</f>
        <v>1774.2142517054288</v>
      </c>
      <c r="Q72" s="92">
        <f>+'[3]R-I prezzi costanti cdt'!Q67</f>
        <v>9127.6030128489256</v>
      </c>
      <c r="R72" s="94">
        <f t="shared" si="13"/>
        <v>116622.60078727582</v>
      </c>
      <c r="S72" s="92">
        <f>+'[3]R-I prezzi costanti cdt'!S67</f>
        <v>14616.438816482312</v>
      </c>
      <c r="T72" s="94">
        <f t="shared" si="14"/>
        <v>131239.03960375814</v>
      </c>
      <c r="U72" s="96"/>
      <c r="V72" s="92">
        <f>+'[3]R-I prezzi costanti cdt'!U67</f>
        <v>7454.4798509252414</v>
      </c>
      <c r="W72" s="97">
        <f>+'[3]R-I prezzi costanti cdt'!W67</f>
        <v>87554.47597372497</v>
      </c>
      <c r="X72" s="97">
        <f>+'[3]R-I prezzi costanti cdt'!X67</f>
        <v>24448.581280137769</v>
      </c>
      <c r="Y72" s="102">
        <f t="shared" si="15"/>
        <v>112003.05725386273</v>
      </c>
      <c r="Z72" s="92">
        <f>+'[3]R-I prezzi costanti cdt'!AA67</f>
        <v>1180.2861421746866</v>
      </c>
      <c r="AA72" s="92">
        <f>+'[3]R-I prezzi costanti cdt'!Z67</f>
        <v>3530.7390232453968</v>
      </c>
      <c r="AB72" s="92">
        <f>+'[3]R-I prezzi costanti cdt'!AD67-'[3]R-I prezzi costanti cdt'!AK67</f>
        <v>5188.3885804220836</v>
      </c>
      <c r="AC72" s="92">
        <f>+'[3]R-I prezzi costanti cdt'!AB67</f>
        <v>929.82333735045881</v>
      </c>
      <c r="AD72" s="92">
        <f>+'[3]R-I prezzi costanti cdt'!AC67+'[3]R-I prezzi costanti cdt'!AE67+'[3]R-I prezzi costanti cdt'!AF67-'[3]R-I prezzi costanti cdt'!AJ67-'[3]R-I prezzi costanti cdt'!AL67</f>
        <v>1640.9938163972729</v>
      </c>
      <c r="AE72" s="93">
        <f t="shared" si="16"/>
        <v>7759.2057341698155</v>
      </c>
      <c r="AF72" s="93">
        <f t="shared" si="17"/>
        <v>12470.2308995899</v>
      </c>
      <c r="AG72" s="93">
        <f>+'[3]R-I prezzi costanti cdt'!AM67</f>
        <v>-688.72840061975603</v>
      </c>
      <c r="AH72" s="93">
        <f t="shared" si="18"/>
        <v>11781.502498970145</v>
      </c>
      <c r="AI72" s="98">
        <f t="shared" si="19"/>
        <v>131239.03960375811</v>
      </c>
      <c r="AJ72" s="104"/>
    </row>
    <row r="73" spans="1:36" x14ac:dyDescent="0.2">
      <c r="A73" s="91">
        <v>1923</v>
      </c>
      <c r="B73" s="92">
        <f>+'[3]R-I prezzi costanti cdt'!B68</f>
        <v>40336.605990918491</v>
      </c>
      <c r="C73" s="92">
        <f>+'[3]R-I prezzi costanti cdt'!C68</f>
        <v>730.72819172636832</v>
      </c>
      <c r="D73" s="92">
        <f>+'[3]R-I prezzi costanti cdt'!D68</f>
        <v>24648.03153184901</v>
      </c>
      <c r="E73" s="92">
        <f>+'[3]R-I prezzi costanti cdt'!G68</f>
        <v>5525.9438444828993</v>
      </c>
      <c r="F73" s="92">
        <f>+'[3]R-I prezzi costanti cdt'!E68</f>
        <v>914.96700005321202</v>
      </c>
      <c r="G73" s="93">
        <f t="shared" si="10"/>
        <v>31819.670568111491</v>
      </c>
      <c r="H73" s="92">
        <f>+'[3]R-I prezzi costanti cdt'!H68</f>
        <v>14795.750211611805</v>
      </c>
      <c r="I73" s="92">
        <f>+'[3]R-I prezzi costanti cdt'!I68</f>
        <v>7035.0519786642308</v>
      </c>
      <c r="J73" s="92">
        <f>+'[3]R-I prezzi costanti cdt'!J68</f>
        <v>2334.8805893859512</v>
      </c>
      <c r="K73" s="92">
        <f>+'[3]R-I prezzi costanti cdt'!K68</f>
        <v>7174.4082412176631</v>
      </c>
      <c r="L73" s="92">
        <f>+'[3]R-I prezzi costanti cdt'!L68</f>
        <v>7317.2928756390193</v>
      </c>
      <c r="M73" s="92">
        <f>+'[3]R-I prezzi costanti cdt'!M68</f>
        <v>8466.6581876276814</v>
      </c>
      <c r="N73" s="92">
        <f t="shared" si="11"/>
        <v>47124.042084146349</v>
      </c>
      <c r="O73" s="92">
        <f t="shared" si="12"/>
        <v>119280.31864317633</v>
      </c>
      <c r="P73" s="92">
        <f>+'[3]R-I prezzi costanti cdt'!P68</f>
        <v>1755.9795988480871</v>
      </c>
      <c r="Q73" s="92">
        <f>+'[3]R-I prezzi costanti cdt'!Q68</f>
        <v>9939.0634502331141</v>
      </c>
      <c r="R73" s="94">
        <f t="shared" si="13"/>
        <v>127463.40249456135</v>
      </c>
      <c r="S73" s="92">
        <f>+'[3]R-I prezzi costanti cdt'!S68</f>
        <v>14996.098843372647</v>
      </c>
      <c r="T73" s="94">
        <f t="shared" si="14"/>
        <v>142459.50133793399</v>
      </c>
      <c r="U73" s="96"/>
      <c r="V73" s="92">
        <f>+'[3]R-I prezzi costanti cdt'!U68</f>
        <v>9397.1349990329963</v>
      </c>
      <c r="W73" s="97">
        <f>+'[3]R-I prezzi costanti cdt'!W68</f>
        <v>102926.95016655173</v>
      </c>
      <c r="X73" s="97">
        <f>+'[3]R-I prezzi costanti cdt'!X68</f>
        <v>16624.266927199442</v>
      </c>
      <c r="Y73" s="102">
        <f t="shared" si="15"/>
        <v>119551.21709375117</v>
      </c>
      <c r="Z73" s="92">
        <f>+'[3]R-I prezzi costanti cdt'!AA68</f>
        <v>1671.9964263782922</v>
      </c>
      <c r="AA73" s="92">
        <f>+'[3]R-I prezzi costanti cdt'!Z68</f>
        <v>3722.7267461870547</v>
      </c>
      <c r="AB73" s="92">
        <f>+'[3]R-I prezzi costanti cdt'!AD68-'[3]R-I prezzi costanti cdt'!AK68</f>
        <v>5761.7391765986858</v>
      </c>
      <c r="AC73" s="92">
        <f>+'[3]R-I prezzi costanti cdt'!AB68</f>
        <v>1157.4805032737997</v>
      </c>
      <c r="AD73" s="92">
        <f>+'[3]R-I prezzi costanti cdt'!AC68+'[3]R-I prezzi costanti cdt'!AE68+'[3]R-I prezzi costanti cdt'!AF68-'[3]R-I prezzi costanti cdt'!AJ68-'[3]R-I prezzi costanti cdt'!AL68</f>
        <v>2062.7313404905885</v>
      </c>
      <c r="AE73" s="93">
        <f t="shared" si="16"/>
        <v>8981.9510203630743</v>
      </c>
      <c r="AF73" s="93">
        <f t="shared" si="17"/>
        <v>14376.674192928422</v>
      </c>
      <c r="AG73" s="93">
        <f>+'[3]R-I prezzi costanti cdt'!AM68</f>
        <v>-865.52494777860204</v>
      </c>
      <c r="AH73" s="93">
        <f t="shared" si="18"/>
        <v>13511.14924514982</v>
      </c>
      <c r="AI73" s="98">
        <f t="shared" si="19"/>
        <v>142459.50133793399</v>
      </c>
      <c r="AJ73" s="104"/>
    </row>
    <row r="74" spans="1:36" x14ac:dyDescent="0.2">
      <c r="A74" s="91">
        <v>1924</v>
      </c>
      <c r="B74" s="92">
        <f>+'[3]R-I prezzi costanti cdt'!B69</f>
        <v>38658.613908356398</v>
      </c>
      <c r="C74" s="92">
        <f>+'[3]R-I prezzi costanti cdt'!C69</f>
        <v>766.82740531372724</v>
      </c>
      <c r="D74" s="92">
        <f>+'[3]R-I prezzi costanti cdt'!D69</f>
        <v>26773.618476714528</v>
      </c>
      <c r="E74" s="92">
        <f>+'[3]R-I prezzi costanti cdt'!G69</f>
        <v>5650.5320243257602</v>
      </c>
      <c r="F74" s="92">
        <f>+'[3]R-I prezzi costanti cdt'!E69</f>
        <v>1049.0086624176465</v>
      </c>
      <c r="G74" s="93">
        <f t="shared" si="10"/>
        <v>34239.986568771666</v>
      </c>
      <c r="H74" s="92">
        <f>+'[3]R-I prezzi costanti cdt'!H69</f>
        <v>15409.166174162396</v>
      </c>
      <c r="I74" s="92">
        <f>+'[3]R-I prezzi costanti cdt'!I69</f>
        <v>7862.2285475743984</v>
      </c>
      <c r="J74" s="92">
        <f>+'[3]R-I prezzi costanti cdt'!J69</f>
        <v>2341.2192104853261</v>
      </c>
      <c r="K74" s="92">
        <f>+'[3]R-I prezzi costanti cdt'!K69</f>
        <v>7433.8086694831873</v>
      </c>
      <c r="L74" s="92">
        <f>+'[3]R-I prezzi costanti cdt'!L69</f>
        <v>7357.1588615072878</v>
      </c>
      <c r="M74" s="92">
        <f>+'[3]R-I prezzi costanti cdt'!M69</f>
        <v>8834.354141863214</v>
      </c>
      <c r="N74" s="92">
        <f t="shared" si="11"/>
        <v>49237.935605075814</v>
      </c>
      <c r="O74" s="92">
        <f t="shared" si="12"/>
        <v>122136.53608220388</v>
      </c>
      <c r="P74" s="92">
        <f>+'[3]R-I prezzi costanti cdt'!P69</f>
        <v>1754.7376653371132</v>
      </c>
      <c r="Q74" s="92">
        <f>+'[3]R-I prezzi costanti cdt'!Q69</f>
        <v>10548.025261570361</v>
      </c>
      <c r="R74" s="94">
        <f t="shared" si="13"/>
        <v>130929.82367843711</v>
      </c>
      <c r="S74" s="92">
        <f>+'[3]R-I prezzi costanti cdt'!S69</f>
        <v>16096.779370591245</v>
      </c>
      <c r="T74" s="94">
        <f t="shared" si="14"/>
        <v>147026.60304902834</v>
      </c>
      <c r="U74" s="96"/>
      <c r="V74" s="92">
        <f>+'[3]R-I prezzi costanti cdt'!U69</f>
        <v>11747.265849383826</v>
      </c>
      <c r="W74" s="97">
        <f>+'[3]R-I prezzi costanti cdt'!W69</f>
        <v>106248.50858246659</v>
      </c>
      <c r="X74" s="97">
        <f>+'[3]R-I prezzi costanti cdt'!X69</f>
        <v>14989.076235154105</v>
      </c>
      <c r="Y74" s="102">
        <f t="shared" si="15"/>
        <v>121237.58481762069</v>
      </c>
      <c r="Z74" s="92">
        <f>+'[3]R-I prezzi costanti cdt'!AA69</f>
        <v>2137.7139860443644</v>
      </c>
      <c r="AA74" s="92">
        <f>+'[3]R-I prezzi costanti cdt'!Z69</f>
        <v>3015.1645130646962</v>
      </c>
      <c r="AB74" s="92">
        <f>+'[3]R-I prezzi costanti cdt'!AD69-'[3]R-I prezzi costanti cdt'!AK69</f>
        <v>6493.3840283445743</v>
      </c>
      <c r="AC74" s="92">
        <f>+'[3]R-I prezzi costanti cdt'!AB69</f>
        <v>1388.3228655658443</v>
      </c>
      <c r="AD74" s="92">
        <f>+'[3]R-I prezzi costanti cdt'!AC69+'[3]R-I prezzi costanti cdt'!AE69+'[3]R-I prezzi costanti cdt'!AF69-'[3]R-I prezzi costanti cdt'!AJ69-'[3]R-I prezzi costanti cdt'!AL69</f>
        <v>1674.5286046032884</v>
      </c>
      <c r="AE74" s="93">
        <f t="shared" si="16"/>
        <v>9556.2354985137063</v>
      </c>
      <c r="AF74" s="93">
        <f t="shared" si="17"/>
        <v>14709.113997622766</v>
      </c>
      <c r="AG74" s="93">
        <f>+'[3]R-I prezzi costanti cdt'!AM69</f>
        <v>-667.36161559895424</v>
      </c>
      <c r="AH74" s="93">
        <f t="shared" si="18"/>
        <v>14041.752382023811</v>
      </c>
      <c r="AI74" s="98">
        <f t="shared" si="19"/>
        <v>147026.60304902834</v>
      </c>
      <c r="AJ74" s="104"/>
    </row>
    <row r="75" spans="1:36" x14ac:dyDescent="0.2">
      <c r="A75" s="91">
        <v>1925</v>
      </c>
      <c r="B75" s="92">
        <f>+'[3]R-I prezzi costanti cdt'!B70</f>
        <v>41267.706867814741</v>
      </c>
      <c r="C75" s="92">
        <f>+'[3]R-I prezzi costanti cdt'!C70</f>
        <v>901.92412462376183</v>
      </c>
      <c r="D75" s="92">
        <f>+'[3]R-I prezzi costanti cdt'!D70</f>
        <v>31141.34608054526</v>
      </c>
      <c r="E75" s="92">
        <f>+'[3]R-I prezzi costanti cdt'!G70</f>
        <v>5648.2103883759446</v>
      </c>
      <c r="F75" s="92">
        <f>+'[3]R-I prezzi costanti cdt'!E70</f>
        <v>1263.5031229337624</v>
      </c>
      <c r="G75" s="93">
        <f t="shared" si="10"/>
        <v>38954.983716478731</v>
      </c>
      <c r="H75" s="92">
        <f>+'[3]R-I prezzi costanti cdt'!H70</f>
        <v>16773.351498195152</v>
      </c>
      <c r="I75" s="92">
        <f>+'[3]R-I prezzi costanti cdt'!I70</f>
        <v>9180.6954696748526</v>
      </c>
      <c r="J75" s="92">
        <f>+'[3]R-I prezzi costanti cdt'!J70</f>
        <v>2531.3540198865103</v>
      </c>
      <c r="K75" s="92">
        <f>+'[3]R-I prezzi costanti cdt'!K70</f>
        <v>7544.2291220556745</v>
      </c>
      <c r="L75" s="92">
        <f>+'[3]R-I prezzi costanti cdt'!L70</f>
        <v>7416.7170649078453</v>
      </c>
      <c r="M75" s="92">
        <f>+'[3]R-I prezzi costanti cdt'!M70</f>
        <v>9202.0500960987447</v>
      </c>
      <c r="N75" s="92">
        <f t="shared" si="11"/>
        <v>52648.397270818779</v>
      </c>
      <c r="O75" s="92">
        <f t="shared" si="12"/>
        <v>132871.08785511227</v>
      </c>
      <c r="P75" s="92">
        <f>+'[3]R-I prezzi costanti cdt'!P70</f>
        <v>1900.9330825310101</v>
      </c>
      <c r="Q75" s="92">
        <f>+'[3]R-I prezzi costanti cdt'!Q70</f>
        <v>9026.429906542051</v>
      </c>
      <c r="R75" s="94">
        <f t="shared" si="13"/>
        <v>139996.58467912333</v>
      </c>
      <c r="S75" s="92">
        <f>+'[3]R-I prezzi costanti cdt'!S70</f>
        <v>18457.351931523674</v>
      </c>
      <c r="T75" s="94">
        <f t="shared" si="14"/>
        <v>158453.93661064701</v>
      </c>
      <c r="U75" s="96"/>
      <c r="V75" s="92">
        <f>+'[3]R-I prezzi costanti cdt'!U70</f>
        <v>13057.461341500797</v>
      </c>
      <c r="W75" s="97">
        <f>+'[3]R-I prezzi costanti cdt'!W70</f>
        <v>114906.98438593136</v>
      </c>
      <c r="X75" s="97">
        <f>+'[3]R-I prezzi costanti cdt'!X70</f>
        <v>14015.271027588658</v>
      </c>
      <c r="Y75" s="102">
        <f t="shared" si="15"/>
        <v>128922.25541352002</v>
      </c>
      <c r="Z75" s="92">
        <f>+'[3]R-I prezzi costanti cdt'!AA70</f>
        <v>2472.1056688742374</v>
      </c>
      <c r="AA75" s="92">
        <f>+'[3]R-I prezzi costanti cdt'!Z70</f>
        <v>2315.043955991086</v>
      </c>
      <c r="AB75" s="92">
        <f>+'[3]R-I prezzi costanti cdt'!AD70-'[3]R-I prezzi costanti cdt'!AK70</f>
        <v>7016.7895144167214</v>
      </c>
      <c r="AC75" s="92">
        <f>+'[3]R-I prezzi costanti cdt'!AB70</f>
        <v>1591.1047723321951</v>
      </c>
      <c r="AD75" s="92">
        <f>+'[3]R-I prezzi costanti cdt'!AC70+'[3]R-I prezzi costanti cdt'!AE70+'[3]R-I prezzi costanti cdt'!AF70-'[3]R-I prezzi costanti cdt'!AJ70-'[3]R-I prezzi costanti cdt'!AL70</f>
        <v>1641.8918992075014</v>
      </c>
      <c r="AE75" s="93">
        <f t="shared" si="16"/>
        <v>10249.786185956418</v>
      </c>
      <c r="AF75" s="93">
        <f t="shared" si="17"/>
        <v>15036.935810821742</v>
      </c>
      <c r="AG75" s="93">
        <f>+'[3]R-I prezzi costanti cdt'!AM70</f>
        <v>1437.2840448044208</v>
      </c>
      <c r="AH75" s="93">
        <f t="shared" si="18"/>
        <v>16474.219855626165</v>
      </c>
      <c r="AI75" s="98">
        <f t="shared" si="19"/>
        <v>158453.93661064698</v>
      </c>
      <c r="AJ75" s="104"/>
    </row>
    <row r="76" spans="1:36" x14ac:dyDescent="0.2">
      <c r="A76" s="91">
        <v>1926</v>
      </c>
      <c r="B76" s="92">
        <f>+'[3]R-I prezzi costanti cdt'!B71</f>
        <v>41532.194416156824</v>
      </c>
      <c r="C76" s="92">
        <f>+'[3]R-I prezzi costanti cdt'!C71</f>
        <v>965.43669384137888</v>
      </c>
      <c r="D76" s="92">
        <f>+'[3]R-I prezzi costanti cdt'!D71</f>
        <v>30829.942256308292</v>
      </c>
      <c r="E76" s="92">
        <f>+'[3]R-I prezzi costanti cdt'!G71</f>
        <v>5912.3419431436469</v>
      </c>
      <c r="F76" s="92">
        <f>+'[3]R-I prezzi costanti cdt'!E71</f>
        <v>1465.3328479847125</v>
      </c>
      <c r="G76" s="93">
        <f t="shared" si="10"/>
        <v>39173.053741278032</v>
      </c>
      <c r="H76" s="92">
        <f>+'[3]R-I prezzi costanti cdt'!H71</f>
        <v>16602.623325554454</v>
      </c>
      <c r="I76" s="92">
        <f>+'[3]R-I prezzi costanti cdt'!I71</f>
        <v>8997.7181461062228</v>
      </c>
      <c r="J76" s="92">
        <f>+'[3]R-I prezzi costanti cdt'!J71</f>
        <v>2559.942584939291</v>
      </c>
      <c r="K76" s="92">
        <f>+'[3]R-I prezzi costanti cdt'!K71</f>
        <v>7818.2354302911044</v>
      </c>
      <c r="L76" s="92">
        <f>+'[3]R-I prezzi costanti cdt'!L71</f>
        <v>7474.5481060924949</v>
      </c>
      <c r="M76" s="92">
        <f>+'[3]R-I prezzi costanti cdt'!M71</f>
        <v>9569.7460503342772</v>
      </c>
      <c r="N76" s="92">
        <f t="shared" si="11"/>
        <v>53022.813643317844</v>
      </c>
      <c r="O76" s="92">
        <f t="shared" si="12"/>
        <v>133728.06180075271</v>
      </c>
      <c r="P76" s="92">
        <f>+'[3]R-I prezzi costanti cdt'!P71</f>
        <v>1932.0641034746548</v>
      </c>
      <c r="Q76" s="92">
        <f>+'[3]R-I prezzi costanti cdt'!Q71</f>
        <v>9330.677290836622</v>
      </c>
      <c r="R76" s="94">
        <f t="shared" si="13"/>
        <v>141126.67498811465</v>
      </c>
      <c r="S76" s="92">
        <f>+'[3]R-I prezzi costanti cdt'!S71</f>
        <v>18504.211987891849</v>
      </c>
      <c r="T76" s="94">
        <f t="shared" si="14"/>
        <v>159630.8869760065</v>
      </c>
      <c r="U76" s="96"/>
      <c r="V76" s="92">
        <f>+'[3]R-I prezzi costanti cdt'!U71</f>
        <v>12549.395603797235</v>
      </c>
      <c r="W76" s="97">
        <f>+'[3]R-I prezzi costanti cdt'!W71</f>
        <v>115048.17107614837</v>
      </c>
      <c r="X76" s="97">
        <f>+'[3]R-I prezzi costanti cdt'!X71</f>
        <v>15266.566651240009</v>
      </c>
      <c r="Y76" s="102">
        <f t="shared" si="15"/>
        <v>130314.73772738838</v>
      </c>
      <c r="Z76" s="92">
        <f>+'[3]R-I prezzi costanti cdt'!AA71</f>
        <v>2289.7754212187474</v>
      </c>
      <c r="AA76" s="92">
        <f>+'[3]R-I prezzi costanti cdt'!Z71</f>
        <v>2643.3222523131999</v>
      </c>
      <c r="AB76" s="92">
        <f>+'[3]R-I prezzi costanti cdt'!AD71-'[3]R-I prezzi costanti cdt'!AK71</f>
        <v>6957.2288783914883</v>
      </c>
      <c r="AC76" s="92">
        <f>+'[3]R-I prezzi costanti cdt'!AB71</f>
        <v>1547.0940555253655</v>
      </c>
      <c r="AD76" s="92">
        <f>+'[3]R-I prezzi costanti cdt'!AC71+'[3]R-I prezzi costanti cdt'!AE71+'[3]R-I prezzi costanti cdt'!AF71-'[3]R-I prezzi costanti cdt'!AJ71-'[3]R-I prezzi costanti cdt'!AL71</f>
        <v>1829.2813712764282</v>
      </c>
      <c r="AE76" s="93">
        <f t="shared" si="16"/>
        <v>10333.604305193283</v>
      </c>
      <c r="AF76" s="93">
        <f t="shared" si="17"/>
        <v>15266.701978725228</v>
      </c>
      <c r="AG76" s="93">
        <f>+'[3]R-I prezzi costanti cdt'!AM71</f>
        <v>1500.0516660956719</v>
      </c>
      <c r="AH76" s="93">
        <f t="shared" si="18"/>
        <v>16766.753644820899</v>
      </c>
      <c r="AI76" s="98">
        <f t="shared" si="19"/>
        <v>159630.8869760065</v>
      </c>
      <c r="AJ76" s="104"/>
    </row>
    <row r="77" spans="1:36" x14ac:dyDescent="0.2">
      <c r="A77" s="91">
        <v>1927</v>
      </c>
      <c r="B77" s="92">
        <f>+'[3]R-I prezzi costanti cdt'!B72</f>
        <v>37876.321984290596</v>
      </c>
      <c r="C77" s="92">
        <f>+'[3]R-I prezzi costanti cdt'!C72</f>
        <v>983.20045303315749</v>
      </c>
      <c r="D77" s="92">
        <f>+'[3]R-I prezzi costanti cdt'!D72</f>
        <v>29465.052099974357</v>
      </c>
      <c r="E77" s="92">
        <f>+'[3]R-I prezzi costanti cdt'!G72</f>
        <v>5777.1282223813041</v>
      </c>
      <c r="F77" s="92">
        <f>+'[3]R-I prezzi costanti cdt'!E72</f>
        <v>1518.4863240271823</v>
      </c>
      <c r="G77" s="93">
        <f t="shared" si="10"/>
        <v>37743.867099415998</v>
      </c>
      <c r="H77" s="92">
        <f>+'[3]R-I prezzi costanti cdt'!H72</f>
        <v>16016.031223506476</v>
      </c>
      <c r="I77" s="92">
        <f>+'[3]R-I prezzi costanti cdt'!I72</f>
        <v>8619.6597054931663</v>
      </c>
      <c r="J77" s="92">
        <f>+'[3]R-I prezzi costanti cdt'!J72</f>
        <v>2654.9028096857342</v>
      </c>
      <c r="K77" s="92">
        <f>+'[3]R-I prezzi costanti cdt'!K72</f>
        <v>7901.4889461195671</v>
      </c>
      <c r="L77" s="92">
        <f>+'[3]R-I prezzi costanti cdt'!L72</f>
        <v>7544.9379922374173</v>
      </c>
      <c r="M77" s="92">
        <f>+'[3]R-I prezzi costanti cdt'!M72</f>
        <v>9768.5044743857998</v>
      </c>
      <c r="N77" s="92">
        <f t="shared" si="11"/>
        <v>52505.525151428155</v>
      </c>
      <c r="O77" s="92">
        <f t="shared" si="12"/>
        <v>128125.71423513474</v>
      </c>
      <c r="P77" s="92">
        <f>+'[3]R-I prezzi costanti cdt'!P72</f>
        <v>2007.7384125097467</v>
      </c>
      <c r="Q77" s="92">
        <f>+'[3]R-I prezzi costanti cdt'!Q72</f>
        <v>12373.856599268809</v>
      </c>
      <c r="R77" s="94">
        <f t="shared" si="13"/>
        <v>138491.83242189381</v>
      </c>
      <c r="S77" s="92">
        <f>+'[3]R-I prezzi costanti cdt'!S72</f>
        <v>17987.018747464896</v>
      </c>
      <c r="T77" s="94">
        <f t="shared" si="14"/>
        <v>156478.85116935871</v>
      </c>
      <c r="U77" s="96"/>
      <c r="V77" s="92">
        <f>+'[3]R-I prezzi costanti cdt'!U72</f>
        <v>13196.446328969039</v>
      </c>
      <c r="W77" s="97">
        <f>+'[3]R-I prezzi costanti cdt'!W72</f>
        <v>112115.72028633016</v>
      </c>
      <c r="X77" s="97">
        <f>+'[3]R-I prezzi costanti cdt'!X72</f>
        <v>15740.907945022906</v>
      </c>
      <c r="Y77" s="102">
        <f t="shared" si="15"/>
        <v>127856.62823135307</v>
      </c>
      <c r="Z77" s="92">
        <f>+'[3]R-I prezzi costanti cdt'!AA72</f>
        <v>1817.7161453315659</v>
      </c>
      <c r="AA77" s="92">
        <f>+'[3]R-I prezzi costanti cdt'!Z72</f>
        <v>2988.6431503727799</v>
      </c>
      <c r="AB77" s="92">
        <f>+'[3]R-I prezzi costanti cdt'!AD72-'[3]R-I prezzi costanti cdt'!AK72</f>
        <v>9177.7985078106449</v>
      </c>
      <c r="AC77" s="92">
        <f>+'[3]R-I prezzi costanti cdt'!AB72</f>
        <v>1375.2924383040622</v>
      </c>
      <c r="AD77" s="92">
        <f>+'[3]R-I prezzi costanti cdt'!AC72+'[3]R-I prezzi costanti cdt'!AE72+'[3]R-I prezzi costanti cdt'!AF72-'[3]R-I prezzi costanti cdt'!AJ72-'[3]R-I prezzi costanti cdt'!AL72</f>
        <v>1772.6768322289577</v>
      </c>
      <c r="AE77" s="93">
        <f t="shared" si="16"/>
        <v>12325.767778343665</v>
      </c>
      <c r="AF77" s="93">
        <f t="shared" si="17"/>
        <v>17132.12707404801</v>
      </c>
      <c r="AG77" s="93">
        <f>+'[3]R-I prezzi costanti cdt'!AM72</f>
        <v>-1706.3504650113941</v>
      </c>
      <c r="AH77" s="93">
        <f t="shared" si="18"/>
        <v>15425.776609036617</v>
      </c>
      <c r="AI77" s="98">
        <f t="shared" si="19"/>
        <v>156478.85116935871</v>
      </c>
      <c r="AJ77" s="104"/>
    </row>
    <row r="78" spans="1:36" x14ac:dyDescent="0.2">
      <c r="A78" s="91">
        <v>1928</v>
      </c>
      <c r="B78" s="92">
        <f>+'[3]R-I prezzi costanti cdt'!B73</f>
        <v>41236.617082679571</v>
      </c>
      <c r="C78" s="92">
        <f>+'[3]R-I prezzi costanti cdt'!C73</f>
        <v>988.25132547016301</v>
      </c>
      <c r="D78" s="92">
        <f>+'[3]R-I prezzi costanti cdt'!D73</f>
        <v>32023.457204827024</v>
      </c>
      <c r="E78" s="92">
        <f>+'[3]R-I prezzi costanti cdt'!G73</f>
        <v>5892.519999999985</v>
      </c>
      <c r="F78" s="92">
        <f>+'[3]R-I prezzi costanti cdt'!E73</f>
        <v>1682.1791671015455</v>
      </c>
      <c r="G78" s="93">
        <f t="shared" si="10"/>
        <v>40586.407697398718</v>
      </c>
      <c r="H78" s="92">
        <f>+'[3]R-I prezzi costanti cdt'!H73</f>
        <v>17154.936090165913</v>
      </c>
      <c r="I78" s="92">
        <f>+'[3]R-I prezzi costanti cdt'!I73</f>
        <v>9304.858984375076</v>
      </c>
      <c r="J78" s="92">
        <f>+'[3]R-I prezzi costanti cdt'!J73</f>
        <v>2970.9652499299546</v>
      </c>
      <c r="K78" s="92">
        <f>+'[3]R-I prezzi costanti cdt'!K73</f>
        <v>8075.2989177614445</v>
      </c>
      <c r="L78" s="92">
        <f>+'[3]R-I prezzi costanti cdt'!L73</f>
        <v>7623.360145787914</v>
      </c>
      <c r="M78" s="92">
        <f>+'[3]R-I prezzi costanti cdt'!M73</f>
        <v>9850.1976353096015</v>
      </c>
      <c r="N78" s="92">
        <f t="shared" si="11"/>
        <v>54979.617023329905</v>
      </c>
      <c r="O78" s="92">
        <f t="shared" si="12"/>
        <v>136802.64180340822</v>
      </c>
      <c r="P78" s="92">
        <f>+'[3]R-I prezzi costanti cdt'!P73</f>
        <v>2234.7875406308804</v>
      </c>
      <c r="Q78" s="92">
        <f>+'[3]R-I prezzi costanti cdt'!Q73</f>
        <v>12677.88089713847</v>
      </c>
      <c r="R78" s="94">
        <f t="shared" si="13"/>
        <v>147245.73515991581</v>
      </c>
      <c r="S78" s="92">
        <f>+'[3]R-I prezzi costanti cdt'!S73</f>
        <v>20960.522100462029</v>
      </c>
      <c r="T78" s="94">
        <f t="shared" si="14"/>
        <v>168206.25726037784</v>
      </c>
      <c r="U78" s="96"/>
      <c r="V78" s="92">
        <f>+'[3]R-I prezzi costanti cdt'!U73</f>
        <v>13712.594002447358</v>
      </c>
      <c r="W78" s="97">
        <f>+'[3]R-I prezzi costanti cdt'!W73</f>
        <v>120939.38224515604</v>
      </c>
      <c r="X78" s="97">
        <f>+'[3]R-I prezzi costanti cdt'!X73</f>
        <v>15881.402998979296</v>
      </c>
      <c r="Y78" s="102">
        <f t="shared" si="15"/>
        <v>136820.78524413533</v>
      </c>
      <c r="Z78" s="92">
        <f>+'[3]R-I prezzi costanti cdt'!AA73</f>
        <v>1871.5727931966567</v>
      </c>
      <c r="AA78" s="92">
        <f>+'[3]R-I prezzi costanti cdt'!Z73</f>
        <v>2840.8118516278132</v>
      </c>
      <c r="AB78" s="92">
        <f>+'[3]R-I prezzi costanti cdt'!AD73-'[3]R-I prezzi costanti cdt'!AK73</f>
        <v>10947.008239806244</v>
      </c>
      <c r="AC78" s="92">
        <f>+'[3]R-I prezzi costanti cdt'!AB73</f>
        <v>1507.9796097963588</v>
      </c>
      <c r="AD78" s="92">
        <f>+'[3]R-I prezzi costanti cdt'!AC73+'[3]R-I prezzi costanti cdt'!AE73+'[3]R-I prezzi costanti cdt'!AF73-'[3]R-I prezzi costanti cdt'!AJ73-'[3]R-I prezzi costanti cdt'!AL73</f>
        <v>1576.0229371141727</v>
      </c>
      <c r="AE78" s="93">
        <f t="shared" si="16"/>
        <v>14031.010786716775</v>
      </c>
      <c r="AF78" s="93">
        <f t="shared" si="17"/>
        <v>18743.395431541245</v>
      </c>
      <c r="AG78" s="93">
        <f>+'[3]R-I prezzi costanti cdt'!AM73</f>
        <v>-1070.5174177460808</v>
      </c>
      <c r="AH78" s="93">
        <f t="shared" si="18"/>
        <v>17672.878013795165</v>
      </c>
      <c r="AI78" s="98">
        <f t="shared" si="19"/>
        <v>168206.25726037784</v>
      </c>
      <c r="AJ78" s="104"/>
    </row>
    <row r="79" spans="1:36" x14ac:dyDescent="0.2">
      <c r="A79" s="91">
        <v>1929</v>
      </c>
      <c r="B79" s="92">
        <f>+'[3]R-I prezzi costanti cdt'!B74</f>
        <v>42958.413289349446</v>
      </c>
      <c r="C79" s="92">
        <f>+'[3]R-I prezzi costanti cdt'!C74</f>
        <v>1040.1394455541545</v>
      </c>
      <c r="D79" s="92">
        <f>+'[3]R-I prezzi costanti cdt'!D74</f>
        <v>34053.235754529371</v>
      </c>
      <c r="E79" s="92">
        <f>+'[3]R-I prezzi costanti cdt'!G74</f>
        <v>7761.4299999999994</v>
      </c>
      <c r="F79" s="92">
        <f>+'[3]R-I prezzi costanti cdt'!E74</f>
        <v>1816.7078054797187</v>
      </c>
      <c r="G79" s="93">
        <f t="shared" si="10"/>
        <v>44671.51300556324</v>
      </c>
      <c r="H79" s="92">
        <f>+'[3]R-I prezzi costanti cdt'!H74</f>
        <v>17980.285191389466</v>
      </c>
      <c r="I79" s="92">
        <f>+'[3]R-I prezzi costanti cdt'!I74</f>
        <v>9677.7131283750459</v>
      </c>
      <c r="J79" s="92">
        <f>+'[3]R-I prezzi costanti cdt'!J74</f>
        <v>2980.6208742309577</v>
      </c>
      <c r="K79" s="92">
        <f>+'[3]R-I prezzi costanti cdt'!K74</f>
        <v>8298.476763701603</v>
      </c>
      <c r="L79" s="92">
        <f>+'[3]R-I prezzi costanti cdt'!L74</f>
        <v>7691.8109873633057</v>
      </c>
      <c r="M79" s="92">
        <f>+'[3]R-I prezzi costanti cdt'!M74</f>
        <v>9690.2034170297666</v>
      </c>
      <c r="N79" s="92">
        <f t="shared" si="11"/>
        <v>56319.110362090141</v>
      </c>
      <c r="O79" s="92">
        <f t="shared" si="12"/>
        <v>143949.03665700281</v>
      </c>
      <c r="P79" s="92">
        <f>+'[3]R-I prezzi costanti cdt'!P74</f>
        <v>2207.6767076719916</v>
      </c>
      <c r="Q79" s="92">
        <f>+'[3]R-I prezzi costanti cdt'!Q74</f>
        <v>12879.561699787922</v>
      </c>
      <c r="R79" s="94">
        <f t="shared" si="13"/>
        <v>154620.92164911874</v>
      </c>
      <c r="S79" s="92">
        <f>+'[3]R-I prezzi costanti cdt'!S74</f>
        <v>21244.530925049992</v>
      </c>
      <c r="T79" s="94">
        <f t="shared" si="14"/>
        <v>175865.45257416874</v>
      </c>
      <c r="U79" s="96"/>
      <c r="V79" s="92">
        <f>+'[3]R-I prezzi costanti cdt'!U74</f>
        <v>15049.48481613217</v>
      </c>
      <c r="W79" s="97">
        <f>+'[3]R-I prezzi costanti cdt'!W74</f>
        <v>121516.51715376452</v>
      </c>
      <c r="X79" s="97">
        <f>+'[3]R-I prezzi costanti cdt'!X74</f>
        <v>15910.312938934216</v>
      </c>
      <c r="Y79" s="102">
        <f t="shared" si="15"/>
        <v>137426.83009269874</v>
      </c>
      <c r="Z79" s="92">
        <f>+'[3]R-I prezzi costanti cdt'!AA74</f>
        <v>2986.9895883309059</v>
      </c>
      <c r="AA79" s="92">
        <f>+'[3]R-I prezzi costanti cdt'!Z74</f>
        <v>3171.3521288857578</v>
      </c>
      <c r="AB79" s="92">
        <f>+'[3]R-I prezzi costanti cdt'!AD74-'[3]R-I prezzi costanti cdt'!AK74</f>
        <v>11097.830925343731</v>
      </c>
      <c r="AC79" s="92">
        <f>+'[3]R-I prezzi costanti cdt'!AB74</f>
        <v>1979.5088755755608</v>
      </c>
      <c r="AD79" s="92">
        <f>+'[3]R-I prezzi costanti cdt'!AC74+'[3]R-I prezzi costanti cdt'!AE74+'[3]R-I prezzi costanti cdt'!AF74-'[3]R-I prezzi costanti cdt'!AJ74-'[3]R-I prezzi costanti cdt'!AL74</f>
        <v>1543.9041574838732</v>
      </c>
      <c r="AE79" s="93">
        <f t="shared" si="16"/>
        <v>14621.243958403165</v>
      </c>
      <c r="AF79" s="93">
        <f t="shared" si="17"/>
        <v>20779.58567561983</v>
      </c>
      <c r="AG79" s="93">
        <f>+'[3]R-I prezzi costanti cdt'!AM74</f>
        <v>2609.5519897179788</v>
      </c>
      <c r="AH79" s="93">
        <f t="shared" si="18"/>
        <v>23389.13766533781</v>
      </c>
      <c r="AI79" s="98">
        <f t="shared" si="19"/>
        <v>175865.45257416874</v>
      </c>
      <c r="AJ79" s="104"/>
    </row>
    <row r="80" spans="1:36" x14ac:dyDescent="0.2">
      <c r="A80" s="91">
        <v>1930</v>
      </c>
      <c r="B80" s="92">
        <f>+'[3]R-I prezzi costanti cdt'!B75</f>
        <v>38427.68493122315</v>
      </c>
      <c r="C80" s="92">
        <f>+'[3]R-I prezzi costanti cdt'!C75</f>
        <v>1034.1783771135781</v>
      </c>
      <c r="D80" s="92">
        <f>+'[3]R-I prezzi costanti cdt'!D75</f>
        <v>31588.486802123898</v>
      </c>
      <c r="E80" s="92">
        <f>+'[3]R-I prezzi costanti cdt'!G75</f>
        <v>7908.4400000000005</v>
      </c>
      <c r="F80" s="92">
        <f>+'[3]R-I prezzi costanti cdt'!E75</f>
        <v>2074.5928853139758</v>
      </c>
      <c r="G80" s="93">
        <f t="shared" si="10"/>
        <v>42605.698064551456</v>
      </c>
      <c r="H80" s="92">
        <f>+'[3]R-I prezzi costanti cdt'!H75</f>
        <v>16285.228230469511</v>
      </c>
      <c r="I80" s="92">
        <f>+'[3]R-I prezzi costanti cdt'!I75</f>
        <v>8969.2586715528832</v>
      </c>
      <c r="J80" s="92">
        <f>+'[3]R-I prezzi costanti cdt'!J75</f>
        <v>3085.8799444128972</v>
      </c>
      <c r="K80" s="92">
        <f>+'[3]R-I prezzi costanti cdt'!K75</f>
        <v>8449.2094449910292</v>
      </c>
      <c r="L80" s="92">
        <f>+'[3]R-I prezzi costanti cdt'!L75</f>
        <v>7774.0084992147422</v>
      </c>
      <c r="M80" s="92">
        <f>+'[3]R-I prezzi costanti cdt'!M75</f>
        <v>9945.8172658810854</v>
      </c>
      <c r="N80" s="92">
        <f t="shared" si="11"/>
        <v>54509.402056522151</v>
      </c>
      <c r="O80" s="92">
        <f t="shared" si="12"/>
        <v>135542.78505229676</v>
      </c>
      <c r="P80" s="92">
        <f>+'[3]R-I prezzi costanti cdt'!P75</f>
        <v>2284.7453346674993</v>
      </c>
      <c r="Q80" s="92">
        <f>+'[3]R-I prezzi costanti cdt'!Q75</f>
        <v>14097.503840245778</v>
      </c>
      <c r="R80" s="94">
        <f t="shared" si="13"/>
        <v>147355.54355787503</v>
      </c>
      <c r="S80" s="92">
        <f>+'[3]R-I prezzi costanti cdt'!S75</f>
        <v>19658.773574570376</v>
      </c>
      <c r="T80" s="94">
        <f t="shared" si="14"/>
        <v>167014.3171324454</v>
      </c>
      <c r="U80" s="96"/>
      <c r="V80" s="92">
        <f>+'[3]R-I prezzi costanti cdt'!U75</f>
        <v>13715.723632946538</v>
      </c>
      <c r="W80" s="97">
        <f>+'[3]R-I prezzi costanti cdt'!W75</f>
        <v>113949.56517744665</v>
      </c>
      <c r="X80" s="97">
        <f>+'[3]R-I prezzi costanti cdt'!X75</f>
        <v>15714.778667407565</v>
      </c>
      <c r="Y80" s="102">
        <f t="shared" si="15"/>
        <v>129664.34384485421</v>
      </c>
      <c r="Z80" s="92">
        <f>+'[3]R-I prezzi costanti cdt'!AA75</f>
        <v>3392.4271578963776</v>
      </c>
      <c r="AA80" s="92">
        <f>+'[3]R-I prezzi costanti cdt'!Z75</f>
        <v>3841.9916135559538</v>
      </c>
      <c r="AB80" s="92">
        <f>+'[3]R-I prezzi costanti cdt'!AD75-'[3]R-I prezzi costanti cdt'!AK75</f>
        <v>11392.68397721051</v>
      </c>
      <c r="AC80" s="92">
        <f>+'[3]R-I prezzi costanti cdt'!AB75</f>
        <v>2074.5086637973968</v>
      </c>
      <c r="AD80" s="92">
        <f>+'[3]R-I prezzi costanti cdt'!AC75+'[3]R-I prezzi costanti cdt'!AE75+'[3]R-I prezzi costanti cdt'!AF75-'[3]R-I prezzi costanti cdt'!AJ75-'[3]R-I prezzi costanti cdt'!AL75</f>
        <v>1385.0883001862621</v>
      </c>
      <c r="AE80" s="93">
        <f t="shared" si="16"/>
        <v>14852.280941194169</v>
      </c>
      <c r="AF80" s="93">
        <f t="shared" si="17"/>
        <v>22086.699712646499</v>
      </c>
      <c r="AG80" s="93">
        <f>+'[3]R-I prezzi costanti cdt'!AM75</f>
        <v>1547.5499419981352</v>
      </c>
      <c r="AH80" s="93">
        <f t="shared" si="18"/>
        <v>23634.249654644635</v>
      </c>
      <c r="AI80" s="98">
        <f t="shared" si="19"/>
        <v>167014.3171324454</v>
      </c>
      <c r="AJ80" s="104"/>
    </row>
    <row r="81" spans="1:36" x14ac:dyDescent="0.2">
      <c r="A81" s="91">
        <v>1931</v>
      </c>
      <c r="B81" s="92">
        <f>+'[3]R-I prezzi costanti cdt'!B76</f>
        <v>40045.893481732441</v>
      </c>
      <c r="C81" s="92">
        <f>+'[3]R-I prezzi costanti cdt'!C76</f>
        <v>877.61279435947142</v>
      </c>
      <c r="D81" s="92">
        <f>+'[3]R-I prezzi costanti cdt'!D76</f>
        <v>28246.067392566376</v>
      </c>
      <c r="E81" s="92">
        <f>+'[3]R-I prezzi costanti cdt'!G76</f>
        <v>6459.96</v>
      </c>
      <c r="F81" s="92">
        <f>+'[3]R-I prezzi costanti cdt'!E76</f>
        <v>1994.0530112869703</v>
      </c>
      <c r="G81" s="93">
        <f t="shared" si="10"/>
        <v>37577.693198212815</v>
      </c>
      <c r="H81" s="92">
        <f>+'[3]R-I prezzi costanti cdt'!H76</f>
        <v>15562.920521240136</v>
      </c>
      <c r="I81" s="92">
        <f>+'[3]R-I prezzi costanti cdt'!I76</f>
        <v>8743.9052564037029</v>
      </c>
      <c r="J81" s="92">
        <f>+'[3]R-I prezzi costanti cdt'!J76</f>
        <v>3230.3085948128582</v>
      </c>
      <c r="K81" s="92">
        <f>+'[3]R-I prezzi costanti cdt'!K76</f>
        <v>8678.521760518548</v>
      </c>
      <c r="L81" s="92">
        <f>+'[3]R-I prezzi costanti cdt'!L76</f>
        <v>7945.9863429064098</v>
      </c>
      <c r="M81" s="92">
        <f>+'[3]R-I prezzi costanti cdt'!M76</f>
        <v>10246.734542381957</v>
      </c>
      <c r="N81" s="92">
        <f t="shared" si="11"/>
        <v>54408.377018263614</v>
      </c>
      <c r="O81" s="92">
        <f t="shared" si="12"/>
        <v>132031.96369820889</v>
      </c>
      <c r="P81" s="92">
        <f>+'[3]R-I prezzi costanti cdt'!P76</f>
        <v>2349.1213869356543</v>
      </c>
      <c r="Q81" s="92">
        <f>+'[3]R-I prezzi costanti cdt'!Q76</f>
        <v>16125.011172352142</v>
      </c>
      <c r="R81" s="94">
        <f t="shared" si="13"/>
        <v>145807.8534836254</v>
      </c>
      <c r="S81" s="92">
        <f>+'[3]R-I prezzi costanti cdt'!S76</f>
        <v>16836.464725488295</v>
      </c>
      <c r="T81" s="94">
        <f t="shared" si="14"/>
        <v>162644.3182091137</v>
      </c>
      <c r="U81" s="96"/>
      <c r="V81" s="92">
        <f>+'[3]R-I prezzi costanti cdt'!U76</f>
        <v>13383.114642200255</v>
      </c>
      <c r="W81" s="97">
        <f>+'[3]R-I prezzi costanti cdt'!W76</f>
        <v>110704.57365887784</v>
      </c>
      <c r="X81" s="97">
        <f>+'[3]R-I prezzi costanti cdt'!X76</f>
        <v>18667.156844293873</v>
      </c>
      <c r="Y81" s="102">
        <f t="shared" si="15"/>
        <v>129371.73050317171</v>
      </c>
      <c r="Z81" s="92">
        <f>+'[3]R-I prezzi costanti cdt'!AA76</f>
        <v>3101.0305639687176</v>
      </c>
      <c r="AA81" s="92">
        <f>+'[3]R-I prezzi costanti cdt'!Z76</f>
        <v>3642.9619575467973</v>
      </c>
      <c r="AB81" s="92">
        <f>+'[3]R-I prezzi costanti cdt'!AD76-'[3]R-I prezzi costanti cdt'!AK76</f>
        <v>10415.255065910358</v>
      </c>
      <c r="AC81" s="92">
        <f>+'[3]R-I prezzi costanti cdt'!AB76</f>
        <v>1965.622613098438</v>
      </c>
      <c r="AD81" s="92">
        <f>+'[3]R-I prezzi costanti cdt'!AC76+'[3]R-I prezzi costanti cdt'!AE76+'[3]R-I prezzi costanti cdt'!AF76-'[3]R-I prezzi costanti cdt'!AJ76-'[3]R-I prezzi costanti cdt'!AL76</f>
        <v>1534.8876890352867</v>
      </c>
      <c r="AE81" s="93">
        <f t="shared" si="16"/>
        <v>13915.765368044082</v>
      </c>
      <c r="AF81" s="93">
        <f t="shared" si="17"/>
        <v>20659.757889559598</v>
      </c>
      <c r="AG81" s="93">
        <f>+'[3]R-I prezzi costanti cdt'!AM76</f>
        <v>-770.28482581785931</v>
      </c>
      <c r="AH81" s="93">
        <f t="shared" si="18"/>
        <v>19889.473063741738</v>
      </c>
      <c r="AI81" s="98">
        <f t="shared" si="19"/>
        <v>162644.3182091137</v>
      </c>
      <c r="AJ81" s="104"/>
    </row>
    <row r="82" spans="1:36" x14ac:dyDescent="0.2">
      <c r="A82" s="91">
        <v>1932</v>
      </c>
      <c r="B82" s="92">
        <f>+'[3]R-I prezzi costanti cdt'!B77</f>
        <v>43886.293400962029</v>
      </c>
      <c r="C82" s="92">
        <f>+'[3]R-I prezzi costanti cdt'!C77</f>
        <v>779.40181564931538</v>
      </c>
      <c r="D82" s="92">
        <f>+'[3]R-I prezzi costanti cdt'!D77</f>
        <v>26431.139162928401</v>
      </c>
      <c r="E82" s="92">
        <f>+'[3]R-I prezzi costanti cdt'!G77</f>
        <v>6461.12</v>
      </c>
      <c r="F82" s="92">
        <f>+'[3]R-I prezzi costanti cdt'!E77</f>
        <v>2012.4673276579697</v>
      </c>
      <c r="G82" s="93">
        <f t="shared" si="10"/>
        <v>35684.128306235689</v>
      </c>
      <c r="H82" s="92">
        <f>+'[3]R-I prezzi costanti cdt'!H77</f>
        <v>15362.018020259728</v>
      </c>
      <c r="I82" s="92">
        <f>+'[3]R-I prezzi costanti cdt'!I77</f>
        <v>8115.7668787264984</v>
      </c>
      <c r="J82" s="92">
        <f>+'[3]R-I prezzi costanti cdt'!J77</f>
        <v>3844.1116373627165</v>
      </c>
      <c r="K82" s="92">
        <f>+'[3]R-I prezzi costanti cdt'!K77</f>
        <v>8798.5820938711731</v>
      </c>
      <c r="L82" s="92">
        <f>+'[3]R-I prezzi costanti cdt'!L77</f>
        <v>8090.8432453341775</v>
      </c>
      <c r="M82" s="92">
        <f>+'[3]R-I prezzi costanti cdt'!M77</f>
        <v>11726.323627548687</v>
      </c>
      <c r="N82" s="92">
        <f t="shared" si="11"/>
        <v>55937.645503102976</v>
      </c>
      <c r="O82" s="92">
        <f t="shared" si="12"/>
        <v>135508.06721030071</v>
      </c>
      <c r="P82" s="92">
        <f>+'[3]R-I prezzi costanti cdt'!P77</f>
        <v>2844.9799906527978</v>
      </c>
      <c r="Q82" s="92">
        <f>+'[3]R-I prezzi costanti cdt'!Q77</f>
        <v>16227.127369159974</v>
      </c>
      <c r="R82" s="94">
        <f t="shared" si="13"/>
        <v>148890.2145888079</v>
      </c>
      <c r="S82" s="92">
        <f>+'[3]R-I prezzi costanti cdt'!S77</f>
        <v>14574.204040527042</v>
      </c>
      <c r="T82" s="94">
        <f t="shared" si="14"/>
        <v>163464.41862933495</v>
      </c>
      <c r="U82" s="96"/>
      <c r="V82" s="92">
        <f>+'[3]R-I prezzi costanti cdt'!U77</f>
        <v>10726.439601983486</v>
      </c>
      <c r="W82" s="97">
        <f>+'[3]R-I prezzi costanti cdt'!W77</f>
        <v>115047.45786969092</v>
      </c>
      <c r="X82" s="97">
        <f>+'[3]R-I prezzi costanti cdt'!X77</f>
        <v>19377.082613590082</v>
      </c>
      <c r="Y82" s="102">
        <f t="shared" si="15"/>
        <v>134424.54048328099</v>
      </c>
      <c r="Z82" s="92">
        <f>+'[3]R-I prezzi costanti cdt'!AA77</f>
        <v>2676.3209192456416</v>
      </c>
      <c r="AA82" s="92">
        <f>+'[3]R-I prezzi costanti cdt'!Z77</f>
        <v>3760.2318921048418</v>
      </c>
      <c r="AB82" s="92">
        <f>+'[3]R-I prezzi costanti cdt'!AD77-'[3]R-I prezzi costanti cdt'!AK77</f>
        <v>9837.2509583784667</v>
      </c>
      <c r="AC82" s="92">
        <f>+'[3]R-I prezzi costanti cdt'!AB77</f>
        <v>1746.7676412554183</v>
      </c>
      <c r="AD82" s="92">
        <f>+'[3]R-I prezzi costanti cdt'!AC77+'[3]R-I prezzi costanti cdt'!AE77+'[3]R-I prezzi costanti cdt'!AF77-'[3]R-I prezzi costanti cdt'!AJ77-'[3]R-I prezzi costanti cdt'!AL77</f>
        <v>1923.4435669595498</v>
      </c>
      <c r="AE82" s="93">
        <f t="shared" si="16"/>
        <v>13507.462166593434</v>
      </c>
      <c r="AF82" s="93">
        <f t="shared" si="17"/>
        <v>19944.014977943916</v>
      </c>
      <c r="AG82" s="93">
        <f>+'[3]R-I prezzi costanti cdt'!AM77</f>
        <v>-1630.5764338734887</v>
      </c>
      <c r="AH82" s="93">
        <f t="shared" si="18"/>
        <v>18313.438544070428</v>
      </c>
      <c r="AI82" s="98">
        <f t="shared" si="19"/>
        <v>163464.41862933492</v>
      </c>
      <c r="AJ82" s="104"/>
    </row>
    <row r="83" spans="1:36" x14ac:dyDescent="0.2">
      <c r="A83" s="91">
        <v>1933</v>
      </c>
      <c r="B83" s="92">
        <f>+'[3]R-I prezzi costanti cdt'!B78</f>
        <v>39832.02811666944</v>
      </c>
      <c r="C83" s="92">
        <f>+'[3]R-I prezzi costanti cdt'!C78</f>
        <v>797.87029664462375</v>
      </c>
      <c r="D83" s="92">
        <f>+'[3]R-I prezzi costanti cdt'!D78</f>
        <v>28394.660697795662</v>
      </c>
      <c r="E83" s="92">
        <f>+'[3]R-I prezzi costanti cdt'!G78</f>
        <v>8009.01</v>
      </c>
      <c r="F83" s="92">
        <f>+'[3]R-I prezzi costanti cdt'!E78</f>
        <v>2173.4406222038842</v>
      </c>
      <c r="G83" s="93">
        <f t="shared" si="10"/>
        <v>39374.981616644167</v>
      </c>
      <c r="H83" s="92">
        <f>+'[3]R-I prezzi costanti cdt'!H78</f>
        <v>14819.110343831637</v>
      </c>
      <c r="I83" s="92">
        <f>+'[3]R-I prezzi costanti cdt'!I78</f>
        <v>6948.8657670506454</v>
      </c>
      <c r="J83" s="92">
        <f>+'[3]R-I prezzi costanti cdt'!J78</f>
        <v>4246.6964835648187</v>
      </c>
      <c r="K83" s="92">
        <f>+'[3]R-I prezzi costanti cdt'!K78</f>
        <v>9012.1200590311928</v>
      </c>
      <c r="L83" s="92">
        <f>+'[3]R-I prezzi costanti cdt'!L78</f>
        <v>8278.2178733892069</v>
      </c>
      <c r="M83" s="92">
        <f>+'[3]R-I prezzi costanti cdt'!M78</f>
        <v>11373.950446606152</v>
      </c>
      <c r="N83" s="92">
        <f t="shared" si="11"/>
        <v>54678.960973473644</v>
      </c>
      <c r="O83" s="92">
        <f t="shared" si="12"/>
        <v>133885.97070678725</v>
      </c>
      <c r="P83" s="92">
        <f>+'[3]R-I prezzi costanti cdt'!P78</f>
        <v>3163.8864870302023</v>
      </c>
      <c r="Q83" s="92">
        <f>+'[3]R-I prezzi costanti cdt'!Q78</f>
        <v>16430.280991735548</v>
      </c>
      <c r="R83" s="94">
        <f t="shared" si="13"/>
        <v>147152.36521149261</v>
      </c>
      <c r="S83" s="92">
        <f>+'[3]R-I prezzi costanti cdt'!S78</f>
        <v>16938.89952728511</v>
      </c>
      <c r="T83" s="94">
        <f t="shared" si="14"/>
        <v>164091.26473877771</v>
      </c>
      <c r="U83" s="96"/>
      <c r="V83" s="92">
        <f>+'[3]R-I prezzi costanti cdt'!U78</f>
        <v>10935.963445543319</v>
      </c>
      <c r="W83" s="97">
        <f>+'[3]R-I prezzi costanti cdt'!W78</f>
        <v>113767.8697131485</v>
      </c>
      <c r="X83" s="97">
        <f>+'[3]R-I prezzi costanti cdt'!X78</f>
        <v>20428.1187761941</v>
      </c>
      <c r="Y83" s="102">
        <f t="shared" si="15"/>
        <v>134195.98848934259</v>
      </c>
      <c r="Z83" s="92">
        <f>+'[3]R-I prezzi costanti cdt'!AA78</f>
        <v>2628.5122658898481</v>
      </c>
      <c r="AA83" s="92">
        <f>+'[3]R-I prezzi costanti cdt'!Z78</f>
        <v>4477.5170863258736</v>
      </c>
      <c r="AB83" s="92">
        <f>+'[3]R-I prezzi costanti cdt'!AD78-'[3]R-I prezzi costanti cdt'!AK78</f>
        <v>9016.5539869528766</v>
      </c>
      <c r="AC83" s="92">
        <f>+'[3]R-I prezzi costanti cdt'!AB78</f>
        <v>1720.091702621502</v>
      </c>
      <c r="AD83" s="92">
        <f>+'[3]R-I prezzi costanti cdt'!AC78+'[3]R-I prezzi costanti cdt'!AE78+'[3]R-I prezzi costanti cdt'!AF78-'[3]R-I prezzi costanti cdt'!AJ78-'[3]R-I prezzi costanti cdt'!AL78</f>
        <v>2052.6234288349133</v>
      </c>
      <c r="AE83" s="93">
        <f t="shared" si="16"/>
        <v>12789.269118409293</v>
      </c>
      <c r="AF83" s="93">
        <f t="shared" si="17"/>
        <v>19895.298470625014</v>
      </c>
      <c r="AG83" s="93">
        <f>+'[3]R-I prezzi costanti cdt'!AM78</f>
        <v>-935.98566673320124</v>
      </c>
      <c r="AH83" s="93">
        <f t="shared" si="18"/>
        <v>18959.312803891811</v>
      </c>
      <c r="AI83" s="98">
        <f t="shared" si="19"/>
        <v>164091.26473877771</v>
      </c>
      <c r="AJ83" s="104"/>
    </row>
    <row r="84" spans="1:36" x14ac:dyDescent="0.2">
      <c r="A84" s="91">
        <v>1934</v>
      </c>
      <c r="B84" s="92">
        <f>+'[3]R-I prezzi costanti cdt'!B79</f>
        <v>37866.704283016181</v>
      </c>
      <c r="C84" s="92">
        <f>+'[3]R-I prezzi costanti cdt'!C79</f>
        <v>867.8643332939746</v>
      </c>
      <c r="D84" s="92">
        <f>+'[3]R-I prezzi costanti cdt'!D79</f>
        <v>28852.580066548679</v>
      </c>
      <c r="E84" s="92">
        <f>+'[3]R-I prezzi costanti cdt'!G79</f>
        <v>8359.59</v>
      </c>
      <c r="F84" s="92">
        <f>+'[3]R-I prezzi costanti cdt'!E79</f>
        <v>2322.2364015631006</v>
      </c>
      <c r="G84" s="93">
        <f t="shared" si="10"/>
        <v>40402.270801405757</v>
      </c>
      <c r="H84" s="92">
        <f>+'[3]R-I prezzi costanti cdt'!H79</f>
        <v>14595.864637597384</v>
      </c>
      <c r="I84" s="92">
        <f>+'[3]R-I prezzi costanti cdt'!I79</f>
        <v>7448.5875748959043</v>
      </c>
      <c r="J84" s="92">
        <f>+'[3]R-I prezzi costanti cdt'!J79</f>
        <v>4203.9088296026739</v>
      </c>
      <c r="K84" s="92">
        <f>+'[3]R-I prezzi costanti cdt'!K79</f>
        <v>9172.4926211007587</v>
      </c>
      <c r="L84" s="92">
        <f>+'[3]R-I prezzi costanti cdt'!L79</f>
        <v>8505.6382662792148</v>
      </c>
      <c r="M84" s="92">
        <f>+'[3]R-I prezzi costanti cdt'!M79</f>
        <v>11161.613323444275</v>
      </c>
      <c r="N84" s="92">
        <f t="shared" si="11"/>
        <v>55088.105252920213</v>
      </c>
      <c r="O84" s="92">
        <f t="shared" si="12"/>
        <v>133357.08033734217</v>
      </c>
      <c r="P84" s="92">
        <f>+'[3]R-I prezzi costanti cdt'!P79</f>
        <v>3109.0013427624085</v>
      </c>
      <c r="Q84" s="92">
        <f>+'[3]R-I prezzi costanti cdt'!Q79</f>
        <v>16531.044653830417</v>
      </c>
      <c r="R84" s="94">
        <f t="shared" si="13"/>
        <v>146779.12364841017</v>
      </c>
      <c r="S84" s="92">
        <f>+'[3]R-I prezzi costanti cdt'!S79</f>
        <v>15262.693989456193</v>
      </c>
      <c r="T84" s="94">
        <f t="shared" si="14"/>
        <v>162041.81763786636</v>
      </c>
      <c r="U84" s="96"/>
      <c r="V84" s="92">
        <f>+'[3]R-I prezzi costanti cdt'!U79</f>
        <v>10894.985382480669</v>
      </c>
      <c r="W84" s="97">
        <f>+'[3]R-I prezzi costanti cdt'!W79</f>
        <v>110071.81536058513</v>
      </c>
      <c r="X84" s="97">
        <f>+'[3]R-I prezzi costanti cdt'!X79</f>
        <v>20691.441366711129</v>
      </c>
      <c r="Y84" s="102">
        <f t="shared" si="15"/>
        <v>130763.25672729625</v>
      </c>
      <c r="Z84" s="92">
        <f>+'[3]R-I prezzi costanti cdt'!AA79</f>
        <v>3586.6217414581188</v>
      </c>
      <c r="AA84" s="92">
        <f>+'[3]R-I prezzi costanti cdt'!Z79</f>
        <v>4419.1015381254447</v>
      </c>
      <c r="AB84" s="92">
        <f>+'[3]R-I prezzi costanti cdt'!AD79-'[3]R-I prezzi costanti cdt'!AK79</f>
        <v>9071.0226730138456</v>
      </c>
      <c r="AC84" s="92">
        <f>+'[3]R-I prezzi costanti cdt'!AB79</f>
        <v>2012.0025437989825</v>
      </c>
      <c r="AD84" s="92">
        <f>+'[3]R-I prezzi costanti cdt'!AC79+'[3]R-I prezzi costanti cdt'!AE79+'[3]R-I prezzi costanti cdt'!AF79-'[3]R-I prezzi costanti cdt'!AJ79-'[3]R-I prezzi costanti cdt'!AL79</f>
        <v>1824.2914759614623</v>
      </c>
      <c r="AE84" s="93">
        <f t="shared" si="16"/>
        <v>12907.31669277429</v>
      </c>
      <c r="AF84" s="93">
        <f t="shared" si="17"/>
        <v>20913.039972357852</v>
      </c>
      <c r="AG84" s="93">
        <f>+'[3]R-I prezzi costanti cdt'!AM79</f>
        <v>-529.46444426845767</v>
      </c>
      <c r="AH84" s="93">
        <f t="shared" si="18"/>
        <v>20383.575528089394</v>
      </c>
      <c r="AI84" s="98">
        <f t="shared" si="19"/>
        <v>162041.8176378663</v>
      </c>
      <c r="AJ84" s="104"/>
    </row>
    <row r="85" spans="1:36" x14ac:dyDescent="0.2">
      <c r="A85" s="91">
        <v>1935</v>
      </c>
      <c r="B85" s="92">
        <f>+'[3]R-I prezzi costanti cdt'!B80</f>
        <v>41422.577163591268</v>
      </c>
      <c r="C85" s="92">
        <f>+'[3]R-I prezzi costanti cdt'!C80</f>
        <v>953.45824795416024</v>
      </c>
      <c r="D85" s="92">
        <f>+'[3]R-I prezzi costanti cdt'!D80</f>
        <v>31993.748543330654</v>
      </c>
      <c r="E85" s="92">
        <f>+'[3]R-I prezzi costanti cdt'!G80</f>
        <v>7615.2100000000009</v>
      </c>
      <c r="F85" s="92">
        <f>+'[3]R-I prezzi costanti cdt'!E80</f>
        <v>2605.5257505777245</v>
      </c>
      <c r="G85" s="93">
        <f t="shared" si="10"/>
        <v>43167.94254186254</v>
      </c>
      <c r="H85" s="92">
        <f>+'[3]R-I prezzi costanti cdt'!H80</f>
        <v>15650.966803444318</v>
      </c>
      <c r="I85" s="92">
        <f>+'[3]R-I prezzi costanti cdt'!I80</f>
        <v>7801.6412276321935</v>
      </c>
      <c r="J85" s="92">
        <f>+'[3]R-I prezzi costanti cdt'!J80</f>
        <v>4058.5956316078068</v>
      </c>
      <c r="K85" s="92">
        <f>+'[3]R-I prezzi costanti cdt'!K80</f>
        <v>9492.6535100410911</v>
      </c>
      <c r="L85" s="92">
        <f>+'[3]R-I prezzi costanti cdt'!L80</f>
        <v>8771.0433865644045</v>
      </c>
      <c r="M85" s="92">
        <f>+'[3]R-I prezzi costanti cdt'!M80</f>
        <v>11196.314005153225</v>
      </c>
      <c r="N85" s="92">
        <f t="shared" si="11"/>
        <v>56971.214564443042</v>
      </c>
      <c r="O85" s="92">
        <f t="shared" si="12"/>
        <v>141561.73426989684</v>
      </c>
      <c r="P85" s="92">
        <f>+'[3]R-I prezzi costanti cdt'!P80</f>
        <v>3006.732534181825</v>
      </c>
      <c r="Q85" s="92">
        <f>+'[3]R-I prezzi costanti cdt'!Q80</f>
        <v>16228.207171314762</v>
      </c>
      <c r="R85" s="94">
        <f t="shared" si="13"/>
        <v>154783.2089070298</v>
      </c>
      <c r="S85" s="92">
        <f>+'[3]R-I prezzi costanti cdt'!S80</f>
        <v>15034.274206980717</v>
      </c>
      <c r="T85" s="94">
        <f t="shared" si="14"/>
        <v>169817.48311401051</v>
      </c>
      <c r="U85" s="96"/>
      <c r="V85" s="92">
        <f>+'[3]R-I prezzi costanti cdt'!U80</f>
        <v>9863.5882533143395</v>
      </c>
      <c r="W85" s="97">
        <f>+'[3]R-I prezzi costanti cdt'!W80</f>
        <v>112004.12881855604</v>
      </c>
      <c r="X85" s="97">
        <f>+'[3]R-I prezzi costanti cdt'!X80</f>
        <v>24353.869266388301</v>
      </c>
      <c r="Y85" s="102">
        <f t="shared" si="15"/>
        <v>136357.99808494435</v>
      </c>
      <c r="Z85" s="92">
        <f>+'[3]R-I prezzi costanti cdt'!AA80</f>
        <v>5011.6889756424252</v>
      </c>
      <c r="AA85" s="92">
        <f>+'[3]R-I prezzi costanti cdt'!Z80</f>
        <v>3860.3312532419682</v>
      </c>
      <c r="AB85" s="92">
        <f>+'[3]R-I prezzi costanti cdt'!AD80-'[3]R-I prezzi costanti cdt'!AK80</f>
        <v>10095.243092478455</v>
      </c>
      <c r="AC85" s="92">
        <f>+'[3]R-I prezzi costanti cdt'!AB80</f>
        <v>2697.7728906466618</v>
      </c>
      <c r="AD85" s="92">
        <f>+'[3]R-I prezzi costanti cdt'!AC80+'[3]R-I prezzi costanti cdt'!AE80+'[3]R-I prezzi costanti cdt'!AF80-'[3]R-I prezzi costanti cdt'!AJ80-'[3]R-I prezzi costanti cdt'!AL80</f>
        <v>1982.4136040248063</v>
      </c>
      <c r="AE85" s="93">
        <f t="shared" si="16"/>
        <v>14775.429587149923</v>
      </c>
      <c r="AF85" s="93">
        <f t="shared" si="17"/>
        <v>23647.449816034317</v>
      </c>
      <c r="AG85" s="93">
        <f>+'[3]R-I prezzi costanti cdt'!AM80</f>
        <v>-51.553040282460074</v>
      </c>
      <c r="AH85" s="93">
        <f t="shared" si="18"/>
        <v>23595.896775751859</v>
      </c>
      <c r="AI85" s="98">
        <f t="shared" si="19"/>
        <v>169817.48311401057</v>
      </c>
      <c r="AJ85" s="104"/>
    </row>
    <row r="86" spans="1:36" x14ac:dyDescent="0.2">
      <c r="A86" s="91">
        <v>1936</v>
      </c>
      <c r="B86" s="92">
        <f>+'[3]R-I prezzi costanti cdt'!B81</f>
        <v>37736.397856148258</v>
      </c>
      <c r="C86" s="92">
        <f>+'[3]R-I prezzi costanti cdt'!C81</f>
        <v>1014.2322664176559</v>
      </c>
      <c r="D86" s="92">
        <f>+'[3]R-I prezzi costanti cdt'!D81</f>
        <v>32741.1948676428</v>
      </c>
      <c r="E86" s="92">
        <f>+'[3]R-I prezzi costanti cdt'!G81</f>
        <v>5573.630000000001</v>
      </c>
      <c r="F86" s="92">
        <f>+'[3]R-I prezzi costanti cdt'!E81</f>
        <v>2669.5760713890486</v>
      </c>
      <c r="G86" s="93">
        <f t="shared" si="10"/>
        <v>41998.6332054495</v>
      </c>
      <c r="H86" s="92">
        <f>+'[3]R-I prezzi costanti cdt'!H81</f>
        <v>14535.200851312347</v>
      </c>
      <c r="I86" s="92">
        <f>+'[3]R-I prezzi costanti cdt'!I81</f>
        <v>8342.0653836747824</v>
      </c>
      <c r="J86" s="92">
        <f>+'[3]R-I prezzi costanti cdt'!J81</f>
        <v>3768.1681017412329</v>
      </c>
      <c r="K86" s="92">
        <f>+'[3]R-I prezzi costanti cdt'!K81</f>
        <v>9707.652063198102</v>
      </c>
      <c r="L86" s="92">
        <f>+'[3]R-I prezzi costanti cdt'!L81</f>
        <v>9061.136011385508</v>
      </c>
      <c r="M86" s="92">
        <f>+'[3]R-I prezzi costanti cdt'!M81</f>
        <v>11275.306881585117</v>
      </c>
      <c r="N86" s="92">
        <f t="shared" si="11"/>
        <v>56689.529292897088</v>
      </c>
      <c r="O86" s="92">
        <f t="shared" si="12"/>
        <v>136424.56035449484</v>
      </c>
      <c r="P86" s="92">
        <f>+'[3]R-I prezzi costanti cdt'!P81</f>
        <v>2811.6365400760005</v>
      </c>
      <c r="Q86" s="92">
        <f>+'[3]R-I prezzi costanti cdt'!Q81</f>
        <v>15720.406928371542</v>
      </c>
      <c r="R86" s="94">
        <f t="shared" si="13"/>
        <v>149333.33074279039</v>
      </c>
      <c r="S86" s="92">
        <f>+'[3]R-I prezzi costanti cdt'!S81</f>
        <v>9586.002614934654</v>
      </c>
      <c r="T86" s="94">
        <f t="shared" si="14"/>
        <v>158919.33335772506</v>
      </c>
      <c r="U86" s="96"/>
      <c r="V86" s="92">
        <f>+'[3]R-I prezzi costanti cdt'!U81</f>
        <v>9052.0710770558489</v>
      </c>
      <c r="W86" s="97">
        <f>+'[3]R-I prezzi costanti cdt'!W81</f>
        <v>95518.587090512083</v>
      </c>
      <c r="X86" s="97">
        <f>+'[3]R-I prezzi costanti cdt'!X81</f>
        <v>32228.322882204237</v>
      </c>
      <c r="Y86" s="102">
        <f t="shared" si="15"/>
        <v>127746.90997271633</v>
      </c>
      <c r="Z86" s="92">
        <f>+'[3]R-I prezzi costanti cdt'!AA81</f>
        <v>4810.2171138404256</v>
      </c>
      <c r="AA86" s="92">
        <f>+'[3]R-I prezzi costanti cdt'!Z81</f>
        <v>3355.9805609146547</v>
      </c>
      <c r="AB86" s="92">
        <f>+'[3]R-I prezzi costanti cdt'!AD81-'[3]R-I prezzi costanti cdt'!AK81</f>
        <v>10851.608737023922</v>
      </c>
      <c r="AC86" s="92">
        <f>+'[3]R-I prezzi costanti cdt'!AB81</f>
        <v>2648.6511692891763</v>
      </c>
      <c r="AD86" s="92">
        <f>+'[3]R-I prezzi costanti cdt'!AC81+'[3]R-I prezzi costanti cdt'!AE81+'[3]R-I prezzi costanti cdt'!AF81-'[3]R-I prezzi costanti cdt'!AJ81-'[3]R-I prezzi costanti cdt'!AL81</f>
        <v>2684.3344979851395</v>
      </c>
      <c r="AE86" s="93">
        <f t="shared" si="16"/>
        <v>16184.594404298237</v>
      </c>
      <c r="AF86" s="93">
        <f t="shared" si="17"/>
        <v>24350.792079053317</v>
      </c>
      <c r="AG86" s="93">
        <f>+'[3]R-I prezzi costanti cdt'!AM81</f>
        <v>-2230.4397711004303</v>
      </c>
      <c r="AH86" s="93">
        <f t="shared" si="18"/>
        <v>22120.352307952886</v>
      </c>
      <c r="AI86" s="98">
        <f t="shared" si="19"/>
        <v>158919.33335772506</v>
      </c>
      <c r="AJ86" s="104"/>
    </row>
    <row r="87" spans="1:36" x14ac:dyDescent="0.2">
      <c r="A87" s="91">
        <v>1937</v>
      </c>
      <c r="B87" s="92">
        <f>+'[3]R-I prezzi costanti cdt'!B82</f>
        <v>42713.684068295363</v>
      </c>
      <c r="C87" s="92">
        <f>+'[3]R-I prezzi costanti cdt'!C82</f>
        <v>1199.3458947045126</v>
      </c>
      <c r="D87" s="92">
        <f>+'[3]R-I prezzi costanti cdt'!D82</f>
        <v>37622.384948930012</v>
      </c>
      <c r="E87" s="92">
        <f>+'[3]R-I prezzi costanti cdt'!G82</f>
        <v>5013.95</v>
      </c>
      <c r="F87" s="92">
        <f>+'[3]R-I prezzi costanti cdt'!E82</f>
        <v>2973.219618984238</v>
      </c>
      <c r="G87" s="93">
        <f t="shared" si="10"/>
        <v>46808.90046261876</v>
      </c>
      <c r="H87" s="92">
        <f>+'[3]R-I prezzi costanti cdt'!H82</f>
        <v>17336.091186823745</v>
      </c>
      <c r="I87" s="92">
        <f>+'[3]R-I prezzi costanti cdt'!I82</f>
        <v>9596.3871649296307</v>
      </c>
      <c r="J87" s="92">
        <f>+'[3]R-I prezzi costanti cdt'!J82</f>
        <v>3794.4204457618735</v>
      </c>
      <c r="K87" s="92">
        <f>+'[3]R-I prezzi costanti cdt'!K82</f>
        <v>9865.979802071879</v>
      </c>
      <c r="L87" s="92">
        <f>+'[3]R-I prezzi costanti cdt'!L82</f>
        <v>8942.7258790964752</v>
      </c>
      <c r="M87" s="92">
        <f>+'[3]R-I prezzi costanti cdt'!M82</f>
        <v>11964.036939685246</v>
      </c>
      <c r="N87" s="92">
        <f t="shared" si="11"/>
        <v>61499.641418368854</v>
      </c>
      <c r="O87" s="92">
        <f t="shared" si="12"/>
        <v>151022.22594928296</v>
      </c>
      <c r="P87" s="92">
        <f>+'[3]R-I prezzi costanti cdt'!P82</f>
        <v>2839.2971720986802</v>
      </c>
      <c r="Q87" s="92">
        <f>+'[3]R-I prezzi costanti cdt'!Q82</f>
        <v>16023.88019609159</v>
      </c>
      <c r="R87" s="94">
        <f t="shared" si="13"/>
        <v>164206.80897327588</v>
      </c>
      <c r="S87" s="92">
        <f>+'[3]R-I prezzi costanti cdt'!S82</f>
        <v>14168.305267522166</v>
      </c>
      <c r="T87" s="94">
        <f t="shared" si="14"/>
        <v>178375.11424079805</v>
      </c>
      <c r="U87" s="96"/>
      <c r="V87" s="92">
        <f>+'[3]R-I prezzi costanti cdt'!U82</f>
        <v>12515.161418066382</v>
      </c>
      <c r="W87" s="97">
        <f>+'[3]R-I prezzi costanti cdt'!W82</f>
        <v>112533.20521086048</v>
      </c>
      <c r="X87" s="97">
        <f>+'[3]R-I prezzi costanti cdt'!X82</f>
        <v>31604.870661771911</v>
      </c>
      <c r="Y87" s="102">
        <f t="shared" si="15"/>
        <v>144138.07587263238</v>
      </c>
      <c r="Z87" s="92">
        <f>+'[3]R-I prezzi costanti cdt'!AA82</f>
        <v>3404.5705133921051</v>
      </c>
      <c r="AA87" s="92">
        <f>+'[3]R-I prezzi costanti cdt'!Z82</f>
        <v>2795.586436738698</v>
      </c>
      <c r="AB87" s="92">
        <f>+'[3]R-I prezzi costanti cdt'!AD82-'[3]R-I prezzi costanti cdt'!AK82</f>
        <v>11996.704307499627</v>
      </c>
      <c r="AC87" s="92">
        <f>+'[3]R-I prezzi costanti cdt'!AB82</f>
        <v>2206.6417229377116</v>
      </c>
      <c r="AD87" s="92">
        <f>+'[3]R-I prezzi costanti cdt'!AC82+'[3]R-I prezzi costanti cdt'!AE82+'[3]R-I prezzi costanti cdt'!AF82-'[3]R-I prezzi costanti cdt'!AJ82-'[3]R-I prezzi costanti cdt'!AL82</f>
        <v>1695.3829448003987</v>
      </c>
      <c r="AE87" s="93">
        <f t="shared" si="16"/>
        <v>15898.728975237736</v>
      </c>
      <c r="AF87" s="93">
        <f t="shared" si="17"/>
        <v>22098.885925368537</v>
      </c>
      <c r="AG87" s="93">
        <f>+'[3]R-I prezzi costanti cdt'!AM82</f>
        <v>-377.00897526925854</v>
      </c>
      <c r="AH87" s="93">
        <f t="shared" si="18"/>
        <v>21721.876950099278</v>
      </c>
      <c r="AI87" s="98">
        <f t="shared" si="19"/>
        <v>178375.11424079805</v>
      </c>
      <c r="AJ87" s="104"/>
    </row>
    <row r="88" spans="1:36" x14ac:dyDescent="0.2">
      <c r="A88" s="91">
        <v>1938</v>
      </c>
      <c r="B88" s="92">
        <f>+'[3]R-I prezzi costanti cdt'!B83</f>
        <v>43245.200000000092</v>
      </c>
      <c r="C88" s="92">
        <f>+'[3]R-I prezzi costanti cdt'!C83</f>
        <v>1260.4000000000001</v>
      </c>
      <c r="D88" s="92">
        <f>+'[3]R-I prezzi costanti cdt'!D83</f>
        <v>38842</v>
      </c>
      <c r="E88" s="92">
        <f>+'[3]R-I prezzi costanti cdt'!G83</f>
        <v>4972</v>
      </c>
      <c r="F88" s="92">
        <f>+'[3]R-I prezzi costanti cdt'!E83</f>
        <v>2998.0000000000041</v>
      </c>
      <c r="G88" s="93">
        <f t="shared" si="10"/>
        <v>48072.400000000009</v>
      </c>
      <c r="H88" s="92">
        <f>+'[3]R-I prezzi costanti cdt'!H83</f>
        <v>17255</v>
      </c>
      <c r="I88" s="92">
        <f>+'[3]R-I prezzi costanti cdt'!I83</f>
        <v>10281</v>
      </c>
      <c r="J88" s="92">
        <f>+'[3]R-I prezzi costanti cdt'!J83</f>
        <v>3965.0000000000059</v>
      </c>
      <c r="K88" s="92">
        <f>+'[3]R-I prezzi costanti cdt'!K83</f>
        <v>10095</v>
      </c>
      <c r="L88" s="92">
        <f>+'[3]R-I prezzi costanti cdt'!L83</f>
        <v>8847</v>
      </c>
      <c r="M88" s="92">
        <f>+'[3]R-I prezzi costanti cdt'!M83</f>
        <v>13100</v>
      </c>
      <c r="N88" s="92">
        <f t="shared" si="11"/>
        <v>63543.000000000007</v>
      </c>
      <c r="O88" s="92">
        <f t="shared" si="12"/>
        <v>154860.60000000009</v>
      </c>
      <c r="P88" s="92">
        <f>+'[3]R-I prezzi costanti cdt'!P83</f>
        <v>2961.9999999999959</v>
      </c>
      <c r="Q88" s="92">
        <f>+'[3]R-I prezzi costanti cdt'!Q83</f>
        <v>16989.999999999975</v>
      </c>
      <c r="R88" s="94">
        <f t="shared" si="13"/>
        <v>168888.60000000006</v>
      </c>
      <c r="S88" s="92">
        <f>+'[3]R-I prezzi costanti cdt'!S83</f>
        <v>12146.000000000009</v>
      </c>
      <c r="T88" s="94">
        <f t="shared" si="14"/>
        <v>181034.60000000006</v>
      </c>
      <c r="U88" s="96"/>
      <c r="V88" s="92">
        <f>+'[3]R-I prezzi costanti cdt'!U83</f>
        <v>12677.000000000029</v>
      </c>
      <c r="W88" s="97">
        <f>+'[3]R-I prezzi costanti cdt'!W83</f>
        <v>115534.04040841726</v>
      </c>
      <c r="X88" s="97">
        <f>+'[3]R-I prezzi costanti cdt'!X83</f>
        <v>29953.999999999985</v>
      </c>
      <c r="Y88" s="102">
        <f t="shared" si="15"/>
        <v>145488.04040841723</v>
      </c>
      <c r="Z88" s="92">
        <f>+'[3]R-I prezzi costanti cdt'!AA83</f>
        <v>2629.1564266443679</v>
      </c>
      <c r="AA88" s="92">
        <f>+'[3]R-I prezzi costanti cdt'!Z83</f>
        <v>2384.4265717116427</v>
      </c>
      <c r="AB88" s="92">
        <f>+'[3]R-I prezzi costanti cdt'!AD83-'[3]R-I prezzi costanti cdt'!AK83</f>
        <v>13338.326712</v>
      </c>
      <c r="AC88" s="92">
        <f>+'[3]R-I prezzi costanti cdt'!AB83</f>
        <v>1907.4170016439894</v>
      </c>
      <c r="AD88" s="92">
        <f>+'[3]R-I prezzi costanti cdt'!AC83+'[3]R-I prezzi costanti cdt'!AE83+'[3]R-I prezzi costanti cdt'!AF83-'[3]R-I prezzi costanti cdt'!AJ83-'[3]R-I prezzi costanti cdt'!AL83</f>
        <v>1935.6404800675464</v>
      </c>
      <c r="AE88" s="93">
        <f t="shared" si="16"/>
        <v>17181.384193711536</v>
      </c>
      <c r="AF88" s="93">
        <f t="shared" si="17"/>
        <v>22194.967192067546</v>
      </c>
      <c r="AG88" s="93">
        <f>+'[3]R-I prezzi costanti cdt'!AM83</f>
        <v>674.59239951522966</v>
      </c>
      <c r="AH88" s="93">
        <f t="shared" si="18"/>
        <v>22869.559591582776</v>
      </c>
      <c r="AI88" s="98">
        <f t="shared" si="19"/>
        <v>181034.60000000003</v>
      </c>
      <c r="AJ88" s="104"/>
    </row>
    <row r="89" spans="1:36" x14ac:dyDescent="0.2">
      <c r="A89" s="91">
        <v>1939</v>
      </c>
      <c r="B89" s="92">
        <f>+'[3]R-I prezzi costanti cdt'!B84</f>
        <v>45519.186093675358</v>
      </c>
      <c r="C89" s="92">
        <f>+'[3]R-I prezzi costanti cdt'!C84</f>
        <v>1328.9888967663805</v>
      </c>
      <c r="D89" s="92">
        <f>+'[3]R-I prezzi costanti cdt'!D84</f>
        <v>41987.487921251042</v>
      </c>
      <c r="E89" s="92">
        <f>+'[3]R-I prezzi costanti cdt'!G84</f>
        <v>5414.1173331632299</v>
      </c>
      <c r="F89" s="92">
        <f>+'[3]R-I prezzi costanti cdt'!E84</f>
        <v>3619.0530522381828</v>
      </c>
      <c r="G89" s="93">
        <f t="shared" si="10"/>
        <v>52349.647203418834</v>
      </c>
      <c r="H89" s="92">
        <f>+'[3]R-I prezzi costanti cdt'!H84</f>
        <v>18023.037694029023</v>
      </c>
      <c r="I89" s="92">
        <f>+'[3]R-I prezzi costanti cdt'!I84</f>
        <v>11015.651199894446</v>
      </c>
      <c r="J89" s="92">
        <f>+'[3]R-I prezzi costanti cdt'!J84</f>
        <v>4186.9112779620964</v>
      </c>
      <c r="K89" s="92">
        <f>+'[3]R-I prezzi costanti cdt'!K84</f>
        <v>10211.847039759245</v>
      </c>
      <c r="L89" s="92">
        <f>+'[3]R-I prezzi costanti cdt'!L84</f>
        <v>8774.8829516391706</v>
      </c>
      <c r="M89" s="92">
        <f>+'[3]R-I prezzi costanti cdt'!M84</f>
        <v>14051.527788372823</v>
      </c>
      <c r="N89" s="92">
        <f t="shared" si="11"/>
        <v>66263.857951656813</v>
      </c>
      <c r="O89" s="92">
        <f t="shared" si="12"/>
        <v>164132.69124875101</v>
      </c>
      <c r="P89" s="92">
        <f>+'[3]R-I prezzi costanti cdt'!P84</f>
        <v>3377.2298746823863</v>
      </c>
      <c r="Q89" s="92">
        <f>+'[3]R-I prezzi costanti cdt'!Q84</f>
        <v>18714.949109288351</v>
      </c>
      <c r="R89" s="94">
        <f t="shared" si="13"/>
        <v>179470.41048335697</v>
      </c>
      <c r="S89" s="92">
        <f>+'[3]R-I prezzi costanti cdt'!S84</f>
        <v>12005.454517959199</v>
      </c>
      <c r="T89" s="94">
        <f t="shared" si="14"/>
        <v>191475.86500131618</v>
      </c>
      <c r="U89" s="96"/>
      <c r="V89" s="92">
        <f>+'[3]R-I prezzi costanti cdt'!U84</f>
        <v>13945.920955674075</v>
      </c>
      <c r="W89" s="97">
        <f>+'[3]R-I prezzi costanti cdt'!W84</f>
        <v>118303.69567208488</v>
      </c>
      <c r="X89" s="97">
        <f>+'[3]R-I prezzi costanti cdt'!X84</f>
        <v>33472.353646947879</v>
      </c>
      <c r="Y89" s="102">
        <f t="shared" si="15"/>
        <v>151776.04931903275</v>
      </c>
      <c r="Z89" s="92">
        <f>+'[3]R-I prezzi costanti cdt'!AA84</f>
        <v>2474.3315566178921</v>
      </c>
      <c r="AA89" s="92">
        <f>+'[3]R-I prezzi costanti cdt'!Z84</f>
        <v>3242.4389167984145</v>
      </c>
      <c r="AB89" s="92">
        <f>+'[3]R-I prezzi costanti cdt'!AD84-'[3]R-I prezzi costanti cdt'!AK84</f>
        <v>15576.523117081455</v>
      </c>
      <c r="AC89" s="92">
        <f>+'[3]R-I prezzi costanti cdt'!AB84</f>
        <v>1976.5713072082121</v>
      </c>
      <c r="AD89" s="92">
        <f>+'[3]R-I prezzi costanti cdt'!AC84+'[3]R-I prezzi costanti cdt'!AE84+'[3]R-I prezzi costanti cdt'!AF84-'[3]R-I prezzi costanti cdt'!AJ84-'[3]R-I prezzi costanti cdt'!AL84</f>
        <v>2156.7370539797066</v>
      </c>
      <c r="AE89" s="93">
        <f t="shared" si="16"/>
        <v>19709.831478269371</v>
      </c>
      <c r="AF89" s="93">
        <f t="shared" si="17"/>
        <v>25426.60195168568</v>
      </c>
      <c r="AG89" s="93">
        <f>+'[3]R-I prezzi costanti cdt'!AM84</f>
        <v>327.29277492363576</v>
      </c>
      <c r="AH89" s="93">
        <f t="shared" si="18"/>
        <v>25753.894726609316</v>
      </c>
      <c r="AI89" s="98">
        <f t="shared" si="19"/>
        <v>191475.86500131615</v>
      </c>
      <c r="AJ89" s="104"/>
    </row>
    <row r="90" spans="1:36" x14ac:dyDescent="0.2">
      <c r="A90" s="91">
        <v>1940</v>
      </c>
      <c r="B90" s="92">
        <f>+'[3]R-I prezzi costanti cdt'!B85</f>
        <v>43075.77599416305</v>
      </c>
      <c r="C90" s="92">
        <f>+'[3]R-I prezzi costanti cdt'!C85</f>
        <v>1329.9632990987557</v>
      </c>
      <c r="D90" s="92">
        <f>+'[3]R-I prezzi costanti cdt'!D85</f>
        <v>42032.386961669159</v>
      </c>
      <c r="E90" s="92">
        <f>+'[3]R-I prezzi costanti cdt'!G85</f>
        <v>5431.6462329020414</v>
      </c>
      <c r="F90" s="92">
        <f>+'[3]R-I prezzi costanti cdt'!E85</f>
        <v>3965.879549206245</v>
      </c>
      <c r="G90" s="93">
        <f t="shared" si="10"/>
        <v>52759.876042876196</v>
      </c>
      <c r="H90" s="92">
        <f>+'[3]R-I prezzi costanti cdt'!H85</f>
        <v>17419.934152402508</v>
      </c>
      <c r="I90" s="92">
        <f>+'[3]R-I prezzi costanti cdt'!I85</f>
        <v>10646.598144306674</v>
      </c>
      <c r="J90" s="92">
        <f>+'[3]R-I prezzi costanti cdt'!J85</f>
        <v>4337.421566931881</v>
      </c>
      <c r="K90" s="92">
        <f>+'[3]R-I prezzi costanti cdt'!K85</f>
        <v>10289.842438798541</v>
      </c>
      <c r="L90" s="92">
        <f>+'[3]R-I prezzi costanti cdt'!L85</f>
        <v>8670.7588265263166</v>
      </c>
      <c r="M90" s="92">
        <f>+'[3]R-I prezzi costanti cdt'!M85</f>
        <v>16645.919370324536</v>
      </c>
      <c r="N90" s="92">
        <f t="shared" si="11"/>
        <v>68010.47449929046</v>
      </c>
      <c r="O90" s="92">
        <f t="shared" si="12"/>
        <v>163846.12653632971</v>
      </c>
      <c r="P90" s="92">
        <f>+'[3]R-I prezzi costanti cdt'!P85</f>
        <v>3360.2015539709419</v>
      </c>
      <c r="Q90" s="92">
        <f>+'[3]R-I prezzi costanti cdt'!Q85</f>
        <v>15951.874891463349</v>
      </c>
      <c r="R90" s="94">
        <f t="shared" si="13"/>
        <v>176437.79987382211</v>
      </c>
      <c r="S90" s="92">
        <f>+'[3]R-I prezzi costanti cdt'!S85</f>
        <v>13325.666718874334</v>
      </c>
      <c r="T90" s="94">
        <f t="shared" si="14"/>
        <v>189763.46659269644</v>
      </c>
      <c r="U90" s="96"/>
      <c r="V90" s="92">
        <f>+'[3]R-I prezzi costanti cdt'!U85</f>
        <v>12857.56743595172</v>
      </c>
      <c r="W90" s="97">
        <f>+'[3]R-I prezzi costanti cdt'!W85</f>
        <v>115795.53384366866</v>
      </c>
      <c r="X90" s="97">
        <f>+'[3]R-I prezzi costanti cdt'!X85</f>
        <v>36709.167060588989</v>
      </c>
      <c r="Y90" s="102">
        <f t="shared" si="15"/>
        <v>152504.70090425765</v>
      </c>
      <c r="Z90" s="92">
        <f>+'[3]R-I prezzi costanti cdt'!AA85</f>
        <v>1839.5114041469576</v>
      </c>
      <c r="AA90" s="92">
        <f>+'[3]R-I prezzi costanti cdt'!Z85</f>
        <v>3794.0144219138942</v>
      </c>
      <c r="AB90" s="92">
        <f>+'[3]R-I prezzi costanti cdt'!AD85-'[3]R-I prezzi costanti cdt'!AK85</f>
        <v>14002.450313830084</v>
      </c>
      <c r="AC90" s="92">
        <f>+'[3]R-I prezzi costanti cdt'!AB85</f>
        <v>1778.9634492723046</v>
      </c>
      <c r="AD90" s="92">
        <f>+'[3]R-I prezzi costanti cdt'!AC85+'[3]R-I prezzi costanti cdt'!AE85+'[3]R-I prezzi costanti cdt'!AF85-'[3]R-I prezzi costanti cdt'!AJ85-'[3]R-I prezzi costanti cdt'!AL85</f>
        <v>1938.1812674850983</v>
      </c>
      <c r="AE90" s="93">
        <f t="shared" si="16"/>
        <v>17719.595030587487</v>
      </c>
      <c r="AF90" s="93">
        <f t="shared" si="17"/>
        <v>23353.120856648336</v>
      </c>
      <c r="AG90" s="93">
        <f>+'[3]R-I prezzi costanti cdt'!AM85</f>
        <v>1048.0773958387215</v>
      </c>
      <c r="AH90" s="93">
        <f t="shared" si="18"/>
        <v>24401.198252487058</v>
      </c>
      <c r="AI90" s="98">
        <f t="shared" si="19"/>
        <v>189763.46659269644</v>
      </c>
      <c r="AJ90" s="104"/>
    </row>
    <row r="91" spans="1:36" x14ac:dyDescent="0.2">
      <c r="A91" s="91">
        <v>1941</v>
      </c>
      <c r="B91" s="92">
        <f>+'[3]R-I prezzi costanti cdt'!B86</f>
        <v>41703.411934734402</v>
      </c>
      <c r="C91" s="92">
        <f>+'[3]R-I prezzi costanti cdt'!C86</f>
        <v>1374.8408983212857</v>
      </c>
      <c r="D91" s="92">
        <f>+'[3]R-I prezzi costanti cdt'!D86</f>
        <v>38938.092816298347</v>
      </c>
      <c r="E91" s="92">
        <f>+'[3]R-I prezzi costanti cdt'!G86</f>
        <v>5011.1717184880554</v>
      </c>
      <c r="F91" s="92">
        <f>+'[3]R-I prezzi costanti cdt'!E86</f>
        <v>4252.3528346199146</v>
      </c>
      <c r="G91" s="93">
        <f t="shared" si="10"/>
        <v>49576.458267727605</v>
      </c>
      <c r="H91" s="92">
        <f>+'[3]R-I prezzi costanti cdt'!H86</f>
        <v>16314.419243225251</v>
      </c>
      <c r="I91" s="92">
        <f>+'[3]R-I prezzi costanti cdt'!I86</f>
        <v>10469.157410022917</v>
      </c>
      <c r="J91" s="92">
        <f>+'[3]R-I prezzi costanti cdt'!J86</f>
        <v>5025.0399072572354</v>
      </c>
      <c r="K91" s="92">
        <f>+'[3]R-I prezzi costanti cdt'!K86</f>
        <v>10323.728080328721</v>
      </c>
      <c r="L91" s="92">
        <f>+'[3]R-I prezzi costanti cdt'!L86</f>
        <v>7924.3871841915034</v>
      </c>
      <c r="M91" s="92">
        <f>+'[3]R-I prezzi costanti cdt'!M86</f>
        <v>19249.879030916116</v>
      </c>
      <c r="N91" s="92">
        <f t="shared" si="11"/>
        <v>69306.610855941748</v>
      </c>
      <c r="O91" s="92">
        <f t="shared" si="12"/>
        <v>160586.48105840376</v>
      </c>
      <c r="P91" s="92">
        <f>+'[3]R-I prezzi costanti cdt'!P86</f>
        <v>3705.4921918402038</v>
      </c>
      <c r="Q91" s="92">
        <f>+'[3]R-I prezzi costanti cdt'!Q86</f>
        <v>16702.198564133811</v>
      </c>
      <c r="R91" s="94">
        <f t="shared" si="13"/>
        <v>173583.18743069738</v>
      </c>
      <c r="S91" s="92">
        <f>+'[3]R-I prezzi costanti cdt'!S86</f>
        <v>10316.733868348803</v>
      </c>
      <c r="T91" s="94">
        <f t="shared" si="14"/>
        <v>183899.92129904617</v>
      </c>
      <c r="U91" s="96"/>
      <c r="V91" s="92">
        <f>+'[3]R-I prezzi costanti cdt'!U86</f>
        <v>15050.108152246836</v>
      </c>
      <c r="W91" s="97">
        <f>+'[3]R-I prezzi costanti cdt'!W86</f>
        <v>106323.7348222283</v>
      </c>
      <c r="X91" s="97">
        <f>+'[3]R-I prezzi costanti cdt'!X86</f>
        <v>40476.292739391138</v>
      </c>
      <c r="Y91" s="102">
        <f t="shared" si="15"/>
        <v>146800.02756161944</v>
      </c>
      <c r="Z91" s="92">
        <f>+'[3]R-I prezzi costanti cdt'!AA86</f>
        <v>1317.0333875292658</v>
      </c>
      <c r="AA91" s="92">
        <f>+'[3]R-I prezzi costanti cdt'!Z86</f>
        <v>3580.5677526708018</v>
      </c>
      <c r="AB91" s="92">
        <f>+'[3]R-I prezzi costanti cdt'!AD86-'[3]R-I prezzi costanti cdt'!AK86</f>
        <v>13742.428371830334</v>
      </c>
      <c r="AC91" s="92">
        <f>+'[3]R-I prezzi costanti cdt'!AB86</f>
        <v>1549.2681022431943</v>
      </c>
      <c r="AD91" s="92">
        <f>+'[3]R-I prezzi costanti cdt'!AC86+'[3]R-I prezzi costanti cdt'!AE86+'[3]R-I prezzi costanti cdt'!AF86-'[3]R-I prezzi costanti cdt'!AJ86-'[3]R-I prezzi costanti cdt'!AL86</f>
        <v>1643.3457493390679</v>
      </c>
      <c r="AE91" s="93">
        <f t="shared" si="16"/>
        <v>16935.042223412594</v>
      </c>
      <c r="AF91" s="93">
        <f t="shared" si="17"/>
        <v>21832.643363612664</v>
      </c>
      <c r="AG91" s="93">
        <f>+'[3]R-I prezzi costanti cdt'!AM86</f>
        <v>217.1422215671808</v>
      </c>
      <c r="AH91" s="93">
        <f t="shared" si="18"/>
        <v>22049.785585179845</v>
      </c>
      <c r="AI91" s="98">
        <f t="shared" si="19"/>
        <v>183899.92129904611</v>
      </c>
      <c r="AJ91" s="104"/>
    </row>
    <row r="92" spans="1:36" x14ac:dyDescent="0.2">
      <c r="A92" s="91">
        <v>1942</v>
      </c>
      <c r="B92" s="92">
        <f>+'[3]R-I prezzi costanti cdt'!B87</f>
        <v>37261.248607197464</v>
      </c>
      <c r="C92" s="92">
        <f>+'[3]R-I prezzi costanti cdt'!C87</f>
        <v>1429.8739197986756</v>
      </c>
      <c r="D92" s="92">
        <f>+'[3]R-I prezzi costanti cdt'!D87</f>
        <v>33387.606691785171</v>
      </c>
      <c r="E92" s="92">
        <f>+'[3]R-I prezzi costanti cdt'!G87</f>
        <v>4435.2297946409544</v>
      </c>
      <c r="F92" s="92">
        <f>+'[3]R-I prezzi costanti cdt'!E87</f>
        <v>4249.2307187268289</v>
      </c>
      <c r="G92" s="93">
        <f t="shared" si="10"/>
        <v>43501.941124951627</v>
      </c>
      <c r="H92" s="92">
        <f>+'[3]R-I prezzi costanti cdt'!H87</f>
        <v>14698.369565415498</v>
      </c>
      <c r="I92" s="92">
        <f>+'[3]R-I prezzi costanti cdt'!I87</f>
        <v>11394.003494725479</v>
      </c>
      <c r="J92" s="92">
        <f>+'[3]R-I prezzi costanti cdt'!J87</f>
        <v>5747.3703284122766</v>
      </c>
      <c r="K92" s="92">
        <f>+'[3]R-I prezzi costanti cdt'!K87</f>
        <v>10413.992418542741</v>
      </c>
      <c r="L92" s="92">
        <f>+'[3]R-I prezzi costanti cdt'!L87</f>
        <v>7802.4456793420677</v>
      </c>
      <c r="M92" s="92">
        <f>+'[3]R-I prezzi costanti cdt'!M87</f>
        <v>21956.799551841643</v>
      </c>
      <c r="N92" s="92">
        <f t="shared" si="11"/>
        <v>72012.9810382797</v>
      </c>
      <c r="O92" s="92">
        <f t="shared" si="12"/>
        <v>152776.17077042878</v>
      </c>
      <c r="P92" s="92">
        <f>+'[3]R-I prezzi costanti cdt'!P87</f>
        <v>3917.2658563951763</v>
      </c>
      <c r="Q92" s="92">
        <f>+'[3]R-I prezzi costanti cdt'!Q87</f>
        <v>15219.791862778493</v>
      </c>
      <c r="R92" s="94">
        <f t="shared" si="13"/>
        <v>164078.69677681208</v>
      </c>
      <c r="S92" s="92">
        <f>+'[3]R-I prezzi costanti cdt'!S87</f>
        <v>10836.636775138748</v>
      </c>
      <c r="T92" s="94">
        <f t="shared" si="14"/>
        <v>174915.33355195084</v>
      </c>
      <c r="U92" s="96"/>
      <c r="V92" s="92">
        <f>+'[3]R-I prezzi costanti cdt'!U87</f>
        <v>14237.796276149529</v>
      </c>
      <c r="W92" s="97">
        <f>+'[3]R-I prezzi costanti cdt'!W87</f>
        <v>87471.903476901265</v>
      </c>
      <c r="X92" s="97">
        <f>+'[3]R-I prezzi costanti cdt'!X87</f>
        <v>53556.75476493546</v>
      </c>
      <c r="Y92" s="102">
        <f t="shared" si="15"/>
        <v>141028.65824183673</v>
      </c>
      <c r="Z92" s="92">
        <f>+'[3]R-I prezzi costanti cdt'!AA87</f>
        <v>1270.4644223923349</v>
      </c>
      <c r="AA92" s="92">
        <f>+'[3]R-I prezzi costanti cdt'!Z87</f>
        <v>3310.5725355115646</v>
      </c>
      <c r="AB92" s="92">
        <f>+'[3]R-I prezzi costanti cdt'!AD87-'[3]R-I prezzi costanti cdt'!AK87</f>
        <v>13592.346349987814</v>
      </c>
      <c r="AC92" s="92">
        <f>+'[3]R-I prezzi costanti cdt'!AB87</f>
        <v>1444.1137654060626</v>
      </c>
      <c r="AD92" s="92">
        <f>+'[3]R-I prezzi costanti cdt'!AC87+'[3]R-I prezzi costanti cdt'!AE87+'[3]R-I prezzi costanti cdt'!AF87-'[3]R-I prezzi costanti cdt'!AJ87-'[3]R-I prezzi costanti cdt'!AL87</f>
        <v>973.41572843557958</v>
      </c>
      <c r="AE92" s="93">
        <f t="shared" si="16"/>
        <v>16009.875843829455</v>
      </c>
      <c r="AF92" s="93">
        <f t="shared" si="17"/>
        <v>20590.912801733353</v>
      </c>
      <c r="AG92" s="93">
        <f>+'[3]R-I prezzi costanti cdt'!AM87</f>
        <v>-942.03376776878588</v>
      </c>
      <c r="AH92" s="93">
        <f t="shared" si="18"/>
        <v>19648.879033964567</v>
      </c>
      <c r="AI92" s="98">
        <f t="shared" si="19"/>
        <v>174915.33355195081</v>
      </c>
      <c r="AJ92" s="104"/>
    </row>
    <row r="93" spans="1:36" x14ac:dyDescent="0.2">
      <c r="A93" s="91">
        <v>1943</v>
      </c>
      <c r="B93" s="92">
        <f>+'[3]R-I prezzi costanti cdt'!B88</f>
        <v>32458.238474793965</v>
      </c>
      <c r="C93" s="92">
        <f>+'[3]R-I prezzi costanti cdt'!C88</f>
        <v>1104.8686232292257</v>
      </c>
      <c r="D93" s="92">
        <f>+'[3]R-I prezzi costanti cdt'!D88</f>
        <v>25644.124113633308</v>
      </c>
      <c r="E93" s="92">
        <f>+'[3]R-I prezzi costanti cdt'!G88</f>
        <v>3418.8749034198345</v>
      </c>
      <c r="F93" s="92">
        <f>+'[3]R-I prezzi costanti cdt'!E88</f>
        <v>3548.2206960946314</v>
      </c>
      <c r="G93" s="93">
        <f t="shared" si="10"/>
        <v>33716.088336376997</v>
      </c>
      <c r="H93" s="92">
        <f>+'[3]R-I prezzi costanti cdt'!H88</f>
        <v>11142.017954189569</v>
      </c>
      <c r="I93" s="92">
        <f>+'[3]R-I prezzi costanti cdt'!I88</f>
        <v>7846.253883276604</v>
      </c>
      <c r="J93" s="92">
        <f>+'[3]R-I prezzi costanti cdt'!J88</f>
        <v>3950.7436107372423</v>
      </c>
      <c r="K93" s="92">
        <f>+'[3]R-I prezzi costanti cdt'!K88</f>
        <v>10147.58116789166</v>
      </c>
      <c r="L93" s="92">
        <f>+'[3]R-I prezzi costanti cdt'!L88</f>
        <v>7680.1253545270602</v>
      </c>
      <c r="M93" s="92">
        <f>+'[3]R-I prezzi costanti cdt'!M88</f>
        <v>24395.149545002776</v>
      </c>
      <c r="N93" s="92">
        <f t="shared" si="11"/>
        <v>65161.871515624909</v>
      </c>
      <c r="O93" s="92">
        <f t="shared" si="12"/>
        <v>131336.19832679589</v>
      </c>
      <c r="P93" s="92">
        <f>+'[3]R-I prezzi costanti cdt'!P88</f>
        <v>2672.7463256751098</v>
      </c>
      <c r="Q93" s="92">
        <f>+'[3]R-I prezzi costanti cdt'!Q88</f>
        <v>10432.394429824797</v>
      </c>
      <c r="R93" s="94">
        <f t="shared" si="13"/>
        <v>139095.84643094559</v>
      </c>
      <c r="S93" s="92">
        <f>+'[3]R-I prezzi costanti cdt'!S88</f>
        <v>4782.9187409838014</v>
      </c>
      <c r="T93" s="94">
        <f t="shared" si="14"/>
        <v>143878.76517192938</v>
      </c>
      <c r="U93" s="96"/>
      <c r="V93" s="92">
        <f>+'[3]R-I prezzi costanti cdt'!U88</f>
        <v>5125.7003339545699</v>
      </c>
      <c r="W93" s="97">
        <f>+'[3]R-I prezzi costanti cdt'!W88</f>
        <v>50773.54584215158</v>
      </c>
      <c r="X93" s="97">
        <f>+'[3]R-I prezzi costanti cdt'!X88</f>
        <v>72158.469990387006</v>
      </c>
      <c r="Y93" s="102">
        <f t="shared" si="15"/>
        <v>122932.01583253859</v>
      </c>
      <c r="Z93" s="92">
        <f>+'[3]R-I prezzi costanti cdt'!AA88</f>
        <v>995.07862806963215</v>
      </c>
      <c r="AA93" s="92">
        <f>+'[3]R-I prezzi costanti cdt'!Z88</f>
        <v>2472.8883426346647</v>
      </c>
      <c r="AB93" s="92">
        <f>+'[3]R-I prezzi costanti cdt'!AD88-'[3]R-I prezzi costanti cdt'!AK88</f>
        <v>13836.953626112469</v>
      </c>
      <c r="AC93" s="92">
        <f>+'[3]R-I prezzi costanti cdt'!AB88</f>
        <v>1156.17544736583</v>
      </c>
      <c r="AD93" s="92">
        <f>+'[3]R-I prezzi costanti cdt'!AC88+'[3]R-I prezzi costanti cdt'!AE88+'[3]R-I prezzi costanti cdt'!AF88-'[3]R-I prezzi costanti cdt'!AJ88-'[3]R-I prezzi costanti cdt'!AL88</f>
        <v>1174.0944828282666</v>
      </c>
      <c r="AE93" s="93">
        <f t="shared" si="16"/>
        <v>16167.223556306564</v>
      </c>
      <c r="AF93" s="93">
        <f t="shared" si="17"/>
        <v>19635.190527010862</v>
      </c>
      <c r="AG93" s="93">
        <f>+'[3]R-I prezzi costanti cdt'!AM88</f>
        <v>-3814.1415215746169</v>
      </c>
      <c r="AH93" s="93">
        <f t="shared" si="18"/>
        <v>15821.049005436245</v>
      </c>
      <c r="AI93" s="98">
        <f t="shared" si="19"/>
        <v>143878.76517192941</v>
      </c>
      <c r="AJ93" s="104"/>
    </row>
    <row r="94" spans="1:36" x14ac:dyDescent="0.2">
      <c r="A94" s="91">
        <v>1944</v>
      </c>
      <c r="B94" s="92">
        <f>+'[3]R-I prezzi costanti cdt'!B89</f>
        <v>31472.37227288877</v>
      </c>
      <c r="C94" s="92">
        <f>+'[3]R-I prezzi costanti cdt'!C89</f>
        <v>611.65531564974037</v>
      </c>
      <c r="D94" s="92">
        <f>+'[3]R-I prezzi costanti cdt'!D89</f>
        <v>15470.164274883071</v>
      </c>
      <c r="E94" s="92">
        <f>+'[3]R-I prezzi costanti cdt'!G89</f>
        <v>2016.8066502476138</v>
      </c>
      <c r="F94" s="92">
        <f>+'[3]R-I prezzi costanti cdt'!E89</f>
        <v>2561.7956965465009</v>
      </c>
      <c r="G94" s="93">
        <f t="shared" si="10"/>
        <v>20660.421937326926</v>
      </c>
      <c r="H94" s="92">
        <f>+'[3]R-I prezzi costanti cdt'!H89</f>
        <v>8488.4513635546373</v>
      </c>
      <c r="I94" s="92">
        <f>+'[3]R-I prezzi costanti cdt'!I89</f>
        <v>5827.497532841945</v>
      </c>
      <c r="J94" s="92">
        <f>+'[3]R-I prezzi costanti cdt'!J89</f>
        <v>809.7837927592941</v>
      </c>
      <c r="K94" s="92">
        <f>+'[3]R-I prezzi costanti cdt'!K89</f>
        <v>9957.1204930840904</v>
      </c>
      <c r="L94" s="92">
        <f>+'[3]R-I prezzi costanti cdt'!L89</f>
        <v>7689.9939356640434</v>
      </c>
      <c r="M94" s="92">
        <f>+'[3]R-I prezzi costanti cdt'!M89</f>
        <v>22348.123205702508</v>
      </c>
      <c r="N94" s="92">
        <f t="shared" si="11"/>
        <v>55120.970323606525</v>
      </c>
      <c r="O94" s="92">
        <f t="shared" si="12"/>
        <v>107253.76453382222</v>
      </c>
      <c r="P94" s="92">
        <f>+'[3]R-I prezzi costanti cdt'!P89</f>
        <v>598.47836044114445</v>
      </c>
      <c r="Q94" s="92">
        <f>+'[3]R-I prezzi costanti cdt'!Q89</f>
        <v>5068.3782496275353</v>
      </c>
      <c r="R94" s="94">
        <f t="shared" si="13"/>
        <v>111723.66442300861</v>
      </c>
      <c r="S94" s="92">
        <f>+'[3]R-I prezzi costanti cdt'!S89</f>
        <v>3767.7002478457771</v>
      </c>
      <c r="T94" s="94">
        <f t="shared" si="14"/>
        <v>115491.36467085438</v>
      </c>
      <c r="U94" s="96"/>
      <c r="V94" s="92">
        <f>+'[3]R-I prezzi costanti cdt'!U89</f>
        <v>1093.8304650834018</v>
      </c>
      <c r="W94" s="97">
        <f>+'[3]R-I prezzi costanti cdt'!W89</f>
        <v>48740.814860084742</v>
      </c>
      <c r="X94" s="97">
        <f>+'[3]R-I prezzi costanti cdt'!X89</f>
        <v>54868.115249846582</v>
      </c>
      <c r="Y94" s="102">
        <f t="shared" si="15"/>
        <v>103608.93010993133</v>
      </c>
      <c r="Z94" s="92">
        <f>+'[3]R-I prezzi costanti cdt'!AA89</f>
        <v>652.60036162319693</v>
      </c>
      <c r="AA94" s="92">
        <f>+'[3]R-I prezzi costanti cdt'!Z89</f>
        <v>1270.7592738967803</v>
      </c>
      <c r="AB94" s="92">
        <f>+'[3]R-I prezzi costanti cdt'!AD89-'[3]R-I prezzi costanti cdt'!AK89</f>
        <v>9539.7134700300812</v>
      </c>
      <c r="AC94" s="92">
        <f>+'[3]R-I prezzi costanti cdt'!AB89</f>
        <v>966.30588309621476</v>
      </c>
      <c r="AD94" s="92">
        <f>+'[3]R-I prezzi costanti cdt'!AC89+'[3]R-I prezzi costanti cdt'!AE89+'[3]R-I prezzi costanti cdt'!AF89-'[3]R-I prezzi costanti cdt'!AJ89-'[3]R-I prezzi costanti cdt'!AL89</f>
        <v>1224.8679359057883</v>
      </c>
      <c r="AE94" s="93">
        <f t="shared" si="16"/>
        <v>11730.887289032084</v>
      </c>
      <c r="AF94" s="93">
        <f t="shared" si="17"/>
        <v>13654.246924552061</v>
      </c>
      <c r="AG94" s="93">
        <f>+'[3]R-I prezzi costanti cdt'!AM89</f>
        <v>-2865.6428287124181</v>
      </c>
      <c r="AH94" s="93">
        <f t="shared" si="18"/>
        <v>10788.604095839642</v>
      </c>
      <c r="AI94" s="98">
        <f t="shared" si="19"/>
        <v>115491.36467085438</v>
      </c>
      <c r="AJ94" s="104"/>
    </row>
    <row r="95" spans="1:36" x14ac:dyDescent="0.2">
      <c r="A95" s="91">
        <v>1945</v>
      </c>
      <c r="B95" s="92">
        <f>+'[3]R-I prezzi costanti cdt'!B90</f>
        <v>29816.552108415075</v>
      </c>
      <c r="C95" s="92">
        <f>+'[3]R-I prezzi costanti cdt'!C90</f>
        <v>574.99924244606234</v>
      </c>
      <c r="D95" s="92">
        <f>+'[3]R-I prezzi costanti cdt'!D90</f>
        <v>10647.530181203299</v>
      </c>
      <c r="E95" s="92">
        <f>+'[3]R-I prezzi costanti cdt'!G90</f>
        <v>1900.7428587797679</v>
      </c>
      <c r="F95" s="92">
        <f>+'[3]R-I prezzi costanti cdt'!E90</f>
        <v>2532.4180231098894</v>
      </c>
      <c r="G95" s="93">
        <f t="shared" si="10"/>
        <v>15655.690305539018</v>
      </c>
      <c r="H95" s="92">
        <f>+'[3]R-I prezzi costanti cdt'!H90</f>
        <v>7678.7669443391105</v>
      </c>
      <c r="I95" s="92">
        <f>+'[3]R-I prezzi costanti cdt'!I90</f>
        <v>3007.623276720185</v>
      </c>
      <c r="J95" s="92">
        <f>+'[3]R-I prezzi costanti cdt'!J90</f>
        <v>724.3162450690802</v>
      </c>
      <c r="K95" s="92">
        <f>+'[3]R-I prezzi costanti cdt'!K90</f>
        <v>9965.5919034666367</v>
      </c>
      <c r="L95" s="92">
        <f>+'[3]R-I prezzi costanti cdt'!L90</f>
        <v>7597.234409518308</v>
      </c>
      <c r="M95" s="92">
        <f>+'[3]R-I prezzi costanti cdt'!M90</f>
        <v>20301.096866402237</v>
      </c>
      <c r="N95" s="92">
        <f t="shared" si="11"/>
        <v>49274.629645515553</v>
      </c>
      <c r="O95" s="92">
        <f t="shared" si="12"/>
        <v>94746.87205946965</v>
      </c>
      <c r="P95" s="92">
        <f>+'[3]R-I prezzi costanti cdt'!P90</f>
        <v>476.46507431055545</v>
      </c>
      <c r="Q95" s="92">
        <f>+'[3]R-I prezzi costanti cdt'!Q90</f>
        <v>5920.903506033259</v>
      </c>
      <c r="R95" s="94">
        <f t="shared" si="13"/>
        <v>100191.31049119234</v>
      </c>
      <c r="S95" s="92">
        <f>+'[3]R-I prezzi costanti cdt'!S90</f>
        <v>4893.0280244845417</v>
      </c>
      <c r="T95" s="94">
        <f t="shared" si="14"/>
        <v>105084.33851567688</v>
      </c>
      <c r="U95" s="96"/>
      <c r="V95" s="92">
        <f>+'[3]R-I prezzi costanti cdt'!U90</f>
        <v>375.87594403291217</v>
      </c>
      <c r="W95" s="97">
        <f>+'[3]R-I prezzi costanti cdt'!W90</f>
        <v>59358.768949488302</v>
      </c>
      <c r="X95" s="97">
        <f>+'[3]R-I prezzi costanti cdt'!X90</f>
        <v>34785.899246917717</v>
      </c>
      <c r="Y95" s="102">
        <f t="shared" si="15"/>
        <v>94144.668196406012</v>
      </c>
      <c r="Z95" s="92">
        <f>+'[3]R-I prezzi costanti cdt'!AA90</f>
        <v>674.42454528757423</v>
      </c>
      <c r="AA95" s="92">
        <f>+'[3]R-I prezzi costanti cdt'!Z90</f>
        <v>1581.077376376405</v>
      </c>
      <c r="AB95" s="92">
        <f>+'[3]R-I prezzi costanti cdt'!AD90-'[3]R-I prezzi costanti cdt'!AK90</f>
        <v>8353.4107144867776</v>
      </c>
      <c r="AC95" s="92">
        <f>+'[3]R-I prezzi costanti cdt'!AB90</f>
        <v>982.07229354146</v>
      </c>
      <c r="AD95" s="92">
        <f>+'[3]R-I prezzi costanti cdt'!AC90+'[3]R-I prezzi costanti cdt'!AE90+'[3]R-I prezzi costanti cdt'!AF90-'[3]R-I prezzi costanti cdt'!AJ90-'[3]R-I prezzi costanti cdt'!AL90</f>
        <v>1952.7709114569275</v>
      </c>
      <c r="AE95" s="93">
        <f t="shared" si="16"/>
        <v>11288.253919485165</v>
      </c>
      <c r="AF95" s="93">
        <f t="shared" si="17"/>
        <v>13543.755841149145</v>
      </c>
      <c r="AG95" s="93">
        <f>+'[3]R-I prezzi costanti cdt'!AM90</f>
        <v>-2979.9614659112044</v>
      </c>
      <c r="AH95" s="93">
        <f t="shared" si="18"/>
        <v>10563.79437523794</v>
      </c>
      <c r="AI95" s="98">
        <f t="shared" si="19"/>
        <v>105084.33851567686</v>
      </c>
      <c r="AJ95" s="104"/>
    </row>
    <row r="96" spans="1:36" x14ac:dyDescent="0.2">
      <c r="A96" s="91">
        <v>1946</v>
      </c>
      <c r="B96" s="92">
        <f>+'[3]R-I prezzi costanti cdt'!B91</f>
        <v>36681.903334843744</v>
      </c>
      <c r="C96" s="92">
        <f>+'[3]R-I prezzi costanti cdt'!C91</f>
        <v>790.82998662898012</v>
      </c>
      <c r="D96" s="92">
        <f>+'[3]R-I prezzi costanti cdt'!D91</f>
        <v>25759.126229423298</v>
      </c>
      <c r="E96" s="92">
        <f>+'[3]R-I prezzi costanti cdt'!G91</f>
        <v>4905.7882236753103</v>
      </c>
      <c r="F96" s="92">
        <f>+'[3]R-I prezzi costanti cdt'!E91</f>
        <v>3616.3488272306195</v>
      </c>
      <c r="G96" s="93">
        <f t="shared" si="10"/>
        <v>35072.093266958211</v>
      </c>
      <c r="H96" s="92">
        <f>+'[3]R-I prezzi costanti cdt'!H91</f>
        <v>11696.203721032924</v>
      </c>
      <c r="I96" s="92">
        <f>+'[3]R-I prezzi costanti cdt'!I91</f>
        <v>5980.3878272858428</v>
      </c>
      <c r="J96" s="92">
        <f>+'[3]R-I prezzi costanti cdt'!J91</f>
        <v>1338.6251528873511</v>
      </c>
      <c r="K96" s="92">
        <f>+'[3]R-I prezzi costanti cdt'!K91</f>
        <v>9915.0555587707622</v>
      </c>
      <c r="L96" s="92">
        <f>+'[3]R-I prezzi costanti cdt'!L91</f>
        <v>8038.7009243104685</v>
      </c>
      <c r="M96" s="92">
        <f>+'[3]R-I prezzi costanti cdt'!M91</f>
        <v>18254.070527101972</v>
      </c>
      <c r="N96" s="92">
        <f t="shared" si="11"/>
        <v>55223.043711389328</v>
      </c>
      <c r="O96" s="92">
        <f t="shared" si="12"/>
        <v>126977.04031319128</v>
      </c>
      <c r="P96" s="92">
        <f>+'[3]R-I prezzi costanti cdt'!P91</f>
        <v>1040.2150176683886</v>
      </c>
      <c r="Q96" s="92">
        <f>+'[3]R-I prezzi costanti cdt'!Q91</f>
        <v>8846.0135096650956</v>
      </c>
      <c r="R96" s="94">
        <f t="shared" si="13"/>
        <v>134782.83880518799</v>
      </c>
      <c r="S96" s="92">
        <f>+'[3]R-I prezzi costanti cdt'!S91</f>
        <v>5826.4382969066837</v>
      </c>
      <c r="T96" s="94">
        <f t="shared" si="14"/>
        <v>140609.27710209467</v>
      </c>
      <c r="U96" s="96"/>
      <c r="V96" s="92">
        <f>+'[3]R-I prezzi costanti cdt'!U91</f>
        <v>5296.2522353323984</v>
      </c>
      <c r="W96" s="97">
        <f>+'[3]R-I prezzi costanti cdt'!W91</f>
        <v>77042.781157995356</v>
      </c>
      <c r="X96" s="97">
        <f>+'[3]R-I prezzi costanti cdt'!X91</f>
        <v>33282.529398368264</v>
      </c>
      <c r="Y96" s="102">
        <f t="shared" si="15"/>
        <v>110325.31055636362</v>
      </c>
      <c r="Z96" s="92">
        <f>+'[3]R-I prezzi costanti cdt'!AA91</f>
        <v>1699.4294339795733</v>
      </c>
      <c r="AA96" s="92">
        <f>+'[3]R-I prezzi costanti cdt'!Z91</f>
        <v>5258.7880696602606</v>
      </c>
      <c r="AB96" s="92">
        <f>+'[3]R-I prezzi costanti cdt'!AD91-'[3]R-I prezzi costanti cdt'!AK91</f>
        <v>17933.853257713261</v>
      </c>
      <c r="AC96" s="92">
        <f>+'[3]R-I prezzi costanti cdt'!AB91</f>
        <v>1927.2346497859369</v>
      </c>
      <c r="AD96" s="92">
        <f>+'[3]R-I prezzi costanti cdt'!AC91+'[3]R-I prezzi costanti cdt'!AE91+'[3]R-I prezzi costanti cdt'!AF91-'[3]R-I prezzi costanti cdt'!AJ91-'[3]R-I prezzi costanti cdt'!AL91</f>
        <v>2975.771702146857</v>
      </c>
      <c r="AE96" s="93">
        <f t="shared" si="16"/>
        <v>22836.859609646053</v>
      </c>
      <c r="AF96" s="93">
        <f t="shared" si="17"/>
        <v>29795.077113285886</v>
      </c>
      <c r="AG96" s="93">
        <f>+'[3]R-I prezzi costanti cdt'!AM91</f>
        <v>-4807.3628028872126</v>
      </c>
      <c r="AH96" s="93">
        <f t="shared" si="18"/>
        <v>24987.714310398675</v>
      </c>
      <c r="AI96" s="98">
        <f t="shared" si="19"/>
        <v>140609.27710209467</v>
      </c>
      <c r="AJ96" s="104"/>
    </row>
    <row r="97" spans="1:40" x14ac:dyDescent="0.2">
      <c r="A97" s="91">
        <v>1947</v>
      </c>
      <c r="B97" s="92">
        <f>+'[3]R-I prezzi costanti cdt'!B92</f>
        <v>39035.630246877525</v>
      </c>
      <c r="C97" s="92">
        <f>+'[3]R-I prezzi costanti cdt'!C92</f>
        <v>1011.7491149689645</v>
      </c>
      <c r="D97" s="92">
        <f>+'[3]R-I prezzi costanti cdt'!D92</f>
        <v>32640.403327754604</v>
      </c>
      <c r="E97" s="92">
        <f>+'[3]R-I prezzi costanti cdt'!G92</f>
        <v>5773.0708057203265</v>
      </c>
      <c r="F97" s="92">
        <f>+'[3]R-I prezzi costanti cdt'!E92</f>
        <v>4252.8602794765802</v>
      </c>
      <c r="G97" s="93">
        <f t="shared" si="10"/>
        <v>43678.083527920484</v>
      </c>
      <c r="H97" s="92">
        <f>+'[3]R-I prezzi costanti cdt'!H92</f>
        <v>16159.293030207435</v>
      </c>
      <c r="I97" s="92">
        <f>+'[3]R-I prezzi costanti cdt'!I92</f>
        <v>12187.33984149575</v>
      </c>
      <c r="J97" s="92">
        <f>+'[3]R-I prezzi costanti cdt'!J92</f>
        <v>1675.9418662489181</v>
      </c>
      <c r="K97" s="92">
        <f>+'[3]R-I prezzi costanti cdt'!K92</f>
        <v>9954.4914346895075</v>
      </c>
      <c r="L97" s="92">
        <f>+'[3]R-I prezzi costanti cdt'!L92</f>
        <v>7967.418564009371</v>
      </c>
      <c r="M97" s="92">
        <f>+'[3]R-I prezzi costanti cdt'!M92</f>
        <v>18566.416339862069</v>
      </c>
      <c r="N97" s="92">
        <f t="shared" si="11"/>
        <v>66510.901076513052</v>
      </c>
      <c r="O97" s="92">
        <f t="shared" si="12"/>
        <v>149224.61485131105</v>
      </c>
      <c r="P97" s="92">
        <f>+'[3]R-I prezzi costanti cdt'!P92</f>
        <v>1353.3248942260709</v>
      </c>
      <c r="Q97" s="92">
        <f>+'[3]R-I prezzi costanti cdt'!Q92</f>
        <v>12003.08625705801</v>
      </c>
      <c r="R97" s="94">
        <f t="shared" si="13"/>
        <v>159874.37621414301</v>
      </c>
      <c r="S97" s="92">
        <f>+'[3]R-I prezzi costanti cdt'!S92</f>
        <v>12781.093298075746</v>
      </c>
      <c r="T97" s="94">
        <f t="shared" si="14"/>
        <v>172655.46951221875</v>
      </c>
      <c r="U97" s="96"/>
      <c r="V97" s="92">
        <f>+'[3]R-I prezzi costanti cdt'!U92</f>
        <v>10284.714312225751</v>
      </c>
      <c r="W97" s="97">
        <f>+'[3]R-I prezzi costanti cdt'!W92</f>
        <v>106608.2491065986</v>
      </c>
      <c r="X97" s="97">
        <f>+'[3]R-I prezzi costanti cdt'!X92</f>
        <v>25023.197458112601</v>
      </c>
      <c r="Y97" s="102">
        <f t="shared" si="15"/>
        <v>131631.44656471119</v>
      </c>
      <c r="Z97" s="92">
        <f>+'[3]R-I prezzi costanti cdt'!AA92</f>
        <v>1246.0601750027042</v>
      </c>
      <c r="AA97" s="92">
        <f>+'[3]R-I prezzi costanti cdt'!Z92</f>
        <v>5241.0614794068915</v>
      </c>
      <c r="AB97" s="92">
        <f>+'[3]R-I prezzi costanti cdt'!AD92-'[3]R-I prezzi costanti cdt'!AK92</f>
        <v>16426.342853657799</v>
      </c>
      <c r="AC97" s="92">
        <f>+'[3]R-I prezzi costanti cdt'!AB92</f>
        <v>2413.2899459931209</v>
      </c>
      <c r="AD97" s="92">
        <f>+'[3]R-I prezzi costanti cdt'!AC92+'[3]R-I prezzi costanti cdt'!AE92+'[3]R-I prezzi costanti cdt'!AF92-'[3]R-I prezzi costanti cdt'!AJ92-'[3]R-I prezzi costanti cdt'!AL92</f>
        <v>2196.9339076396991</v>
      </c>
      <c r="AE97" s="93">
        <f t="shared" si="16"/>
        <v>21036.566707290622</v>
      </c>
      <c r="AF97" s="93">
        <f t="shared" si="17"/>
        <v>27523.688361700217</v>
      </c>
      <c r="AG97" s="93">
        <f>+'[3]R-I prezzi costanti cdt'!AM92</f>
        <v>3215.6202735816255</v>
      </c>
      <c r="AH97" s="93">
        <f t="shared" si="18"/>
        <v>30739.308635281843</v>
      </c>
      <c r="AI97" s="98">
        <f t="shared" si="19"/>
        <v>172655.46951221878</v>
      </c>
      <c r="AJ97" s="104"/>
    </row>
    <row r="98" spans="1:40" x14ac:dyDescent="0.2">
      <c r="A98" s="91">
        <v>1948</v>
      </c>
      <c r="B98" s="92">
        <f>+'[3]R-I prezzi costanti cdt'!B93</f>
        <v>40624.279700124018</v>
      </c>
      <c r="C98" s="92">
        <f>+'[3]R-I prezzi costanti cdt'!C93</f>
        <v>1053.0571450251311</v>
      </c>
      <c r="D98" s="92">
        <f>+'[3]R-I prezzi costanti cdt'!D93</f>
        <v>34546.999475458542</v>
      </c>
      <c r="E98" s="92">
        <f>+'[3]R-I prezzi costanti cdt'!G93</f>
        <v>5497.5619604797439</v>
      </c>
      <c r="F98" s="92">
        <f>+'[3]R-I prezzi costanti cdt'!E93</f>
        <v>4566.8934193486748</v>
      </c>
      <c r="G98" s="93">
        <f t="shared" si="10"/>
        <v>45664.512000312097</v>
      </c>
      <c r="H98" s="92">
        <f>+'[3]R-I prezzi costanti cdt'!H93</f>
        <v>17287.333128648919</v>
      </c>
      <c r="I98" s="92">
        <f>+'[3]R-I prezzi costanti cdt'!I93</f>
        <v>13282.643855273036</v>
      </c>
      <c r="J98" s="92">
        <f>+'[3]R-I prezzi costanti cdt'!J93</f>
        <v>1876.3551728318016</v>
      </c>
      <c r="K98" s="92">
        <f>+'[3]R-I prezzi costanti cdt'!K93</f>
        <v>9902.4945019966435</v>
      </c>
      <c r="L98" s="92">
        <f>+'[3]R-I prezzi costanti cdt'!L93</f>
        <v>7901.3176903559934</v>
      </c>
      <c r="M98" s="92">
        <f>+'[3]R-I prezzi costanti cdt'!M93</f>
        <v>18878.762152622163</v>
      </c>
      <c r="N98" s="92">
        <f t="shared" si="11"/>
        <v>69128.906501728561</v>
      </c>
      <c r="O98" s="92">
        <f t="shared" si="12"/>
        <v>155417.69820216467</v>
      </c>
      <c r="P98" s="92">
        <f>+'[3]R-I prezzi costanti cdt'!P93</f>
        <v>1437.4411612728886</v>
      </c>
      <c r="Q98" s="92">
        <f>+'[3]R-I prezzi costanti cdt'!Q93</f>
        <v>18255.038303039972</v>
      </c>
      <c r="R98" s="94">
        <f t="shared" si="13"/>
        <v>172235.29534393174</v>
      </c>
      <c r="S98" s="92">
        <f>+'[3]R-I prezzi costanti cdt'!S93</f>
        <v>31347.268639277856</v>
      </c>
      <c r="T98" s="94">
        <f t="shared" si="14"/>
        <v>203582.56398320961</v>
      </c>
      <c r="U98" s="96"/>
      <c r="V98" s="92">
        <f>+'[3]R-I prezzi costanti cdt'!U93</f>
        <v>26943.433747639036</v>
      </c>
      <c r="W98" s="97">
        <f>+'[3]R-I prezzi costanti cdt'!W93</f>
        <v>119428.7205205538</v>
      </c>
      <c r="X98" s="97">
        <f>+'[3]R-I prezzi costanti cdt'!X93</f>
        <v>26403.422526329268</v>
      </c>
      <c r="Y98" s="102">
        <f t="shared" si="15"/>
        <v>145832.14304688308</v>
      </c>
      <c r="Z98" s="92">
        <f>+'[3]R-I prezzi costanti cdt'!AA93</f>
        <v>1786.2094067976946</v>
      </c>
      <c r="AA98" s="92">
        <f>+'[3]R-I prezzi costanti cdt'!Z93</f>
        <v>4165.280163465326</v>
      </c>
      <c r="AB98" s="92">
        <f>+'[3]R-I prezzi costanti cdt'!AD93-'[3]R-I prezzi costanti cdt'!AK93</f>
        <v>17670.256256407487</v>
      </c>
      <c r="AC98" s="92">
        <f>+'[3]R-I prezzi costanti cdt'!AB93</f>
        <v>2810.6126336727102</v>
      </c>
      <c r="AD98" s="92">
        <f>+'[3]R-I prezzi costanti cdt'!AC93+'[3]R-I prezzi costanti cdt'!AE93+'[3]R-I prezzi costanti cdt'!AF93-'[3]R-I prezzi costanti cdt'!AJ93-'[3]R-I prezzi costanti cdt'!AL93</f>
        <v>1940.0742063131383</v>
      </c>
      <c r="AE98" s="93">
        <f t="shared" si="16"/>
        <v>22420.943096393334</v>
      </c>
      <c r="AF98" s="93">
        <f t="shared" si="17"/>
        <v>28372.432666656354</v>
      </c>
      <c r="AG98" s="93">
        <f>+'[3]R-I prezzi costanti cdt'!AM93</f>
        <v>2434.5545220311501</v>
      </c>
      <c r="AH98" s="93">
        <f t="shared" si="18"/>
        <v>30806.987188687504</v>
      </c>
      <c r="AI98" s="98">
        <f t="shared" si="19"/>
        <v>203582.56398320963</v>
      </c>
      <c r="AJ98" s="104"/>
    </row>
    <row r="99" spans="1:40" x14ac:dyDescent="0.2">
      <c r="A99" s="91">
        <v>1949</v>
      </c>
      <c r="B99" s="92">
        <f>+'[3]R-I prezzi costanti cdt'!B94</f>
        <v>43007.651241772415</v>
      </c>
      <c r="C99" s="92">
        <f>+'[3]R-I prezzi costanti cdt'!C94</f>
        <v>1231.2933846294056</v>
      </c>
      <c r="D99" s="92">
        <f>+'[3]R-I prezzi costanti cdt'!D94</f>
        <v>37739.036530231686</v>
      </c>
      <c r="E99" s="92">
        <f>+'[3]R-I prezzi costanti cdt'!G94</f>
        <v>5565.4428244643623</v>
      </c>
      <c r="F99" s="92">
        <f>+'[3]R-I prezzi costanti cdt'!E94</f>
        <v>4208.9004879890053</v>
      </c>
      <c r="G99" s="93">
        <f t="shared" si="10"/>
        <v>48744.673227314459</v>
      </c>
      <c r="H99" s="92">
        <f>+'[3]R-I prezzi costanti cdt'!H94</f>
        <v>19429.519345936023</v>
      </c>
      <c r="I99" s="92">
        <f>+'[3]R-I prezzi costanti cdt'!I94</f>
        <v>14639.247205292349</v>
      </c>
      <c r="J99" s="92">
        <f>+'[3]R-I prezzi costanti cdt'!J94</f>
        <v>2686.5922705892535</v>
      </c>
      <c r="K99" s="92">
        <f>+'[3]R-I prezzi costanti cdt'!K94</f>
        <v>9858.0926268881303</v>
      </c>
      <c r="L99" s="92">
        <f>+'[3]R-I prezzi costanti cdt'!L94</f>
        <v>7823.25509473892</v>
      </c>
      <c r="M99" s="92">
        <f>+'[3]R-I prezzi costanti cdt'!M94</f>
        <v>19228.769951773105</v>
      </c>
      <c r="N99" s="92">
        <f t="shared" si="11"/>
        <v>73665.476495217779</v>
      </c>
      <c r="O99" s="92">
        <f t="shared" si="12"/>
        <v>165417.80096430465</v>
      </c>
      <c r="P99" s="92">
        <f>+'[3]R-I prezzi costanti cdt'!P94</f>
        <v>2019.6536504168155</v>
      </c>
      <c r="Q99" s="92">
        <f>+'[3]R-I prezzi costanti cdt'!Q94</f>
        <v>23630.897941939704</v>
      </c>
      <c r="R99" s="94">
        <f t="shared" si="13"/>
        <v>187029.04525582754</v>
      </c>
      <c r="S99" s="92">
        <f>+'[3]R-I prezzi costanti cdt'!S94</f>
        <v>36688.764465385881</v>
      </c>
      <c r="T99" s="94">
        <f t="shared" si="14"/>
        <v>223717.80972121342</v>
      </c>
      <c r="U99" s="96"/>
      <c r="V99" s="92">
        <f>+'[3]R-I prezzi costanti cdt'!U94</f>
        <v>31783.341004910646</v>
      </c>
      <c r="W99" s="97">
        <f>+'[3]R-I prezzi costanti cdt'!W94</f>
        <v>136771.76558394346</v>
      </c>
      <c r="X99" s="97">
        <f>+'[3]R-I prezzi costanti cdt'!X94</f>
        <v>22221.489438115441</v>
      </c>
      <c r="Y99" s="102">
        <f t="shared" si="15"/>
        <v>158993.2550220589</v>
      </c>
      <c r="Z99" s="92">
        <f>+'[3]R-I prezzi costanti cdt'!AA94</f>
        <v>2210.6550159961807</v>
      </c>
      <c r="AA99" s="92">
        <f>+'[3]R-I prezzi costanti cdt'!Z94</f>
        <v>3836.2301912502467</v>
      </c>
      <c r="AB99" s="92">
        <f>+'[3]R-I prezzi costanti cdt'!AD94-'[3]R-I prezzi costanti cdt'!AK94</f>
        <v>22235.800468754267</v>
      </c>
      <c r="AC99" s="92">
        <f>+'[3]R-I prezzi costanti cdt'!AB94</f>
        <v>3128.9299127405629</v>
      </c>
      <c r="AD99" s="92">
        <f>+'[3]R-I prezzi costanti cdt'!AC94+'[3]R-I prezzi costanti cdt'!AE94+'[3]R-I prezzi costanti cdt'!AF94-'[3]R-I prezzi costanti cdt'!AJ94-'[3]R-I prezzi costanti cdt'!AL94</f>
        <v>2524.0613875044896</v>
      </c>
      <c r="AE99" s="93">
        <f t="shared" si="16"/>
        <v>27888.791768999323</v>
      </c>
      <c r="AF99" s="93">
        <f t="shared" si="17"/>
        <v>33935.676976245755</v>
      </c>
      <c r="AG99" s="93">
        <f>+'[3]R-I prezzi costanti cdt'!AM94</f>
        <v>-994.46328200189521</v>
      </c>
      <c r="AH99" s="93">
        <f t="shared" si="18"/>
        <v>32941.213694243859</v>
      </c>
      <c r="AI99" s="98">
        <f t="shared" si="19"/>
        <v>223717.80972121342</v>
      </c>
      <c r="AJ99" s="104"/>
    </row>
    <row r="100" spans="1:40" x14ac:dyDescent="0.2">
      <c r="A100" s="91">
        <v>1950</v>
      </c>
      <c r="B100" s="92">
        <f>+'[3]R-I prezzi costanti cdt'!B95</f>
        <v>44732.97516758558</v>
      </c>
      <c r="C100" s="92">
        <f>+'[3]R-I prezzi costanti cdt'!C95</f>
        <v>1427.2938824588532</v>
      </c>
      <c r="D100" s="92">
        <f>+'[3]R-I prezzi costanti cdt'!D95</f>
        <v>43024.49264367624</v>
      </c>
      <c r="E100" s="92">
        <f>+'[3]R-I prezzi costanti cdt'!G95</f>
        <v>6338.3697869835078</v>
      </c>
      <c r="F100" s="92">
        <f>+'[3]R-I prezzi costanti cdt'!E95</f>
        <v>5026.9374346689992</v>
      </c>
      <c r="G100" s="93">
        <f t="shared" si="10"/>
        <v>55817.093747787607</v>
      </c>
      <c r="H100" s="92">
        <f>+'[3]R-I prezzi costanti cdt'!H95</f>
        <v>21355.014439818271</v>
      </c>
      <c r="I100" s="92">
        <f>+'[3]R-I prezzi costanti cdt'!I95</f>
        <v>17069.032188267029</v>
      </c>
      <c r="J100" s="92">
        <f>+'[3]R-I prezzi costanti cdt'!J95</f>
        <v>4207.2970308170115</v>
      </c>
      <c r="K100" s="92">
        <f>+'[3]R-I prezzi costanti cdt'!K95</f>
        <v>9842.0261589212332</v>
      </c>
      <c r="L100" s="92">
        <f>+'[3]R-I prezzi costanti cdt'!L95</f>
        <v>7760.0948913267512</v>
      </c>
      <c r="M100" s="92">
        <f>+'[3]R-I prezzi costanti cdt'!M95</f>
        <v>18265.966698079126</v>
      </c>
      <c r="N100" s="92">
        <f t="shared" si="11"/>
        <v>78499.431407229422</v>
      </c>
      <c r="O100" s="92">
        <f t="shared" si="12"/>
        <v>179049.5003226026</v>
      </c>
      <c r="P100" s="92">
        <f>+'[3]R-I prezzi costanti cdt'!P95</f>
        <v>3203.4211076990314</v>
      </c>
      <c r="Q100" s="92">
        <f>+'[3]R-I prezzi costanti cdt'!Q95</f>
        <v>26910.241549088507</v>
      </c>
      <c r="R100" s="94">
        <f t="shared" si="13"/>
        <v>202756.32076399209</v>
      </c>
      <c r="S100" s="92">
        <f>+'[3]R-I prezzi costanti cdt'!S95</f>
        <v>22228.269782268424</v>
      </c>
      <c r="T100" s="94">
        <f t="shared" si="14"/>
        <v>224984.5905462605</v>
      </c>
      <c r="U100" s="96"/>
      <c r="V100" s="92">
        <f>+'[3]R-I prezzi costanti cdt'!U95</f>
        <v>17985.477564183981</v>
      </c>
      <c r="W100" s="97">
        <f>+'[3]R-I prezzi costanti cdt'!W95</f>
        <v>143344.90884950245</v>
      </c>
      <c r="X100" s="97">
        <f>+'[3]R-I prezzi costanti cdt'!X95</f>
        <v>24237.683265993463</v>
      </c>
      <c r="Y100" s="102">
        <f t="shared" si="15"/>
        <v>167582.59211549591</v>
      </c>
      <c r="Z100" s="92">
        <f>+'[3]R-I prezzi costanti cdt'!AA95</f>
        <v>3502.4117616166559</v>
      </c>
      <c r="AA100" s="92">
        <f>+'[3]R-I prezzi costanti cdt'!Z95</f>
        <v>3274.6495176904104</v>
      </c>
      <c r="AB100" s="92">
        <f>+'[3]R-I prezzi costanti cdt'!AD95-'[3]R-I prezzi costanti cdt'!AK95</f>
        <v>25334.669939945292</v>
      </c>
      <c r="AC100" s="92">
        <f>+'[3]R-I prezzi costanti cdt'!AB95</f>
        <v>4372.9964030252168</v>
      </c>
      <c r="AD100" s="92">
        <f>+'[3]R-I prezzi costanti cdt'!AC95+'[3]R-I prezzi costanti cdt'!AE95+'[3]R-I prezzi costanti cdt'!AF95-'[3]R-I prezzi costanti cdt'!AJ95-'[3]R-I prezzi costanti cdt'!AL95</f>
        <v>4029.150322875978</v>
      </c>
      <c r="AE100" s="93">
        <f t="shared" si="16"/>
        <v>33736.816665846483</v>
      </c>
      <c r="AF100" s="93">
        <f t="shared" si="17"/>
        <v>40513.877945153552</v>
      </c>
      <c r="AG100" s="93">
        <f>+'[3]R-I prezzi costanti cdt'!AM95</f>
        <v>-1097.3570785729257</v>
      </c>
      <c r="AH100" s="93">
        <f t="shared" si="18"/>
        <v>39416.520866580628</v>
      </c>
      <c r="AI100" s="98">
        <f t="shared" si="19"/>
        <v>224984.59054626053</v>
      </c>
      <c r="AJ100" s="104"/>
    </row>
    <row r="101" spans="1:40" x14ac:dyDescent="0.2">
      <c r="A101" s="91">
        <v>1951</v>
      </c>
      <c r="B101" s="92">
        <f>+'[3]R-I prezzi costanti cdt'!B96</f>
        <v>47823.436363636509</v>
      </c>
      <c r="C101" s="92">
        <f>+'[3]R-I prezzi costanti cdt'!C96</f>
        <v>1701.76306930693</v>
      </c>
      <c r="D101" s="92">
        <f>+'[3]R-I prezzi costanti cdt'!D96</f>
        <v>48586.579062299264</v>
      </c>
      <c r="E101" s="92">
        <f>+'[3]R-I prezzi costanti cdt'!G96</f>
        <v>6982.8650980392267</v>
      </c>
      <c r="F101" s="92">
        <f>+'[3]R-I prezzi costanti cdt'!E96</f>
        <v>6070.5258149779693</v>
      </c>
      <c r="G101" s="93">
        <f t="shared" si="10"/>
        <v>63341.73304462339</v>
      </c>
      <c r="H101" s="92">
        <f>+'[3]R-I prezzi costanti cdt'!H96</f>
        <v>24377.122178696907</v>
      </c>
      <c r="I101" s="92">
        <f>+'[3]R-I prezzi costanti cdt'!I96</f>
        <v>18127.16029962547</v>
      </c>
      <c r="J101" s="92">
        <f>+'[3]R-I prezzi costanti cdt'!J96</f>
        <v>5025.0566037735916</v>
      </c>
      <c r="K101" s="92">
        <f>+'[3]R-I prezzi costanti cdt'!K96</f>
        <v>9834.1389837374845</v>
      </c>
      <c r="L101" s="92">
        <f>+'[3]R-I prezzi costanti cdt'!L96</f>
        <v>7719.9078715893547</v>
      </c>
      <c r="M101" s="92">
        <f>+'[3]R-I prezzi costanti cdt'!M96</f>
        <v>19548.668757528321</v>
      </c>
      <c r="N101" s="92">
        <f t="shared" si="11"/>
        <v>84632.054694951134</v>
      </c>
      <c r="O101" s="92">
        <f t="shared" si="12"/>
        <v>195797.22410321102</v>
      </c>
      <c r="P101" s="92">
        <f>+'[3]R-I prezzi costanti cdt'!P96</f>
        <v>3686.2641509433934</v>
      </c>
      <c r="Q101" s="92">
        <f>+'[3]R-I prezzi costanti cdt'!Q96</f>
        <v>30276.232569558091</v>
      </c>
      <c r="R101" s="94">
        <f t="shared" si="13"/>
        <v>222387.19252182569</v>
      </c>
      <c r="S101" s="92">
        <f>+'[3]R-I prezzi costanti cdt'!S96</f>
        <v>27588.896252925268</v>
      </c>
      <c r="T101" s="94">
        <f t="shared" si="14"/>
        <v>249976.08877475097</v>
      </c>
      <c r="U101" s="96"/>
      <c r="V101" s="92">
        <f>+'[3]R-I prezzi costanti cdt'!U96</f>
        <v>25132.938639330991</v>
      </c>
      <c r="W101" s="97">
        <f>+'[3]R-I prezzi costanti cdt'!W96</f>
        <v>154973.90471825725</v>
      </c>
      <c r="X101" s="97">
        <f>+'[3]R-I prezzi costanti cdt'!X96</f>
        <v>26809.815950920227</v>
      </c>
      <c r="Y101" s="102">
        <f t="shared" si="15"/>
        <v>181783.72066917748</v>
      </c>
      <c r="Z101" s="92">
        <f>+'[3]R-I prezzi costanti cdt'!AA96</f>
        <v>4050.1032761666129</v>
      </c>
      <c r="AA101" s="92">
        <f>+'[3]R-I prezzi costanti cdt'!Z96</f>
        <v>3457.2753952165476</v>
      </c>
      <c r="AB101" s="92">
        <f>+'[3]R-I prezzi costanti cdt'!AD96-'[3]R-I prezzi costanti cdt'!AK96</f>
        <v>25591.819669717472</v>
      </c>
      <c r="AC101" s="92">
        <f>+'[3]R-I prezzi costanti cdt'!AB96</f>
        <v>5307.6481419520806</v>
      </c>
      <c r="AD101" s="92">
        <f>+'[3]R-I prezzi costanti cdt'!AC96+'[3]R-I prezzi costanti cdt'!AE96+'[3]R-I prezzi costanti cdt'!AF96-'[3]R-I prezzi costanti cdt'!AJ96-'[3]R-I prezzi costanti cdt'!AL96</f>
        <v>4103.7194893747583</v>
      </c>
      <c r="AE101" s="93">
        <f t="shared" si="16"/>
        <v>35003.187301044309</v>
      </c>
      <c r="AF101" s="93">
        <f t="shared" si="17"/>
        <v>42510.565972427474</v>
      </c>
      <c r="AG101" s="93">
        <f>+'[3]R-I prezzi costanti cdt'!AM96</f>
        <v>548.86349381502032</v>
      </c>
      <c r="AH101" s="93">
        <f t="shared" si="18"/>
        <v>43059.429466242495</v>
      </c>
      <c r="AI101" s="98">
        <f t="shared" si="19"/>
        <v>249976.08877475097</v>
      </c>
      <c r="AJ101" s="104"/>
    </row>
    <row r="102" spans="1:40" x14ac:dyDescent="0.2">
      <c r="A102" s="100"/>
      <c r="B102" s="184" t="s">
        <v>23</v>
      </c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80"/>
      <c r="V102" s="184" t="s">
        <v>23</v>
      </c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04"/>
      <c r="AK102" s="101"/>
      <c r="AL102" s="101"/>
      <c r="AM102" s="101"/>
      <c r="AN102" s="101"/>
    </row>
    <row r="103" spans="1:40" ht="15" customHeight="1" x14ac:dyDescent="0.2">
      <c r="A103" s="174" t="s">
        <v>0</v>
      </c>
      <c r="B103" s="171" t="s">
        <v>1</v>
      </c>
      <c r="C103" s="176" t="s">
        <v>2</v>
      </c>
      <c r="D103" s="177"/>
      <c r="E103" s="177"/>
      <c r="F103" s="177"/>
      <c r="G103" s="178"/>
      <c r="H103" s="176" t="s">
        <v>3</v>
      </c>
      <c r="I103" s="177"/>
      <c r="J103" s="177"/>
      <c r="K103" s="177"/>
      <c r="L103" s="177"/>
      <c r="M103" s="177"/>
      <c r="N103" s="178"/>
      <c r="O103" s="171" t="s">
        <v>4</v>
      </c>
      <c r="P103" s="171" t="s">
        <v>61</v>
      </c>
      <c r="Q103" s="171" t="s">
        <v>5</v>
      </c>
      <c r="R103" s="171" t="s">
        <v>6</v>
      </c>
      <c r="S103" s="171" t="s">
        <v>7</v>
      </c>
      <c r="T103" s="182" t="s">
        <v>8</v>
      </c>
      <c r="U103" s="80"/>
      <c r="V103" s="171" t="s">
        <v>9</v>
      </c>
      <c r="W103" s="171" t="s">
        <v>10</v>
      </c>
      <c r="X103" s="179"/>
      <c r="Y103" s="180"/>
      <c r="Z103" s="171" t="s">
        <v>77</v>
      </c>
      <c r="AA103" s="171" t="s">
        <v>78</v>
      </c>
      <c r="AB103" s="171" t="s">
        <v>79</v>
      </c>
      <c r="AC103" s="179"/>
      <c r="AD103" s="179"/>
      <c r="AE103" s="81"/>
      <c r="AF103" s="171" t="s">
        <v>20</v>
      </c>
      <c r="AG103" s="171" t="s">
        <v>11</v>
      </c>
      <c r="AH103" s="171" t="s">
        <v>12</v>
      </c>
      <c r="AI103" s="182" t="s">
        <v>13</v>
      </c>
      <c r="AJ103" s="104"/>
    </row>
    <row r="104" spans="1:40" ht="13.5" customHeight="1" x14ac:dyDescent="0.2">
      <c r="A104" s="174"/>
      <c r="B104" s="171"/>
      <c r="C104" s="82"/>
      <c r="D104" s="78"/>
      <c r="E104" s="78"/>
      <c r="F104" s="78"/>
      <c r="G104" s="78"/>
      <c r="H104" s="83"/>
      <c r="I104" s="78"/>
      <c r="J104" s="78"/>
      <c r="K104" s="78"/>
      <c r="L104" s="78"/>
      <c r="M104" s="78"/>
      <c r="N104" s="84"/>
      <c r="O104" s="171"/>
      <c r="P104" s="171"/>
      <c r="Q104" s="171"/>
      <c r="R104" s="171"/>
      <c r="S104" s="171"/>
      <c r="T104" s="182"/>
      <c r="U104" s="80"/>
      <c r="V104" s="171"/>
      <c r="W104" s="181"/>
      <c r="X104" s="179"/>
      <c r="Y104" s="180"/>
      <c r="Z104" s="171"/>
      <c r="AA104" s="171"/>
      <c r="AB104" s="181"/>
      <c r="AC104" s="179"/>
      <c r="AD104" s="179"/>
      <c r="AE104" s="78"/>
      <c r="AF104" s="171"/>
      <c r="AG104" s="171"/>
      <c r="AH104" s="171"/>
      <c r="AI104" s="182"/>
      <c r="AJ104" s="104"/>
    </row>
    <row r="105" spans="1:40" ht="33" customHeight="1" x14ac:dyDescent="0.2">
      <c r="A105" s="175"/>
      <c r="B105" s="172"/>
      <c r="C105" s="87" t="s">
        <v>63</v>
      </c>
      <c r="D105" s="87" t="s">
        <v>64</v>
      </c>
      <c r="E105" s="87" t="s">
        <v>15</v>
      </c>
      <c r="F105" s="88" t="s">
        <v>65</v>
      </c>
      <c r="G105" s="86" t="s">
        <v>16</v>
      </c>
      <c r="H105" s="87" t="s">
        <v>66</v>
      </c>
      <c r="I105" s="87" t="s">
        <v>67</v>
      </c>
      <c r="J105" s="87" t="s">
        <v>68</v>
      </c>
      <c r="K105" s="87" t="s">
        <v>69</v>
      </c>
      <c r="L105" s="87" t="s">
        <v>70</v>
      </c>
      <c r="M105" s="89" t="s">
        <v>71</v>
      </c>
      <c r="N105" s="90" t="s">
        <v>72</v>
      </c>
      <c r="O105" s="172"/>
      <c r="P105" s="172"/>
      <c r="Q105" s="172"/>
      <c r="R105" s="172"/>
      <c r="S105" s="172"/>
      <c r="T105" s="183"/>
      <c r="U105" s="80"/>
      <c r="V105" s="172"/>
      <c r="W105" s="87" t="s">
        <v>18</v>
      </c>
      <c r="X105" s="87" t="s">
        <v>17</v>
      </c>
      <c r="Y105" s="90" t="s">
        <v>19</v>
      </c>
      <c r="Z105" s="172"/>
      <c r="AA105" s="172"/>
      <c r="AB105" s="87" t="s">
        <v>73</v>
      </c>
      <c r="AC105" s="87" t="s">
        <v>80</v>
      </c>
      <c r="AD105" s="87" t="s">
        <v>74</v>
      </c>
      <c r="AE105" s="85" t="s">
        <v>81</v>
      </c>
      <c r="AF105" s="172"/>
      <c r="AG105" s="172"/>
      <c r="AH105" s="172"/>
      <c r="AI105" s="183"/>
      <c r="AJ105" s="104"/>
    </row>
    <row r="106" spans="1:40" x14ac:dyDescent="0.2">
      <c r="A106" s="91">
        <v>1951</v>
      </c>
      <c r="B106" s="92">
        <f>+'[3]R-I prezzi costanti cdt'!B100</f>
        <v>3423400.4446444642</v>
      </c>
      <c r="C106" s="92">
        <f>+'[3]R-I prezzi costanti cdt'!C100</f>
        <v>105087.75789473685</v>
      </c>
      <c r="D106" s="92">
        <f>+'[3]R-I prezzi costanti cdt'!D100</f>
        <v>3046297.3037884203</v>
      </c>
      <c r="E106" s="92">
        <f>+'[3]R-I prezzi costanti cdt'!G100</f>
        <v>905792.5882352941</v>
      </c>
      <c r="F106" s="92">
        <f>+'[3]R-I prezzi costanti cdt'!E100</f>
        <v>313160.53333333333</v>
      </c>
      <c r="G106" s="93">
        <f t="shared" ref="G106:G125" si="20">+C106+D106+E106+F106</f>
        <v>4370338.1832517842</v>
      </c>
      <c r="H106" s="92">
        <f>+'[3]R-I prezzi costanti cdt'!H100</f>
        <v>1800150.5968778695</v>
      </c>
      <c r="I106" s="92">
        <f>+'[3]R-I prezzi costanti cdt'!I100</f>
        <v>780637.38709677418</v>
      </c>
      <c r="J106" s="92">
        <f>+'[3]R-I prezzi costanti cdt'!J100</f>
        <v>495345.19572953734</v>
      </c>
      <c r="K106" s="92">
        <f>+'[3]R-I prezzi costanti cdt'!K100</f>
        <v>1062228.6585365855</v>
      </c>
      <c r="L106" s="92">
        <f>+'[3]R-I prezzi costanti cdt'!L100</f>
        <v>1333383.445945946</v>
      </c>
      <c r="M106" s="92">
        <f>+'[3]R-I prezzi costanti cdt'!M100</f>
        <v>2008202.4202420241</v>
      </c>
      <c r="N106" s="92">
        <f t="shared" ref="N106:N125" si="21">+H106+I106+J106+K106+L106+M106</f>
        <v>7479947.7044287361</v>
      </c>
      <c r="O106" s="92">
        <f t="shared" ref="O106:O125" si="22">+B106+G106+N106</f>
        <v>15273686.332324985</v>
      </c>
      <c r="P106" s="92">
        <f>+'[3]R-I prezzi costanti cdt'!P100</f>
        <v>390175.7597076511</v>
      </c>
      <c r="Q106" s="92">
        <f>+'[3]R-I prezzi costanti cdt'!Q100</f>
        <v>2299471.3407159327</v>
      </c>
      <c r="R106" s="94">
        <f t="shared" ref="R106:R125" si="23">+O106+Q106-P106</f>
        <v>17182981.913333267</v>
      </c>
      <c r="S106" s="92">
        <f>+'[3]R-I prezzi costanti cdt'!S100</f>
        <v>1168407.0585365852</v>
      </c>
      <c r="T106" s="94">
        <f t="shared" ref="T106:T125" si="24">+R106+S106</f>
        <v>18351388.971869852</v>
      </c>
      <c r="U106" s="96"/>
      <c r="V106" s="92">
        <f>+'[3]R-I prezzi costanti cdt'!U100</f>
        <v>1004232.1524105754</v>
      </c>
      <c r="W106" s="97">
        <f>+'[3]R-I prezzi costanti cdt'!W100</f>
        <v>11551055.016086373</v>
      </c>
      <c r="X106" s="97">
        <f>+'[3]R-I prezzi costanti cdt'!X100</f>
        <v>2760887.9198396616</v>
      </c>
      <c r="Y106" s="102">
        <f t="shared" ref="Y106:Y125" si="25">+W106+X106</f>
        <v>14311942.935926035</v>
      </c>
      <c r="Z106" s="92">
        <f>+'[3]R-I prezzi costanti cdt'!AA100</f>
        <v>514571.50452525291</v>
      </c>
      <c r="AA106" s="92">
        <f>+'[3]R-I prezzi costanti cdt'!Z100</f>
        <v>297486.65105366689</v>
      </c>
      <c r="AB106" s="92">
        <f>+'[3]R-I prezzi costanti cdt'!AD100-'[3]R-I prezzi costanti cdt'!AK100</f>
        <v>1424690.4291560678</v>
      </c>
      <c r="AC106" s="92">
        <f>+'[3]R-I prezzi costanti cdt'!AB100</f>
        <v>447234.99905026919</v>
      </c>
      <c r="AD106" s="92">
        <f>+'[3]R-I prezzi costanti cdt'!AC100+'[3]R-I prezzi costanti cdt'!AE100+'[3]R-I prezzi costanti cdt'!AF100-'[3]R-I prezzi costanti cdt'!AJ100-'[3]R-I prezzi costanti cdt'!AL100</f>
        <v>322498.40294730826</v>
      </c>
      <c r="AE106" s="93">
        <f t="shared" ref="AE106:AE125" si="26">+AB106+AC106+AD106</f>
        <v>2194423.8311536452</v>
      </c>
      <c r="AF106" s="93">
        <f t="shared" ref="AF106:AF125" si="27">+AE106+AA106+Z106</f>
        <v>3006481.9867325653</v>
      </c>
      <c r="AG106" s="93">
        <f>+'[3]R-I prezzi costanti cdt'!AM100</f>
        <v>28731.896800680053</v>
      </c>
      <c r="AH106" s="93">
        <f t="shared" ref="AH106:AH125" si="28">+AF106+AG106</f>
        <v>3035213.8835332454</v>
      </c>
      <c r="AI106" s="98">
        <f t="shared" ref="AI106:AI125" si="29">+AH106+Y106+V106</f>
        <v>18351388.971869856</v>
      </c>
      <c r="AJ106" s="104"/>
    </row>
    <row r="107" spans="1:40" x14ac:dyDescent="0.2">
      <c r="A107" s="91">
        <v>1952</v>
      </c>
      <c r="B107" s="92">
        <f>+'[3]R-I prezzi costanti cdt'!B101</f>
        <v>3347866.5922899595</v>
      </c>
      <c r="C107" s="92">
        <f>+'[3]R-I prezzi costanti cdt'!C101</f>
        <v>116703.60776935489</v>
      </c>
      <c r="D107" s="92">
        <f>+'[3]R-I prezzi costanti cdt'!D101</f>
        <v>3198348.7525283345</v>
      </c>
      <c r="E107" s="92">
        <f>+'[3]R-I prezzi costanti cdt'!G101</f>
        <v>1072844.2546613687</v>
      </c>
      <c r="F107" s="92">
        <f>+'[3]R-I prezzi costanti cdt'!E101</f>
        <v>326948.74087136111</v>
      </c>
      <c r="G107" s="93">
        <f t="shared" si="20"/>
        <v>4714845.3558304189</v>
      </c>
      <c r="H107" s="92">
        <f>+'[3]R-I prezzi costanti cdt'!H101</f>
        <v>1968404.6292681613</v>
      </c>
      <c r="I107" s="92">
        <f>+'[3]R-I prezzi costanti cdt'!I101</f>
        <v>833763.08476196264</v>
      </c>
      <c r="J107" s="92">
        <f>+'[3]R-I prezzi costanti cdt'!J101</f>
        <v>527765.8836414509</v>
      </c>
      <c r="K107" s="92">
        <f>+'[3]R-I prezzi costanti cdt'!K101</f>
        <v>1078377.8916253957</v>
      </c>
      <c r="L107" s="92">
        <f>+'[3]R-I prezzi costanti cdt'!L101</f>
        <v>1397750.3854014471</v>
      </c>
      <c r="M107" s="92">
        <f>+'[3]R-I prezzi costanti cdt'!M101</f>
        <v>2081047.3921433445</v>
      </c>
      <c r="N107" s="92">
        <f t="shared" si="21"/>
        <v>7887109.2668417627</v>
      </c>
      <c r="O107" s="92">
        <f t="shared" si="22"/>
        <v>15949821.21496214</v>
      </c>
      <c r="P107" s="92">
        <f>+'[3]R-I prezzi costanti cdt'!P101</f>
        <v>395534.91387676779</v>
      </c>
      <c r="Q107" s="92">
        <f>+'[3]R-I prezzi costanti cdt'!Q101</f>
        <v>2397707.1026271773</v>
      </c>
      <c r="R107" s="94">
        <f t="shared" si="23"/>
        <v>17951993.403712548</v>
      </c>
      <c r="S107" s="92">
        <f>+'[3]R-I prezzi costanti cdt'!S101</f>
        <v>1290843.553585063</v>
      </c>
      <c r="T107" s="94">
        <f t="shared" si="24"/>
        <v>19242836.957297612</v>
      </c>
      <c r="U107" s="96"/>
      <c r="V107" s="92">
        <f>+'[3]R-I prezzi costanti cdt'!U101</f>
        <v>983320.85690946726</v>
      </c>
      <c r="W107" s="97">
        <f>+'[3]R-I prezzi costanti cdt'!W101</f>
        <v>12087210.654073909</v>
      </c>
      <c r="X107" s="97">
        <f>+'[3]R-I prezzi costanti cdt'!X101</f>
        <v>2820839.465313701</v>
      </c>
      <c r="Y107" s="102">
        <f t="shared" si="25"/>
        <v>14908050.11938761</v>
      </c>
      <c r="Z107" s="92">
        <f>+'[3]R-I prezzi costanti cdt'!AA101</f>
        <v>632130.14080792549</v>
      </c>
      <c r="AA107" s="92">
        <f>+'[3]R-I prezzi costanti cdt'!Z101</f>
        <v>380476.43546259019</v>
      </c>
      <c r="AB107" s="92">
        <f>+'[3]R-I prezzi costanti cdt'!AD101-'[3]R-I prezzi costanti cdt'!AK101</f>
        <v>1463161.782574326</v>
      </c>
      <c r="AC107" s="92">
        <f>+'[3]R-I prezzi costanti cdt'!AB101</f>
        <v>484333.5202082842</v>
      </c>
      <c r="AD107" s="92">
        <f>+'[3]R-I prezzi costanti cdt'!AC101+'[3]R-I prezzi costanti cdt'!AE101+'[3]R-I prezzi costanti cdt'!AF101-'[3]R-I prezzi costanti cdt'!AJ101-'[3]R-I prezzi costanti cdt'!AL101</f>
        <v>346991.44193515257</v>
      </c>
      <c r="AE107" s="93">
        <f>+AB107+AC107+AD107</f>
        <v>2294486.7447177628</v>
      </c>
      <c r="AF107" s="93">
        <f t="shared" si="27"/>
        <v>3307093.3209882788</v>
      </c>
      <c r="AG107" s="93">
        <f>+'[3]R-I prezzi costanti cdt'!AM101</f>
        <v>44372.660012256099</v>
      </c>
      <c r="AH107" s="93">
        <f t="shared" si="28"/>
        <v>3351465.9810005347</v>
      </c>
      <c r="AI107" s="98">
        <f t="shared" si="29"/>
        <v>19242836.957297612</v>
      </c>
      <c r="AJ107" s="104"/>
    </row>
    <row r="108" spans="1:40" x14ac:dyDescent="0.2">
      <c r="A108" s="91">
        <v>1953</v>
      </c>
      <c r="B108" s="92">
        <f>+'[3]R-I prezzi costanti cdt'!B102</f>
        <v>3695404.281314637</v>
      </c>
      <c r="C108" s="92">
        <f>+'[3]R-I prezzi costanti cdt'!C102</f>
        <v>130148.83579544</v>
      </c>
      <c r="D108" s="92">
        <f>+'[3]R-I prezzi costanti cdt'!D102</f>
        <v>3490809.9459368195</v>
      </c>
      <c r="E108" s="92">
        <f>+'[3]R-I prezzi costanti cdt'!G102</f>
        <v>1247323.3040980301</v>
      </c>
      <c r="F108" s="92">
        <f>+'[3]R-I prezzi costanti cdt'!E102</f>
        <v>326313.10076826951</v>
      </c>
      <c r="G108" s="93">
        <f t="shared" si="20"/>
        <v>5194595.1865985598</v>
      </c>
      <c r="H108" s="92">
        <f>+'[3]R-I prezzi costanti cdt'!H102</f>
        <v>2100153.1390264235</v>
      </c>
      <c r="I108" s="92">
        <f>+'[3]R-I prezzi costanti cdt'!I102</f>
        <v>924431.3604434533</v>
      </c>
      <c r="J108" s="92">
        <f>+'[3]R-I prezzi costanti cdt'!J102</f>
        <v>556196.55974945042</v>
      </c>
      <c r="K108" s="92">
        <f>+'[3]R-I prezzi costanti cdt'!K102</f>
        <v>1098543.0671396535</v>
      </c>
      <c r="L108" s="92">
        <f>+'[3]R-I prezzi costanti cdt'!L102</f>
        <v>1470184.0408744791</v>
      </c>
      <c r="M108" s="92">
        <f>+'[3]R-I prezzi costanti cdt'!M102</f>
        <v>2152192.9793700464</v>
      </c>
      <c r="N108" s="92">
        <f t="shared" si="21"/>
        <v>8301701.1466035061</v>
      </c>
      <c r="O108" s="92">
        <f t="shared" si="22"/>
        <v>17191700.614516705</v>
      </c>
      <c r="P108" s="92">
        <f>+'[3]R-I prezzi costanti cdt'!P102</f>
        <v>400752.7790355371</v>
      </c>
      <c r="Q108" s="92">
        <f>+'[3]R-I prezzi costanti cdt'!Q102</f>
        <v>2438166.7669720803</v>
      </c>
      <c r="R108" s="94">
        <f t="shared" si="23"/>
        <v>19229114.602453247</v>
      </c>
      <c r="S108" s="92">
        <f>+'[3]R-I prezzi costanti cdt'!S102</f>
        <v>1462406.2449374527</v>
      </c>
      <c r="T108" s="94">
        <f t="shared" si="24"/>
        <v>20691520.8473907</v>
      </c>
      <c r="U108" s="96"/>
      <c r="V108" s="92">
        <f>+'[3]R-I prezzi costanti cdt'!U102</f>
        <v>1197982.5128685643</v>
      </c>
      <c r="W108" s="97">
        <f>+'[3]R-I prezzi costanti cdt'!W102</f>
        <v>12820111.306589728</v>
      </c>
      <c r="X108" s="97">
        <f>+'[3]R-I prezzi costanti cdt'!X102</f>
        <v>2875137.655137354</v>
      </c>
      <c r="Y108" s="102">
        <f t="shared" si="25"/>
        <v>15695248.961727083</v>
      </c>
      <c r="Z108" s="92">
        <f>+'[3]R-I prezzi costanti cdt'!AA102</f>
        <v>765565.74104868202</v>
      </c>
      <c r="AA108" s="92">
        <f>+'[3]R-I prezzi costanti cdt'!Z102</f>
        <v>461367.43334721884</v>
      </c>
      <c r="AB108" s="92">
        <f>+'[3]R-I prezzi costanti cdt'!AD102-'[3]R-I prezzi costanti cdt'!AK102</f>
        <v>1614354.7882780212</v>
      </c>
      <c r="AC108" s="92">
        <f>+'[3]R-I prezzi costanti cdt'!AB102</f>
        <v>551612.93129865301</v>
      </c>
      <c r="AD108" s="92">
        <f>+'[3]R-I prezzi costanti cdt'!AC102+'[3]R-I prezzi costanti cdt'!AE102+'[3]R-I prezzi costanti cdt'!AF102-'[3]R-I prezzi costanti cdt'!AJ102-'[3]R-I prezzi costanti cdt'!AL102</f>
        <v>391334.90514522471</v>
      </c>
      <c r="AE108" s="93">
        <f>+AB108+AC108+AD108</f>
        <v>2557302.6247218987</v>
      </c>
      <c r="AF108" s="93">
        <f t="shared" si="27"/>
        <v>3784235.7991177994</v>
      </c>
      <c r="AG108" s="93">
        <f>+'[3]R-I prezzi costanti cdt'!AM102</f>
        <v>14053.57367724814</v>
      </c>
      <c r="AH108" s="93">
        <f t="shared" si="28"/>
        <v>3798289.3727950477</v>
      </c>
      <c r="AI108" s="98">
        <f t="shared" si="29"/>
        <v>20691520.847390696</v>
      </c>
      <c r="AJ108" s="104"/>
    </row>
    <row r="109" spans="1:40" x14ac:dyDescent="0.2">
      <c r="A109" s="91">
        <v>1954</v>
      </c>
      <c r="B109" s="92">
        <f>+'[3]R-I prezzi costanti cdt'!B103</f>
        <v>3473553.6665309905</v>
      </c>
      <c r="C109" s="92">
        <f>+'[3]R-I prezzi costanti cdt'!C103</f>
        <v>133851.28286774052</v>
      </c>
      <c r="D109" s="92">
        <f>+'[3]R-I prezzi costanti cdt'!D103</f>
        <v>3893690.0010713912</v>
      </c>
      <c r="E109" s="92">
        <f>+'[3]R-I prezzi costanti cdt'!G103</f>
        <v>1397452.2178940591</v>
      </c>
      <c r="F109" s="92">
        <f>+'[3]R-I prezzi costanti cdt'!E103</f>
        <v>329733.77787567687</v>
      </c>
      <c r="G109" s="93">
        <f t="shared" si="20"/>
        <v>5754727.2797088679</v>
      </c>
      <c r="H109" s="92">
        <f>+'[3]R-I prezzi costanti cdt'!H103</f>
        <v>2238045.1136362478</v>
      </c>
      <c r="I109" s="92">
        <f>+'[3]R-I prezzi costanti cdt'!I103</f>
        <v>965725.58742896596</v>
      </c>
      <c r="J109" s="92">
        <f>+'[3]R-I prezzi costanti cdt'!J103</f>
        <v>584518.18790105381</v>
      </c>
      <c r="K109" s="92">
        <f>+'[3]R-I prezzi costanti cdt'!K103</f>
        <v>1122725.3070384071</v>
      </c>
      <c r="L109" s="92">
        <f>+'[3]R-I prezzi costanti cdt'!L103</f>
        <v>1509244.4194990566</v>
      </c>
      <c r="M109" s="92">
        <f>+'[3]R-I prezzi costanti cdt'!M103</f>
        <v>2203509.2499987544</v>
      </c>
      <c r="N109" s="92">
        <f t="shared" si="21"/>
        <v>8623767.865502486</v>
      </c>
      <c r="O109" s="92">
        <f t="shared" si="22"/>
        <v>17852048.811742343</v>
      </c>
      <c r="P109" s="92">
        <f>+'[3]R-I prezzi costanti cdt'!P103</f>
        <v>405861.48086782818</v>
      </c>
      <c r="Q109" s="92">
        <f>+'[3]R-I prezzi costanti cdt'!Q103</f>
        <v>2491291.1289465139</v>
      </c>
      <c r="R109" s="94">
        <f t="shared" si="23"/>
        <v>19937478.459821027</v>
      </c>
      <c r="S109" s="92">
        <f>+'[3]R-I prezzi costanti cdt'!S103</f>
        <v>1503130.2417081951</v>
      </c>
      <c r="T109" s="94">
        <f t="shared" si="24"/>
        <v>21440608.701529223</v>
      </c>
      <c r="U109" s="96"/>
      <c r="V109" s="92">
        <f>+'[3]R-I prezzi costanti cdt'!U103</f>
        <v>1294832.1565529753</v>
      </c>
      <c r="W109" s="97">
        <f>+'[3]R-I prezzi costanti cdt'!W103</f>
        <v>12968694.332352856</v>
      </c>
      <c r="X109" s="97">
        <f>+'[3]R-I prezzi costanti cdt'!X103</f>
        <v>2983631.6376993717</v>
      </c>
      <c r="Y109" s="102">
        <f t="shared" si="25"/>
        <v>15952325.970052227</v>
      </c>
      <c r="Z109" s="92">
        <f>+'[3]R-I prezzi costanti cdt'!AA103</f>
        <v>924738.52403950854</v>
      </c>
      <c r="AA109" s="92">
        <f>+'[3]R-I prezzi costanti cdt'!Z103</f>
        <v>457760.93050460721</v>
      </c>
      <c r="AB109" s="92">
        <f>+'[3]R-I prezzi costanti cdt'!AD103-'[3]R-I prezzi costanti cdt'!AK103</f>
        <v>1785629.4102682392</v>
      </c>
      <c r="AC109" s="92">
        <f>+'[3]R-I prezzi costanti cdt'!AB103</f>
        <v>654383.07515088131</v>
      </c>
      <c r="AD109" s="92">
        <f>+'[3]R-I prezzi costanti cdt'!AC103+'[3]R-I prezzi costanti cdt'!AE103+'[3]R-I prezzi costanti cdt'!AF103-'[3]R-I prezzi costanti cdt'!AJ103-'[3]R-I prezzi costanti cdt'!AL103</f>
        <v>419579.3927362953</v>
      </c>
      <c r="AE109" s="93">
        <f t="shared" si="26"/>
        <v>2859591.8781554159</v>
      </c>
      <c r="AF109" s="93">
        <f t="shared" si="27"/>
        <v>4242091.3326995317</v>
      </c>
      <c r="AG109" s="93">
        <f>+'[3]R-I prezzi costanti cdt'!AM103</f>
        <v>-48640.757775511564</v>
      </c>
      <c r="AH109" s="93">
        <f t="shared" si="28"/>
        <v>4193450.5749240201</v>
      </c>
      <c r="AI109" s="98">
        <f t="shared" si="29"/>
        <v>21440608.701529223</v>
      </c>
      <c r="AJ109" s="104"/>
    </row>
    <row r="110" spans="1:40" x14ac:dyDescent="0.2">
      <c r="A110" s="91">
        <v>1955</v>
      </c>
      <c r="B110" s="92">
        <f>+'[3]R-I prezzi costanti cdt'!B104</f>
        <v>3631057.9969700733</v>
      </c>
      <c r="C110" s="92">
        <f>+'[3]R-I prezzi costanti cdt'!C104</f>
        <v>140549.35883944173</v>
      </c>
      <c r="D110" s="92">
        <f>+'[3]R-I prezzi costanti cdt'!D104</f>
        <v>4283585.6118968558</v>
      </c>
      <c r="E110" s="92">
        <f>+'[3]R-I prezzi costanti cdt'!G104</f>
        <v>1578606.4143543034</v>
      </c>
      <c r="F110" s="92">
        <f>+'[3]R-I prezzi costanti cdt'!E104</f>
        <v>348252.8812880523</v>
      </c>
      <c r="G110" s="93">
        <f t="shared" si="20"/>
        <v>6350994.2663786532</v>
      </c>
      <c r="H110" s="92">
        <f>+'[3]R-I prezzi costanti cdt'!H104</f>
        <v>2395176.3852173402</v>
      </c>
      <c r="I110" s="92">
        <f>+'[3]R-I prezzi costanti cdt'!I104</f>
        <v>1099638.4138993386</v>
      </c>
      <c r="J110" s="92">
        <f>+'[3]R-I prezzi costanti cdt'!J104</f>
        <v>617284.73443662166</v>
      </c>
      <c r="K110" s="92">
        <f>+'[3]R-I prezzi costanti cdt'!K104</f>
        <v>1152932.5787094084</v>
      </c>
      <c r="L110" s="92">
        <f>+'[3]R-I prezzi costanti cdt'!L104</f>
        <v>1593218.8032944682</v>
      </c>
      <c r="M110" s="92">
        <f>+'[3]R-I prezzi costanti cdt'!M104</f>
        <v>2312168.2433032244</v>
      </c>
      <c r="N110" s="92">
        <f t="shared" si="21"/>
        <v>9170419.1588604022</v>
      </c>
      <c r="O110" s="92">
        <f t="shared" si="22"/>
        <v>19152471.422209129</v>
      </c>
      <c r="P110" s="92">
        <f>+'[3]R-I prezzi costanti cdt'!P104</f>
        <v>436205.55958736752</v>
      </c>
      <c r="Q110" s="92">
        <f>+'[3]R-I prezzi costanti cdt'!Q104</f>
        <v>2582567.9787380472</v>
      </c>
      <c r="R110" s="94">
        <f t="shared" si="23"/>
        <v>21298833.841359809</v>
      </c>
      <c r="S110" s="92">
        <f>+'[3]R-I prezzi costanti cdt'!S104</f>
        <v>1641347.0739437062</v>
      </c>
      <c r="T110" s="94">
        <f t="shared" si="24"/>
        <v>22940180.915303513</v>
      </c>
      <c r="U110" s="96"/>
      <c r="V110" s="92">
        <f>+'[3]R-I prezzi costanti cdt'!U104</f>
        <v>1430384.9106887972</v>
      </c>
      <c r="W110" s="97">
        <f>+'[3]R-I prezzi costanti cdt'!W104</f>
        <v>13658971.074531367</v>
      </c>
      <c r="X110" s="97">
        <f>+'[3]R-I prezzi costanti cdt'!X104</f>
        <v>3061976.9451186378</v>
      </c>
      <c r="Y110" s="102">
        <f t="shared" si="25"/>
        <v>16720948.019650005</v>
      </c>
      <c r="Z110" s="92">
        <f>+'[3]R-I prezzi costanti cdt'!AA104</f>
        <v>1145567.6851590425</v>
      </c>
      <c r="AA110" s="92">
        <f>+'[3]R-I prezzi costanti cdt'!Z104</f>
        <v>481957.44041063281</v>
      </c>
      <c r="AB110" s="92">
        <f>+'[3]R-I prezzi costanti cdt'!AD104-'[3]R-I prezzi costanti cdt'!AK104</f>
        <v>1987558.4481495039</v>
      </c>
      <c r="AC110" s="92">
        <f>+'[3]R-I prezzi costanti cdt'!AB104</f>
        <v>773861.94680312963</v>
      </c>
      <c r="AD110" s="92">
        <f>+'[3]R-I prezzi costanti cdt'!AC104+'[3]R-I prezzi costanti cdt'!AE104+'[3]R-I prezzi costanti cdt'!AF104-'[3]R-I prezzi costanti cdt'!AJ104-'[3]R-I prezzi costanti cdt'!AL104</f>
        <v>473020.82113929361</v>
      </c>
      <c r="AE110" s="93">
        <f t="shared" si="26"/>
        <v>3234441.2160919271</v>
      </c>
      <c r="AF110" s="93">
        <f t="shared" si="27"/>
        <v>4861966.3416616023</v>
      </c>
      <c r="AG110" s="93">
        <f>+'[3]R-I prezzi costanti cdt'!AM104</f>
        <v>-73118.35669689221</v>
      </c>
      <c r="AH110" s="93">
        <f t="shared" si="28"/>
        <v>4788847.9849647097</v>
      </c>
      <c r="AI110" s="98">
        <f t="shared" si="29"/>
        <v>22940180.915303513</v>
      </c>
      <c r="AJ110" s="104"/>
    </row>
    <row r="111" spans="1:40" x14ac:dyDescent="0.2">
      <c r="A111" s="91">
        <v>1956</v>
      </c>
      <c r="B111" s="92">
        <f>+'[3]R-I prezzi costanti cdt'!B105</f>
        <v>3615350.6571916086</v>
      </c>
      <c r="C111" s="92">
        <f>+'[3]R-I prezzi costanti cdt'!C105</f>
        <v>150135.94685766604</v>
      </c>
      <c r="D111" s="92">
        <f>+'[3]R-I prezzi costanti cdt'!D105</f>
        <v>4658934.8465628754</v>
      </c>
      <c r="E111" s="92">
        <f>+'[3]R-I prezzi costanti cdt'!G105</f>
        <v>1646269.9997637894</v>
      </c>
      <c r="F111" s="92">
        <f>+'[3]R-I prezzi costanti cdt'!E105</f>
        <v>378627.81837862293</v>
      </c>
      <c r="G111" s="93">
        <f t="shared" si="20"/>
        <v>6833968.6115629533</v>
      </c>
      <c r="H111" s="92">
        <f>+'[3]R-I prezzi costanti cdt'!H105</f>
        <v>2574967.641537935</v>
      </c>
      <c r="I111" s="92">
        <f>+'[3]R-I prezzi costanti cdt'!I105</f>
        <v>1205196.3870707084</v>
      </c>
      <c r="J111" s="92">
        <f>+'[3]R-I prezzi costanti cdt'!J105</f>
        <v>643460.93572228181</v>
      </c>
      <c r="K111" s="92">
        <f>+'[3]R-I prezzi costanti cdt'!K105</f>
        <v>1188163.0493154626</v>
      </c>
      <c r="L111" s="92">
        <f>+'[3]R-I prezzi costanti cdt'!L105</f>
        <v>1653045.2281342712</v>
      </c>
      <c r="M111" s="92">
        <f>+'[3]R-I prezzi costanti cdt'!M105</f>
        <v>2386761.4078531931</v>
      </c>
      <c r="N111" s="92">
        <f t="shared" si="21"/>
        <v>9651594.6496338528</v>
      </c>
      <c r="O111" s="92">
        <f t="shared" si="22"/>
        <v>20100913.918388415</v>
      </c>
      <c r="P111" s="92">
        <f>+'[3]R-I prezzi costanti cdt'!P105</f>
        <v>461873.15831324458</v>
      </c>
      <c r="Q111" s="92">
        <f>+'[3]R-I prezzi costanti cdt'!Q105</f>
        <v>2689324.8775047068</v>
      </c>
      <c r="R111" s="94">
        <f t="shared" si="23"/>
        <v>22328365.637579877</v>
      </c>
      <c r="S111" s="92">
        <f>+'[3]R-I prezzi costanti cdt'!S105</f>
        <v>1864399.3611732696</v>
      </c>
      <c r="T111" s="94">
        <f t="shared" si="24"/>
        <v>24192764.998753145</v>
      </c>
      <c r="U111" s="96"/>
      <c r="V111" s="92">
        <f>+'[3]R-I prezzi costanti cdt'!U105</f>
        <v>1667525.2705944243</v>
      </c>
      <c r="W111" s="97">
        <f>+'[3]R-I prezzi costanti cdt'!W105</f>
        <v>14245009.058561973</v>
      </c>
      <c r="X111" s="97">
        <f>+'[3]R-I prezzi costanti cdt'!X105</f>
        <v>3147449.0331909689</v>
      </c>
      <c r="Y111" s="102">
        <f t="shared" si="25"/>
        <v>17392458.091752943</v>
      </c>
      <c r="Z111" s="92">
        <f>+'[3]R-I prezzi costanti cdt'!AA105</f>
        <v>1281696.5655285476</v>
      </c>
      <c r="AA111" s="92">
        <f>+'[3]R-I prezzi costanti cdt'!Z105</f>
        <v>437833.48350975191</v>
      </c>
      <c r="AB111" s="92">
        <f>+'[3]R-I prezzi costanti cdt'!AD105-'[3]R-I prezzi costanti cdt'!AK105</f>
        <v>2054075.5371731322</v>
      </c>
      <c r="AC111" s="92">
        <f>+'[3]R-I prezzi costanti cdt'!AB105</f>
        <v>809938.93801803968</v>
      </c>
      <c r="AD111" s="92">
        <f>+'[3]R-I prezzi costanti cdt'!AC105+'[3]R-I prezzi costanti cdt'!AE105+'[3]R-I prezzi costanti cdt'!AF105-'[3]R-I prezzi costanti cdt'!AJ105-'[3]R-I prezzi costanti cdt'!AL105</f>
        <v>504718.48425924464</v>
      </c>
      <c r="AE111" s="93">
        <f t="shared" si="26"/>
        <v>3368732.9594504163</v>
      </c>
      <c r="AF111" s="93">
        <f t="shared" si="27"/>
        <v>5088263.0084887156</v>
      </c>
      <c r="AG111" s="93">
        <f>+'[3]R-I prezzi costanti cdt'!AM105</f>
        <v>44518.627917055674</v>
      </c>
      <c r="AH111" s="93">
        <f t="shared" si="28"/>
        <v>5132781.6364057716</v>
      </c>
      <c r="AI111" s="98">
        <f t="shared" si="29"/>
        <v>24192764.998753138</v>
      </c>
      <c r="AJ111" s="104"/>
    </row>
    <row r="112" spans="1:40" x14ac:dyDescent="0.2">
      <c r="A112" s="91">
        <v>1957</v>
      </c>
      <c r="B112" s="92">
        <f>+'[3]R-I prezzi costanti cdt'!B106</f>
        <v>3648825.3689397001</v>
      </c>
      <c r="C112" s="92">
        <f>+'[3]R-I prezzi costanti cdt'!C106</f>
        <v>163515.81343560357</v>
      </c>
      <c r="D112" s="92">
        <f>+'[3]R-I prezzi costanti cdt'!D106</f>
        <v>5018124.5502718436</v>
      </c>
      <c r="E112" s="92">
        <f>+'[3]R-I prezzi costanti cdt'!G106</f>
        <v>1822167.286816888</v>
      </c>
      <c r="F112" s="92">
        <f>+'[3]R-I prezzi costanti cdt'!E106</f>
        <v>404689.31492580025</v>
      </c>
      <c r="G112" s="93">
        <f t="shared" si="20"/>
        <v>7408496.9654501351</v>
      </c>
      <c r="H112" s="92">
        <f>+'[3]R-I prezzi costanti cdt'!H106</f>
        <v>2775705.438265766</v>
      </c>
      <c r="I112" s="92">
        <f>+'[3]R-I prezzi costanti cdt'!I106</f>
        <v>1293882.7589271916</v>
      </c>
      <c r="J112" s="92">
        <f>+'[3]R-I prezzi costanti cdt'!J106</f>
        <v>678389.77639466722</v>
      </c>
      <c r="K112" s="92">
        <f>+'[3]R-I prezzi costanti cdt'!K106</f>
        <v>1224403.68365141</v>
      </c>
      <c r="L112" s="92">
        <f>+'[3]R-I prezzi costanti cdt'!L106</f>
        <v>1740737.7039072549</v>
      </c>
      <c r="M112" s="92">
        <f>+'[3]R-I prezzi costanti cdt'!M106</f>
        <v>2492759.011014319</v>
      </c>
      <c r="N112" s="92">
        <f t="shared" si="21"/>
        <v>10205878.37216061</v>
      </c>
      <c r="O112" s="92">
        <f t="shared" si="22"/>
        <v>21263200.706550445</v>
      </c>
      <c r="P112" s="92">
        <f>+'[3]R-I prezzi costanti cdt'!P106</f>
        <v>487798.38651805284</v>
      </c>
      <c r="Q112" s="92">
        <f>+'[3]R-I prezzi costanti cdt'!Q106</f>
        <v>2800304.5394053753</v>
      </c>
      <c r="R112" s="94">
        <f t="shared" si="23"/>
        <v>23575706.859437767</v>
      </c>
      <c r="S112" s="92">
        <f>+'[3]R-I prezzi costanti cdt'!S106</f>
        <v>2064020.454700263</v>
      </c>
      <c r="T112" s="94">
        <f t="shared" si="24"/>
        <v>25639727.314138029</v>
      </c>
      <c r="U112" s="96"/>
      <c r="V112" s="92">
        <f>+'[3]R-I prezzi costanti cdt'!U106</f>
        <v>2024556.9377258569</v>
      </c>
      <c r="W112" s="97">
        <f>+'[3]R-I prezzi costanti cdt'!W106</f>
        <v>14731138.006331332</v>
      </c>
      <c r="X112" s="97">
        <f>+'[3]R-I prezzi costanti cdt'!X106</f>
        <v>3216684.7386081177</v>
      </c>
      <c r="Y112" s="102">
        <f t="shared" si="25"/>
        <v>17947822.74493945</v>
      </c>
      <c r="Z112" s="92">
        <f>+'[3]R-I prezzi costanti cdt'!AA106</f>
        <v>1477201.1582973434</v>
      </c>
      <c r="AA112" s="92">
        <f>+'[3]R-I prezzi costanti cdt'!Z106</f>
        <v>484097.44703732594</v>
      </c>
      <c r="AB112" s="92">
        <f>+'[3]R-I prezzi costanti cdt'!AD106-'[3]R-I prezzi costanti cdt'!AK106</f>
        <v>2052255.8612410051</v>
      </c>
      <c r="AC112" s="92">
        <f>+'[3]R-I prezzi costanti cdt'!AB106</f>
        <v>918377.25970392034</v>
      </c>
      <c r="AD112" s="92">
        <f>+'[3]R-I prezzi costanti cdt'!AC106+'[3]R-I prezzi costanti cdt'!AE106+'[3]R-I prezzi costanti cdt'!AF106-'[3]R-I prezzi costanti cdt'!AJ106-'[3]R-I prezzi costanti cdt'!AL106</f>
        <v>556870.48209342151</v>
      </c>
      <c r="AE112" s="93">
        <f t="shared" si="26"/>
        <v>3527503.6030383473</v>
      </c>
      <c r="AF112" s="93">
        <f t="shared" si="27"/>
        <v>5488802.2083730167</v>
      </c>
      <c r="AG112" s="93">
        <f>+'[3]R-I prezzi costanti cdt'!AM106</f>
        <v>178545.42309970892</v>
      </c>
      <c r="AH112" s="93">
        <f t="shared" si="28"/>
        <v>5667347.6314727254</v>
      </c>
      <c r="AI112" s="98">
        <f t="shared" si="29"/>
        <v>25639727.314138032</v>
      </c>
      <c r="AJ112" s="104"/>
    </row>
    <row r="113" spans="1:36" x14ac:dyDescent="0.2">
      <c r="A113" s="91">
        <v>1958</v>
      </c>
      <c r="B113" s="92">
        <f>+'[3]R-I prezzi costanti cdt'!B107</f>
        <v>4034965.5694820723</v>
      </c>
      <c r="C113" s="92">
        <f>+'[3]R-I prezzi costanti cdt'!C107</f>
        <v>183543.90179837489</v>
      </c>
      <c r="D113" s="92">
        <f>+'[3]R-I prezzi costanti cdt'!D107</f>
        <v>5174184.7727133278</v>
      </c>
      <c r="E113" s="92">
        <f>+'[3]R-I prezzi costanti cdt'!G107</f>
        <v>1985931.4236590611</v>
      </c>
      <c r="F113" s="92">
        <f>+'[3]R-I prezzi costanti cdt'!E107</f>
        <v>433459.72342526529</v>
      </c>
      <c r="G113" s="93">
        <f t="shared" si="20"/>
        <v>7777119.8215960292</v>
      </c>
      <c r="H113" s="92">
        <f>+'[3]R-I prezzi costanti cdt'!H107</f>
        <v>2933414.355776893</v>
      </c>
      <c r="I113" s="92">
        <f>+'[3]R-I prezzi costanti cdt'!I107</f>
        <v>1338042.2605826696</v>
      </c>
      <c r="J113" s="92">
        <f>+'[3]R-I prezzi costanti cdt'!J107</f>
        <v>698971.18640376953</v>
      </c>
      <c r="K113" s="92">
        <f>+'[3]R-I prezzi costanti cdt'!K107</f>
        <v>1266673.2784886735</v>
      </c>
      <c r="L113" s="92">
        <f>+'[3]R-I prezzi costanti cdt'!L107</f>
        <v>1816612.297297165</v>
      </c>
      <c r="M113" s="92">
        <f>+'[3]R-I prezzi costanti cdt'!M107</f>
        <v>2606350.7778824666</v>
      </c>
      <c r="N113" s="92">
        <f t="shared" si="21"/>
        <v>10660064.156431636</v>
      </c>
      <c r="O113" s="92">
        <f t="shared" si="22"/>
        <v>22472149.547509737</v>
      </c>
      <c r="P113" s="92">
        <f>+'[3]R-I prezzi costanti cdt'!P107</f>
        <v>520312.12693254795</v>
      </c>
      <c r="Q113" s="92">
        <f>+'[3]R-I prezzi costanti cdt'!Q107</f>
        <v>2921074.7008953341</v>
      </c>
      <c r="R113" s="94">
        <f t="shared" si="23"/>
        <v>24872912.121472526</v>
      </c>
      <c r="S113" s="92">
        <f>+'[3]R-I prezzi costanti cdt'!S107</f>
        <v>2132500.1263825232</v>
      </c>
      <c r="T113" s="94">
        <f t="shared" si="24"/>
        <v>27005412.247855049</v>
      </c>
      <c r="U113" s="96"/>
      <c r="V113" s="92">
        <f>+'[3]R-I prezzi costanti cdt'!U107</f>
        <v>2266955.4129649727</v>
      </c>
      <c r="W113" s="97">
        <f>+'[3]R-I prezzi costanti cdt'!W107</f>
        <v>15530096.290192997</v>
      </c>
      <c r="X113" s="97">
        <f>+'[3]R-I prezzi costanti cdt'!X107</f>
        <v>3390297.7017472303</v>
      </c>
      <c r="Y113" s="102">
        <f t="shared" si="25"/>
        <v>18920393.991940226</v>
      </c>
      <c r="Z113" s="92">
        <f>+'[3]R-I prezzi costanti cdt'!AA107</f>
        <v>1545086.8370219739</v>
      </c>
      <c r="AA113" s="92">
        <f>+'[3]R-I prezzi costanti cdt'!Z107</f>
        <v>587089.10355593427</v>
      </c>
      <c r="AB113" s="92">
        <f>+'[3]R-I prezzi costanti cdt'!AD107-'[3]R-I prezzi costanti cdt'!AK107</f>
        <v>2227832.0256993026</v>
      </c>
      <c r="AC113" s="92">
        <f>+'[3]R-I prezzi costanti cdt'!AB107</f>
        <v>1019450.0508475951</v>
      </c>
      <c r="AD113" s="92">
        <f>+'[3]R-I prezzi costanti cdt'!AC107+'[3]R-I prezzi costanti cdt'!AE107+'[3]R-I prezzi costanti cdt'!AF107-'[3]R-I prezzi costanti cdt'!AJ107-'[3]R-I prezzi costanti cdt'!AL107</f>
        <v>637213.16524761426</v>
      </c>
      <c r="AE113" s="93">
        <f t="shared" si="26"/>
        <v>3884495.2417945117</v>
      </c>
      <c r="AF113" s="93">
        <f t="shared" si="27"/>
        <v>6016671.1823724201</v>
      </c>
      <c r="AG113" s="93">
        <f>+'[3]R-I prezzi costanti cdt'!AM107</f>
        <v>-198608.33942257392</v>
      </c>
      <c r="AH113" s="93">
        <f t="shared" si="28"/>
        <v>5818062.8429498458</v>
      </c>
      <c r="AI113" s="98">
        <f t="shared" si="29"/>
        <v>27005412.247855045</v>
      </c>
      <c r="AJ113" s="104"/>
    </row>
    <row r="114" spans="1:36" x14ac:dyDescent="0.2">
      <c r="A114" s="91">
        <v>1959</v>
      </c>
      <c r="B114" s="92">
        <f>+'[3]R-I prezzi costanti cdt'!B108</f>
        <v>4148856.6354275807</v>
      </c>
      <c r="C114" s="92">
        <f>+'[3]R-I prezzi costanti cdt'!C108</f>
        <v>202093.98605767466</v>
      </c>
      <c r="D114" s="92">
        <f>+'[3]R-I prezzi costanti cdt'!D108</f>
        <v>5797118.4474157691</v>
      </c>
      <c r="E114" s="92">
        <f>+'[3]R-I prezzi costanti cdt'!G108</f>
        <v>2148366.9731319346</v>
      </c>
      <c r="F114" s="92">
        <f>+'[3]R-I prezzi costanti cdt'!E108</f>
        <v>474787.24509313656</v>
      </c>
      <c r="G114" s="93">
        <f t="shared" si="20"/>
        <v>8622366.6516985148</v>
      </c>
      <c r="H114" s="92">
        <f>+'[3]R-I prezzi costanti cdt'!H108</f>
        <v>3181736.7330991649</v>
      </c>
      <c r="I114" s="92">
        <f>+'[3]R-I prezzi costanti cdt'!I108</f>
        <v>1449826.5467352443</v>
      </c>
      <c r="J114" s="92">
        <f>+'[3]R-I prezzi costanti cdt'!J108</f>
        <v>747028.96322234347</v>
      </c>
      <c r="K114" s="92">
        <f>+'[3]R-I prezzi costanti cdt'!K108</f>
        <v>1309954.5349705173</v>
      </c>
      <c r="L114" s="92">
        <f>+'[3]R-I prezzi costanti cdt'!L108</f>
        <v>1911114.3328545692</v>
      </c>
      <c r="M114" s="92">
        <f>+'[3]R-I prezzi costanti cdt'!M108</f>
        <v>2743613.7914253017</v>
      </c>
      <c r="N114" s="92">
        <f t="shared" si="21"/>
        <v>11343274.902307142</v>
      </c>
      <c r="O114" s="92">
        <f t="shared" si="22"/>
        <v>24114498.189433239</v>
      </c>
      <c r="P114" s="92">
        <f>+'[3]R-I prezzi costanti cdt'!P108</f>
        <v>552143.50445085752</v>
      </c>
      <c r="Q114" s="92">
        <f>+'[3]R-I prezzi costanti cdt'!Q108</f>
        <v>3058113.1861870312</v>
      </c>
      <c r="R114" s="94">
        <f t="shared" si="23"/>
        <v>26620467.871169414</v>
      </c>
      <c r="S114" s="92">
        <f>+'[3]R-I prezzi costanti cdt'!S108</f>
        <v>2370096.1097018416</v>
      </c>
      <c r="T114" s="94">
        <f t="shared" si="24"/>
        <v>28990563.980871256</v>
      </c>
      <c r="U114" s="96"/>
      <c r="V114" s="92">
        <f>+'[3]R-I prezzi costanti cdt'!U108</f>
        <v>2663396.6472225888</v>
      </c>
      <c r="W114" s="97">
        <f>+'[3]R-I prezzi costanti cdt'!W108</f>
        <v>16356656.569664625</v>
      </c>
      <c r="X114" s="97">
        <f>+'[3]R-I prezzi costanti cdt'!X108</f>
        <v>3544523.6614966076</v>
      </c>
      <c r="Y114" s="102">
        <f t="shared" si="25"/>
        <v>19901180.231161233</v>
      </c>
      <c r="Z114" s="92">
        <f>+'[3]R-I prezzi costanti cdt'!AA108</f>
        <v>1690387.8095717176</v>
      </c>
      <c r="AA114" s="92">
        <f>+'[3]R-I prezzi costanti cdt'!Z108</f>
        <v>663881.68098691199</v>
      </c>
      <c r="AB114" s="92">
        <f>+'[3]R-I prezzi costanti cdt'!AD108-'[3]R-I prezzi costanti cdt'!AK108</f>
        <v>2533959.7391601885</v>
      </c>
      <c r="AC114" s="92">
        <f>+'[3]R-I prezzi costanti cdt'!AB108</f>
        <v>1102378.3206975956</v>
      </c>
      <c r="AD114" s="92">
        <f>+'[3]R-I prezzi costanti cdt'!AC108+'[3]R-I prezzi costanti cdt'!AE108+'[3]R-I prezzi costanti cdt'!AF108-'[3]R-I prezzi costanti cdt'!AJ108-'[3]R-I prezzi costanti cdt'!AL108</f>
        <v>774392.77608184563</v>
      </c>
      <c r="AE114" s="93">
        <f t="shared" si="26"/>
        <v>4410730.835939629</v>
      </c>
      <c r="AF114" s="93">
        <f t="shared" si="27"/>
        <v>6765000.3264982589</v>
      </c>
      <c r="AG114" s="93">
        <f>+'[3]R-I prezzi costanti cdt'!AM108</f>
        <v>-339013.22401082871</v>
      </c>
      <c r="AH114" s="93">
        <f t="shared" si="28"/>
        <v>6425987.10248743</v>
      </c>
      <c r="AI114" s="98">
        <f t="shared" si="29"/>
        <v>28990563.980871253</v>
      </c>
      <c r="AJ114" s="104"/>
    </row>
    <row r="115" spans="1:36" x14ac:dyDescent="0.2">
      <c r="A115" s="91">
        <v>1960</v>
      </c>
      <c r="B115" s="92">
        <f>+'[3]R-I prezzi costanti cdt'!B109</f>
        <v>3926824.4445390226</v>
      </c>
      <c r="C115" s="92">
        <f>+'[3]R-I prezzi costanti cdt'!C109</f>
        <v>208492.62356535404</v>
      </c>
      <c r="D115" s="92">
        <f>+'[3]R-I prezzi costanti cdt'!D109</f>
        <v>6606861.6195286922</v>
      </c>
      <c r="E115" s="92">
        <f>+'[3]R-I prezzi costanti cdt'!G109</f>
        <v>2283895.1796428408</v>
      </c>
      <c r="F115" s="92">
        <f>+'[3]R-I prezzi costanti cdt'!E109</f>
        <v>558002.8415947106</v>
      </c>
      <c r="G115" s="93">
        <f t="shared" si="20"/>
        <v>9657252.2643315978</v>
      </c>
      <c r="H115" s="92">
        <f>+'[3]R-I prezzi costanti cdt'!H109</f>
        <v>3491348.9374258537</v>
      </c>
      <c r="I115" s="92">
        <f>+'[3]R-I prezzi costanti cdt'!I109</f>
        <v>1623887.1178915435</v>
      </c>
      <c r="J115" s="92">
        <f>+'[3]R-I prezzi costanti cdt'!J109</f>
        <v>801820.7127940167</v>
      </c>
      <c r="K115" s="92">
        <f>+'[3]R-I prezzi costanti cdt'!K109</f>
        <v>1354247.7347373485</v>
      </c>
      <c r="L115" s="92">
        <f>+'[3]R-I prezzi costanti cdt'!L109</f>
        <v>2016966.2902591773</v>
      </c>
      <c r="M115" s="92">
        <f>+'[3]R-I prezzi costanti cdt'!M109</f>
        <v>2860038.55418059</v>
      </c>
      <c r="N115" s="92">
        <f t="shared" si="21"/>
        <v>12148309.34728853</v>
      </c>
      <c r="O115" s="92">
        <f t="shared" si="22"/>
        <v>25732386.05615915</v>
      </c>
      <c r="P115" s="92">
        <f>+'[3]R-I prezzi costanti cdt'!P109</f>
        <v>559971.8663427654</v>
      </c>
      <c r="Q115" s="92">
        <f>+'[3]R-I prezzi costanti cdt'!Q109</f>
        <v>3345544.6816591085</v>
      </c>
      <c r="R115" s="94">
        <f t="shared" si="23"/>
        <v>28517958.871475495</v>
      </c>
      <c r="S115" s="92">
        <f>+'[3]R-I prezzi costanti cdt'!S109</f>
        <v>3234187.7183877453</v>
      </c>
      <c r="T115" s="94">
        <f t="shared" si="24"/>
        <v>31752146.589863241</v>
      </c>
      <c r="U115" s="96"/>
      <c r="V115" s="92">
        <f>+'[3]R-I prezzi costanti cdt'!U109</f>
        <v>3139991.9861532073</v>
      </c>
      <c r="W115" s="97">
        <f>+'[3]R-I prezzi costanti cdt'!W109</f>
        <v>17472772.048395682</v>
      </c>
      <c r="X115" s="97">
        <f>+'[3]R-I prezzi costanti cdt'!X109</f>
        <v>3706000.1301218485</v>
      </c>
      <c r="Y115" s="102">
        <f t="shared" si="25"/>
        <v>21178772.178517532</v>
      </c>
      <c r="Z115" s="92">
        <f>+'[3]R-I prezzi costanti cdt'!AA109</f>
        <v>1738360.2652199969</v>
      </c>
      <c r="AA115" s="92">
        <f>+'[3]R-I prezzi costanti cdt'!Z109</f>
        <v>746472.34918270423</v>
      </c>
      <c r="AB115" s="92">
        <f>+'[3]R-I prezzi costanti cdt'!AD109-'[3]R-I prezzi costanti cdt'!AK109</f>
        <v>2845970.1480321237</v>
      </c>
      <c r="AC115" s="92">
        <f>+'[3]R-I prezzi costanti cdt'!AB109</f>
        <v>1241848.2156114089</v>
      </c>
      <c r="AD115" s="92">
        <f>+'[3]R-I prezzi costanti cdt'!AC109+'[3]R-I prezzi costanti cdt'!AE109+'[3]R-I prezzi costanti cdt'!AF109-'[3]R-I prezzi costanti cdt'!AJ109-'[3]R-I prezzi costanti cdt'!AL109</f>
        <v>917684.99911684741</v>
      </c>
      <c r="AE115" s="93">
        <f t="shared" si="26"/>
        <v>5005503.3627603799</v>
      </c>
      <c r="AF115" s="93">
        <f t="shared" si="27"/>
        <v>7490335.9771630811</v>
      </c>
      <c r="AG115" s="93">
        <f>+'[3]R-I prezzi costanti cdt'!AM109</f>
        <v>-56953.551970573921</v>
      </c>
      <c r="AH115" s="93">
        <f t="shared" si="28"/>
        <v>7433382.425192507</v>
      </c>
      <c r="AI115" s="98">
        <f t="shared" si="29"/>
        <v>31752146.589863248</v>
      </c>
      <c r="AJ115" s="104"/>
    </row>
    <row r="116" spans="1:36" x14ac:dyDescent="0.2">
      <c r="A116" s="91">
        <v>1961</v>
      </c>
      <c r="B116" s="92">
        <f>+'[3]R-I prezzi costanti cdt'!B110</f>
        <v>4232737.4303305028</v>
      </c>
      <c r="C116" s="92">
        <f>+'[3]R-I prezzi costanti cdt'!C110</f>
        <v>242635.78552018036</v>
      </c>
      <c r="D116" s="92">
        <f>+'[3]R-I prezzi costanti cdt'!D110</f>
        <v>7356649.3516903631</v>
      </c>
      <c r="E116" s="92">
        <f>+'[3]R-I prezzi costanti cdt'!G110</f>
        <v>2472645.3607575642</v>
      </c>
      <c r="F116" s="92">
        <f>+'[3]R-I prezzi costanti cdt'!E110</f>
        <v>594343.59717037284</v>
      </c>
      <c r="G116" s="93">
        <f t="shared" si="20"/>
        <v>10666274.095138481</v>
      </c>
      <c r="H116" s="92">
        <f>+'[3]R-I prezzi costanti cdt'!H110</f>
        <v>3849370.4462621356</v>
      </c>
      <c r="I116" s="92">
        <f>+'[3]R-I prezzi costanti cdt'!I110</f>
        <v>1808805.4184238461</v>
      </c>
      <c r="J116" s="92">
        <f>+'[3]R-I prezzi costanti cdt'!J110</f>
        <v>856340.94756059337</v>
      </c>
      <c r="K116" s="92">
        <f>+'[3]R-I prezzi costanti cdt'!K110</f>
        <v>1401561.1267122289</v>
      </c>
      <c r="L116" s="92">
        <f>+'[3]R-I prezzi costanti cdt'!L110</f>
        <v>2138985.4618274458</v>
      </c>
      <c r="M116" s="92">
        <f>+'[3]R-I prezzi costanti cdt'!M110</f>
        <v>2996507.1113474164</v>
      </c>
      <c r="N116" s="92">
        <f t="shared" si="21"/>
        <v>13051570.512133667</v>
      </c>
      <c r="O116" s="92">
        <f t="shared" si="22"/>
        <v>27950582.037602648</v>
      </c>
      <c r="P116" s="92">
        <f>+'[3]R-I prezzi costanti cdt'!P110</f>
        <v>673103.4276261715</v>
      </c>
      <c r="Q116" s="92">
        <f>+'[3]R-I prezzi costanti cdt'!Q110</f>
        <v>3507422.700457132</v>
      </c>
      <c r="R116" s="94">
        <f t="shared" si="23"/>
        <v>30784901.310433611</v>
      </c>
      <c r="S116" s="92">
        <f>+'[3]R-I prezzi costanti cdt'!S110</f>
        <v>3686402.4267242844</v>
      </c>
      <c r="T116" s="94">
        <f t="shared" si="24"/>
        <v>34471303.737157896</v>
      </c>
      <c r="U116" s="96"/>
      <c r="V116" s="92">
        <f>+'[3]R-I prezzi costanti cdt'!U110</f>
        <v>3620605.3742090338</v>
      </c>
      <c r="W116" s="97">
        <f>+'[3]R-I prezzi costanti cdt'!W110</f>
        <v>18580364.587811243</v>
      </c>
      <c r="X116" s="97">
        <f>+'[3]R-I prezzi costanti cdt'!X110</f>
        <v>3852995.1032449459</v>
      </c>
      <c r="Y116" s="102">
        <f t="shared" si="25"/>
        <v>22433359.691056188</v>
      </c>
      <c r="Z116" s="92">
        <f>+'[3]R-I prezzi costanti cdt'!AA110</f>
        <v>1911630.1947202571</v>
      </c>
      <c r="AA116" s="92">
        <f>+'[3]R-I prezzi costanti cdt'!Z110</f>
        <v>797370.58391383523</v>
      </c>
      <c r="AB116" s="92">
        <f>+'[3]R-I prezzi costanti cdt'!AD110-'[3]R-I prezzi costanti cdt'!AK110</f>
        <v>3229373.3355051177</v>
      </c>
      <c r="AC116" s="92">
        <f>+'[3]R-I prezzi costanti cdt'!AB110</f>
        <v>1338484.3374163378</v>
      </c>
      <c r="AD116" s="92">
        <f>+'[3]R-I prezzi costanti cdt'!AC110+'[3]R-I prezzi costanti cdt'!AE110+'[3]R-I prezzi costanti cdt'!AF110-'[3]R-I prezzi costanti cdt'!AJ110-'[3]R-I prezzi costanti cdt'!AL110</f>
        <v>1071573.7248494998</v>
      </c>
      <c r="AE116" s="93">
        <f t="shared" si="26"/>
        <v>5639431.3977709552</v>
      </c>
      <c r="AF116" s="93">
        <f t="shared" si="27"/>
        <v>8348432.176405048</v>
      </c>
      <c r="AG116" s="93">
        <f>+'[3]R-I prezzi costanti cdt'!AM110</f>
        <v>68906.495487627282</v>
      </c>
      <c r="AH116" s="93">
        <f t="shared" si="28"/>
        <v>8417338.6718926746</v>
      </c>
      <c r="AI116" s="98">
        <f t="shared" si="29"/>
        <v>34471303.737157896</v>
      </c>
      <c r="AJ116" s="104"/>
    </row>
    <row r="117" spans="1:36" x14ac:dyDescent="0.2">
      <c r="A117" s="91">
        <v>1962</v>
      </c>
      <c r="B117" s="92">
        <f>+'[3]R-I prezzi costanti cdt'!B111</f>
        <v>4167803.51606134</v>
      </c>
      <c r="C117" s="92">
        <f>+'[3]R-I prezzi costanti cdt'!C111</f>
        <v>209341.04415133331</v>
      </c>
      <c r="D117" s="92">
        <f>+'[3]R-I prezzi costanti cdt'!D111</f>
        <v>8220996.1465738062</v>
      </c>
      <c r="E117" s="92">
        <f>+'[3]R-I prezzi costanti cdt'!G111</f>
        <v>2723017.7978073312</v>
      </c>
      <c r="F117" s="92">
        <f>+'[3]R-I prezzi costanti cdt'!E111</f>
        <v>609844.02939719206</v>
      </c>
      <c r="G117" s="93">
        <f t="shared" si="20"/>
        <v>11763199.017929664</v>
      </c>
      <c r="H117" s="92">
        <f>+'[3]R-I prezzi costanti cdt'!H111</f>
        <v>4207575.0585149555</v>
      </c>
      <c r="I117" s="92">
        <f>+'[3]R-I prezzi costanti cdt'!I111</f>
        <v>2034425.8604713152</v>
      </c>
      <c r="J117" s="92">
        <f>+'[3]R-I prezzi costanti cdt'!J111</f>
        <v>895845.21904901776</v>
      </c>
      <c r="K117" s="92">
        <f>+'[3]R-I prezzi costanti cdt'!K111</f>
        <v>1453903.7081215905</v>
      </c>
      <c r="L117" s="92">
        <f>+'[3]R-I prezzi costanti cdt'!L111</f>
        <v>2217508.3823950063</v>
      </c>
      <c r="M117" s="92">
        <f>+'[3]R-I prezzi costanti cdt'!M111</f>
        <v>3100472.663675834</v>
      </c>
      <c r="N117" s="92">
        <f t="shared" si="21"/>
        <v>13909730.892227719</v>
      </c>
      <c r="O117" s="92">
        <f t="shared" si="22"/>
        <v>29840733.426218722</v>
      </c>
      <c r="P117" s="92">
        <f>+'[3]R-I prezzi costanti cdt'!P111</f>
        <v>715338.24771383952</v>
      </c>
      <c r="Q117" s="92">
        <f>+'[3]R-I prezzi costanti cdt'!Q111</f>
        <v>3699920.4374712249</v>
      </c>
      <c r="R117" s="94">
        <f t="shared" si="23"/>
        <v>32825315.61597611</v>
      </c>
      <c r="S117" s="92">
        <f>+'[3]R-I prezzi costanti cdt'!S111</f>
        <v>4264704.6692128768</v>
      </c>
      <c r="T117" s="94">
        <f t="shared" si="24"/>
        <v>37090020.285188988</v>
      </c>
      <c r="U117" s="96"/>
      <c r="V117" s="92">
        <f>+'[3]R-I prezzi costanti cdt'!U111</f>
        <v>4034252.3434808645</v>
      </c>
      <c r="W117" s="97">
        <f>+'[3]R-I prezzi costanti cdt'!W111</f>
        <v>19768840.113105409</v>
      </c>
      <c r="X117" s="97">
        <f>+'[3]R-I prezzi costanti cdt'!X111</f>
        <v>4051634.2252338878</v>
      </c>
      <c r="Y117" s="102">
        <f t="shared" si="25"/>
        <v>23820474.338339295</v>
      </c>
      <c r="Z117" s="92">
        <f>+'[3]R-I prezzi costanti cdt'!AA111</f>
        <v>2236872.4836771535</v>
      </c>
      <c r="AA117" s="92">
        <f>+'[3]R-I prezzi costanti cdt'!Z111</f>
        <v>736347.3442897835</v>
      </c>
      <c r="AB117" s="92">
        <f>+'[3]R-I prezzi costanti cdt'!AD111-'[3]R-I prezzi costanti cdt'!AK111</f>
        <v>3433837.619571845</v>
      </c>
      <c r="AC117" s="92">
        <f>+'[3]R-I prezzi costanti cdt'!AB111</f>
        <v>1589814.5023957377</v>
      </c>
      <c r="AD117" s="92">
        <f>+'[3]R-I prezzi costanti cdt'!AC111+'[3]R-I prezzi costanti cdt'!AE111+'[3]R-I prezzi costanti cdt'!AF111-'[3]R-I prezzi costanti cdt'!AJ111-'[3]R-I prezzi costanti cdt'!AL111</f>
        <v>1132697.1455962646</v>
      </c>
      <c r="AE117" s="93">
        <f t="shared" si="26"/>
        <v>6156349.2675638478</v>
      </c>
      <c r="AF117" s="93">
        <f t="shared" si="27"/>
        <v>9129569.0955307856</v>
      </c>
      <c r="AG117" s="93">
        <f>+'[3]R-I prezzi costanti cdt'!AM111</f>
        <v>105724.50783803669</v>
      </c>
      <c r="AH117" s="93">
        <f t="shared" si="28"/>
        <v>9235293.6033688225</v>
      </c>
      <c r="AI117" s="98">
        <f t="shared" si="29"/>
        <v>37090020.28518898</v>
      </c>
      <c r="AJ117" s="104"/>
    </row>
    <row r="118" spans="1:36" x14ac:dyDescent="0.2">
      <c r="A118" s="91">
        <v>1963</v>
      </c>
      <c r="B118" s="92">
        <f>+'[3]R-I prezzi costanti cdt'!B112</f>
        <v>4233583.6386560947</v>
      </c>
      <c r="C118" s="92">
        <f>+'[3]R-I prezzi costanti cdt'!C112</f>
        <v>201243.96743049097</v>
      </c>
      <c r="D118" s="92">
        <f>+'[3]R-I prezzi costanti cdt'!D112</f>
        <v>8838615.6439260878</v>
      </c>
      <c r="E118" s="92">
        <f>+'[3]R-I prezzi costanti cdt'!G112</f>
        <v>2914420.2972416733</v>
      </c>
      <c r="F118" s="92">
        <f>+'[3]R-I prezzi costanti cdt'!E112</f>
        <v>672665.97281117423</v>
      </c>
      <c r="G118" s="93">
        <f t="shared" si="20"/>
        <v>12626945.881409425</v>
      </c>
      <c r="H118" s="92">
        <f>+'[3]R-I prezzi costanti cdt'!H112</f>
        <v>4707176.0637726495</v>
      </c>
      <c r="I118" s="92">
        <f>+'[3]R-I prezzi costanti cdt'!I112</f>
        <v>2083449.8972718415</v>
      </c>
      <c r="J118" s="92">
        <f>+'[3]R-I prezzi costanti cdt'!J112</f>
        <v>941114.94080943102</v>
      </c>
      <c r="K118" s="92">
        <f>+'[3]R-I prezzi costanti cdt'!K112</f>
        <v>1509268.54192321</v>
      </c>
      <c r="L118" s="92">
        <f>+'[3]R-I prezzi costanti cdt'!L112</f>
        <v>2352678.9946221947</v>
      </c>
      <c r="M118" s="92">
        <f>+'[3]R-I prezzi costanti cdt'!M112</f>
        <v>3229711.2112173815</v>
      </c>
      <c r="N118" s="92">
        <f t="shared" si="21"/>
        <v>14823399.649616709</v>
      </c>
      <c r="O118" s="92">
        <f t="shared" si="22"/>
        <v>31683929.169682227</v>
      </c>
      <c r="P118" s="92">
        <f>+'[3]R-I prezzi costanti cdt'!P112</f>
        <v>811809.33287305676</v>
      </c>
      <c r="Q118" s="92">
        <f>+'[3]R-I prezzi costanti cdt'!Q112</f>
        <v>3915243.7536783703</v>
      </c>
      <c r="R118" s="94">
        <f t="shared" si="23"/>
        <v>34787363.590487547</v>
      </c>
      <c r="S118" s="92">
        <f>+'[3]R-I prezzi costanti cdt'!S112</f>
        <v>5189167.3974444121</v>
      </c>
      <c r="T118" s="94">
        <f t="shared" si="24"/>
        <v>39976530.987931959</v>
      </c>
      <c r="U118" s="96"/>
      <c r="V118" s="92">
        <f>+'[3]R-I prezzi costanti cdt'!U112</f>
        <v>4278930.7913244646</v>
      </c>
      <c r="W118" s="97">
        <f>+'[3]R-I prezzi costanti cdt'!W112</f>
        <v>21353890.556407709</v>
      </c>
      <c r="X118" s="97">
        <f>+'[3]R-I prezzi costanti cdt'!X112</f>
        <v>4196473.23825764</v>
      </c>
      <c r="Y118" s="102">
        <f t="shared" si="25"/>
        <v>25550363.794665348</v>
      </c>
      <c r="Z118" s="92">
        <f>+'[3]R-I prezzi costanti cdt'!AA112</f>
        <v>2522121.8510643141</v>
      </c>
      <c r="AA118" s="92">
        <f>+'[3]R-I prezzi costanti cdt'!Z112</f>
        <v>757103.1828588061</v>
      </c>
      <c r="AB118" s="92">
        <f>+'[3]R-I prezzi costanti cdt'!AD112-'[3]R-I prezzi costanti cdt'!AK112</f>
        <v>3373981.0177006139</v>
      </c>
      <c r="AC118" s="92">
        <f>+'[3]R-I prezzi costanti cdt'!AB112</f>
        <v>1594699.6162834954</v>
      </c>
      <c r="AD118" s="92">
        <f>+'[3]R-I prezzi costanti cdt'!AC112+'[3]R-I prezzi costanti cdt'!AE112+'[3]R-I prezzi costanti cdt'!AF112-'[3]R-I prezzi costanti cdt'!AJ112-'[3]R-I prezzi costanti cdt'!AL112</f>
        <v>1137671.8922481136</v>
      </c>
      <c r="AE118" s="93">
        <f t="shared" si="26"/>
        <v>6106352.526232223</v>
      </c>
      <c r="AF118" s="93">
        <f t="shared" si="27"/>
        <v>9385577.5601553433</v>
      </c>
      <c r="AG118" s="93">
        <f>+'[3]R-I prezzi costanti cdt'!AM112</f>
        <v>761658.84178680147</v>
      </c>
      <c r="AH118" s="93">
        <f t="shared" si="28"/>
        <v>10147236.401942145</v>
      </c>
      <c r="AI118" s="98">
        <f t="shared" si="29"/>
        <v>39976530.987931959</v>
      </c>
      <c r="AJ118" s="104"/>
    </row>
    <row r="119" spans="1:36" x14ac:dyDescent="0.2">
      <c r="A119" s="91">
        <v>1964</v>
      </c>
      <c r="B119" s="92">
        <f>+'[3]R-I prezzi costanti cdt'!B113</f>
        <v>4382831.5843588049</v>
      </c>
      <c r="C119" s="92">
        <f>+'[3]R-I prezzi costanti cdt'!C113</f>
        <v>210965.94076006423</v>
      </c>
      <c r="D119" s="92">
        <f>+'[3]R-I prezzi costanti cdt'!D113</f>
        <v>9038711.3866334949</v>
      </c>
      <c r="E119" s="92">
        <f>+'[3]R-I prezzi costanti cdt'!G113</f>
        <v>2961774.1280200384</v>
      </c>
      <c r="F119" s="92">
        <f>+'[3]R-I prezzi costanti cdt'!E113</f>
        <v>727121.32249713165</v>
      </c>
      <c r="G119" s="93">
        <f t="shared" si="20"/>
        <v>12938572.77791073</v>
      </c>
      <c r="H119" s="92">
        <f>+'[3]R-I prezzi costanti cdt'!H113</f>
        <v>4953198.1676487168</v>
      </c>
      <c r="I119" s="92">
        <f>+'[3]R-I prezzi costanti cdt'!I113</f>
        <v>2137784.80549466</v>
      </c>
      <c r="J119" s="92">
        <f>+'[3]R-I prezzi costanti cdt'!J113</f>
        <v>990258.31190732017</v>
      </c>
      <c r="K119" s="92">
        <f>+'[3]R-I prezzi costanti cdt'!K113</f>
        <v>1571673.528358303</v>
      </c>
      <c r="L119" s="92">
        <f>+'[3]R-I prezzi costanti cdt'!L113</f>
        <v>2480356.0873509776</v>
      </c>
      <c r="M119" s="92">
        <f>+'[3]R-I prezzi costanti cdt'!M113</f>
        <v>3376562.8198098443</v>
      </c>
      <c r="N119" s="92">
        <f t="shared" si="21"/>
        <v>15509833.720569823</v>
      </c>
      <c r="O119" s="92">
        <f t="shared" si="22"/>
        <v>32831238.082839359</v>
      </c>
      <c r="P119" s="92">
        <f>+'[3]R-I prezzi costanti cdt'!P113</f>
        <v>884638.97380489751</v>
      </c>
      <c r="Q119" s="92">
        <f>+'[3]R-I prezzi costanti cdt'!Q113</f>
        <v>4113827.0107160136</v>
      </c>
      <c r="R119" s="94">
        <f t="shared" si="23"/>
        <v>36060426.119750477</v>
      </c>
      <c r="S119" s="92">
        <f>+'[3]R-I prezzi costanti cdt'!S113</f>
        <v>4896912.0830548173</v>
      </c>
      <c r="T119" s="94">
        <f t="shared" si="24"/>
        <v>40957338.202805296</v>
      </c>
      <c r="U119" s="96"/>
      <c r="V119" s="92">
        <f>+'[3]R-I prezzi costanti cdt'!U113</f>
        <v>4738172.269670804</v>
      </c>
      <c r="W119" s="97">
        <f>+'[3]R-I prezzi costanti cdt'!W113</f>
        <v>22344224.445048917</v>
      </c>
      <c r="X119" s="97">
        <f>+'[3]R-I prezzi costanti cdt'!X113</f>
        <v>4411411.1477349671</v>
      </c>
      <c r="Y119" s="102">
        <f t="shared" si="25"/>
        <v>26755635.592783883</v>
      </c>
      <c r="Z119" s="92">
        <f>+'[3]R-I prezzi costanti cdt'!AA113</f>
        <v>2755816.8222600361</v>
      </c>
      <c r="AA119" s="92">
        <f>+'[3]R-I prezzi costanti cdt'!Z113</f>
        <v>853677.9859531523</v>
      </c>
      <c r="AB119" s="92">
        <f>+'[3]R-I prezzi costanti cdt'!AD113-'[3]R-I prezzi costanti cdt'!AK113</f>
        <v>3254828.7209693124</v>
      </c>
      <c r="AC119" s="92">
        <f>+'[3]R-I prezzi costanti cdt'!AB113</f>
        <v>1498144.7471797583</v>
      </c>
      <c r="AD119" s="92">
        <f>+'[3]R-I prezzi costanti cdt'!AC113+'[3]R-I prezzi costanti cdt'!AE113+'[3]R-I prezzi costanti cdt'!AF113-'[3]R-I prezzi costanti cdt'!AJ113-'[3]R-I prezzi costanti cdt'!AL113</f>
        <v>1117233.5871746787</v>
      </c>
      <c r="AE119" s="93">
        <f t="shared" si="26"/>
        <v>5870207.0553237498</v>
      </c>
      <c r="AF119" s="93">
        <f t="shared" si="27"/>
        <v>9479701.863536939</v>
      </c>
      <c r="AG119" s="93">
        <f>+'[3]R-I prezzi costanti cdt'!AM113</f>
        <v>-16171.523186339207</v>
      </c>
      <c r="AH119" s="93">
        <f t="shared" si="28"/>
        <v>9463530.3403506</v>
      </c>
      <c r="AI119" s="98">
        <f t="shared" si="29"/>
        <v>40957338.202805288</v>
      </c>
      <c r="AJ119" s="104"/>
    </row>
    <row r="120" spans="1:36" x14ac:dyDescent="0.2">
      <c r="A120" s="91">
        <v>1965</v>
      </c>
      <c r="B120" s="92">
        <f>+'[3]R-I prezzi costanti cdt'!B114</f>
        <v>4483319.3688642988</v>
      </c>
      <c r="C120" s="92">
        <f>+'[3]R-I prezzi costanti cdt'!C114</f>
        <v>205736.76175163573</v>
      </c>
      <c r="D120" s="92">
        <f>+'[3]R-I prezzi costanti cdt'!D114</f>
        <v>9596690.1548669189</v>
      </c>
      <c r="E120" s="92">
        <f>+'[3]R-I prezzi costanti cdt'!G114</f>
        <v>2847591.8222133177</v>
      </c>
      <c r="F120" s="92">
        <f>+'[3]R-I prezzi costanti cdt'!E114</f>
        <v>793481.10544397088</v>
      </c>
      <c r="G120" s="93">
        <f t="shared" si="20"/>
        <v>13443499.844275843</v>
      </c>
      <c r="H120" s="92">
        <f>+'[3]R-I prezzi costanti cdt'!H114</f>
        <v>5283892.8670160286</v>
      </c>
      <c r="I120" s="92">
        <f>+'[3]R-I prezzi costanti cdt'!I114</f>
        <v>2228383.4824273288</v>
      </c>
      <c r="J120" s="92">
        <f>+'[3]R-I prezzi costanti cdt'!J114</f>
        <v>1038378.5695916186</v>
      </c>
      <c r="K120" s="92">
        <f>+'[3]R-I prezzi costanti cdt'!K114</f>
        <v>1631077.0556449306</v>
      </c>
      <c r="L120" s="92">
        <f>+'[3]R-I prezzi costanti cdt'!L114</f>
        <v>2601478.7592394468</v>
      </c>
      <c r="M120" s="92">
        <f>+'[3]R-I prezzi costanti cdt'!M114</f>
        <v>3516326.4191600042</v>
      </c>
      <c r="N120" s="92">
        <f t="shared" si="21"/>
        <v>16299537.153079359</v>
      </c>
      <c r="O120" s="92">
        <f t="shared" si="22"/>
        <v>34226356.366219498</v>
      </c>
      <c r="P120" s="92">
        <f>+'[3]R-I prezzi costanti cdt'!P114</f>
        <v>893770.06265541958</v>
      </c>
      <c r="Q120" s="92">
        <f>+'[3]R-I prezzi costanti cdt'!Q114</f>
        <v>4294227.6446643574</v>
      </c>
      <c r="R120" s="94">
        <f t="shared" si="23"/>
        <v>37626813.948228434</v>
      </c>
      <c r="S120" s="92">
        <f>+'[3]R-I prezzi costanti cdt'!S114</f>
        <v>4959676.0046879658</v>
      </c>
      <c r="T120" s="94">
        <f t="shared" si="24"/>
        <v>42586489.952916399</v>
      </c>
      <c r="U120" s="96"/>
      <c r="V120" s="92">
        <f>+'[3]R-I prezzi costanti cdt'!U114</f>
        <v>5643224.9092568364</v>
      </c>
      <c r="W120" s="97">
        <f>+'[3]R-I prezzi costanti cdt'!W114</f>
        <v>23425346.787448287</v>
      </c>
      <c r="X120" s="97">
        <f>+'[3]R-I prezzi costanti cdt'!X114</f>
        <v>4675517.6755120242</v>
      </c>
      <c r="Y120" s="102">
        <f t="shared" si="25"/>
        <v>28100864.46296031</v>
      </c>
      <c r="Z120" s="92">
        <f>+'[3]R-I prezzi costanti cdt'!AA114</f>
        <v>2664861.3852072093</v>
      </c>
      <c r="AA120" s="92">
        <f>+'[3]R-I prezzi costanti cdt'!Z114</f>
        <v>896554.10958809301</v>
      </c>
      <c r="AB120" s="92">
        <f>+'[3]R-I prezzi costanti cdt'!AD114-'[3]R-I prezzi costanti cdt'!AK114</f>
        <v>3307058.0556239113</v>
      </c>
      <c r="AC120" s="92">
        <f>+'[3]R-I prezzi costanti cdt'!AB114</f>
        <v>1478136.2360013926</v>
      </c>
      <c r="AD120" s="92">
        <f>+'[3]R-I prezzi costanti cdt'!AC114+'[3]R-I prezzi costanti cdt'!AE114+'[3]R-I prezzi costanti cdt'!AF114-'[3]R-I prezzi costanti cdt'!AJ114-'[3]R-I prezzi costanti cdt'!AL114</f>
        <v>1159939.4604290926</v>
      </c>
      <c r="AE120" s="93">
        <f t="shared" si="26"/>
        <v>5945133.752054397</v>
      </c>
      <c r="AF120" s="93">
        <f t="shared" si="27"/>
        <v>9506549.2468496989</v>
      </c>
      <c r="AG120" s="93">
        <f>+'[3]R-I prezzi costanti cdt'!AM114</f>
        <v>-664148.66615045595</v>
      </c>
      <c r="AH120" s="93">
        <f t="shared" si="28"/>
        <v>8842400.5806992427</v>
      </c>
      <c r="AI120" s="98">
        <f t="shared" si="29"/>
        <v>42586489.952916391</v>
      </c>
      <c r="AJ120" s="104"/>
    </row>
    <row r="121" spans="1:36" x14ac:dyDescent="0.2">
      <c r="A121" s="91">
        <v>1966</v>
      </c>
      <c r="B121" s="92">
        <f>+'[3]R-I prezzi costanti cdt'!B115</f>
        <v>4601961.9895508094</v>
      </c>
      <c r="C121" s="92">
        <f>+'[3]R-I prezzi costanti cdt'!C115</f>
        <v>216939.76960235083</v>
      </c>
      <c r="D121" s="92">
        <f>+'[3]R-I prezzi costanti cdt'!D115</f>
        <v>10577517.634617355</v>
      </c>
      <c r="E121" s="92">
        <f>+'[3]R-I prezzi costanti cdt'!G115</f>
        <v>2897165.8437068416</v>
      </c>
      <c r="F121" s="92">
        <f>+'[3]R-I prezzi costanti cdt'!E115</f>
        <v>847694.94157753256</v>
      </c>
      <c r="G121" s="93">
        <f t="shared" si="20"/>
        <v>14539318.189504081</v>
      </c>
      <c r="H121" s="92">
        <f>+'[3]R-I prezzi costanti cdt'!H115</f>
        <v>5648059.2322242698</v>
      </c>
      <c r="I121" s="92">
        <f>+'[3]R-I prezzi costanti cdt'!I115</f>
        <v>2372348.7482784027</v>
      </c>
      <c r="J121" s="92">
        <f>+'[3]R-I prezzi costanti cdt'!J115</f>
        <v>1104648.044602744</v>
      </c>
      <c r="K121" s="92">
        <f>+'[3]R-I prezzi costanti cdt'!K115</f>
        <v>1691496.0887458592</v>
      </c>
      <c r="L121" s="92">
        <f>+'[3]R-I prezzi costanti cdt'!L115</f>
        <v>2824643.3150639595</v>
      </c>
      <c r="M121" s="92">
        <f>+'[3]R-I prezzi costanti cdt'!M115</f>
        <v>3687880.2850271002</v>
      </c>
      <c r="N121" s="92">
        <f t="shared" si="21"/>
        <v>17329075.713942334</v>
      </c>
      <c r="O121" s="92">
        <f t="shared" si="22"/>
        <v>36470355.89299722</v>
      </c>
      <c r="P121" s="92">
        <f>+'[3]R-I prezzi costanti cdt'!P115</f>
        <v>894567.92449240841</v>
      </c>
      <c r="Q121" s="92">
        <f>+'[3]R-I prezzi costanti cdt'!Q115</f>
        <v>4520212.7964670146</v>
      </c>
      <c r="R121" s="94">
        <f t="shared" si="23"/>
        <v>40096000.764971823</v>
      </c>
      <c r="S121" s="92">
        <f>+'[3]R-I prezzi costanti cdt'!S115</f>
        <v>5608443.8187516695</v>
      </c>
      <c r="T121" s="94">
        <f t="shared" si="24"/>
        <v>45704444.583723493</v>
      </c>
      <c r="U121" s="96"/>
      <c r="V121" s="92">
        <f>+'[3]R-I prezzi costanti cdt'!U115</f>
        <v>6335653.2888713926</v>
      </c>
      <c r="W121" s="97">
        <f>+'[3]R-I prezzi costanti cdt'!W115</f>
        <v>25129187.667477764</v>
      </c>
      <c r="X121" s="97">
        <f>+'[3]R-I prezzi costanti cdt'!X115</f>
        <v>4839427.1969604967</v>
      </c>
      <c r="Y121" s="102">
        <f t="shared" si="25"/>
        <v>29968614.864438262</v>
      </c>
      <c r="Z121" s="92">
        <f>+'[3]R-I prezzi costanti cdt'!AA115</f>
        <v>2671205.851423576</v>
      </c>
      <c r="AA121" s="92">
        <f>+'[3]R-I prezzi costanti cdt'!Z115</f>
        <v>936558.50775642775</v>
      </c>
      <c r="AB121" s="92">
        <f>+'[3]R-I prezzi costanti cdt'!AD115-'[3]R-I prezzi costanti cdt'!AK115</f>
        <v>3351097.5407885807</v>
      </c>
      <c r="AC121" s="92">
        <f>+'[3]R-I prezzi costanti cdt'!AB115</f>
        <v>1538272.1726859608</v>
      </c>
      <c r="AD121" s="92">
        <f>+'[3]R-I prezzi costanti cdt'!AC115+'[3]R-I prezzi costanti cdt'!AE115+'[3]R-I prezzi costanti cdt'!AF115-'[3]R-I prezzi costanti cdt'!AJ115-'[3]R-I prezzi costanti cdt'!AL115</f>
        <v>1228391.9497256491</v>
      </c>
      <c r="AE121" s="93">
        <f t="shared" si="26"/>
        <v>6117761.6632001912</v>
      </c>
      <c r="AF121" s="93">
        <f t="shared" si="27"/>
        <v>9725526.0223801956</v>
      </c>
      <c r="AG121" s="93">
        <f>+'[3]R-I prezzi costanti cdt'!AM115</f>
        <v>-325349.59196635458</v>
      </c>
      <c r="AH121" s="93">
        <f t="shared" si="28"/>
        <v>9400176.4304138403</v>
      </c>
      <c r="AI121" s="98">
        <f t="shared" si="29"/>
        <v>45704444.583723493</v>
      </c>
      <c r="AJ121" s="104"/>
    </row>
    <row r="122" spans="1:36" x14ac:dyDescent="0.2">
      <c r="A122" s="91">
        <v>1967</v>
      </c>
      <c r="B122" s="92">
        <f>+'[3]R-I prezzi costanti cdt'!B116</f>
        <v>4916076.8362162709</v>
      </c>
      <c r="C122" s="92">
        <f>+'[3]R-I prezzi costanti cdt'!C116</f>
        <v>220675.32397581148</v>
      </c>
      <c r="D122" s="92">
        <f>+'[3]R-I prezzi costanti cdt'!D116</f>
        <v>11739636.538179129</v>
      </c>
      <c r="E122" s="92">
        <f>+'[3]R-I prezzi costanti cdt'!G116</f>
        <v>3098500.7863284699</v>
      </c>
      <c r="F122" s="92">
        <f>+'[3]R-I prezzi costanti cdt'!E116</f>
        <v>890891.8991100128</v>
      </c>
      <c r="G122" s="93">
        <f t="shared" si="20"/>
        <v>15949704.547593424</v>
      </c>
      <c r="H122" s="92">
        <f>+'[3]R-I prezzi costanti cdt'!H116</f>
        <v>6228441.7605365003</v>
      </c>
      <c r="I122" s="92">
        <f>+'[3]R-I prezzi costanti cdt'!I116</f>
        <v>2500734.5374666816</v>
      </c>
      <c r="J122" s="92">
        <f>+'[3]R-I prezzi costanti cdt'!J116</f>
        <v>1173826.5282484016</v>
      </c>
      <c r="K122" s="92">
        <f>+'[3]R-I prezzi costanti cdt'!K116</f>
        <v>1727817.2865786084</v>
      </c>
      <c r="L122" s="92">
        <f>+'[3]R-I prezzi costanti cdt'!L116</f>
        <v>3011134.0413127723</v>
      </c>
      <c r="M122" s="92">
        <f>+'[3]R-I prezzi costanti cdt'!M116</f>
        <v>3805687.7219188684</v>
      </c>
      <c r="N122" s="92">
        <f t="shared" si="21"/>
        <v>18447641.876061834</v>
      </c>
      <c r="O122" s="92">
        <f t="shared" si="22"/>
        <v>39313423.259871528</v>
      </c>
      <c r="P122" s="92">
        <f>+'[3]R-I prezzi costanti cdt'!P116</f>
        <v>949728.59370602423</v>
      </c>
      <c r="Q122" s="92">
        <f>+'[3]R-I prezzi costanti cdt'!Q116</f>
        <v>4806880.2258039182</v>
      </c>
      <c r="R122" s="94">
        <f t="shared" si="23"/>
        <v>43170574.89196942</v>
      </c>
      <c r="S122" s="92">
        <f>+'[3]R-I prezzi costanti cdt'!S116</f>
        <v>6306287.8139413819</v>
      </c>
      <c r="T122" s="94">
        <f t="shared" si="24"/>
        <v>49476862.705910802</v>
      </c>
      <c r="U122" s="96"/>
      <c r="V122" s="92">
        <f>+'[3]R-I prezzi costanti cdt'!U116</f>
        <v>6707136.1090549389</v>
      </c>
      <c r="W122" s="97">
        <f>+'[3]R-I prezzi costanti cdt'!W116</f>
        <v>27010211.556679513</v>
      </c>
      <c r="X122" s="97">
        <f>+'[3]R-I prezzi costanti cdt'!X116</f>
        <v>5054938.1441326234</v>
      </c>
      <c r="Y122" s="102">
        <f t="shared" si="25"/>
        <v>32065149.700812139</v>
      </c>
      <c r="Z122" s="92">
        <f>+'[3]R-I prezzi costanti cdt'!AA116</f>
        <v>2862047.46538042</v>
      </c>
      <c r="AA122" s="92">
        <f>+'[3]R-I prezzi costanti cdt'!Z116</f>
        <v>1086837.3016683345</v>
      </c>
      <c r="AB122" s="92">
        <f>+'[3]R-I prezzi costanti cdt'!AD116-'[3]R-I prezzi costanti cdt'!AK116</f>
        <v>3624823.2460862561</v>
      </c>
      <c r="AC122" s="92">
        <f>+'[3]R-I prezzi costanti cdt'!AB116</f>
        <v>1687088.2203335718</v>
      </c>
      <c r="AD122" s="92">
        <f>+'[3]R-I prezzi costanti cdt'!AC116+'[3]R-I prezzi costanti cdt'!AE116+'[3]R-I prezzi costanti cdt'!AF116-'[3]R-I prezzi costanti cdt'!AJ116-'[3]R-I prezzi costanti cdt'!AL116</f>
        <v>1368537.6431709302</v>
      </c>
      <c r="AE122" s="93">
        <f t="shared" si="26"/>
        <v>6680449.1095907586</v>
      </c>
      <c r="AF122" s="93">
        <f t="shared" si="27"/>
        <v>10629333.876639513</v>
      </c>
      <c r="AG122" s="93">
        <f>+'[3]R-I prezzi costanti cdt'!AM116</f>
        <v>75243.019404216582</v>
      </c>
      <c r="AH122" s="93">
        <f t="shared" si="28"/>
        <v>10704576.896043729</v>
      </c>
      <c r="AI122" s="98">
        <f t="shared" si="29"/>
        <v>49476862.705910802</v>
      </c>
      <c r="AJ122" s="104"/>
    </row>
    <row r="123" spans="1:36" x14ac:dyDescent="0.2">
      <c r="A123" s="91">
        <v>1968</v>
      </c>
      <c r="B123" s="92">
        <f>+'[3]R-I prezzi costanti cdt'!B117</f>
        <v>4742539.5767574757</v>
      </c>
      <c r="C123" s="92">
        <f>+'[3]R-I prezzi costanti cdt'!C117</f>
        <v>241137.61541023134</v>
      </c>
      <c r="D123" s="92">
        <f>+'[3]R-I prezzi costanti cdt'!D117</f>
        <v>12956971.761779416</v>
      </c>
      <c r="E123" s="92">
        <f>+'[3]R-I prezzi costanti cdt'!G117</f>
        <v>3415041.917679457</v>
      </c>
      <c r="F123" s="92">
        <f>+'[3]R-I prezzi costanti cdt'!E117</f>
        <v>983713.08155076497</v>
      </c>
      <c r="G123" s="93">
        <f t="shared" si="20"/>
        <v>17596864.376419868</v>
      </c>
      <c r="H123" s="92">
        <f>+'[3]R-I prezzi costanti cdt'!H117</f>
        <v>6808100.0021876609</v>
      </c>
      <c r="I123" s="92">
        <f>+'[3]R-I prezzi costanti cdt'!I117</f>
        <v>2777747.4945827085</v>
      </c>
      <c r="J123" s="92">
        <f>+'[3]R-I prezzi costanti cdt'!J117</f>
        <v>1247205.4203398398</v>
      </c>
      <c r="K123" s="92">
        <f>+'[3]R-I prezzi costanti cdt'!K117</f>
        <v>1780219.4533987474</v>
      </c>
      <c r="L123" s="92">
        <f>+'[3]R-I prezzi costanti cdt'!L117</f>
        <v>3367683.7649264541</v>
      </c>
      <c r="M123" s="92">
        <f>+'[3]R-I prezzi costanti cdt'!M117</f>
        <v>3951096.4400923867</v>
      </c>
      <c r="N123" s="92">
        <f t="shared" si="21"/>
        <v>19932052.575527795</v>
      </c>
      <c r="O123" s="92">
        <f t="shared" si="22"/>
        <v>42271456.528705135</v>
      </c>
      <c r="P123" s="92">
        <f>+'[3]R-I prezzi costanti cdt'!P117</f>
        <v>1027450.1894870831</v>
      </c>
      <c r="Q123" s="92">
        <f>+'[3]R-I prezzi costanti cdt'!Q117</f>
        <v>5023074.8317631735</v>
      </c>
      <c r="R123" s="94">
        <f t="shared" si="23"/>
        <v>46267081.170981221</v>
      </c>
      <c r="S123" s="92">
        <f>+'[3]R-I prezzi costanti cdt'!S117</f>
        <v>6741869.0660693385</v>
      </c>
      <c r="T123" s="94">
        <f t="shared" si="24"/>
        <v>53008950.237050563</v>
      </c>
      <c r="U123" s="96"/>
      <c r="V123" s="92">
        <f>+'[3]R-I prezzi costanti cdt'!U117</f>
        <v>7675598.8620098447</v>
      </c>
      <c r="W123" s="97">
        <f>+'[3]R-I prezzi costanti cdt'!W117</f>
        <v>28295791.141147278</v>
      </c>
      <c r="X123" s="97">
        <f>+'[3]R-I prezzi costanti cdt'!X117</f>
        <v>5251661.7023608182</v>
      </c>
      <c r="Y123" s="102">
        <f t="shared" si="25"/>
        <v>33547452.843508095</v>
      </c>
      <c r="Z123" s="92">
        <f>+'[3]R-I prezzi costanti cdt'!AA117</f>
        <v>3239743.662032044</v>
      </c>
      <c r="AA123" s="92">
        <f>+'[3]R-I prezzi costanti cdt'!Z117</f>
        <v>1110916.8857047684</v>
      </c>
      <c r="AB123" s="92">
        <f>+'[3]R-I prezzi costanti cdt'!AD117-'[3]R-I prezzi costanti cdt'!AK117</f>
        <v>3926880.7683743252</v>
      </c>
      <c r="AC123" s="92">
        <f>+'[3]R-I prezzi costanti cdt'!AB117</f>
        <v>1878224.5951334096</v>
      </c>
      <c r="AD123" s="92">
        <f>+'[3]R-I prezzi costanti cdt'!AC117+'[3]R-I prezzi costanti cdt'!AE117+'[3]R-I prezzi costanti cdt'!AF117-'[3]R-I prezzi costanti cdt'!AJ117-'[3]R-I prezzi costanti cdt'!AL117</f>
        <v>1584620.1742735843</v>
      </c>
      <c r="AE123" s="93">
        <f t="shared" si="26"/>
        <v>7389725.5377813186</v>
      </c>
      <c r="AF123" s="93">
        <f t="shared" si="27"/>
        <v>11740386.085518131</v>
      </c>
      <c r="AG123" s="93">
        <f>+'[3]R-I prezzi costanti cdt'!AM117</f>
        <v>45512.446014495683</v>
      </c>
      <c r="AH123" s="93">
        <f t="shared" si="28"/>
        <v>11785898.531532627</v>
      </c>
      <c r="AI123" s="98">
        <f t="shared" si="29"/>
        <v>53008950.237050571</v>
      </c>
      <c r="AJ123" s="104"/>
    </row>
    <row r="124" spans="1:36" x14ac:dyDescent="0.2">
      <c r="A124" s="91">
        <v>1969</v>
      </c>
      <c r="B124" s="92">
        <f>+'[3]R-I prezzi costanti cdt'!B118</f>
        <v>4854965.4242903283</v>
      </c>
      <c r="C124" s="92">
        <f>+'[3]R-I prezzi costanti cdt'!C118</f>
        <v>257585.12533644665</v>
      </c>
      <c r="D124" s="92">
        <f>+'[3]R-I prezzi costanti cdt'!D118</f>
        <v>13924627.033154266</v>
      </c>
      <c r="E124" s="92">
        <f>+'[3]R-I prezzi costanti cdt'!G118</f>
        <v>3718937.7075028452</v>
      </c>
      <c r="F124" s="92">
        <f>+'[3]R-I prezzi costanti cdt'!E118</f>
        <v>1068990.2093219808</v>
      </c>
      <c r="G124" s="93">
        <f t="shared" si="20"/>
        <v>18970140.075315535</v>
      </c>
      <c r="H124" s="92">
        <f>+'[3]R-I prezzi costanti cdt'!H118</f>
        <v>7305064.6535798414</v>
      </c>
      <c r="I124" s="92">
        <f>+'[3]R-I prezzi costanti cdt'!I118</f>
        <v>3080672.8939023861</v>
      </c>
      <c r="J124" s="92">
        <f>+'[3]R-I prezzi costanti cdt'!J118</f>
        <v>1272656.6139607159</v>
      </c>
      <c r="K124" s="92">
        <f>+'[3]R-I prezzi costanti cdt'!K118</f>
        <v>1819569.8513905827</v>
      </c>
      <c r="L124" s="92">
        <f>+'[3]R-I prezzi costanti cdt'!L118</f>
        <v>3672722.0130110607</v>
      </c>
      <c r="M124" s="92">
        <f>+'[3]R-I prezzi costanti cdt'!M118</f>
        <v>4064057.0576006812</v>
      </c>
      <c r="N124" s="92">
        <f t="shared" si="21"/>
        <v>21214743.08344527</v>
      </c>
      <c r="O124" s="92">
        <f t="shared" si="22"/>
        <v>45039848.58305113</v>
      </c>
      <c r="P124" s="92">
        <f>+'[3]R-I prezzi costanti cdt'!P118</f>
        <v>1094305.2407329511</v>
      </c>
      <c r="Q124" s="92">
        <f>+'[3]R-I prezzi costanti cdt'!Q118</f>
        <v>5324906.0938802501</v>
      </c>
      <c r="R124" s="94">
        <f t="shared" si="23"/>
        <v>49270449.436198428</v>
      </c>
      <c r="S124" s="92">
        <f>+'[3]R-I prezzi costanti cdt'!S118</f>
        <v>8084070.0326908045</v>
      </c>
      <c r="T124" s="94">
        <f t="shared" si="24"/>
        <v>57354519.468889236</v>
      </c>
      <c r="U124" s="96"/>
      <c r="V124" s="92">
        <f>+'[3]R-I prezzi costanti cdt'!U118</f>
        <v>8651123.0449362043</v>
      </c>
      <c r="W124" s="97">
        <f>+'[3]R-I prezzi costanti cdt'!W118</f>
        <v>30290753.589219384</v>
      </c>
      <c r="X124" s="97">
        <f>+'[3]R-I prezzi costanti cdt'!X118</f>
        <v>5458678.3014226388</v>
      </c>
      <c r="Y124" s="102">
        <f t="shared" si="25"/>
        <v>35749431.890642025</v>
      </c>
      <c r="Z124" s="92">
        <f>+'[3]R-I prezzi costanti cdt'!AA118</f>
        <v>3605751.288665297</v>
      </c>
      <c r="AA124" s="92">
        <f>+'[3]R-I prezzi costanti cdt'!Z118</f>
        <v>1366138.4080174612</v>
      </c>
      <c r="AB124" s="92">
        <f>+'[3]R-I prezzi costanti cdt'!AD118-'[3]R-I prezzi costanti cdt'!AK118</f>
        <v>4202013.9901532531</v>
      </c>
      <c r="AC124" s="92">
        <f>+'[3]R-I prezzi costanti cdt'!AB118</f>
        <v>1984037.7846155558</v>
      </c>
      <c r="AD124" s="92">
        <f>+'[3]R-I prezzi costanti cdt'!AC118+'[3]R-I prezzi costanti cdt'!AE118+'[3]R-I prezzi costanti cdt'!AF118-'[3]R-I prezzi costanti cdt'!AJ118-'[3]R-I prezzi costanti cdt'!AL118</f>
        <v>1750640.4792000314</v>
      </c>
      <c r="AE124" s="93">
        <f t="shared" si="26"/>
        <v>7936692.2539688405</v>
      </c>
      <c r="AF124" s="93">
        <f t="shared" si="27"/>
        <v>12908581.950651599</v>
      </c>
      <c r="AG124" s="93">
        <f>+'[3]R-I prezzi costanti cdt'!AM118</f>
        <v>45382.582659421445</v>
      </c>
      <c r="AH124" s="93">
        <f t="shared" si="28"/>
        <v>12953964.533311021</v>
      </c>
      <c r="AI124" s="98">
        <f t="shared" si="29"/>
        <v>57354519.468889244</v>
      </c>
      <c r="AJ124" s="104"/>
    </row>
    <row r="125" spans="1:36" x14ac:dyDescent="0.2">
      <c r="A125" s="91">
        <v>1970</v>
      </c>
      <c r="B125" s="92">
        <f>+'[3]R-I prezzi costanti cdt'!B119</f>
        <v>4809357.7694928059</v>
      </c>
      <c r="C125" s="92">
        <f>+'[3]R-I prezzi costanti cdt'!C119</f>
        <v>263223.35828877008</v>
      </c>
      <c r="D125" s="92">
        <f>+'[3]R-I prezzi costanti cdt'!D119</f>
        <v>15175420.555146277</v>
      </c>
      <c r="E125" s="92">
        <f>+'[3]R-I prezzi costanti cdt'!G119</f>
        <v>3715193.5145058925</v>
      </c>
      <c r="F125" s="92">
        <f>+'[3]R-I prezzi costanti cdt'!E119</f>
        <v>1147766.0416012555</v>
      </c>
      <c r="G125" s="93">
        <f t="shared" si="20"/>
        <v>20301603.469542194</v>
      </c>
      <c r="H125" s="92">
        <f>+'[3]R-I prezzi costanti cdt'!H119</f>
        <v>7944028.3728813734</v>
      </c>
      <c r="I125" s="92">
        <f>+'[3]R-I prezzi costanti cdt'!I119</f>
        <v>3303247.5602877694</v>
      </c>
      <c r="J125" s="92">
        <f>+'[3]R-I prezzi costanti cdt'!J119</f>
        <v>1325021.1291378683</v>
      </c>
      <c r="K125" s="92">
        <f>+'[3]R-I prezzi costanti cdt'!K119</f>
        <v>1870985.4742527895</v>
      </c>
      <c r="L125" s="92">
        <f>+'[3]R-I prezzi costanti cdt'!L119</f>
        <v>4023969.0480488515</v>
      </c>
      <c r="M125" s="92">
        <f>+'[3]R-I prezzi costanti cdt'!M119</f>
        <v>4206064.7424862254</v>
      </c>
      <c r="N125" s="92">
        <f t="shared" si="21"/>
        <v>22673316.327094875</v>
      </c>
      <c r="O125" s="92">
        <f t="shared" si="22"/>
        <v>47784277.566129878</v>
      </c>
      <c r="P125" s="92">
        <f>+'[3]R-I prezzi costanti cdt'!P119</f>
        <v>1160527.7445598317</v>
      </c>
      <c r="Q125" s="92">
        <f>+'[3]R-I prezzi costanti cdt'!Q119</f>
        <v>5605004.0420184862</v>
      </c>
      <c r="R125" s="94">
        <f t="shared" si="23"/>
        <v>52228753.863588534</v>
      </c>
      <c r="S125" s="92">
        <f>+'[3]R-I prezzi costanti cdt'!S119</f>
        <v>9445096.7045749128</v>
      </c>
      <c r="T125" s="94">
        <f t="shared" si="24"/>
        <v>61673850.568163447</v>
      </c>
      <c r="U125" s="96"/>
      <c r="V125" s="92">
        <f>+'[3]R-I prezzi costanti cdt'!U119</f>
        <v>9141725.5301107075</v>
      </c>
      <c r="W125" s="97">
        <f>+'[3]R-I prezzi costanti cdt'!W119</f>
        <v>33053749.832946762</v>
      </c>
      <c r="X125" s="97">
        <f>+'[3]R-I prezzi costanti cdt'!X119</f>
        <v>5625282.5659765238</v>
      </c>
      <c r="Y125" s="102">
        <f t="shared" si="25"/>
        <v>38679032.398923285</v>
      </c>
      <c r="Z125" s="92">
        <f>+'[3]R-I prezzi costanti cdt'!AA119</f>
        <v>3495979.2653892888</v>
      </c>
      <c r="AA125" s="92">
        <f>+'[3]R-I prezzi costanti cdt'!Z119</f>
        <v>1302552.5593154805</v>
      </c>
      <c r="AB125" s="92">
        <f>+'[3]R-I prezzi costanti cdt'!AD119-'[3]R-I prezzi costanti cdt'!AK119</f>
        <v>4827969.4119835505</v>
      </c>
      <c r="AC125" s="92">
        <f>+'[3]R-I prezzi costanti cdt'!AB119</f>
        <v>2043682.4897223311</v>
      </c>
      <c r="AD125" s="92">
        <f>+'[3]R-I prezzi costanti cdt'!AC119+'[3]R-I prezzi costanti cdt'!AE119+'[3]R-I prezzi costanti cdt'!AF119-'[3]R-I prezzi costanti cdt'!AJ119-'[3]R-I prezzi costanti cdt'!AL119</f>
        <v>2132746.5880957381</v>
      </c>
      <c r="AE125" s="93">
        <f t="shared" si="26"/>
        <v>9004398.4898016192</v>
      </c>
      <c r="AF125" s="93">
        <f t="shared" si="27"/>
        <v>13802930.314506389</v>
      </c>
      <c r="AG125" s="93">
        <f>+'[3]R-I prezzi costanti cdt'!AM119</f>
        <v>50162.324623064698</v>
      </c>
      <c r="AH125" s="93">
        <f t="shared" si="28"/>
        <v>13853092.639129454</v>
      </c>
      <c r="AI125" s="98">
        <f t="shared" si="29"/>
        <v>61673850.568163447</v>
      </c>
      <c r="AJ125" s="104"/>
    </row>
  </sheetData>
  <mergeCells count="64">
    <mergeCell ref="AI103:AI105"/>
    <mergeCell ref="Z103:Z105"/>
    <mergeCell ref="AA103:AA105"/>
    <mergeCell ref="AB103:AD104"/>
    <mergeCell ref="AF103:AF105"/>
    <mergeCell ref="AG103:AG105"/>
    <mergeCell ref="AH103:AH105"/>
    <mergeCell ref="W103:Y104"/>
    <mergeCell ref="A103:A105"/>
    <mergeCell ref="B103:B105"/>
    <mergeCell ref="C103:G103"/>
    <mergeCell ref="H103:N103"/>
    <mergeCell ref="O103:O105"/>
    <mergeCell ref="P103:P105"/>
    <mergeCell ref="Q103:Q105"/>
    <mergeCell ref="R103:R105"/>
    <mergeCell ref="S103:S105"/>
    <mergeCell ref="T103:T105"/>
    <mergeCell ref="V103:V105"/>
    <mergeCell ref="B102:T102"/>
    <mergeCell ref="V102:AI102"/>
    <mergeCell ref="S58:S60"/>
    <mergeCell ref="T58:T60"/>
    <mergeCell ref="V58:V60"/>
    <mergeCell ref="W58:Y59"/>
    <mergeCell ref="Z58:Z60"/>
    <mergeCell ref="AA58:AA60"/>
    <mergeCell ref="AB58:AD59"/>
    <mergeCell ref="AF58:AF60"/>
    <mergeCell ref="AG58:AG60"/>
    <mergeCell ref="AH58:AH60"/>
    <mergeCell ref="AI58:AI60"/>
    <mergeCell ref="AH3:AH5"/>
    <mergeCell ref="B57:T57"/>
    <mergeCell ref="V57:AI57"/>
    <mergeCell ref="A58:A60"/>
    <mergeCell ref="B58:B60"/>
    <mergeCell ref="C58:G58"/>
    <mergeCell ref="H58:N58"/>
    <mergeCell ref="O58:O60"/>
    <mergeCell ref="P58:P60"/>
    <mergeCell ref="Q58:Q60"/>
    <mergeCell ref="R58:R60"/>
    <mergeCell ref="Z3:Z5"/>
    <mergeCell ref="AA3:AA5"/>
    <mergeCell ref="AB3:AD4"/>
    <mergeCell ref="AF3:AF5"/>
    <mergeCell ref="AG3:AG5"/>
    <mergeCell ref="A1:I1"/>
    <mergeCell ref="B2:T2"/>
    <mergeCell ref="V2:AI2"/>
    <mergeCell ref="A3:A5"/>
    <mergeCell ref="B3:B5"/>
    <mergeCell ref="C3:G3"/>
    <mergeCell ref="H3:N3"/>
    <mergeCell ref="O3:O5"/>
    <mergeCell ref="P3:P5"/>
    <mergeCell ref="Q3:Q5"/>
    <mergeCell ref="AI3:AI5"/>
    <mergeCell ref="R3:R5"/>
    <mergeCell ref="S3:S5"/>
    <mergeCell ref="T3:T5"/>
    <mergeCell ref="V3:V5"/>
    <mergeCell ref="W3:Y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ECDE-38E0-4C96-9AE6-5168D723C3F9}">
  <sheetPr>
    <tabColor theme="1"/>
  </sheetPr>
  <dimension ref="A1:AP62"/>
  <sheetViews>
    <sheetView zoomScale="120" zoomScaleNormal="120" workbookViewId="0">
      <pane xSplit="1" ySplit="3" topLeftCell="V4" activePane="bottomRight" state="frozen"/>
      <selection activeCell="F56" sqref="F56:F58"/>
      <selection pane="topRight" activeCell="F56" sqref="F56:F58"/>
      <selection pane="bottomLeft" activeCell="F56" sqref="F56:F58"/>
      <selection pane="bottomRight" activeCell="Z4" sqref="Z4:Z58"/>
    </sheetView>
  </sheetViews>
  <sheetFormatPr defaultRowHeight="12.75" x14ac:dyDescent="0.2"/>
  <cols>
    <col min="1" max="1" width="9.140625" style="53"/>
    <col min="2" max="2" width="13.42578125" style="53" customWidth="1"/>
    <col min="3" max="8" width="13.42578125" style="69" customWidth="1"/>
    <col min="9" max="9" width="16.28515625" style="69" customWidth="1"/>
    <col min="10" max="10" width="13.42578125" style="69" customWidth="1"/>
    <col min="11" max="11" width="15.28515625" style="53" customWidth="1"/>
    <col min="12" max="12" width="4.5703125" style="53" customWidth="1"/>
    <col min="13" max="13" width="13.42578125" style="69" customWidth="1"/>
    <col min="14" max="15" width="11.7109375" style="53" bestFit="1" customWidth="1"/>
    <col min="16" max="16" width="13.7109375" style="53" bestFit="1" customWidth="1"/>
    <col min="17" max="17" width="12.85546875" style="53" customWidth="1"/>
    <col min="18" max="18" width="11" style="53" customWidth="1"/>
    <col min="19" max="20" width="12.28515625" style="53" customWidth="1"/>
    <col min="21" max="21" width="14" style="53" customWidth="1"/>
    <col min="22" max="25" width="14.7109375" style="53" customWidth="1"/>
    <col min="26" max="26" width="9.140625" style="53"/>
    <col min="27" max="31" width="13.28515625" style="53" customWidth="1"/>
    <col min="32" max="32" width="9.140625" style="53"/>
    <col min="33" max="33" width="9.140625" style="53" customWidth="1"/>
    <col min="34" max="35" width="14.42578125" style="53" customWidth="1"/>
    <col min="36" max="232" width="9.140625" style="53"/>
    <col min="233" max="239" width="13.42578125" style="53" customWidth="1"/>
    <col min="240" max="240" width="16.28515625" style="53" customWidth="1"/>
    <col min="241" max="241" width="13.42578125" style="53" customWidth="1"/>
    <col min="242" max="242" width="15.28515625" style="53" customWidth="1"/>
    <col min="243" max="243" width="4.5703125" style="53" customWidth="1"/>
    <col min="244" max="244" width="13.42578125" style="53" customWidth="1"/>
    <col min="245" max="246" width="11.7109375" style="53" bestFit="1" customWidth="1"/>
    <col min="247" max="247" width="13.7109375" style="53" bestFit="1" customWidth="1"/>
    <col min="248" max="249" width="13.7109375" style="53" customWidth="1"/>
    <col min="250" max="250" width="11.140625" style="53" customWidth="1"/>
    <col min="251" max="251" width="11.5703125" style="53" customWidth="1"/>
    <col min="252" max="252" width="11" style="53" customWidth="1"/>
    <col min="253" max="254" width="12.28515625" style="53" customWidth="1"/>
    <col min="255" max="255" width="14" style="53" customWidth="1"/>
    <col min="256" max="256" width="14.7109375" style="53" customWidth="1"/>
    <col min="257" max="257" width="9.140625" style="53"/>
    <col min="258" max="258" width="10.5703125" style="53" customWidth="1"/>
    <col min="259" max="261" width="9.140625" style="53"/>
    <col min="262" max="262" width="11.28515625" style="53" customWidth="1"/>
    <col min="263" max="263" width="11.85546875" style="53" customWidth="1"/>
    <col min="264" max="488" width="9.140625" style="53"/>
    <col min="489" max="495" width="13.42578125" style="53" customWidth="1"/>
    <col min="496" max="496" width="16.28515625" style="53" customWidth="1"/>
    <col min="497" max="497" width="13.42578125" style="53" customWidth="1"/>
    <col min="498" max="498" width="15.28515625" style="53" customWidth="1"/>
    <col min="499" max="499" width="4.5703125" style="53" customWidth="1"/>
    <col min="500" max="500" width="13.42578125" style="53" customWidth="1"/>
    <col min="501" max="502" width="11.7109375" style="53" bestFit="1" customWidth="1"/>
    <col min="503" max="503" width="13.7109375" style="53" bestFit="1" customWidth="1"/>
    <col min="504" max="505" width="13.7109375" style="53" customWidth="1"/>
    <col min="506" max="506" width="11.140625" style="53" customWidth="1"/>
    <col min="507" max="507" width="11.5703125" style="53" customWidth="1"/>
    <col min="508" max="508" width="11" style="53" customWidth="1"/>
    <col min="509" max="510" width="12.28515625" style="53" customWidth="1"/>
    <col min="511" max="511" width="14" style="53" customWidth="1"/>
    <col min="512" max="512" width="14.7109375" style="53" customWidth="1"/>
    <col min="513" max="513" width="9.140625" style="53"/>
    <col min="514" max="514" width="10.5703125" style="53" customWidth="1"/>
    <col min="515" max="517" width="9.140625" style="53"/>
    <col min="518" max="518" width="11.28515625" style="53" customWidth="1"/>
    <col min="519" max="519" width="11.85546875" style="53" customWidth="1"/>
    <col min="520" max="744" width="9.140625" style="53"/>
    <col min="745" max="751" width="13.42578125" style="53" customWidth="1"/>
    <col min="752" max="752" width="16.28515625" style="53" customWidth="1"/>
    <col min="753" max="753" width="13.42578125" style="53" customWidth="1"/>
    <col min="754" max="754" width="15.28515625" style="53" customWidth="1"/>
    <col min="755" max="755" width="4.5703125" style="53" customWidth="1"/>
    <col min="756" max="756" width="13.42578125" style="53" customWidth="1"/>
    <col min="757" max="758" width="11.7109375" style="53" bestFit="1" customWidth="1"/>
    <col min="759" max="759" width="13.7109375" style="53" bestFit="1" customWidth="1"/>
    <col min="760" max="761" width="13.7109375" style="53" customWidth="1"/>
    <col min="762" max="762" width="11.140625" style="53" customWidth="1"/>
    <col min="763" max="763" width="11.5703125" style="53" customWidth="1"/>
    <col min="764" max="764" width="11" style="53" customWidth="1"/>
    <col min="765" max="766" width="12.28515625" style="53" customWidth="1"/>
    <col min="767" max="767" width="14" style="53" customWidth="1"/>
    <col min="768" max="768" width="14.7109375" style="53" customWidth="1"/>
    <col min="769" max="769" width="9.140625" style="53"/>
    <col min="770" max="770" width="10.5703125" style="53" customWidth="1"/>
    <col min="771" max="773" width="9.140625" style="53"/>
    <col min="774" max="774" width="11.28515625" style="53" customWidth="1"/>
    <col min="775" max="775" width="11.85546875" style="53" customWidth="1"/>
    <col min="776" max="1000" width="9.140625" style="53"/>
    <col min="1001" max="1007" width="13.42578125" style="53" customWidth="1"/>
    <col min="1008" max="1008" width="16.28515625" style="53" customWidth="1"/>
    <col min="1009" max="1009" width="13.42578125" style="53" customWidth="1"/>
    <col min="1010" max="1010" width="15.28515625" style="53" customWidth="1"/>
    <col min="1011" max="1011" width="4.5703125" style="53" customWidth="1"/>
    <col min="1012" max="1012" width="13.42578125" style="53" customWidth="1"/>
    <col min="1013" max="1014" width="11.7109375" style="53" bestFit="1" customWidth="1"/>
    <col min="1015" max="1015" width="13.7109375" style="53" bestFit="1" customWidth="1"/>
    <col min="1016" max="1017" width="13.7109375" style="53" customWidth="1"/>
    <col min="1018" max="1018" width="11.140625" style="53" customWidth="1"/>
    <col min="1019" max="1019" width="11.5703125" style="53" customWidth="1"/>
    <col min="1020" max="1020" width="11" style="53" customWidth="1"/>
    <col min="1021" max="1022" width="12.28515625" style="53" customWidth="1"/>
    <col min="1023" max="1023" width="14" style="53" customWidth="1"/>
    <col min="1024" max="1024" width="14.7109375" style="53" customWidth="1"/>
    <col min="1025" max="1025" width="9.140625" style="53"/>
    <col min="1026" max="1026" width="10.5703125" style="53" customWidth="1"/>
    <col min="1027" max="1029" width="9.140625" style="53"/>
    <col min="1030" max="1030" width="11.28515625" style="53" customWidth="1"/>
    <col min="1031" max="1031" width="11.85546875" style="53" customWidth="1"/>
    <col min="1032" max="1256" width="9.140625" style="53"/>
    <col min="1257" max="1263" width="13.42578125" style="53" customWidth="1"/>
    <col min="1264" max="1264" width="16.28515625" style="53" customWidth="1"/>
    <col min="1265" max="1265" width="13.42578125" style="53" customWidth="1"/>
    <col min="1266" max="1266" width="15.28515625" style="53" customWidth="1"/>
    <col min="1267" max="1267" width="4.5703125" style="53" customWidth="1"/>
    <col min="1268" max="1268" width="13.42578125" style="53" customWidth="1"/>
    <col min="1269" max="1270" width="11.7109375" style="53" bestFit="1" customWidth="1"/>
    <col min="1271" max="1271" width="13.7109375" style="53" bestFit="1" customWidth="1"/>
    <col min="1272" max="1273" width="13.7109375" style="53" customWidth="1"/>
    <col min="1274" max="1274" width="11.140625" style="53" customWidth="1"/>
    <col min="1275" max="1275" width="11.5703125" style="53" customWidth="1"/>
    <col min="1276" max="1276" width="11" style="53" customWidth="1"/>
    <col min="1277" max="1278" width="12.28515625" style="53" customWidth="1"/>
    <col min="1279" max="1279" width="14" style="53" customWidth="1"/>
    <col min="1280" max="1280" width="14.7109375" style="53" customWidth="1"/>
    <col min="1281" max="1281" width="9.140625" style="53"/>
    <col min="1282" max="1282" width="10.5703125" style="53" customWidth="1"/>
    <col min="1283" max="1285" width="9.140625" style="53"/>
    <col min="1286" max="1286" width="11.28515625" style="53" customWidth="1"/>
    <col min="1287" max="1287" width="11.85546875" style="53" customWidth="1"/>
    <col min="1288" max="1512" width="9.140625" style="53"/>
    <col min="1513" max="1519" width="13.42578125" style="53" customWidth="1"/>
    <col min="1520" max="1520" width="16.28515625" style="53" customWidth="1"/>
    <col min="1521" max="1521" width="13.42578125" style="53" customWidth="1"/>
    <col min="1522" max="1522" width="15.28515625" style="53" customWidth="1"/>
    <col min="1523" max="1523" width="4.5703125" style="53" customWidth="1"/>
    <col min="1524" max="1524" width="13.42578125" style="53" customWidth="1"/>
    <col min="1525" max="1526" width="11.7109375" style="53" bestFit="1" customWidth="1"/>
    <col min="1527" max="1527" width="13.7109375" style="53" bestFit="1" customWidth="1"/>
    <col min="1528" max="1529" width="13.7109375" style="53" customWidth="1"/>
    <col min="1530" max="1530" width="11.140625" style="53" customWidth="1"/>
    <col min="1531" max="1531" width="11.5703125" style="53" customWidth="1"/>
    <col min="1532" max="1532" width="11" style="53" customWidth="1"/>
    <col min="1533" max="1534" width="12.28515625" style="53" customWidth="1"/>
    <col min="1535" max="1535" width="14" style="53" customWidth="1"/>
    <col min="1536" max="1536" width="14.7109375" style="53" customWidth="1"/>
    <col min="1537" max="1537" width="9.140625" style="53"/>
    <col min="1538" max="1538" width="10.5703125" style="53" customWidth="1"/>
    <col min="1539" max="1541" width="9.140625" style="53"/>
    <col min="1542" max="1542" width="11.28515625" style="53" customWidth="1"/>
    <col min="1543" max="1543" width="11.85546875" style="53" customWidth="1"/>
    <col min="1544" max="1768" width="9.140625" style="53"/>
    <col min="1769" max="1775" width="13.42578125" style="53" customWidth="1"/>
    <col min="1776" max="1776" width="16.28515625" style="53" customWidth="1"/>
    <col min="1777" max="1777" width="13.42578125" style="53" customWidth="1"/>
    <col min="1778" max="1778" width="15.28515625" style="53" customWidth="1"/>
    <col min="1779" max="1779" width="4.5703125" style="53" customWidth="1"/>
    <col min="1780" max="1780" width="13.42578125" style="53" customWidth="1"/>
    <col min="1781" max="1782" width="11.7109375" style="53" bestFit="1" customWidth="1"/>
    <col min="1783" max="1783" width="13.7109375" style="53" bestFit="1" customWidth="1"/>
    <col min="1784" max="1785" width="13.7109375" style="53" customWidth="1"/>
    <col min="1786" max="1786" width="11.140625" style="53" customWidth="1"/>
    <col min="1787" max="1787" width="11.5703125" style="53" customWidth="1"/>
    <col min="1788" max="1788" width="11" style="53" customWidth="1"/>
    <col min="1789" max="1790" width="12.28515625" style="53" customWidth="1"/>
    <col min="1791" max="1791" width="14" style="53" customWidth="1"/>
    <col min="1792" max="1792" width="14.7109375" style="53" customWidth="1"/>
    <col min="1793" max="1793" width="9.140625" style="53"/>
    <col min="1794" max="1794" width="10.5703125" style="53" customWidth="1"/>
    <col min="1795" max="1797" width="9.140625" style="53"/>
    <col min="1798" max="1798" width="11.28515625" style="53" customWidth="1"/>
    <col min="1799" max="1799" width="11.85546875" style="53" customWidth="1"/>
    <col min="1800" max="2024" width="9.140625" style="53"/>
    <col min="2025" max="2031" width="13.42578125" style="53" customWidth="1"/>
    <col min="2032" max="2032" width="16.28515625" style="53" customWidth="1"/>
    <col min="2033" max="2033" width="13.42578125" style="53" customWidth="1"/>
    <col min="2034" max="2034" width="15.28515625" style="53" customWidth="1"/>
    <col min="2035" max="2035" width="4.5703125" style="53" customWidth="1"/>
    <col min="2036" max="2036" width="13.42578125" style="53" customWidth="1"/>
    <col min="2037" max="2038" width="11.7109375" style="53" bestFit="1" customWidth="1"/>
    <col min="2039" max="2039" width="13.7109375" style="53" bestFit="1" customWidth="1"/>
    <col min="2040" max="2041" width="13.7109375" style="53" customWidth="1"/>
    <col min="2042" max="2042" width="11.140625" style="53" customWidth="1"/>
    <col min="2043" max="2043" width="11.5703125" style="53" customWidth="1"/>
    <col min="2044" max="2044" width="11" style="53" customWidth="1"/>
    <col min="2045" max="2046" width="12.28515625" style="53" customWidth="1"/>
    <col min="2047" max="2047" width="14" style="53" customWidth="1"/>
    <col min="2048" max="2048" width="14.7109375" style="53" customWidth="1"/>
    <col min="2049" max="2049" width="9.140625" style="53"/>
    <col min="2050" max="2050" width="10.5703125" style="53" customWidth="1"/>
    <col min="2051" max="2053" width="9.140625" style="53"/>
    <col min="2054" max="2054" width="11.28515625" style="53" customWidth="1"/>
    <col min="2055" max="2055" width="11.85546875" style="53" customWidth="1"/>
    <col min="2056" max="2280" width="9.140625" style="53"/>
    <col min="2281" max="2287" width="13.42578125" style="53" customWidth="1"/>
    <col min="2288" max="2288" width="16.28515625" style="53" customWidth="1"/>
    <col min="2289" max="2289" width="13.42578125" style="53" customWidth="1"/>
    <col min="2290" max="2290" width="15.28515625" style="53" customWidth="1"/>
    <col min="2291" max="2291" width="4.5703125" style="53" customWidth="1"/>
    <col min="2292" max="2292" width="13.42578125" style="53" customWidth="1"/>
    <col min="2293" max="2294" width="11.7109375" style="53" bestFit="1" customWidth="1"/>
    <col min="2295" max="2295" width="13.7109375" style="53" bestFit="1" customWidth="1"/>
    <col min="2296" max="2297" width="13.7109375" style="53" customWidth="1"/>
    <col min="2298" max="2298" width="11.140625" style="53" customWidth="1"/>
    <col min="2299" max="2299" width="11.5703125" style="53" customWidth="1"/>
    <col min="2300" max="2300" width="11" style="53" customWidth="1"/>
    <col min="2301" max="2302" width="12.28515625" style="53" customWidth="1"/>
    <col min="2303" max="2303" width="14" style="53" customWidth="1"/>
    <col min="2304" max="2304" width="14.7109375" style="53" customWidth="1"/>
    <col min="2305" max="2305" width="9.140625" style="53"/>
    <col min="2306" max="2306" width="10.5703125" style="53" customWidth="1"/>
    <col min="2307" max="2309" width="9.140625" style="53"/>
    <col min="2310" max="2310" width="11.28515625" style="53" customWidth="1"/>
    <col min="2311" max="2311" width="11.85546875" style="53" customWidth="1"/>
    <col min="2312" max="2536" width="9.140625" style="53"/>
    <col min="2537" max="2543" width="13.42578125" style="53" customWidth="1"/>
    <col min="2544" max="2544" width="16.28515625" style="53" customWidth="1"/>
    <col min="2545" max="2545" width="13.42578125" style="53" customWidth="1"/>
    <col min="2546" max="2546" width="15.28515625" style="53" customWidth="1"/>
    <col min="2547" max="2547" width="4.5703125" style="53" customWidth="1"/>
    <col min="2548" max="2548" width="13.42578125" style="53" customWidth="1"/>
    <col min="2549" max="2550" width="11.7109375" style="53" bestFit="1" customWidth="1"/>
    <col min="2551" max="2551" width="13.7109375" style="53" bestFit="1" customWidth="1"/>
    <col min="2552" max="2553" width="13.7109375" style="53" customWidth="1"/>
    <col min="2554" max="2554" width="11.140625" style="53" customWidth="1"/>
    <col min="2555" max="2555" width="11.5703125" style="53" customWidth="1"/>
    <col min="2556" max="2556" width="11" style="53" customWidth="1"/>
    <col min="2557" max="2558" width="12.28515625" style="53" customWidth="1"/>
    <col min="2559" max="2559" width="14" style="53" customWidth="1"/>
    <col min="2560" max="2560" width="14.7109375" style="53" customWidth="1"/>
    <col min="2561" max="2561" width="9.140625" style="53"/>
    <col min="2562" max="2562" width="10.5703125" style="53" customWidth="1"/>
    <col min="2563" max="2565" width="9.140625" style="53"/>
    <col min="2566" max="2566" width="11.28515625" style="53" customWidth="1"/>
    <col min="2567" max="2567" width="11.85546875" style="53" customWidth="1"/>
    <col min="2568" max="2792" width="9.140625" style="53"/>
    <col min="2793" max="2799" width="13.42578125" style="53" customWidth="1"/>
    <col min="2800" max="2800" width="16.28515625" style="53" customWidth="1"/>
    <col min="2801" max="2801" width="13.42578125" style="53" customWidth="1"/>
    <col min="2802" max="2802" width="15.28515625" style="53" customWidth="1"/>
    <col min="2803" max="2803" width="4.5703125" style="53" customWidth="1"/>
    <col min="2804" max="2804" width="13.42578125" style="53" customWidth="1"/>
    <col min="2805" max="2806" width="11.7109375" style="53" bestFit="1" customWidth="1"/>
    <col min="2807" max="2807" width="13.7109375" style="53" bestFit="1" customWidth="1"/>
    <col min="2808" max="2809" width="13.7109375" style="53" customWidth="1"/>
    <col min="2810" max="2810" width="11.140625" style="53" customWidth="1"/>
    <col min="2811" max="2811" width="11.5703125" style="53" customWidth="1"/>
    <col min="2812" max="2812" width="11" style="53" customWidth="1"/>
    <col min="2813" max="2814" width="12.28515625" style="53" customWidth="1"/>
    <col min="2815" max="2815" width="14" style="53" customWidth="1"/>
    <col min="2816" max="2816" width="14.7109375" style="53" customWidth="1"/>
    <col min="2817" max="2817" width="9.140625" style="53"/>
    <col min="2818" max="2818" width="10.5703125" style="53" customWidth="1"/>
    <col min="2819" max="2821" width="9.140625" style="53"/>
    <col min="2822" max="2822" width="11.28515625" style="53" customWidth="1"/>
    <col min="2823" max="2823" width="11.85546875" style="53" customWidth="1"/>
    <col min="2824" max="3048" width="9.140625" style="53"/>
    <col min="3049" max="3055" width="13.42578125" style="53" customWidth="1"/>
    <col min="3056" max="3056" width="16.28515625" style="53" customWidth="1"/>
    <col min="3057" max="3057" width="13.42578125" style="53" customWidth="1"/>
    <col min="3058" max="3058" width="15.28515625" style="53" customWidth="1"/>
    <col min="3059" max="3059" width="4.5703125" style="53" customWidth="1"/>
    <col min="3060" max="3060" width="13.42578125" style="53" customWidth="1"/>
    <col min="3061" max="3062" width="11.7109375" style="53" bestFit="1" customWidth="1"/>
    <col min="3063" max="3063" width="13.7109375" style="53" bestFit="1" customWidth="1"/>
    <col min="3064" max="3065" width="13.7109375" style="53" customWidth="1"/>
    <col min="3066" max="3066" width="11.140625" style="53" customWidth="1"/>
    <col min="3067" max="3067" width="11.5703125" style="53" customWidth="1"/>
    <col min="3068" max="3068" width="11" style="53" customWidth="1"/>
    <col min="3069" max="3070" width="12.28515625" style="53" customWidth="1"/>
    <col min="3071" max="3071" width="14" style="53" customWidth="1"/>
    <col min="3072" max="3072" width="14.7109375" style="53" customWidth="1"/>
    <col min="3073" max="3073" width="9.140625" style="53"/>
    <col min="3074" max="3074" width="10.5703125" style="53" customWidth="1"/>
    <col min="3075" max="3077" width="9.140625" style="53"/>
    <col min="3078" max="3078" width="11.28515625" style="53" customWidth="1"/>
    <col min="3079" max="3079" width="11.85546875" style="53" customWidth="1"/>
    <col min="3080" max="3304" width="9.140625" style="53"/>
    <col min="3305" max="3311" width="13.42578125" style="53" customWidth="1"/>
    <col min="3312" max="3312" width="16.28515625" style="53" customWidth="1"/>
    <col min="3313" max="3313" width="13.42578125" style="53" customWidth="1"/>
    <col min="3314" max="3314" width="15.28515625" style="53" customWidth="1"/>
    <col min="3315" max="3315" width="4.5703125" style="53" customWidth="1"/>
    <col min="3316" max="3316" width="13.42578125" style="53" customWidth="1"/>
    <col min="3317" max="3318" width="11.7109375" style="53" bestFit="1" customWidth="1"/>
    <col min="3319" max="3319" width="13.7109375" style="53" bestFit="1" customWidth="1"/>
    <col min="3320" max="3321" width="13.7109375" style="53" customWidth="1"/>
    <col min="3322" max="3322" width="11.140625" style="53" customWidth="1"/>
    <col min="3323" max="3323" width="11.5703125" style="53" customWidth="1"/>
    <col min="3324" max="3324" width="11" style="53" customWidth="1"/>
    <col min="3325" max="3326" width="12.28515625" style="53" customWidth="1"/>
    <col min="3327" max="3327" width="14" style="53" customWidth="1"/>
    <col min="3328" max="3328" width="14.7109375" style="53" customWidth="1"/>
    <col min="3329" max="3329" width="9.140625" style="53"/>
    <col min="3330" max="3330" width="10.5703125" style="53" customWidth="1"/>
    <col min="3331" max="3333" width="9.140625" style="53"/>
    <col min="3334" max="3334" width="11.28515625" style="53" customWidth="1"/>
    <col min="3335" max="3335" width="11.85546875" style="53" customWidth="1"/>
    <col min="3336" max="3560" width="9.140625" style="53"/>
    <col min="3561" max="3567" width="13.42578125" style="53" customWidth="1"/>
    <col min="3568" max="3568" width="16.28515625" style="53" customWidth="1"/>
    <col min="3569" max="3569" width="13.42578125" style="53" customWidth="1"/>
    <col min="3570" max="3570" width="15.28515625" style="53" customWidth="1"/>
    <col min="3571" max="3571" width="4.5703125" style="53" customWidth="1"/>
    <col min="3572" max="3572" width="13.42578125" style="53" customWidth="1"/>
    <col min="3573" max="3574" width="11.7109375" style="53" bestFit="1" customWidth="1"/>
    <col min="3575" max="3575" width="13.7109375" style="53" bestFit="1" customWidth="1"/>
    <col min="3576" max="3577" width="13.7109375" style="53" customWidth="1"/>
    <col min="3578" max="3578" width="11.140625" style="53" customWidth="1"/>
    <col min="3579" max="3579" width="11.5703125" style="53" customWidth="1"/>
    <col min="3580" max="3580" width="11" style="53" customWidth="1"/>
    <col min="3581" max="3582" width="12.28515625" style="53" customWidth="1"/>
    <col min="3583" max="3583" width="14" style="53" customWidth="1"/>
    <col min="3584" max="3584" width="14.7109375" style="53" customWidth="1"/>
    <col min="3585" max="3585" width="9.140625" style="53"/>
    <col min="3586" max="3586" width="10.5703125" style="53" customWidth="1"/>
    <col min="3587" max="3589" width="9.140625" style="53"/>
    <col min="3590" max="3590" width="11.28515625" style="53" customWidth="1"/>
    <col min="3591" max="3591" width="11.85546875" style="53" customWidth="1"/>
    <col min="3592" max="3816" width="9.140625" style="53"/>
    <col min="3817" max="3823" width="13.42578125" style="53" customWidth="1"/>
    <col min="3824" max="3824" width="16.28515625" style="53" customWidth="1"/>
    <col min="3825" max="3825" width="13.42578125" style="53" customWidth="1"/>
    <col min="3826" max="3826" width="15.28515625" style="53" customWidth="1"/>
    <col min="3827" max="3827" width="4.5703125" style="53" customWidth="1"/>
    <col min="3828" max="3828" width="13.42578125" style="53" customWidth="1"/>
    <col min="3829" max="3830" width="11.7109375" style="53" bestFit="1" customWidth="1"/>
    <col min="3831" max="3831" width="13.7109375" style="53" bestFit="1" customWidth="1"/>
    <col min="3832" max="3833" width="13.7109375" style="53" customWidth="1"/>
    <col min="3834" max="3834" width="11.140625" style="53" customWidth="1"/>
    <col min="3835" max="3835" width="11.5703125" style="53" customWidth="1"/>
    <col min="3836" max="3836" width="11" style="53" customWidth="1"/>
    <col min="3837" max="3838" width="12.28515625" style="53" customWidth="1"/>
    <col min="3839" max="3839" width="14" style="53" customWidth="1"/>
    <col min="3840" max="3840" width="14.7109375" style="53" customWidth="1"/>
    <col min="3841" max="3841" width="9.140625" style="53"/>
    <col min="3842" max="3842" width="10.5703125" style="53" customWidth="1"/>
    <col min="3843" max="3845" width="9.140625" style="53"/>
    <col min="3846" max="3846" width="11.28515625" style="53" customWidth="1"/>
    <col min="3847" max="3847" width="11.85546875" style="53" customWidth="1"/>
    <col min="3848" max="4072" width="9.140625" style="53"/>
    <col min="4073" max="4079" width="13.42578125" style="53" customWidth="1"/>
    <col min="4080" max="4080" width="16.28515625" style="53" customWidth="1"/>
    <col min="4081" max="4081" width="13.42578125" style="53" customWidth="1"/>
    <col min="4082" max="4082" width="15.28515625" style="53" customWidth="1"/>
    <col min="4083" max="4083" width="4.5703125" style="53" customWidth="1"/>
    <col min="4084" max="4084" width="13.42578125" style="53" customWidth="1"/>
    <col min="4085" max="4086" width="11.7109375" style="53" bestFit="1" customWidth="1"/>
    <col min="4087" max="4087" width="13.7109375" style="53" bestFit="1" customWidth="1"/>
    <col min="4088" max="4089" width="13.7109375" style="53" customWidth="1"/>
    <col min="4090" max="4090" width="11.140625" style="53" customWidth="1"/>
    <col min="4091" max="4091" width="11.5703125" style="53" customWidth="1"/>
    <col min="4092" max="4092" width="11" style="53" customWidth="1"/>
    <col min="4093" max="4094" width="12.28515625" style="53" customWidth="1"/>
    <col min="4095" max="4095" width="14" style="53" customWidth="1"/>
    <col min="4096" max="4096" width="14.7109375" style="53" customWidth="1"/>
    <col min="4097" max="4097" width="9.140625" style="53"/>
    <col min="4098" max="4098" width="10.5703125" style="53" customWidth="1"/>
    <col min="4099" max="4101" width="9.140625" style="53"/>
    <col min="4102" max="4102" width="11.28515625" style="53" customWidth="1"/>
    <col min="4103" max="4103" width="11.85546875" style="53" customWidth="1"/>
    <col min="4104" max="4328" width="9.140625" style="53"/>
    <col min="4329" max="4335" width="13.42578125" style="53" customWidth="1"/>
    <col min="4336" max="4336" width="16.28515625" style="53" customWidth="1"/>
    <col min="4337" max="4337" width="13.42578125" style="53" customWidth="1"/>
    <col min="4338" max="4338" width="15.28515625" style="53" customWidth="1"/>
    <col min="4339" max="4339" width="4.5703125" style="53" customWidth="1"/>
    <col min="4340" max="4340" width="13.42578125" style="53" customWidth="1"/>
    <col min="4341" max="4342" width="11.7109375" style="53" bestFit="1" customWidth="1"/>
    <col min="4343" max="4343" width="13.7109375" style="53" bestFit="1" customWidth="1"/>
    <col min="4344" max="4345" width="13.7109375" style="53" customWidth="1"/>
    <col min="4346" max="4346" width="11.140625" style="53" customWidth="1"/>
    <col min="4347" max="4347" width="11.5703125" style="53" customWidth="1"/>
    <col min="4348" max="4348" width="11" style="53" customWidth="1"/>
    <col min="4349" max="4350" width="12.28515625" style="53" customWidth="1"/>
    <col min="4351" max="4351" width="14" style="53" customWidth="1"/>
    <col min="4352" max="4352" width="14.7109375" style="53" customWidth="1"/>
    <col min="4353" max="4353" width="9.140625" style="53"/>
    <col min="4354" max="4354" width="10.5703125" style="53" customWidth="1"/>
    <col min="4355" max="4357" width="9.140625" style="53"/>
    <col min="4358" max="4358" width="11.28515625" style="53" customWidth="1"/>
    <col min="4359" max="4359" width="11.85546875" style="53" customWidth="1"/>
    <col min="4360" max="4584" width="9.140625" style="53"/>
    <col min="4585" max="4591" width="13.42578125" style="53" customWidth="1"/>
    <col min="4592" max="4592" width="16.28515625" style="53" customWidth="1"/>
    <col min="4593" max="4593" width="13.42578125" style="53" customWidth="1"/>
    <col min="4594" max="4594" width="15.28515625" style="53" customWidth="1"/>
    <col min="4595" max="4595" width="4.5703125" style="53" customWidth="1"/>
    <col min="4596" max="4596" width="13.42578125" style="53" customWidth="1"/>
    <col min="4597" max="4598" width="11.7109375" style="53" bestFit="1" customWidth="1"/>
    <col min="4599" max="4599" width="13.7109375" style="53" bestFit="1" customWidth="1"/>
    <col min="4600" max="4601" width="13.7109375" style="53" customWidth="1"/>
    <col min="4602" max="4602" width="11.140625" style="53" customWidth="1"/>
    <col min="4603" max="4603" width="11.5703125" style="53" customWidth="1"/>
    <col min="4604" max="4604" width="11" style="53" customWidth="1"/>
    <col min="4605" max="4606" width="12.28515625" style="53" customWidth="1"/>
    <col min="4607" max="4607" width="14" style="53" customWidth="1"/>
    <col min="4608" max="4608" width="14.7109375" style="53" customWidth="1"/>
    <col min="4609" max="4609" width="9.140625" style="53"/>
    <col min="4610" max="4610" width="10.5703125" style="53" customWidth="1"/>
    <col min="4611" max="4613" width="9.140625" style="53"/>
    <col min="4614" max="4614" width="11.28515625" style="53" customWidth="1"/>
    <col min="4615" max="4615" width="11.85546875" style="53" customWidth="1"/>
    <col min="4616" max="4840" width="9.140625" style="53"/>
    <col min="4841" max="4847" width="13.42578125" style="53" customWidth="1"/>
    <col min="4848" max="4848" width="16.28515625" style="53" customWidth="1"/>
    <col min="4849" max="4849" width="13.42578125" style="53" customWidth="1"/>
    <col min="4850" max="4850" width="15.28515625" style="53" customWidth="1"/>
    <col min="4851" max="4851" width="4.5703125" style="53" customWidth="1"/>
    <col min="4852" max="4852" width="13.42578125" style="53" customWidth="1"/>
    <col min="4853" max="4854" width="11.7109375" style="53" bestFit="1" customWidth="1"/>
    <col min="4855" max="4855" width="13.7109375" style="53" bestFit="1" customWidth="1"/>
    <col min="4856" max="4857" width="13.7109375" style="53" customWidth="1"/>
    <col min="4858" max="4858" width="11.140625" style="53" customWidth="1"/>
    <col min="4859" max="4859" width="11.5703125" style="53" customWidth="1"/>
    <col min="4860" max="4860" width="11" style="53" customWidth="1"/>
    <col min="4861" max="4862" width="12.28515625" style="53" customWidth="1"/>
    <col min="4863" max="4863" width="14" style="53" customWidth="1"/>
    <col min="4864" max="4864" width="14.7109375" style="53" customWidth="1"/>
    <col min="4865" max="4865" width="9.140625" style="53"/>
    <col min="4866" max="4866" width="10.5703125" style="53" customWidth="1"/>
    <col min="4867" max="4869" width="9.140625" style="53"/>
    <col min="4870" max="4870" width="11.28515625" style="53" customWidth="1"/>
    <col min="4871" max="4871" width="11.85546875" style="53" customWidth="1"/>
    <col min="4872" max="5096" width="9.140625" style="53"/>
    <col min="5097" max="5103" width="13.42578125" style="53" customWidth="1"/>
    <col min="5104" max="5104" width="16.28515625" style="53" customWidth="1"/>
    <col min="5105" max="5105" width="13.42578125" style="53" customWidth="1"/>
    <col min="5106" max="5106" width="15.28515625" style="53" customWidth="1"/>
    <col min="5107" max="5107" width="4.5703125" style="53" customWidth="1"/>
    <col min="5108" max="5108" width="13.42578125" style="53" customWidth="1"/>
    <col min="5109" max="5110" width="11.7109375" style="53" bestFit="1" customWidth="1"/>
    <col min="5111" max="5111" width="13.7109375" style="53" bestFit="1" customWidth="1"/>
    <col min="5112" max="5113" width="13.7109375" style="53" customWidth="1"/>
    <col min="5114" max="5114" width="11.140625" style="53" customWidth="1"/>
    <col min="5115" max="5115" width="11.5703125" style="53" customWidth="1"/>
    <col min="5116" max="5116" width="11" style="53" customWidth="1"/>
    <col min="5117" max="5118" width="12.28515625" style="53" customWidth="1"/>
    <col min="5119" max="5119" width="14" style="53" customWidth="1"/>
    <col min="5120" max="5120" width="14.7109375" style="53" customWidth="1"/>
    <col min="5121" max="5121" width="9.140625" style="53"/>
    <col min="5122" max="5122" width="10.5703125" style="53" customWidth="1"/>
    <col min="5123" max="5125" width="9.140625" style="53"/>
    <col min="5126" max="5126" width="11.28515625" style="53" customWidth="1"/>
    <col min="5127" max="5127" width="11.85546875" style="53" customWidth="1"/>
    <col min="5128" max="5352" width="9.140625" style="53"/>
    <col min="5353" max="5359" width="13.42578125" style="53" customWidth="1"/>
    <col min="5360" max="5360" width="16.28515625" style="53" customWidth="1"/>
    <col min="5361" max="5361" width="13.42578125" style="53" customWidth="1"/>
    <col min="5362" max="5362" width="15.28515625" style="53" customWidth="1"/>
    <col min="5363" max="5363" width="4.5703125" style="53" customWidth="1"/>
    <col min="5364" max="5364" width="13.42578125" style="53" customWidth="1"/>
    <col min="5365" max="5366" width="11.7109375" style="53" bestFit="1" customWidth="1"/>
    <col min="5367" max="5367" width="13.7109375" style="53" bestFit="1" customWidth="1"/>
    <col min="5368" max="5369" width="13.7109375" style="53" customWidth="1"/>
    <col min="5370" max="5370" width="11.140625" style="53" customWidth="1"/>
    <col min="5371" max="5371" width="11.5703125" style="53" customWidth="1"/>
    <col min="5372" max="5372" width="11" style="53" customWidth="1"/>
    <col min="5373" max="5374" width="12.28515625" style="53" customWidth="1"/>
    <col min="5375" max="5375" width="14" style="53" customWidth="1"/>
    <col min="5376" max="5376" width="14.7109375" style="53" customWidth="1"/>
    <col min="5377" max="5377" width="9.140625" style="53"/>
    <col min="5378" max="5378" width="10.5703125" style="53" customWidth="1"/>
    <col min="5379" max="5381" width="9.140625" style="53"/>
    <col min="5382" max="5382" width="11.28515625" style="53" customWidth="1"/>
    <col min="5383" max="5383" width="11.85546875" style="53" customWidth="1"/>
    <col min="5384" max="5608" width="9.140625" style="53"/>
    <col min="5609" max="5615" width="13.42578125" style="53" customWidth="1"/>
    <col min="5616" max="5616" width="16.28515625" style="53" customWidth="1"/>
    <col min="5617" max="5617" width="13.42578125" style="53" customWidth="1"/>
    <col min="5618" max="5618" width="15.28515625" style="53" customWidth="1"/>
    <col min="5619" max="5619" width="4.5703125" style="53" customWidth="1"/>
    <col min="5620" max="5620" width="13.42578125" style="53" customWidth="1"/>
    <col min="5621" max="5622" width="11.7109375" style="53" bestFit="1" customWidth="1"/>
    <col min="5623" max="5623" width="13.7109375" style="53" bestFit="1" customWidth="1"/>
    <col min="5624" max="5625" width="13.7109375" style="53" customWidth="1"/>
    <col min="5626" max="5626" width="11.140625" style="53" customWidth="1"/>
    <col min="5627" max="5627" width="11.5703125" style="53" customWidth="1"/>
    <col min="5628" max="5628" width="11" style="53" customWidth="1"/>
    <col min="5629" max="5630" width="12.28515625" style="53" customWidth="1"/>
    <col min="5631" max="5631" width="14" style="53" customWidth="1"/>
    <col min="5632" max="5632" width="14.7109375" style="53" customWidth="1"/>
    <col min="5633" max="5633" width="9.140625" style="53"/>
    <col min="5634" max="5634" width="10.5703125" style="53" customWidth="1"/>
    <col min="5635" max="5637" width="9.140625" style="53"/>
    <col min="5638" max="5638" width="11.28515625" style="53" customWidth="1"/>
    <col min="5639" max="5639" width="11.85546875" style="53" customWidth="1"/>
    <col min="5640" max="5864" width="9.140625" style="53"/>
    <col min="5865" max="5871" width="13.42578125" style="53" customWidth="1"/>
    <col min="5872" max="5872" width="16.28515625" style="53" customWidth="1"/>
    <col min="5873" max="5873" width="13.42578125" style="53" customWidth="1"/>
    <col min="5874" max="5874" width="15.28515625" style="53" customWidth="1"/>
    <col min="5875" max="5875" width="4.5703125" style="53" customWidth="1"/>
    <col min="5876" max="5876" width="13.42578125" style="53" customWidth="1"/>
    <col min="5877" max="5878" width="11.7109375" style="53" bestFit="1" customWidth="1"/>
    <col min="5879" max="5879" width="13.7109375" style="53" bestFit="1" customWidth="1"/>
    <col min="5880" max="5881" width="13.7109375" style="53" customWidth="1"/>
    <col min="5882" max="5882" width="11.140625" style="53" customWidth="1"/>
    <col min="5883" max="5883" width="11.5703125" style="53" customWidth="1"/>
    <col min="5884" max="5884" width="11" style="53" customWidth="1"/>
    <col min="5885" max="5886" width="12.28515625" style="53" customWidth="1"/>
    <col min="5887" max="5887" width="14" style="53" customWidth="1"/>
    <col min="5888" max="5888" width="14.7109375" style="53" customWidth="1"/>
    <col min="5889" max="5889" width="9.140625" style="53"/>
    <col min="5890" max="5890" width="10.5703125" style="53" customWidth="1"/>
    <col min="5891" max="5893" width="9.140625" style="53"/>
    <col min="5894" max="5894" width="11.28515625" style="53" customWidth="1"/>
    <col min="5895" max="5895" width="11.85546875" style="53" customWidth="1"/>
    <col min="5896" max="6120" width="9.140625" style="53"/>
    <col min="6121" max="6127" width="13.42578125" style="53" customWidth="1"/>
    <col min="6128" max="6128" width="16.28515625" style="53" customWidth="1"/>
    <col min="6129" max="6129" width="13.42578125" style="53" customWidth="1"/>
    <col min="6130" max="6130" width="15.28515625" style="53" customWidth="1"/>
    <col min="6131" max="6131" width="4.5703125" style="53" customWidth="1"/>
    <col min="6132" max="6132" width="13.42578125" style="53" customWidth="1"/>
    <col min="6133" max="6134" width="11.7109375" style="53" bestFit="1" customWidth="1"/>
    <col min="6135" max="6135" width="13.7109375" style="53" bestFit="1" customWidth="1"/>
    <col min="6136" max="6137" width="13.7109375" style="53" customWidth="1"/>
    <col min="6138" max="6138" width="11.140625" style="53" customWidth="1"/>
    <col min="6139" max="6139" width="11.5703125" style="53" customWidth="1"/>
    <col min="6140" max="6140" width="11" style="53" customWidth="1"/>
    <col min="6141" max="6142" width="12.28515625" style="53" customWidth="1"/>
    <col min="6143" max="6143" width="14" style="53" customWidth="1"/>
    <col min="6144" max="6144" width="14.7109375" style="53" customWidth="1"/>
    <col min="6145" max="6145" width="9.140625" style="53"/>
    <col min="6146" max="6146" width="10.5703125" style="53" customWidth="1"/>
    <col min="6147" max="6149" width="9.140625" style="53"/>
    <col min="6150" max="6150" width="11.28515625" style="53" customWidth="1"/>
    <col min="6151" max="6151" width="11.85546875" style="53" customWidth="1"/>
    <col min="6152" max="6376" width="9.140625" style="53"/>
    <col min="6377" max="6383" width="13.42578125" style="53" customWidth="1"/>
    <col min="6384" max="6384" width="16.28515625" style="53" customWidth="1"/>
    <col min="6385" max="6385" width="13.42578125" style="53" customWidth="1"/>
    <col min="6386" max="6386" width="15.28515625" style="53" customWidth="1"/>
    <col min="6387" max="6387" width="4.5703125" style="53" customWidth="1"/>
    <col min="6388" max="6388" width="13.42578125" style="53" customWidth="1"/>
    <col min="6389" max="6390" width="11.7109375" style="53" bestFit="1" customWidth="1"/>
    <col min="6391" max="6391" width="13.7109375" style="53" bestFit="1" customWidth="1"/>
    <col min="6392" max="6393" width="13.7109375" style="53" customWidth="1"/>
    <col min="6394" max="6394" width="11.140625" style="53" customWidth="1"/>
    <col min="6395" max="6395" width="11.5703125" style="53" customWidth="1"/>
    <col min="6396" max="6396" width="11" style="53" customWidth="1"/>
    <col min="6397" max="6398" width="12.28515625" style="53" customWidth="1"/>
    <col min="6399" max="6399" width="14" style="53" customWidth="1"/>
    <col min="6400" max="6400" width="14.7109375" style="53" customWidth="1"/>
    <col min="6401" max="6401" width="9.140625" style="53"/>
    <col min="6402" max="6402" width="10.5703125" style="53" customWidth="1"/>
    <col min="6403" max="6405" width="9.140625" style="53"/>
    <col min="6406" max="6406" width="11.28515625" style="53" customWidth="1"/>
    <col min="6407" max="6407" width="11.85546875" style="53" customWidth="1"/>
    <col min="6408" max="6632" width="9.140625" style="53"/>
    <col min="6633" max="6639" width="13.42578125" style="53" customWidth="1"/>
    <col min="6640" max="6640" width="16.28515625" style="53" customWidth="1"/>
    <col min="6641" max="6641" width="13.42578125" style="53" customWidth="1"/>
    <col min="6642" max="6642" width="15.28515625" style="53" customWidth="1"/>
    <col min="6643" max="6643" width="4.5703125" style="53" customWidth="1"/>
    <col min="6644" max="6644" width="13.42578125" style="53" customWidth="1"/>
    <col min="6645" max="6646" width="11.7109375" style="53" bestFit="1" customWidth="1"/>
    <col min="6647" max="6647" width="13.7109375" style="53" bestFit="1" customWidth="1"/>
    <col min="6648" max="6649" width="13.7109375" style="53" customWidth="1"/>
    <col min="6650" max="6650" width="11.140625" style="53" customWidth="1"/>
    <col min="6651" max="6651" width="11.5703125" style="53" customWidth="1"/>
    <col min="6652" max="6652" width="11" style="53" customWidth="1"/>
    <col min="6653" max="6654" width="12.28515625" style="53" customWidth="1"/>
    <col min="6655" max="6655" width="14" style="53" customWidth="1"/>
    <col min="6656" max="6656" width="14.7109375" style="53" customWidth="1"/>
    <col min="6657" max="6657" width="9.140625" style="53"/>
    <col min="6658" max="6658" width="10.5703125" style="53" customWidth="1"/>
    <col min="6659" max="6661" width="9.140625" style="53"/>
    <col min="6662" max="6662" width="11.28515625" style="53" customWidth="1"/>
    <col min="6663" max="6663" width="11.85546875" style="53" customWidth="1"/>
    <col min="6664" max="6888" width="9.140625" style="53"/>
    <col min="6889" max="6895" width="13.42578125" style="53" customWidth="1"/>
    <col min="6896" max="6896" width="16.28515625" style="53" customWidth="1"/>
    <col min="6897" max="6897" width="13.42578125" style="53" customWidth="1"/>
    <col min="6898" max="6898" width="15.28515625" style="53" customWidth="1"/>
    <col min="6899" max="6899" width="4.5703125" style="53" customWidth="1"/>
    <col min="6900" max="6900" width="13.42578125" style="53" customWidth="1"/>
    <col min="6901" max="6902" width="11.7109375" style="53" bestFit="1" customWidth="1"/>
    <col min="6903" max="6903" width="13.7109375" style="53" bestFit="1" customWidth="1"/>
    <col min="6904" max="6905" width="13.7109375" style="53" customWidth="1"/>
    <col min="6906" max="6906" width="11.140625" style="53" customWidth="1"/>
    <col min="6907" max="6907" width="11.5703125" style="53" customWidth="1"/>
    <col min="6908" max="6908" width="11" style="53" customWidth="1"/>
    <col min="6909" max="6910" width="12.28515625" style="53" customWidth="1"/>
    <col min="6911" max="6911" width="14" style="53" customWidth="1"/>
    <col min="6912" max="6912" width="14.7109375" style="53" customWidth="1"/>
    <col min="6913" max="6913" width="9.140625" style="53"/>
    <col min="6914" max="6914" width="10.5703125" style="53" customWidth="1"/>
    <col min="6915" max="6917" width="9.140625" style="53"/>
    <col min="6918" max="6918" width="11.28515625" style="53" customWidth="1"/>
    <col min="6919" max="6919" width="11.85546875" style="53" customWidth="1"/>
    <col min="6920" max="7144" width="9.140625" style="53"/>
    <col min="7145" max="7151" width="13.42578125" style="53" customWidth="1"/>
    <col min="7152" max="7152" width="16.28515625" style="53" customWidth="1"/>
    <col min="7153" max="7153" width="13.42578125" style="53" customWidth="1"/>
    <col min="7154" max="7154" width="15.28515625" style="53" customWidth="1"/>
    <col min="7155" max="7155" width="4.5703125" style="53" customWidth="1"/>
    <col min="7156" max="7156" width="13.42578125" style="53" customWidth="1"/>
    <col min="7157" max="7158" width="11.7109375" style="53" bestFit="1" customWidth="1"/>
    <col min="7159" max="7159" width="13.7109375" style="53" bestFit="1" customWidth="1"/>
    <col min="7160" max="7161" width="13.7109375" style="53" customWidth="1"/>
    <col min="7162" max="7162" width="11.140625" style="53" customWidth="1"/>
    <col min="7163" max="7163" width="11.5703125" style="53" customWidth="1"/>
    <col min="7164" max="7164" width="11" style="53" customWidth="1"/>
    <col min="7165" max="7166" width="12.28515625" style="53" customWidth="1"/>
    <col min="7167" max="7167" width="14" style="53" customWidth="1"/>
    <col min="7168" max="7168" width="14.7109375" style="53" customWidth="1"/>
    <col min="7169" max="7169" width="9.140625" style="53"/>
    <col min="7170" max="7170" width="10.5703125" style="53" customWidth="1"/>
    <col min="7171" max="7173" width="9.140625" style="53"/>
    <col min="7174" max="7174" width="11.28515625" style="53" customWidth="1"/>
    <col min="7175" max="7175" width="11.85546875" style="53" customWidth="1"/>
    <col min="7176" max="7400" width="9.140625" style="53"/>
    <col min="7401" max="7407" width="13.42578125" style="53" customWidth="1"/>
    <col min="7408" max="7408" width="16.28515625" style="53" customWidth="1"/>
    <col min="7409" max="7409" width="13.42578125" style="53" customWidth="1"/>
    <col min="7410" max="7410" width="15.28515625" style="53" customWidth="1"/>
    <col min="7411" max="7411" width="4.5703125" style="53" customWidth="1"/>
    <col min="7412" max="7412" width="13.42578125" style="53" customWidth="1"/>
    <col min="7413" max="7414" width="11.7109375" style="53" bestFit="1" customWidth="1"/>
    <col min="7415" max="7415" width="13.7109375" style="53" bestFit="1" customWidth="1"/>
    <col min="7416" max="7417" width="13.7109375" style="53" customWidth="1"/>
    <col min="7418" max="7418" width="11.140625" style="53" customWidth="1"/>
    <col min="7419" max="7419" width="11.5703125" style="53" customWidth="1"/>
    <col min="7420" max="7420" width="11" style="53" customWidth="1"/>
    <col min="7421" max="7422" width="12.28515625" style="53" customWidth="1"/>
    <col min="7423" max="7423" width="14" style="53" customWidth="1"/>
    <col min="7424" max="7424" width="14.7109375" style="53" customWidth="1"/>
    <col min="7425" max="7425" width="9.140625" style="53"/>
    <col min="7426" max="7426" width="10.5703125" style="53" customWidth="1"/>
    <col min="7427" max="7429" width="9.140625" style="53"/>
    <col min="7430" max="7430" width="11.28515625" style="53" customWidth="1"/>
    <col min="7431" max="7431" width="11.85546875" style="53" customWidth="1"/>
    <col min="7432" max="7656" width="9.140625" style="53"/>
    <col min="7657" max="7663" width="13.42578125" style="53" customWidth="1"/>
    <col min="7664" max="7664" width="16.28515625" style="53" customWidth="1"/>
    <col min="7665" max="7665" width="13.42578125" style="53" customWidth="1"/>
    <col min="7666" max="7666" width="15.28515625" style="53" customWidth="1"/>
    <col min="7667" max="7667" width="4.5703125" style="53" customWidth="1"/>
    <col min="7668" max="7668" width="13.42578125" style="53" customWidth="1"/>
    <col min="7669" max="7670" width="11.7109375" style="53" bestFit="1" customWidth="1"/>
    <col min="7671" max="7671" width="13.7109375" style="53" bestFit="1" customWidth="1"/>
    <col min="7672" max="7673" width="13.7109375" style="53" customWidth="1"/>
    <col min="7674" max="7674" width="11.140625" style="53" customWidth="1"/>
    <col min="7675" max="7675" width="11.5703125" style="53" customWidth="1"/>
    <col min="7676" max="7676" width="11" style="53" customWidth="1"/>
    <col min="7677" max="7678" width="12.28515625" style="53" customWidth="1"/>
    <col min="7679" max="7679" width="14" style="53" customWidth="1"/>
    <col min="7680" max="7680" width="14.7109375" style="53" customWidth="1"/>
    <col min="7681" max="7681" width="9.140625" style="53"/>
    <col min="7682" max="7682" width="10.5703125" style="53" customWidth="1"/>
    <col min="7683" max="7685" width="9.140625" style="53"/>
    <col min="7686" max="7686" width="11.28515625" style="53" customWidth="1"/>
    <col min="7687" max="7687" width="11.85546875" style="53" customWidth="1"/>
    <col min="7688" max="7912" width="9.140625" style="53"/>
    <col min="7913" max="7919" width="13.42578125" style="53" customWidth="1"/>
    <col min="7920" max="7920" width="16.28515625" style="53" customWidth="1"/>
    <col min="7921" max="7921" width="13.42578125" style="53" customWidth="1"/>
    <col min="7922" max="7922" width="15.28515625" style="53" customWidth="1"/>
    <col min="7923" max="7923" width="4.5703125" style="53" customWidth="1"/>
    <col min="7924" max="7924" width="13.42578125" style="53" customWidth="1"/>
    <col min="7925" max="7926" width="11.7109375" style="53" bestFit="1" customWidth="1"/>
    <col min="7927" max="7927" width="13.7109375" style="53" bestFit="1" customWidth="1"/>
    <col min="7928" max="7929" width="13.7109375" style="53" customWidth="1"/>
    <col min="7930" max="7930" width="11.140625" style="53" customWidth="1"/>
    <col min="7931" max="7931" width="11.5703125" style="53" customWidth="1"/>
    <col min="7932" max="7932" width="11" style="53" customWidth="1"/>
    <col min="7933" max="7934" width="12.28515625" style="53" customWidth="1"/>
    <col min="7935" max="7935" width="14" style="53" customWidth="1"/>
    <col min="7936" max="7936" width="14.7109375" style="53" customWidth="1"/>
    <col min="7937" max="7937" width="9.140625" style="53"/>
    <col min="7938" max="7938" width="10.5703125" style="53" customWidth="1"/>
    <col min="7939" max="7941" width="9.140625" style="53"/>
    <col min="7942" max="7942" width="11.28515625" style="53" customWidth="1"/>
    <col min="7943" max="7943" width="11.85546875" style="53" customWidth="1"/>
    <col min="7944" max="8168" width="9.140625" style="53"/>
    <col min="8169" max="8175" width="13.42578125" style="53" customWidth="1"/>
    <col min="8176" max="8176" width="16.28515625" style="53" customWidth="1"/>
    <col min="8177" max="8177" width="13.42578125" style="53" customWidth="1"/>
    <col min="8178" max="8178" width="15.28515625" style="53" customWidth="1"/>
    <col min="8179" max="8179" width="4.5703125" style="53" customWidth="1"/>
    <col min="8180" max="8180" width="13.42578125" style="53" customWidth="1"/>
    <col min="8181" max="8182" width="11.7109375" style="53" bestFit="1" customWidth="1"/>
    <col min="8183" max="8183" width="13.7109375" style="53" bestFit="1" customWidth="1"/>
    <col min="8184" max="8185" width="13.7109375" style="53" customWidth="1"/>
    <col min="8186" max="8186" width="11.140625" style="53" customWidth="1"/>
    <col min="8187" max="8187" width="11.5703125" style="53" customWidth="1"/>
    <col min="8188" max="8188" width="11" style="53" customWidth="1"/>
    <col min="8189" max="8190" width="12.28515625" style="53" customWidth="1"/>
    <col min="8191" max="8191" width="14" style="53" customWidth="1"/>
    <col min="8192" max="8192" width="14.7109375" style="53" customWidth="1"/>
    <col min="8193" max="8193" width="9.140625" style="53"/>
    <col min="8194" max="8194" width="10.5703125" style="53" customWidth="1"/>
    <col min="8195" max="8197" width="9.140625" style="53"/>
    <col min="8198" max="8198" width="11.28515625" style="53" customWidth="1"/>
    <col min="8199" max="8199" width="11.85546875" style="53" customWidth="1"/>
    <col min="8200" max="8424" width="9.140625" style="53"/>
    <col min="8425" max="8431" width="13.42578125" style="53" customWidth="1"/>
    <col min="8432" max="8432" width="16.28515625" style="53" customWidth="1"/>
    <col min="8433" max="8433" width="13.42578125" style="53" customWidth="1"/>
    <col min="8434" max="8434" width="15.28515625" style="53" customWidth="1"/>
    <col min="8435" max="8435" width="4.5703125" style="53" customWidth="1"/>
    <col min="8436" max="8436" width="13.42578125" style="53" customWidth="1"/>
    <col min="8437" max="8438" width="11.7109375" style="53" bestFit="1" customWidth="1"/>
    <col min="8439" max="8439" width="13.7109375" style="53" bestFit="1" customWidth="1"/>
    <col min="8440" max="8441" width="13.7109375" style="53" customWidth="1"/>
    <col min="8442" max="8442" width="11.140625" style="53" customWidth="1"/>
    <col min="8443" max="8443" width="11.5703125" style="53" customWidth="1"/>
    <col min="8444" max="8444" width="11" style="53" customWidth="1"/>
    <col min="8445" max="8446" width="12.28515625" style="53" customWidth="1"/>
    <col min="8447" max="8447" width="14" style="53" customWidth="1"/>
    <col min="8448" max="8448" width="14.7109375" style="53" customWidth="1"/>
    <col min="8449" max="8449" width="9.140625" style="53"/>
    <col min="8450" max="8450" width="10.5703125" style="53" customWidth="1"/>
    <col min="8451" max="8453" width="9.140625" style="53"/>
    <col min="8454" max="8454" width="11.28515625" style="53" customWidth="1"/>
    <col min="8455" max="8455" width="11.85546875" style="53" customWidth="1"/>
    <col min="8456" max="8680" width="9.140625" style="53"/>
    <col min="8681" max="8687" width="13.42578125" style="53" customWidth="1"/>
    <col min="8688" max="8688" width="16.28515625" style="53" customWidth="1"/>
    <col min="8689" max="8689" width="13.42578125" style="53" customWidth="1"/>
    <col min="8690" max="8690" width="15.28515625" style="53" customWidth="1"/>
    <col min="8691" max="8691" width="4.5703125" style="53" customWidth="1"/>
    <col min="8692" max="8692" width="13.42578125" style="53" customWidth="1"/>
    <col min="8693" max="8694" width="11.7109375" style="53" bestFit="1" customWidth="1"/>
    <col min="8695" max="8695" width="13.7109375" style="53" bestFit="1" customWidth="1"/>
    <col min="8696" max="8697" width="13.7109375" style="53" customWidth="1"/>
    <col min="8698" max="8698" width="11.140625" style="53" customWidth="1"/>
    <col min="8699" max="8699" width="11.5703125" style="53" customWidth="1"/>
    <col min="8700" max="8700" width="11" style="53" customWidth="1"/>
    <col min="8701" max="8702" width="12.28515625" style="53" customWidth="1"/>
    <col min="8703" max="8703" width="14" style="53" customWidth="1"/>
    <col min="8704" max="8704" width="14.7109375" style="53" customWidth="1"/>
    <col min="8705" max="8705" width="9.140625" style="53"/>
    <col min="8706" max="8706" width="10.5703125" style="53" customWidth="1"/>
    <col min="8707" max="8709" width="9.140625" style="53"/>
    <col min="8710" max="8710" width="11.28515625" style="53" customWidth="1"/>
    <col min="8711" max="8711" width="11.85546875" style="53" customWidth="1"/>
    <col min="8712" max="8936" width="9.140625" style="53"/>
    <col min="8937" max="8943" width="13.42578125" style="53" customWidth="1"/>
    <col min="8944" max="8944" width="16.28515625" style="53" customWidth="1"/>
    <col min="8945" max="8945" width="13.42578125" style="53" customWidth="1"/>
    <col min="8946" max="8946" width="15.28515625" style="53" customWidth="1"/>
    <col min="8947" max="8947" width="4.5703125" style="53" customWidth="1"/>
    <col min="8948" max="8948" width="13.42578125" style="53" customWidth="1"/>
    <col min="8949" max="8950" width="11.7109375" style="53" bestFit="1" customWidth="1"/>
    <col min="8951" max="8951" width="13.7109375" style="53" bestFit="1" customWidth="1"/>
    <col min="8952" max="8953" width="13.7109375" style="53" customWidth="1"/>
    <col min="8954" max="8954" width="11.140625" style="53" customWidth="1"/>
    <col min="8955" max="8955" width="11.5703125" style="53" customWidth="1"/>
    <col min="8956" max="8956" width="11" style="53" customWidth="1"/>
    <col min="8957" max="8958" width="12.28515625" style="53" customWidth="1"/>
    <col min="8959" max="8959" width="14" style="53" customWidth="1"/>
    <col min="8960" max="8960" width="14.7109375" style="53" customWidth="1"/>
    <col min="8961" max="8961" width="9.140625" style="53"/>
    <col min="8962" max="8962" width="10.5703125" style="53" customWidth="1"/>
    <col min="8963" max="8965" width="9.140625" style="53"/>
    <col min="8966" max="8966" width="11.28515625" style="53" customWidth="1"/>
    <col min="8967" max="8967" width="11.85546875" style="53" customWidth="1"/>
    <col min="8968" max="9192" width="9.140625" style="53"/>
    <col min="9193" max="9199" width="13.42578125" style="53" customWidth="1"/>
    <col min="9200" max="9200" width="16.28515625" style="53" customWidth="1"/>
    <col min="9201" max="9201" width="13.42578125" style="53" customWidth="1"/>
    <col min="9202" max="9202" width="15.28515625" style="53" customWidth="1"/>
    <col min="9203" max="9203" width="4.5703125" style="53" customWidth="1"/>
    <col min="9204" max="9204" width="13.42578125" style="53" customWidth="1"/>
    <col min="9205" max="9206" width="11.7109375" style="53" bestFit="1" customWidth="1"/>
    <col min="9207" max="9207" width="13.7109375" style="53" bestFit="1" customWidth="1"/>
    <col min="9208" max="9209" width="13.7109375" style="53" customWidth="1"/>
    <col min="9210" max="9210" width="11.140625" style="53" customWidth="1"/>
    <col min="9211" max="9211" width="11.5703125" style="53" customWidth="1"/>
    <col min="9212" max="9212" width="11" style="53" customWidth="1"/>
    <col min="9213" max="9214" width="12.28515625" style="53" customWidth="1"/>
    <col min="9215" max="9215" width="14" style="53" customWidth="1"/>
    <col min="9216" max="9216" width="14.7109375" style="53" customWidth="1"/>
    <col min="9217" max="9217" width="9.140625" style="53"/>
    <col min="9218" max="9218" width="10.5703125" style="53" customWidth="1"/>
    <col min="9219" max="9221" width="9.140625" style="53"/>
    <col min="9222" max="9222" width="11.28515625" style="53" customWidth="1"/>
    <col min="9223" max="9223" width="11.85546875" style="53" customWidth="1"/>
    <col min="9224" max="9448" width="9.140625" style="53"/>
    <col min="9449" max="9455" width="13.42578125" style="53" customWidth="1"/>
    <col min="9456" max="9456" width="16.28515625" style="53" customWidth="1"/>
    <col min="9457" max="9457" width="13.42578125" style="53" customWidth="1"/>
    <col min="9458" max="9458" width="15.28515625" style="53" customWidth="1"/>
    <col min="9459" max="9459" width="4.5703125" style="53" customWidth="1"/>
    <col min="9460" max="9460" width="13.42578125" style="53" customWidth="1"/>
    <col min="9461" max="9462" width="11.7109375" style="53" bestFit="1" customWidth="1"/>
    <col min="9463" max="9463" width="13.7109375" style="53" bestFit="1" customWidth="1"/>
    <col min="9464" max="9465" width="13.7109375" style="53" customWidth="1"/>
    <col min="9466" max="9466" width="11.140625" style="53" customWidth="1"/>
    <col min="9467" max="9467" width="11.5703125" style="53" customWidth="1"/>
    <col min="9468" max="9468" width="11" style="53" customWidth="1"/>
    <col min="9469" max="9470" width="12.28515625" style="53" customWidth="1"/>
    <col min="9471" max="9471" width="14" style="53" customWidth="1"/>
    <col min="9472" max="9472" width="14.7109375" style="53" customWidth="1"/>
    <col min="9473" max="9473" width="9.140625" style="53"/>
    <col min="9474" max="9474" width="10.5703125" style="53" customWidth="1"/>
    <col min="9475" max="9477" width="9.140625" style="53"/>
    <col min="9478" max="9478" width="11.28515625" style="53" customWidth="1"/>
    <col min="9479" max="9479" width="11.85546875" style="53" customWidth="1"/>
    <col min="9480" max="9704" width="9.140625" style="53"/>
    <col min="9705" max="9711" width="13.42578125" style="53" customWidth="1"/>
    <col min="9712" max="9712" width="16.28515625" style="53" customWidth="1"/>
    <col min="9713" max="9713" width="13.42578125" style="53" customWidth="1"/>
    <col min="9714" max="9714" width="15.28515625" style="53" customWidth="1"/>
    <col min="9715" max="9715" width="4.5703125" style="53" customWidth="1"/>
    <col min="9716" max="9716" width="13.42578125" style="53" customWidth="1"/>
    <col min="9717" max="9718" width="11.7109375" style="53" bestFit="1" customWidth="1"/>
    <col min="9719" max="9719" width="13.7109375" style="53" bestFit="1" customWidth="1"/>
    <col min="9720" max="9721" width="13.7109375" style="53" customWidth="1"/>
    <col min="9722" max="9722" width="11.140625" style="53" customWidth="1"/>
    <col min="9723" max="9723" width="11.5703125" style="53" customWidth="1"/>
    <col min="9724" max="9724" width="11" style="53" customWidth="1"/>
    <col min="9725" max="9726" width="12.28515625" style="53" customWidth="1"/>
    <col min="9727" max="9727" width="14" style="53" customWidth="1"/>
    <col min="9728" max="9728" width="14.7109375" style="53" customWidth="1"/>
    <col min="9729" max="9729" width="9.140625" style="53"/>
    <col min="9730" max="9730" width="10.5703125" style="53" customWidth="1"/>
    <col min="9731" max="9733" width="9.140625" style="53"/>
    <col min="9734" max="9734" width="11.28515625" style="53" customWidth="1"/>
    <col min="9735" max="9735" width="11.85546875" style="53" customWidth="1"/>
    <col min="9736" max="9960" width="9.140625" style="53"/>
    <col min="9961" max="9967" width="13.42578125" style="53" customWidth="1"/>
    <col min="9968" max="9968" width="16.28515625" style="53" customWidth="1"/>
    <col min="9969" max="9969" width="13.42578125" style="53" customWidth="1"/>
    <col min="9970" max="9970" width="15.28515625" style="53" customWidth="1"/>
    <col min="9971" max="9971" width="4.5703125" style="53" customWidth="1"/>
    <col min="9972" max="9972" width="13.42578125" style="53" customWidth="1"/>
    <col min="9973" max="9974" width="11.7109375" style="53" bestFit="1" customWidth="1"/>
    <col min="9975" max="9975" width="13.7109375" style="53" bestFit="1" customWidth="1"/>
    <col min="9976" max="9977" width="13.7109375" style="53" customWidth="1"/>
    <col min="9978" max="9978" width="11.140625" style="53" customWidth="1"/>
    <col min="9979" max="9979" width="11.5703125" style="53" customWidth="1"/>
    <col min="9980" max="9980" width="11" style="53" customWidth="1"/>
    <col min="9981" max="9982" width="12.28515625" style="53" customWidth="1"/>
    <col min="9983" max="9983" width="14" style="53" customWidth="1"/>
    <col min="9984" max="9984" width="14.7109375" style="53" customWidth="1"/>
    <col min="9985" max="9985" width="9.140625" style="53"/>
    <col min="9986" max="9986" width="10.5703125" style="53" customWidth="1"/>
    <col min="9987" max="9989" width="9.140625" style="53"/>
    <col min="9990" max="9990" width="11.28515625" style="53" customWidth="1"/>
    <col min="9991" max="9991" width="11.85546875" style="53" customWidth="1"/>
    <col min="9992" max="10216" width="9.140625" style="53"/>
    <col min="10217" max="10223" width="13.42578125" style="53" customWidth="1"/>
    <col min="10224" max="10224" width="16.28515625" style="53" customWidth="1"/>
    <col min="10225" max="10225" width="13.42578125" style="53" customWidth="1"/>
    <col min="10226" max="10226" width="15.28515625" style="53" customWidth="1"/>
    <col min="10227" max="10227" width="4.5703125" style="53" customWidth="1"/>
    <col min="10228" max="10228" width="13.42578125" style="53" customWidth="1"/>
    <col min="10229" max="10230" width="11.7109375" style="53" bestFit="1" customWidth="1"/>
    <col min="10231" max="10231" width="13.7109375" style="53" bestFit="1" customWidth="1"/>
    <col min="10232" max="10233" width="13.7109375" style="53" customWidth="1"/>
    <col min="10234" max="10234" width="11.140625" style="53" customWidth="1"/>
    <col min="10235" max="10235" width="11.5703125" style="53" customWidth="1"/>
    <col min="10236" max="10236" width="11" style="53" customWidth="1"/>
    <col min="10237" max="10238" width="12.28515625" style="53" customWidth="1"/>
    <col min="10239" max="10239" width="14" style="53" customWidth="1"/>
    <col min="10240" max="10240" width="14.7109375" style="53" customWidth="1"/>
    <col min="10241" max="10241" width="9.140625" style="53"/>
    <col min="10242" max="10242" width="10.5703125" style="53" customWidth="1"/>
    <col min="10243" max="10245" width="9.140625" style="53"/>
    <col min="10246" max="10246" width="11.28515625" style="53" customWidth="1"/>
    <col min="10247" max="10247" width="11.85546875" style="53" customWidth="1"/>
    <col min="10248" max="10472" width="9.140625" style="53"/>
    <col min="10473" max="10479" width="13.42578125" style="53" customWidth="1"/>
    <col min="10480" max="10480" width="16.28515625" style="53" customWidth="1"/>
    <col min="10481" max="10481" width="13.42578125" style="53" customWidth="1"/>
    <col min="10482" max="10482" width="15.28515625" style="53" customWidth="1"/>
    <col min="10483" max="10483" width="4.5703125" style="53" customWidth="1"/>
    <col min="10484" max="10484" width="13.42578125" style="53" customWidth="1"/>
    <col min="10485" max="10486" width="11.7109375" style="53" bestFit="1" customWidth="1"/>
    <col min="10487" max="10487" width="13.7109375" style="53" bestFit="1" customWidth="1"/>
    <col min="10488" max="10489" width="13.7109375" style="53" customWidth="1"/>
    <col min="10490" max="10490" width="11.140625" style="53" customWidth="1"/>
    <col min="10491" max="10491" width="11.5703125" style="53" customWidth="1"/>
    <col min="10492" max="10492" width="11" style="53" customWidth="1"/>
    <col min="10493" max="10494" width="12.28515625" style="53" customWidth="1"/>
    <col min="10495" max="10495" width="14" style="53" customWidth="1"/>
    <col min="10496" max="10496" width="14.7109375" style="53" customWidth="1"/>
    <col min="10497" max="10497" width="9.140625" style="53"/>
    <col min="10498" max="10498" width="10.5703125" style="53" customWidth="1"/>
    <col min="10499" max="10501" width="9.140625" style="53"/>
    <col min="10502" max="10502" width="11.28515625" style="53" customWidth="1"/>
    <col min="10503" max="10503" width="11.85546875" style="53" customWidth="1"/>
    <col min="10504" max="10728" width="9.140625" style="53"/>
    <col min="10729" max="10735" width="13.42578125" style="53" customWidth="1"/>
    <col min="10736" max="10736" width="16.28515625" style="53" customWidth="1"/>
    <col min="10737" max="10737" width="13.42578125" style="53" customWidth="1"/>
    <col min="10738" max="10738" width="15.28515625" style="53" customWidth="1"/>
    <col min="10739" max="10739" width="4.5703125" style="53" customWidth="1"/>
    <col min="10740" max="10740" width="13.42578125" style="53" customWidth="1"/>
    <col min="10741" max="10742" width="11.7109375" style="53" bestFit="1" customWidth="1"/>
    <col min="10743" max="10743" width="13.7109375" style="53" bestFit="1" customWidth="1"/>
    <col min="10744" max="10745" width="13.7109375" style="53" customWidth="1"/>
    <col min="10746" max="10746" width="11.140625" style="53" customWidth="1"/>
    <col min="10747" max="10747" width="11.5703125" style="53" customWidth="1"/>
    <col min="10748" max="10748" width="11" style="53" customWidth="1"/>
    <col min="10749" max="10750" width="12.28515625" style="53" customWidth="1"/>
    <col min="10751" max="10751" width="14" style="53" customWidth="1"/>
    <col min="10752" max="10752" width="14.7109375" style="53" customWidth="1"/>
    <col min="10753" max="10753" width="9.140625" style="53"/>
    <col min="10754" max="10754" width="10.5703125" style="53" customWidth="1"/>
    <col min="10755" max="10757" width="9.140625" style="53"/>
    <col min="10758" max="10758" width="11.28515625" style="53" customWidth="1"/>
    <col min="10759" max="10759" width="11.85546875" style="53" customWidth="1"/>
    <col min="10760" max="10984" width="9.140625" style="53"/>
    <col min="10985" max="10991" width="13.42578125" style="53" customWidth="1"/>
    <col min="10992" max="10992" width="16.28515625" style="53" customWidth="1"/>
    <col min="10993" max="10993" width="13.42578125" style="53" customWidth="1"/>
    <col min="10994" max="10994" width="15.28515625" style="53" customWidth="1"/>
    <col min="10995" max="10995" width="4.5703125" style="53" customWidth="1"/>
    <col min="10996" max="10996" width="13.42578125" style="53" customWidth="1"/>
    <col min="10997" max="10998" width="11.7109375" style="53" bestFit="1" customWidth="1"/>
    <col min="10999" max="10999" width="13.7109375" style="53" bestFit="1" customWidth="1"/>
    <col min="11000" max="11001" width="13.7109375" style="53" customWidth="1"/>
    <col min="11002" max="11002" width="11.140625" style="53" customWidth="1"/>
    <col min="11003" max="11003" width="11.5703125" style="53" customWidth="1"/>
    <col min="11004" max="11004" width="11" style="53" customWidth="1"/>
    <col min="11005" max="11006" width="12.28515625" style="53" customWidth="1"/>
    <col min="11007" max="11007" width="14" style="53" customWidth="1"/>
    <col min="11008" max="11008" width="14.7109375" style="53" customWidth="1"/>
    <col min="11009" max="11009" width="9.140625" style="53"/>
    <col min="11010" max="11010" width="10.5703125" style="53" customWidth="1"/>
    <col min="11011" max="11013" width="9.140625" style="53"/>
    <col min="11014" max="11014" width="11.28515625" style="53" customWidth="1"/>
    <col min="11015" max="11015" width="11.85546875" style="53" customWidth="1"/>
    <col min="11016" max="11240" width="9.140625" style="53"/>
    <col min="11241" max="11247" width="13.42578125" style="53" customWidth="1"/>
    <col min="11248" max="11248" width="16.28515625" style="53" customWidth="1"/>
    <col min="11249" max="11249" width="13.42578125" style="53" customWidth="1"/>
    <col min="11250" max="11250" width="15.28515625" style="53" customWidth="1"/>
    <col min="11251" max="11251" width="4.5703125" style="53" customWidth="1"/>
    <col min="11252" max="11252" width="13.42578125" style="53" customWidth="1"/>
    <col min="11253" max="11254" width="11.7109375" style="53" bestFit="1" customWidth="1"/>
    <col min="11255" max="11255" width="13.7109375" style="53" bestFit="1" customWidth="1"/>
    <col min="11256" max="11257" width="13.7109375" style="53" customWidth="1"/>
    <col min="11258" max="11258" width="11.140625" style="53" customWidth="1"/>
    <col min="11259" max="11259" width="11.5703125" style="53" customWidth="1"/>
    <col min="11260" max="11260" width="11" style="53" customWidth="1"/>
    <col min="11261" max="11262" width="12.28515625" style="53" customWidth="1"/>
    <col min="11263" max="11263" width="14" style="53" customWidth="1"/>
    <col min="11264" max="11264" width="14.7109375" style="53" customWidth="1"/>
    <col min="11265" max="11265" width="9.140625" style="53"/>
    <col min="11266" max="11266" width="10.5703125" style="53" customWidth="1"/>
    <col min="11267" max="11269" width="9.140625" style="53"/>
    <col min="11270" max="11270" width="11.28515625" style="53" customWidth="1"/>
    <col min="11271" max="11271" width="11.85546875" style="53" customWidth="1"/>
    <col min="11272" max="11496" width="9.140625" style="53"/>
    <col min="11497" max="11503" width="13.42578125" style="53" customWidth="1"/>
    <col min="11504" max="11504" width="16.28515625" style="53" customWidth="1"/>
    <col min="11505" max="11505" width="13.42578125" style="53" customWidth="1"/>
    <col min="11506" max="11506" width="15.28515625" style="53" customWidth="1"/>
    <col min="11507" max="11507" width="4.5703125" style="53" customWidth="1"/>
    <col min="11508" max="11508" width="13.42578125" style="53" customWidth="1"/>
    <col min="11509" max="11510" width="11.7109375" style="53" bestFit="1" customWidth="1"/>
    <col min="11511" max="11511" width="13.7109375" style="53" bestFit="1" customWidth="1"/>
    <col min="11512" max="11513" width="13.7109375" style="53" customWidth="1"/>
    <col min="11514" max="11514" width="11.140625" style="53" customWidth="1"/>
    <col min="11515" max="11515" width="11.5703125" style="53" customWidth="1"/>
    <col min="11516" max="11516" width="11" style="53" customWidth="1"/>
    <col min="11517" max="11518" width="12.28515625" style="53" customWidth="1"/>
    <col min="11519" max="11519" width="14" style="53" customWidth="1"/>
    <col min="11520" max="11520" width="14.7109375" style="53" customWidth="1"/>
    <col min="11521" max="11521" width="9.140625" style="53"/>
    <col min="11522" max="11522" width="10.5703125" style="53" customWidth="1"/>
    <col min="11523" max="11525" width="9.140625" style="53"/>
    <col min="11526" max="11526" width="11.28515625" style="53" customWidth="1"/>
    <col min="11527" max="11527" width="11.85546875" style="53" customWidth="1"/>
    <col min="11528" max="11752" width="9.140625" style="53"/>
    <col min="11753" max="11759" width="13.42578125" style="53" customWidth="1"/>
    <col min="11760" max="11760" width="16.28515625" style="53" customWidth="1"/>
    <col min="11761" max="11761" width="13.42578125" style="53" customWidth="1"/>
    <col min="11762" max="11762" width="15.28515625" style="53" customWidth="1"/>
    <col min="11763" max="11763" width="4.5703125" style="53" customWidth="1"/>
    <col min="11764" max="11764" width="13.42578125" style="53" customWidth="1"/>
    <col min="11765" max="11766" width="11.7109375" style="53" bestFit="1" customWidth="1"/>
    <col min="11767" max="11767" width="13.7109375" style="53" bestFit="1" customWidth="1"/>
    <col min="11768" max="11769" width="13.7109375" style="53" customWidth="1"/>
    <col min="11770" max="11770" width="11.140625" style="53" customWidth="1"/>
    <col min="11771" max="11771" width="11.5703125" style="53" customWidth="1"/>
    <col min="11772" max="11772" width="11" style="53" customWidth="1"/>
    <col min="11773" max="11774" width="12.28515625" style="53" customWidth="1"/>
    <col min="11775" max="11775" width="14" style="53" customWidth="1"/>
    <col min="11776" max="11776" width="14.7109375" style="53" customWidth="1"/>
    <col min="11777" max="11777" width="9.140625" style="53"/>
    <col min="11778" max="11778" width="10.5703125" style="53" customWidth="1"/>
    <col min="11779" max="11781" width="9.140625" style="53"/>
    <col min="11782" max="11782" width="11.28515625" style="53" customWidth="1"/>
    <col min="11783" max="11783" width="11.85546875" style="53" customWidth="1"/>
    <col min="11784" max="12008" width="9.140625" style="53"/>
    <col min="12009" max="12015" width="13.42578125" style="53" customWidth="1"/>
    <col min="12016" max="12016" width="16.28515625" style="53" customWidth="1"/>
    <col min="12017" max="12017" width="13.42578125" style="53" customWidth="1"/>
    <col min="12018" max="12018" width="15.28515625" style="53" customWidth="1"/>
    <col min="12019" max="12019" width="4.5703125" style="53" customWidth="1"/>
    <col min="12020" max="12020" width="13.42578125" style="53" customWidth="1"/>
    <col min="12021" max="12022" width="11.7109375" style="53" bestFit="1" customWidth="1"/>
    <col min="12023" max="12023" width="13.7109375" style="53" bestFit="1" customWidth="1"/>
    <col min="12024" max="12025" width="13.7109375" style="53" customWidth="1"/>
    <col min="12026" max="12026" width="11.140625" style="53" customWidth="1"/>
    <col min="12027" max="12027" width="11.5703125" style="53" customWidth="1"/>
    <col min="12028" max="12028" width="11" style="53" customWidth="1"/>
    <col min="12029" max="12030" width="12.28515625" style="53" customWidth="1"/>
    <col min="12031" max="12031" width="14" style="53" customWidth="1"/>
    <col min="12032" max="12032" width="14.7109375" style="53" customWidth="1"/>
    <col min="12033" max="12033" width="9.140625" style="53"/>
    <col min="12034" max="12034" width="10.5703125" style="53" customWidth="1"/>
    <col min="12035" max="12037" width="9.140625" style="53"/>
    <col min="12038" max="12038" width="11.28515625" style="53" customWidth="1"/>
    <col min="12039" max="12039" width="11.85546875" style="53" customWidth="1"/>
    <col min="12040" max="12264" width="9.140625" style="53"/>
    <col min="12265" max="12271" width="13.42578125" style="53" customWidth="1"/>
    <col min="12272" max="12272" width="16.28515625" style="53" customWidth="1"/>
    <col min="12273" max="12273" width="13.42578125" style="53" customWidth="1"/>
    <col min="12274" max="12274" width="15.28515625" style="53" customWidth="1"/>
    <col min="12275" max="12275" width="4.5703125" style="53" customWidth="1"/>
    <col min="12276" max="12276" width="13.42578125" style="53" customWidth="1"/>
    <col min="12277" max="12278" width="11.7109375" style="53" bestFit="1" customWidth="1"/>
    <col min="12279" max="12279" width="13.7109375" style="53" bestFit="1" customWidth="1"/>
    <col min="12280" max="12281" width="13.7109375" style="53" customWidth="1"/>
    <col min="12282" max="12282" width="11.140625" style="53" customWidth="1"/>
    <col min="12283" max="12283" width="11.5703125" style="53" customWidth="1"/>
    <col min="12284" max="12284" width="11" style="53" customWidth="1"/>
    <col min="12285" max="12286" width="12.28515625" style="53" customWidth="1"/>
    <col min="12287" max="12287" width="14" style="53" customWidth="1"/>
    <col min="12288" max="12288" width="14.7109375" style="53" customWidth="1"/>
    <col min="12289" max="12289" width="9.140625" style="53"/>
    <col min="12290" max="12290" width="10.5703125" style="53" customWidth="1"/>
    <col min="12291" max="12293" width="9.140625" style="53"/>
    <col min="12294" max="12294" width="11.28515625" style="53" customWidth="1"/>
    <col min="12295" max="12295" width="11.85546875" style="53" customWidth="1"/>
    <col min="12296" max="12520" width="9.140625" style="53"/>
    <col min="12521" max="12527" width="13.42578125" style="53" customWidth="1"/>
    <col min="12528" max="12528" width="16.28515625" style="53" customWidth="1"/>
    <col min="12529" max="12529" width="13.42578125" style="53" customWidth="1"/>
    <col min="12530" max="12530" width="15.28515625" style="53" customWidth="1"/>
    <col min="12531" max="12531" width="4.5703125" style="53" customWidth="1"/>
    <col min="12532" max="12532" width="13.42578125" style="53" customWidth="1"/>
    <col min="12533" max="12534" width="11.7109375" style="53" bestFit="1" customWidth="1"/>
    <col min="12535" max="12535" width="13.7109375" style="53" bestFit="1" customWidth="1"/>
    <col min="12536" max="12537" width="13.7109375" style="53" customWidth="1"/>
    <col min="12538" max="12538" width="11.140625" style="53" customWidth="1"/>
    <col min="12539" max="12539" width="11.5703125" style="53" customWidth="1"/>
    <col min="12540" max="12540" width="11" style="53" customWidth="1"/>
    <col min="12541" max="12542" width="12.28515625" style="53" customWidth="1"/>
    <col min="12543" max="12543" width="14" style="53" customWidth="1"/>
    <col min="12544" max="12544" width="14.7109375" style="53" customWidth="1"/>
    <col min="12545" max="12545" width="9.140625" style="53"/>
    <col min="12546" max="12546" width="10.5703125" style="53" customWidth="1"/>
    <col min="12547" max="12549" width="9.140625" style="53"/>
    <col min="12550" max="12550" width="11.28515625" style="53" customWidth="1"/>
    <col min="12551" max="12551" width="11.85546875" style="53" customWidth="1"/>
    <col min="12552" max="12776" width="9.140625" style="53"/>
    <col min="12777" max="12783" width="13.42578125" style="53" customWidth="1"/>
    <col min="12784" max="12784" width="16.28515625" style="53" customWidth="1"/>
    <col min="12785" max="12785" width="13.42578125" style="53" customWidth="1"/>
    <col min="12786" max="12786" width="15.28515625" style="53" customWidth="1"/>
    <col min="12787" max="12787" width="4.5703125" style="53" customWidth="1"/>
    <col min="12788" max="12788" width="13.42578125" style="53" customWidth="1"/>
    <col min="12789" max="12790" width="11.7109375" style="53" bestFit="1" customWidth="1"/>
    <col min="12791" max="12791" width="13.7109375" style="53" bestFit="1" customWidth="1"/>
    <col min="12792" max="12793" width="13.7109375" style="53" customWidth="1"/>
    <col min="12794" max="12794" width="11.140625" style="53" customWidth="1"/>
    <col min="12795" max="12795" width="11.5703125" style="53" customWidth="1"/>
    <col min="12796" max="12796" width="11" style="53" customWidth="1"/>
    <col min="12797" max="12798" width="12.28515625" style="53" customWidth="1"/>
    <col min="12799" max="12799" width="14" style="53" customWidth="1"/>
    <col min="12800" max="12800" width="14.7109375" style="53" customWidth="1"/>
    <col min="12801" max="12801" width="9.140625" style="53"/>
    <col min="12802" max="12802" width="10.5703125" style="53" customWidth="1"/>
    <col min="12803" max="12805" width="9.140625" style="53"/>
    <col min="12806" max="12806" width="11.28515625" style="53" customWidth="1"/>
    <col min="12807" max="12807" width="11.85546875" style="53" customWidth="1"/>
    <col min="12808" max="13032" width="9.140625" style="53"/>
    <col min="13033" max="13039" width="13.42578125" style="53" customWidth="1"/>
    <col min="13040" max="13040" width="16.28515625" style="53" customWidth="1"/>
    <col min="13041" max="13041" width="13.42578125" style="53" customWidth="1"/>
    <col min="13042" max="13042" width="15.28515625" style="53" customWidth="1"/>
    <col min="13043" max="13043" width="4.5703125" style="53" customWidth="1"/>
    <col min="13044" max="13044" width="13.42578125" style="53" customWidth="1"/>
    <col min="13045" max="13046" width="11.7109375" style="53" bestFit="1" customWidth="1"/>
    <col min="13047" max="13047" width="13.7109375" style="53" bestFit="1" customWidth="1"/>
    <col min="13048" max="13049" width="13.7109375" style="53" customWidth="1"/>
    <col min="13050" max="13050" width="11.140625" style="53" customWidth="1"/>
    <col min="13051" max="13051" width="11.5703125" style="53" customWidth="1"/>
    <col min="13052" max="13052" width="11" style="53" customWidth="1"/>
    <col min="13053" max="13054" width="12.28515625" style="53" customWidth="1"/>
    <col min="13055" max="13055" width="14" style="53" customWidth="1"/>
    <col min="13056" max="13056" width="14.7109375" style="53" customWidth="1"/>
    <col min="13057" max="13057" width="9.140625" style="53"/>
    <col min="13058" max="13058" width="10.5703125" style="53" customWidth="1"/>
    <col min="13059" max="13061" width="9.140625" style="53"/>
    <col min="13062" max="13062" width="11.28515625" style="53" customWidth="1"/>
    <col min="13063" max="13063" width="11.85546875" style="53" customWidth="1"/>
    <col min="13064" max="13288" width="9.140625" style="53"/>
    <col min="13289" max="13295" width="13.42578125" style="53" customWidth="1"/>
    <col min="13296" max="13296" width="16.28515625" style="53" customWidth="1"/>
    <col min="13297" max="13297" width="13.42578125" style="53" customWidth="1"/>
    <col min="13298" max="13298" width="15.28515625" style="53" customWidth="1"/>
    <col min="13299" max="13299" width="4.5703125" style="53" customWidth="1"/>
    <col min="13300" max="13300" width="13.42578125" style="53" customWidth="1"/>
    <col min="13301" max="13302" width="11.7109375" style="53" bestFit="1" customWidth="1"/>
    <col min="13303" max="13303" width="13.7109375" style="53" bestFit="1" customWidth="1"/>
    <col min="13304" max="13305" width="13.7109375" style="53" customWidth="1"/>
    <col min="13306" max="13306" width="11.140625" style="53" customWidth="1"/>
    <col min="13307" max="13307" width="11.5703125" style="53" customWidth="1"/>
    <col min="13308" max="13308" width="11" style="53" customWidth="1"/>
    <col min="13309" max="13310" width="12.28515625" style="53" customWidth="1"/>
    <col min="13311" max="13311" width="14" style="53" customWidth="1"/>
    <col min="13312" max="13312" width="14.7109375" style="53" customWidth="1"/>
    <col min="13313" max="13313" width="9.140625" style="53"/>
    <col min="13314" max="13314" width="10.5703125" style="53" customWidth="1"/>
    <col min="13315" max="13317" width="9.140625" style="53"/>
    <col min="13318" max="13318" width="11.28515625" style="53" customWidth="1"/>
    <col min="13319" max="13319" width="11.85546875" style="53" customWidth="1"/>
    <col min="13320" max="13544" width="9.140625" style="53"/>
    <col min="13545" max="13551" width="13.42578125" style="53" customWidth="1"/>
    <col min="13552" max="13552" width="16.28515625" style="53" customWidth="1"/>
    <col min="13553" max="13553" width="13.42578125" style="53" customWidth="1"/>
    <col min="13554" max="13554" width="15.28515625" style="53" customWidth="1"/>
    <col min="13555" max="13555" width="4.5703125" style="53" customWidth="1"/>
    <col min="13556" max="13556" width="13.42578125" style="53" customWidth="1"/>
    <col min="13557" max="13558" width="11.7109375" style="53" bestFit="1" customWidth="1"/>
    <col min="13559" max="13559" width="13.7109375" style="53" bestFit="1" customWidth="1"/>
    <col min="13560" max="13561" width="13.7109375" style="53" customWidth="1"/>
    <col min="13562" max="13562" width="11.140625" style="53" customWidth="1"/>
    <col min="13563" max="13563" width="11.5703125" style="53" customWidth="1"/>
    <col min="13564" max="13564" width="11" style="53" customWidth="1"/>
    <col min="13565" max="13566" width="12.28515625" style="53" customWidth="1"/>
    <col min="13567" max="13567" width="14" style="53" customWidth="1"/>
    <col min="13568" max="13568" width="14.7109375" style="53" customWidth="1"/>
    <col min="13569" max="13569" width="9.140625" style="53"/>
    <col min="13570" max="13570" width="10.5703125" style="53" customWidth="1"/>
    <col min="13571" max="13573" width="9.140625" style="53"/>
    <col min="13574" max="13574" width="11.28515625" style="53" customWidth="1"/>
    <col min="13575" max="13575" width="11.85546875" style="53" customWidth="1"/>
    <col min="13576" max="13800" width="9.140625" style="53"/>
    <col min="13801" max="13807" width="13.42578125" style="53" customWidth="1"/>
    <col min="13808" max="13808" width="16.28515625" style="53" customWidth="1"/>
    <col min="13809" max="13809" width="13.42578125" style="53" customWidth="1"/>
    <col min="13810" max="13810" width="15.28515625" style="53" customWidth="1"/>
    <col min="13811" max="13811" width="4.5703125" style="53" customWidth="1"/>
    <col min="13812" max="13812" width="13.42578125" style="53" customWidth="1"/>
    <col min="13813" max="13814" width="11.7109375" style="53" bestFit="1" customWidth="1"/>
    <col min="13815" max="13815" width="13.7109375" style="53" bestFit="1" customWidth="1"/>
    <col min="13816" max="13817" width="13.7109375" style="53" customWidth="1"/>
    <col min="13818" max="13818" width="11.140625" style="53" customWidth="1"/>
    <col min="13819" max="13819" width="11.5703125" style="53" customWidth="1"/>
    <col min="13820" max="13820" width="11" style="53" customWidth="1"/>
    <col min="13821" max="13822" width="12.28515625" style="53" customWidth="1"/>
    <col min="13823" max="13823" width="14" style="53" customWidth="1"/>
    <col min="13824" max="13824" width="14.7109375" style="53" customWidth="1"/>
    <col min="13825" max="13825" width="9.140625" style="53"/>
    <col min="13826" max="13826" width="10.5703125" style="53" customWidth="1"/>
    <col min="13827" max="13829" width="9.140625" style="53"/>
    <col min="13830" max="13830" width="11.28515625" style="53" customWidth="1"/>
    <col min="13831" max="13831" width="11.85546875" style="53" customWidth="1"/>
    <col min="13832" max="14056" width="9.140625" style="53"/>
    <col min="14057" max="14063" width="13.42578125" style="53" customWidth="1"/>
    <col min="14064" max="14064" width="16.28515625" style="53" customWidth="1"/>
    <col min="14065" max="14065" width="13.42578125" style="53" customWidth="1"/>
    <col min="14066" max="14066" width="15.28515625" style="53" customWidth="1"/>
    <col min="14067" max="14067" width="4.5703125" style="53" customWidth="1"/>
    <col min="14068" max="14068" width="13.42578125" style="53" customWidth="1"/>
    <col min="14069" max="14070" width="11.7109375" style="53" bestFit="1" customWidth="1"/>
    <col min="14071" max="14071" width="13.7109375" style="53" bestFit="1" customWidth="1"/>
    <col min="14072" max="14073" width="13.7109375" style="53" customWidth="1"/>
    <col min="14074" max="14074" width="11.140625" style="53" customWidth="1"/>
    <col min="14075" max="14075" width="11.5703125" style="53" customWidth="1"/>
    <col min="14076" max="14076" width="11" style="53" customWidth="1"/>
    <col min="14077" max="14078" width="12.28515625" style="53" customWidth="1"/>
    <col min="14079" max="14079" width="14" style="53" customWidth="1"/>
    <col min="14080" max="14080" width="14.7109375" style="53" customWidth="1"/>
    <col min="14081" max="14081" width="9.140625" style="53"/>
    <col min="14082" max="14082" width="10.5703125" style="53" customWidth="1"/>
    <col min="14083" max="14085" width="9.140625" style="53"/>
    <col min="14086" max="14086" width="11.28515625" style="53" customWidth="1"/>
    <col min="14087" max="14087" width="11.85546875" style="53" customWidth="1"/>
    <col min="14088" max="14312" width="9.140625" style="53"/>
    <col min="14313" max="14319" width="13.42578125" style="53" customWidth="1"/>
    <col min="14320" max="14320" width="16.28515625" style="53" customWidth="1"/>
    <col min="14321" max="14321" width="13.42578125" style="53" customWidth="1"/>
    <col min="14322" max="14322" width="15.28515625" style="53" customWidth="1"/>
    <col min="14323" max="14323" width="4.5703125" style="53" customWidth="1"/>
    <col min="14324" max="14324" width="13.42578125" style="53" customWidth="1"/>
    <col min="14325" max="14326" width="11.7109375" style="53" bestFit="1" customWidth="1"/>
    <col min="14327" max="14327" width="13.7109375" style="53" bestFit="1" customWidth="1"/>
    <col min="14328" max="14329" width="13.7109375" style="53" customWidth="1"/>
    <col min="14330" max="14330" width="11.140625" style="53" customWidth="1"/>
    <col min="14331" max="14331" width="11.5703125" style="53" customWidth="1"/>
    <col min="14332" max="14332" width="11" style="53" customWidth="1"/>
    <col min="14333" max="14334" width="12.28515625" style="53" customWidth="1"/>
    <col min="14335" max="14335" width="14" style="53" customWidth="1"/>
    <col min="14336" max="14336" width="14.7109375" style="53" customWidth="1"/>
    <col min="14337" max="14337" width="9.140625" style="53"/>
    <col min="14338" max="14338" width="10.5703125" style="53" customWidth="1"/>
    <col min="14339" max="14341" width="9.140625" style="53"/>
    <col min="14342" max="14342" width="11.28515625" style="53" customWidth="1"/>
    <col min="14343" max="14343" width="11.85546875" style="53" customWidth="1"/>
    <col min="14344" max="14568" width="9.140625" style="53"/>
    <col min="14569" max="14575" width="13.42578125" style="53" customWidth="1"/>
    <col min="14576" max="14576" width="16.28515625" style="53" customWidth="1"/>
    <col min="14577" max="14577" width="13.42578125" style="53" customWidth="1"/>
    <col min="14578" max="14578" width="15.28515625" style="53" customWidth="1"/>
    <col min="14579" max="14579" width="4.5703125" style="53" customWidth="1"/>
    <col min="14580" max="14580" width="13.42578125" style="53" customWidth="1"/>
    <col min="14581" max="14582" width="11.7109375" style="53" bestFit="1" customWidth="1"/>
    <col min="14583" max="14583" width="13.7109375" style="53" bestFit="1" customWidth="1"/>
    <col min="14584" max="14585" width="13.7109375" style="53" customWidth="1"/>
    <col min="14586" max="14586" width="11.140625" style="53" customWidth="1"/>
    <col min="14587" max="14587" width="11.5703125" style="53" customWidth="1"/>
    <col min="14588" max="14588" width="11" style="53" customWidth="1"/>
    <col min="14589" max="14590" width="12.28515625" style="53" customWidth="1"/>
    <col min="14591" max="14591" width="14" style="53" customWidth="1"/>
    <col min="14592" max="14592" width="14.7109375" style="53" customWidth="1"/>
    <col min="14593" max="14593" width="9.140625" style="53"/>
    <col min="14594" max="14594" width="10.5703125" style="53" customWidth="1"/>
    <col min="14595" max="14597" width="9.140625" style="53"/>
    <col min="14598" max="14598" width="11.28515625" style="53" customWidth="1"/>
    <col min="14599" max="14599" width="11.85546875" style="53" customWidth="1"/>
    <col min="14600" max="14824" width="9.140625" style="53"/>
    <col min="14825" max="14831" width="13.42578125" style="53" customWidth="1"/>
    <col min="14832" max="14832" width="16.28515625" style="53" customWidth="1"/>
    <col min="14833" max="14833" width="13.42578125" style="53" customWidth="1"/>
    <col min="14834" max="14834" width="15.28515625" style="53" customWidth="1"/>
    <col min="14835" max="14835" width="4.5703125" style="53" customWidth="1"/>
    <col min="14836" max="14836" width="13.42578125" style="53" customWidth="1"/>
    <col min="14837" max="14838" width="11.7109375" style="53" bestFit="1" customWidth="1"/>
    <col min="14839" max="14839" width="13.7109375" style="53" bestFit="1" customWidth="1"/>
    <col min="14840" max="14841" width="13.7109375" style="53" customWidth="1"/>
    <col min="14842" max="14842" width="11.140625" style="53" customWidth="1"/>
    <col min="14843" max="14843" width="11.5703125" style="53" customWidth="1"/>
    <col min="14844" max="14844" width="11" style="53" customWidth="1"/>
    <col min="14845" max="14846" width="12.28515625" style="53" customWidth="1"/>
    <col min="14847" max="14847" width="14" style="53" customWidth="1"/>
    <col min="14848" max="14848" width="14.7109375" style="53" customWidth="1"/>
    <col min="14849" max="14849" width="9.140625" style="53"/>
    <col min="14850" max="14850" width="10.5703125" style="53" customWidth="1"/>
    <col min="14851" max="14853" width="9.140625" style="53"/>
    <col min="14854" max="14854" width="11.28515625" style="53" customWidth="1"/>
    <col min="14855" max="14855" width="11.85546875" style="53" customWidth="1"/>
    <col min="14856" max="15080" width="9.140625" style="53"/>
    <col min="15081" max="15087" width="13.42578125" style="53" customWidth="1"/>
    <col min="15088" max="15088" width="16.28515625" style="53" customWidth="1"/>
    <col min="15089" max="15089" width="13.42578125" style="53" customWidth="1"/>
    <col min="15090" max="15090" width="15.28515625" style="53" customWidth="1"/>
    <col min="15091" max="15091" width="4.5703125" style="53" customWidth="1"/>
    <col min="15092" max="15092" width="13.42578125" style="53" customWidth="1"/>
    <col min="15093" max="15094" width="11.7109375" style="53" bestFit="1" customWidth="1"/>
    <col min="15095" max="15095" width="13.7109375" style="53" bestFit="1" customWidth="1"/>
    <col min="15096" max="15097" width="13.7109375" style="53" customWidth="1"/>
    <col min="15098" max="15098" width="11.140625" style="53" customWidth="1"/>
    <col min="15099" max="15099" width="11.5703125" style="53" customWidth="1"/>
    <col min="15100" max="15100" width="11" style="53" customWidth="1"/>
    <col min="15101" max="15102" width="12.28515625" style="53" customWidth="1"/>
    <col min="15103" max="15103" width="14" style="53" customWidth="1"/>
    <col min="15104" max="15104" width="14.7109375" style="53" customWidth="1"/>
    <col min="15105" max="15105" width="9.140625" style="53"/>
    <col min="15106" max="15106" width="10.5703125" style="53" customWidth="1"/>
    <col min="15107" max="15109" width="9.140625" style="53"/>
    <col min="15110" max="15110" width="11.28515625" style="53" customWidth="1"/>
    <col min="15111" max="15111" width="11.85546875" style="53" customWidth="1"/>
    <col min="15112" max="15336" width="9.140625" style="53"/>
    <col min="15337" max="15343" width="13.42578125" style="53" customWidth="1"/>
    <col min="15344" max="15344" width="16.28515625" style="53" customWidth="1"/>
    <col min="15345" max="15345" width="13.42578125" style="53" customWidth="1"/>
    <col min="15346" max="15346" width="15.28515625" style="53" customWidth="1"/>
    <col min="15347" max="15347" width="4.5703125" style="53" customWidth="1"/>
    <col min="15348" max="15348" width="13.42578125" style="53" customWidth="1"/>
    <col min="15349" max="15350" width="11.7109375" style="53" bestFit="1" customWidth="1"/>
    <col min="15351" max="15351" width="13.7109375" style="53" bestFit="1" customWidth="1"/>
    <col min="15352" max="15353" width="13.7109375" style="53" customWidth="1"/>
    <col min="15354" max="15354" width="11.140625" style="53" customWidth="1"/>
    <col min="15355" max="15355" width="11.5703125" style="53" customWidth="1"/>
    <col min="15356" max="15356" width="11" style="53" customWidth="1"/>
    <col min="15357" max="15358" width="12.28515625" style="53" customWidth="1"/>
    <col min="15359" max="15359" width="14" style="53" customWidth="1"/>
    <col min="15360" max="15360" width="14.7109375" style="53" customWidth="1"/>
    <col min="15361" max="15361" width="9.140625" style="53"/>
    <col min="15362" max="15362" width="10.5703125" style="53" customWidth="1"/>
    <col min="15363" max="15365" width="9.140625" style="53"/>
    <col min="15366" max="15366" width="11.28515625" style="53" customWidth="1"/>
    <col min="15367" max="15367" width="11.85546875" style="53" customWidth="1"/>
    <col min="15368" max="15592" width="9.140625" style="53"/>
    <col min="15593" max="15599" width="13.42578125" style="53" customWidth="1"/>
    <col min="15600" max="15600" width="16.28515625" style="53" customWidth="1"/>
    <col min="15601" max="15601" width="13.42578125" style="53" customWidth="1"/>
    <col min="15602" max="15602" width="15.28515625" style="53" customWidth="1"/>
    <col min="15603" max="15603" width="4.5703125" style="53" customWidth="1"/>
    <col min="15604" max="15604" width="13.42578125" style="53" customWidth="1"/>
    <col min="15605" max="15606" width="11.7109375" style="53" bestFit="1" customWidth="1"/>
    <col min="15607" max="15607" width="13.7109375" style="53" bestFit="1" customWidth="1"/>
    <col min="15608" max="15609" width="13.7109375" style="53" customWidth="1"/>
    <col min="15610" max="15610" width="11.140625" style="53" customWidth="1"/>
    <col min="15611" max="15611" width="11.5703125" style="53" customWidth="1"/>
    <col min="15612" max="15612" width="11" style="53" customWidth="1"/>
    <col min="15613" max="15614" width="12.28515625" style="53" customWidth="1"/>
    <col min="15615" max="15615" width="14" style="53" customWidth="1"/>
    <col min="15616" max="15616" width="14.7109375" style="53" customWidth="1"/>
    <col min="15617" max="15617" width="9.140625" style="53"/>
    <col min="15618" max="15618" width="10.5703125" style="53" customWidth="1"/>
    <col min="15619" max="15621" width="9.140625" style="53"/>
    <col min="15622" max="15622" width="11.28515625" style="53" customWidth="1"/>
    <col min="15623" max="15623" width="11.85546875" style="53" customWidth="1"/>
    <col min="15624" max="15848" width="9.140625" style="53"/>
    <col min="15849" max="15855" width="13.42578125" style="53" customWidth="1"/>
    <col min="15856" max="15856" width="16.28515625" style="53" customWidth="1"/>
    <col min="15857" max="15857" width="13.42578125" style="53" customWidth="1"/>
    <col min="15858" max="15858" width="15.28515625" style="53" customWidth="1"/>
    <col min="15859" max="15859" width="4.5703125" style="53" customWidth="1"/>
    <col min="15860" max="15860" width="13.42578125" style="53" customWidth="1"/>
    <col min="15861" max="15862" width="11.7109375" style="53" bestFit="1" customWidth="1"/>
    <col min="15863" max="15863" width="13.7109375" style="53" bestFit="1" customWidth="1"/>
    <col min="15864" max="15865" width="13.7109375" style="53" customWidth="1"/>
    <col min="15866" max="15866" width="11.140625" style="53" customWidth="1"/>
    <col min="15867" max="15867" width="11.5703125" style="53" customWidth="1"/>
    <col min="15868" max="15868" width="11" style="53" customWidth="1"/>
    <col min="15869" max="15870" width="12.28515625" style="53" customWidth="1"/>
    <col min="15871" max="15871" width="14" style="53" customWidth="1"/>
    <col min="15872" max="15872" width="14.7109375" style="53" customWidth="1"/>
    <col min="15873" max="15873" width="9.140625" style="53"/>
    <col min="15874" max="15874" width="10.5703125" style="53" customWidth="1"/>
    <col min="15875" max="15877" width="9.140625" style="53"/>
    <col min="15878" max="15878" width="11.28515625" style="53" customWidth="1"/>
    <col min="15879" max="15879" width="11.85546875" style="53" customWidth="1"/>
    <col min="15880" max="16104" width="9.140625" style="53"/>
    <col min="16105" max="16111" width="13.42578125" style="53" customWidth="1"/>
    <col min="16112" max="16112" width="16.28515625" style="53" customWidth="1"/>
    <col min="16113" max="16113" width="13.42578125" style="53" customWidth="1"/>
    <col min="16114" max="16114" width="15.28515625" style="53" customWidth="1"/>
    <col min="16115" max="16115" width="4.5703125" style="53" customWidth="1"/>
    <col min="16116" max="16116" width="13.42578125" style="53" customWidth="1"/>
    <col min="16117" max="16118" width="11.7109375" style="53" bestFit="1" customWidth="1"/>
    <col min="16119" max="16119" width="13.7109375" style="53" bestFit="1" customWidth="1"/>
    <col min="16120" max="16121" width="13.7109375" style="53" customWidth="1"/>
    <col min="16122" max="16122" width="11.140625" style="53" customWidth="1"/>
    <col min="16123" max="16123" width="11.5703125" style="53" customWidth="1"/>
    <col min="16124" max="16124" width="11" style="53" customWidth="1"/>
    <col min="16125" max="16126" width="12.28515625" style="53" customWidth="1"/>
    <col min="16127" max="16127" width="14" style="53" customWidth="1"/>
    <col min="16128" max="16128" width="14.7109375" style="53" customWidth="1"/>
    <col min="16129" max="16129" width="9.140625" style="53"/>
    <col min="16130" max="16130" width="10.5703125" style="53" customWidth="1"/>
    <col min="16131" max="16133" width="9.140625" style="53"/>
    <col min="16134" max="16134" width="11.28515625" style="53" customWidth="1"/>
    <col min="16135" max="16135" width="11.85546875" style="53" customWidth="1"/>
    <col min="16136" max="16384" width="9.140625" style="53"/>
  </cols>
  <sheetData>
    <row r="1" spans="1:42" ht="15" customHeight="1" x14ac:dyDescent="0.2">
      <c r="A1" s="153" t="s">
        <v>0</v>
      </c>
      <c r="B1" s="151" t="s">
        <v>1</v>
      </c>
      <c r="C1" s="155" t="s">
        <v>2</v>
      </c>
      <c r="D1" s="153"/>
      <c r="E1" s="153"/>
      <c r="F1" s="156" t="s">
        <v>3</v>
      </c>
      <c r="G1" s="158" t="s">
        <v>4</v>
      </c>
      <c r="H1" s="151" t="s">
        <v>5</v>
      </c>
      <c r="I1" s="149" t="s">
        <v>6</v>
      </c>
      <c r="J1" s="151" t="s">
        <v>7</v>
      </c>
      <c r="K1" s="149" t="s">
        <v>8</v>
      </c>
      <c r="L1" s="50"/>
      <c r="M1" s="160" t="s">
        <v>9</v>
      </c>
      <c r="N1" s="166" t="s">
        <v>10</v>
      </c>
      <c r="O1" s="167"/>
      <c r="P1" s="168"/>
      <c r="Q1" s="167"/>
      <c r="R1" s="167"/>
      <c r="S1" s="52"/>
      <c r="T1" s="160" t="s">
        <v>11</v>
      </c>
      <c r="U1" s="160" t="s">
        <v>12</v>
      </c>
      <c r="V1" s="162" t="s">
        <v>13</v>
      </c>
      <c r="W1" s="109"/>
      <c r="X1" s="109"/>
      <c r="Y1" s="109"/>
    </row>
    <row r="2" spans="1:42" ht="15" customHeight="1" x14ac:dyDescent="0.2">
      <c r="A2" s="153"/>
      <c r="B2" s="151"/>
      <c r="C2" s="49"/>
      <c r="D2" s="48"/>
      <c r="E2" s="48"/>
      <c r="F2" s="156"/>
      <c r="G2" s="158"/>
      <c r="H2" s="151"/>
      <c r="I2" s="149"/>
      <c r="J2" s="151"/>
      <c r="K2" s="149"/>
      <c r="L2" s="50"/>
      <c r="M2" s="160"/>
      <c r="N2" s="169"/>
      <c r="O2" s="167"/>
      <c r="P2" s="168"/>
      <c r="Q2" s="54"/>
      <c r="R2" s="164" t="s">
        <v>25</v>
      </c>
      <c r="S2" s="51"/>
      <c r="T2" s="160"/>
      <c r="U2" s="160"/>
      <c r="V2" s="162"/>
      <c r="W2" s="109"/>
      <c r="X2" s="109"/>
      <c r="Y2" s="109"/>
    </row>
    <row r="3" spans="1:42" s="62" customFormat="1" ht="165.75" x14ac:dyDescent="0.2">
      <c r="A3" s="154"/>
      <c r="B3" s="152"/>
      <c r="C3" s="55" t="s">
        <v>14</v>
      </c>
      <c r="D3" s="56" t="s">
        <v>15</v>
      </c>
      <c r="E3" s="57" t="s">
        <v>16</v>
      </c>
      <c r="F3" s="157"/>
      <c r="G3" s="159"/>
      <c r="H3" s="152"/>
      <c r="I3" s="150"/>
      <c r="J3" s="152"/>
      <c r="K3" s="150"/>
      <c r="L3" s="50"/>
      <c r="M3" s="161"/>
      <c r="N3" s="59" t="s">
        <v>18</v>
      </c>
      <c r="O3" s="59" t="s">
        <v>17</v>
      </c>
      <c r="P3" s="58" t="s">
        <v>19</v>
      </c>
      <c r="Q3" s="60" t="s">
        <v>15</v>
      </c>
      <c r="R3" s="165"/>
      <c r="S3" s="61" t="s">
        <v>20</v>
      </c>
      <c r="T3" s="161"/>
      <c r="U3" s="161"/>
      <c r="V3" s="163"/>
      <c r="W3" s="109"/>
      <c r="X3" s="109"/>
      <c r="Y3" s="109"/>
      <c r="AA3" s="107" t="s">
        <v>90</v>
      </c>
      <c r="AB3" s="62" t="s">
        <v>20</v>
      </c>
      <c r="AC3" s="107" t="s">
        <v>96</v>
      </c>
      <c r="AD3" s="107" t="s">
        <v>98</v>
      </c>
      <c r="AE3" s="107" t="s">
        <v>101</v>
      </c>
      <c r="AF3" s="107" t="s">
        <v>97</v>
      </c>
      <c r="AG3" s="62" t="s">
        <v>95</v>
      </c>
      <c r="AH3" s="107" t="s">
        <v>102</v>
      </c>
      <c r="AI3" s="107" t="s">
        <v>103</v>
      </c>
      <c r="AJ3" s="107" t="s">
        <v>104</v>
      </c>
      <c r="AL3" s="107" t="s">
        <v>95</v>
      </c>
      <c r="AM3" s="107" t="s">
        <v>91</v>
      </c>
      <c r="AN3" s="107" t="s">
        <v>93</v>
      </c>
      <c r="AO3" s="107" t="s">
        <v>92</v>
      </c>
      <c r="AP3" s="107" t="s">
        <v>94</v>
      </c>
    </row>
    <row r="4" spans="1:42" x14ac:dyDescent="0.2">
      <c r="A4" s="63">
        <v>1970</v>
      </c>
      <c r="B4" s="64">
        <f>+'[1]R_I_pcor_CN 1970_2017'!B2</f>
        <v>2877.7765412566</v>
      </c>
      <c r="C4" s="65">
        <f>+'[1]R_I_pcor_CN 1970_2017'!C2</f>
        <v>9664.8518440495991</v>
      </c>
      <c r="D4" s="66">
        <f>+'[1]R_I_pcor_CN 1970_2017'!D2</f>
        <v>2977.4785494887001</v>
      </c>
      <c r="E4" s="67">
        <f t="shared" ref="E4" si="0">+SUM(C4:D4)</f>
        <v>12642.330393538299</v>
      </c>
      <c r="F4" s="67">
        <f>+'[1]R_I_pcor_CN 1970_2017'!F2</f>
        <v>17850.091891145195</v>
      </c>
      <c r="G4" s="67">
        <f t="shared" ref="G4:G51" si="1">+B4+E4+F4</f>
        <v>33370.198825940097</v>
      </c>
      <c r="H4" s="67">
        <f>+'[1]R_I_pcor_CN 1970_2017'!H2</f>
        <v>3004</v>
      </c>
      <c r="I4" s="68">
        <f t="shared" ref="I4:I51" si="2">+G4+H4</f>
        <v>36374.198825940097</v>
      </c>
      <c r="J4" s="67">
        <f>+'[1]R_I_pcor_CN 1970_2017'!J2</f>
        <v>5484.7737261092352</v>
      </c>
      <c r="K4" s="68">
        <f t="shared" ref="K4:K51" si="3">+I4+J4</f>
        <v>41858.97255204933</v>
      </c>
      <c r="L4" s="50"/>
      <c r="M4" s="67">
        <f>+'[1]R_I_pcor_CN 1970_2017'!L2</f>
        <v>5573.7373089358052</v>
      </c>
      <c r="N4" s="65">
        <f>+'[1]R_I_pcor_CN 1970_2017'!M2</f>
        <v>21309.487563711806</v>
      </c>
      <c r="O4" s="64">
        <f>+'[1]R_I_pcor_CN 1970_2017'!N2</f>
        <v>5437.3981378357139</v>
      </c>
      <c r="P4" s="67">
        <f t="shared" ref="P4:P51" si="4">+N4+O4</f>
        <v>26746.885701547519</v>
      </c>
      <c r="Q4" s="66">
        <f>+'[1]R_I_pcor_CN 1970_2017'!Q2</f>
        <v>5431.4776332747997</v>
      </c>
      <c r="R4" s="66">
        <f>+'[1]R_I_pcor_CN 1970_2017'!P2</f>
        <v>3841.943997589105</v>
      </c>
      <c r="S4" s="67">
        <f t="shared" ref="S4:S51" si="5">+Q4+R4</f>
        <v>9273.4216308639043</v>
      </c>
      <c r="T4" s="67">
        <f>+'[1]R_I_pcor_CN 1970_2017'!S2</f>
        <v>264.9279107021066</v>
      </c>
      <c r="U4" s="67">
        <f t="shared" ref="U4:U51" si="6">+S4+T4</f>
        <v>9538.3495415660109</v>
      </c>
      <c r="V4" s="68">
        <f t="shared" ref="V4:V51" si="7">+M4+P4+U4</f>
        <v>41858.972552049338</v>
      </c>
      <c r="W4" s="110"/>
      <c r="X4" s="110"/>
      <c r="Y4" s="110"/>
      <c r="Z4" s="63">
        <v>1970</v>
      </c>
      <c r="AA4" s="106"/>
      <c r="AB4" s="106">
        <f>S4/I4</f>
        <v>0.25494504154550907</v>
      </c>
      <c r="AC4" s="106">
        <f>U4/I4</f>
        <v>0.26222844349670676</v>
      </c>
      <c r="AM4" s="53">
        <v>0</v>
      </c>
    </row>
    <row r="5" spans="1:42" x14ac:dyDescent="0.2">
      <c r="A5" s="63">
        <v>1971</v>
      </c>
      <c r="B5" s="64">
        <f>+'[1]R_I_pcor_CN 1970_2017'!B3</f>
        <v>2971.5701594887219</v>
      </c>
      <c r="C5" s="65">
        <f>+'[1]R_I_pcor_CN 1970_2017'!C3</f>
        <v>10402.423506135001</v>
      </c>
      <c r="D5" s="66">
        <f>+'[1]R_I_pcor_CN 1970_2017'!D3</f>
        <v>3114.9109143222508</v>
      </c>
      <c r="E5" s="67">
        <f t="shared" ref="E5:E51" si="8">+SUM(C5:D5)</f>
        <v>13517.334420457251</v>
      </c>
      <c r="F5" s="67">
        <f>+'[1]R_I_pcor_CN 1970_2017'!F3</f>
        <v>20111.615796976093</v>
      </c>
      <c r="G5" s="67">
        <f t="shared" si="1"/>
        <v>36600.520376922068</v>
      </c>
      <c r="H5" s="67">
        <f>+'[1]R_I_pcor_CN 1970_2017'!H3</f>
        <v>3125.4075186054201</v>
      </c>
      <c r="I5" s="68">
        <f t="shared" si="2"/>
        <v>39725.927895527486</v>
      </c>
      <c r="J5" s="67">
        <f>+'[1]R_I_pcor_CN 1970_2017'!J3</f>
        <v>5935.9618824224835</v>
      </c>
      <c r="K5" s="68">
        <f t="shared" si="3"/>
        <v>45661.889777949968</v>
      </c>
      <c r="L5" s="50"/>
      <c r="M5" s="67">
        <f>+'[1]R_I_pcor_CN 1970_2017'!L3</f>
        <v>6249.4081008702642</v>
      </c>
      <c r="N5" s="65">
        <f>+'[1]R_I_pcor_CN 1970_2017'!M3</f>
        <v>23345.334677055063</v>
      </c>
      <c r="O5" s="64">
        <f>+'[1]R_I_pcor_CN 1970_2017'!N3</f>
        <v>6483.213384157043</v>
      </c>
      <c r="P5" s="67">
        <f t="shared" si="4"/>
        <v>29828.548061212106</v>
      </c>
      <c r="Q5" s="66">
        <f>+'[1]R_I_pcor_CN 1970_2017'!Q3</f>
        <v>5582.5904282970832</v>
      </c>
      <c r="R5" s="66">
        <f>+'[1]R_I_pcor_CN 1970_2017'!P3</f>
        <v>4363.0420026479223</v>
      </c>
      <c r="S5" s="67">
        <f t="shared" si="5"/>
        <v>9945.6324309450065</v>
      </c>
      <c r="T5" s="67">
        <f>+'[1]R_I_pcor_CN 1970_2017'!S3</f>
        <v>-361.69881507741229</v>
      </c>
      <c r="U5" s="67">
        <f t="shared" si="6"/>
        <v>9583.9336158675942</v>
      </c>
      <c r="V5" s="68">
        <f t="shared" si="7"/>
        <v>45661.889777949968</v>
      </c>
      <c r="W5" s="110"/>
      <c r="X5" s="110"/>
      <c r="Y5" s="110"/>
      <c r="Z5" s="63">
        <v>1971</v>
      </c>
      <c r="AA5" s="106">
        <f t="shared" ref="AA5:AA51" si="9">R5/I5</f>
        <v>0.10982857377484019</v>
      </c>
      <c r="AB5" s="106">
        <f t="shared" ref="AB5:AB51" si="10">S5/I5</f>
        <v>0.25035620205273362</v>
      </c>
      <c r="AC5" s="106">
        <f t="shared" ref="AC5:AC51" si="11">U5/I5</f>
        <v>0.24125134700621037</v>
      </c>
      <c r="AM5" s="108">
        <f t="shared" ref="AM5:AM51" si="12">AC5-$AC$4</f>
        <v>-2.0977096490496394E-2</v>
      </c>
    </row>
    <row r="6" spans="1:42" x14ac:dyDescent="0.2">
      <c r="A6" s="63">
        <v>1972</v>
      </c>
      <c r="B6" s="64">
        <f>+'[1]R_I_pcor_CN 1970_2017'!B4</f>
        <v>2972.7094772830878</v>
      </c>
      <c r="C6" s="65">
        <f>+'[1]R_I_pcor_CN 1970_2017'!C4</f>
        <v>11307.635511919152</v>
      </c>
      <c r="D6" s="66">
        <f>+'[1]R_I_pcor_CN 1970_2017'!D4</f>
        <v>3300.2473699186871</v>
      </c>
      <c r="E6" s="67">
        <f t="shared" si="8"/>
        <v>14607.882881837839</v>
      </c>
      <c r="F6" s="67">
        <f>+'[1]R_I_pcor_CN 1970_2017'!F4</f>
        <v>22837.87130189774</v>
      </c>
      <c r="G6" s="67">
        <f t="shared" si="1"/>
        <v>40418.463661018672</v>
      </c>
      <c r="H6" s="67">
        <f>+'[1]R_I_pcor_CN 1970_2017'!H4</f>
        <v>3138.7572126651953</v>
      </c>
      <c r="I6" s="68">
        <f t="shared" si="2"/>
        <v>43557.220873683866</v>
      </c>
      <c r="J6" s="67">
        <f>+'[1]R_I_pcor_CN 1970_2017'!J4</f>
        <v>6803.9698630871835</v>
      </c>
      <c r="K6" s="68">
        <f t="shared" si="3"/>
        <v>50361.190736771052</v>
      </c>
      <c r="L6" s="50"/>
      <c r="M6" s="67">
        <f>+'[1]R_I_pcor_CN 1970_2017'!L4</f>
        <v>7167.137436249106</v>
      </c>
      <c r="N6" s="65">
        <f>+'[1]R_I_pcor_CN 1970_2017'!M4</f>
        <v>25695.374633986001</v>
      </c>
      <c r="O6" s="64">
        <f>+'[1]R_I_pcor_CN 1970_2017'!N4</f>
        <v>7356.2781159990946</v>
      </c>
      <c r="P6" s="67">
        <f t="shared" si="4"/>
        <v>33051.652749985093</v>
      </c>
      <c r="Q6" s="66">
        <f>+'[1]R_I_pcor_CN 1970_2017'!Q4</f>
        <v>5941.0492511986913</v>
      </c>
      <c r="R6" s="66">
        <f>+'[1]R_I_pcor_CN 1970_2017'!P4</f>
        <v>4738.0796012013052</v>
      </c>
      <c r="S6" s="67">
        <f t="shared" si="5"/>
        <v>10679.128852399997</v>
      </c>
      <c r="T6" s="67">
        <f>+'[1]R_I_pcor_CN 1970_2017'!S4</f>
        <v>-536.72830186314241</v>
      </c>
      <c r="U6" s="67">
        <f t="shared" si="6"/>
        <v>10142.400550536855</v>
      </c>
      <c r="V6" s="68">
        <f t="shared" si="7"/>
        <v>50361.190736771052</v>
      </c>
      <c r="W6" s="110"/>
      <c r="X6" s="110"/>
      <c r="Y6" s="110"/>
      <c r="Z6" s="63">
        <v>1972</v>
      </c>
      <c r="AA6" s="106">
        <f t="shared" si="9"/>
        <v>0.10877828075720802</v>
      </c>
      <c r="AB6" s="106">
        <f t="shared" si="10"/>
        <v>0.24517470670062994</v>
      </c>
      <c r="AC6" s="106">
        <f t="shared" si="11"/>
        <v>0.23285233417324447</v>
      </c>
      <c r="AM6" s="108">
        <f t="shared" si="12"/>
        <v>-2.9376109323462296E-2</v>
      </c>
    </row>
    <row r="7" spans="1:42" x14ac:dyDescent="0.2">
      <c r="A7" s="63">
        <v>1973</v>
      </c>
      <c r="B7" s="64">
        <f>+'[1]R_I_pcor_CN 1970_2017'!B5</f>
        <v>3836.8708557881346</v>
      </c>
      <c r="C7" s="65">
        <f>+'[1]R_I_pcor_CN 1970_2017'!C5</f>
        <v>14193.320508720375</v>
      </c>
      <c r="D7" s="66">
        <f>+'[1]R_I_pcor_CN 1970_2017'!D5</f>
        <v>4088.4709979839263</v>
      </c>
      <c r="E7" s="67">
        <f t="shared" si="8"/>
        <v>18281.7915067043</v>
      </c>
      <c r="F7" s="67">
        <f>+'[1]R_I_pcor_CN 1970_2017'!F5</f>
        <v>26766.713495045697</v>
      </c>
      <c r="G7" s="67">
        <f t="shared" si="1"/>
        <v>48885.375857538129</v>
      </c>
      <c r="H7" s="67">
        <f>+'[1]R_I_pcor_CN 1970_2017'!H5</f>
        <v>3636.4443178527958</v>
      </c>
      <c r="I7" s="68">
        <f t="shared" si="2"/>
        <v>52521.820175390923</v>
      </c>
      <c r="J7" s="67">
        <f>+'[1]R_I_pcor_CN 1970_2017'!J5</f>
        <v>9512.1715018459454</v>
      </c>
      <c r="K7" s="68">
        <f t="shared" si="3"/>
        <v>62033.991677236867</v>
      </c>
      <c r="L7" s="50"/>
      <c r="M7" s="67">
        <f>+'[1]R_I_pcor_CN 1970_2017'!L5</f>
        <v>8545.2941170060421</v>
      </c>
      <c r="N7" s="65">
        <f>+'[1]R_I_pcor_CN 1970_2017'!M5</f>
        <v>30977.643907260292</v>
      </c>
      <c r="O7" s="64">
        <f>+'[1]R_I_pcor_CN 1970_2017'!N5</f>
        <v>8511.2304472785363</v>
      </c>
      <c r="P7" s="67">
        <f t="shared" si="4"/>
        <v>39488.874354538828</v>
      </c>
      <c r="Q7" s="66">
        <f>+'[1]R_I_pcor_CN 1970_2017'!Q5</f>
        <v>7402.0022765543672</v>
      </c>
      <c r="R7" s="66">
        <f>+'[1]R_I_pcor_CN 1970_2017'!P5</f>
        <v>6255.4482653374434</v>
      </c>
      <c r="S7" s="67">
        <f t="shared" si="5"/>
        <v>13657.450541891811</v>
      </c>
      <c r="T7" s="67">
        <f>+'[1]R_I_pcor_CN 1970_2017'!S5</f>
        <v>342.37266380018264</v>
      </c>
      <c r="U7" s="67">
        <f t="shared" si="6"/>
        <v>13999.823205691993</v>
      </c>
      <c r="V7" s="68">
        <f t="shared" si="7"/>
        <v>62033.991677236867</v>
      </c>
      <c r="W7" s="110"/>
      <c r="X7" s="110"/>
      <c r="Y7" s="110"/>
      <c r="Z7" s="63">
        <v>1973</v>
      </c>
      <c r="AA7" s="106">
        <f t="shared" si="9"/>
        <v>0.11910189411654151</v>
      </c>
      <c r="AB7" s="106">
        <f t="shared" si="10"/>
        <v>0.2600338391983415</v>
      </c>
      <c r="AC7" s="106">
        <f t="shared" si="11"/>
        <v>0.26655251396355079</v>
      </c>
      <c r="AM7" s="108">
        <f t="shared" si="12"/>
        <v>4.3240704668440211E-3</v>
      </c>
    </row>
    <row r="8" spans="1:42" x14ac:dyDescent="0.2">
      <c r="A8" s="63">
        <v>1974</v>
      </c>
      <c r="B8" s="64">
        <f>+'[1]R_I_pcor_CN 1970_2017'!B6</f>
        <v>4369.8312785103726</v>
      </c>
      <c r="C8" s="65">
        <f>+'[1]R_I_pcor_CN 1970_2017'!C6</f>
        <v>19066.845222739154</v>
      </c>
      <c r="D8" s="66">
        <f>+'[1]R_I_pcor_CN 1970_2017'!D6</f>
        <v>5132.261376017088</v>
      </c>
      <c r="E8" s="67">
        <f t="shared" si="8"/>
        <v>24199.10659875624</v>
      </c>
      <c r="F8" s="67">
        <f>+'[1]R_I_pcor_CN 1970_2017'!F6</f>
        <v>33334.618626585878</v>
      </c>
      <c r="G8" s="67">
        <f t="shared" si="1"/>
        <v>61903.556503852495</v>
      </c>
      <c r="H8" s="67">
        <f>+'[1]R_I_pcor_CN 1970_2017'!H6</f>
        <v>4518.5716723708892</v>
      </c>
      <c r="I8" s="68">
        <f t="shared" si="2"/>
        <v>66422.128176223385</v>
      </c>
      <c r="J8" s="67">
        <f>+'[1]R_I_pcor_CN 1970_2017'!J6</f>
        <v>14964.54016631661</v>
      </c>
      <c r="K8" s="68">
        <f t="shared" si="3"/>
        <v>81386.668342539997</v>
      </c>
      <c r="L8" s="50"/>
      <c r="M8" s="67">
        <f>+'[1]R_I_pcor_CN 1970_2017'!L6</f>
        <v>12468.158645181513</v>
      </c>
      <c r="N8" s="65">
        <f>+'[1]R_I_pcor_CN 1970_2017'!M6</f>
        <v>38770.911476559879</v>
      </c>
      <c r="O8" s="64">
        <f>+'[1]R_I_pcor_CN 1970_2017'!N6</f>
        <v>10261.32475179609</v>
      </c>
      <c r="P8" s="67">
        <f t="shared" si="4"/>
        <v>49032.236228355971</v>
      </c>
      <c r="Q8" s="66">
        <f>+'[1]R_I_pcor_CN 1970_2017'!Q6</f>
        <v>9720.6226410975396</v>
      </c>
      <c r="R8" s="66">
        <f>+'[1]R_I_pcor_CN 1970_2017'!P6</f>
        <v>8347.4739575468084</v>
      </c>
      <c r="S8" s="67">
        <f t="shared" si="5"/>
        <v>18068.096598644348</v>
      </c>
      <c r="T8" s="67">
        <f>+'[1]R_I_pcor_CN 1970_2017'!S6</f>
        <v>1818.176870358162</v>
      </c>
      <c r="U8" s="67">
        <f t="shared" si="6"/>
        <v>19886.27346900251</v>
      </c>
      <c r="V8" s="68">
        <f t="shared" si="7"/>
        <v>81386.668342539997</v>
      </c>
      <c r="W8" s="110"/>
      <c r="X8" s="110"/>
      <c r="Y8" s="110"/>
      <c r="Z8" s="63">
        <v>1974</v>
      </c>
      <c r="AA8" s="106">
        <f t="shared" si="9"/>
        <v>0.12567308797153068</v>
      </c>
      <c r="AB8" s="106">
        <f t="shared" si="10"/>
        <v>0.27201923658194443</v>
      </c>
      <c r="AC8" s="106">
        <f t="shared" si="11"/>
        <v>0.29939229613725393</v>
      </c>
      <c r="AM8" s="108">
        <f t="shared" si="12"/>
        <v>3.7163852640547168E-2</v>
      </c>
    </row>
    <row r="9" spans="1:42" x14ac:dyDescent="0.2">
      <c r="A9" s="63">
        <v>1975</v>
      </c>
      <c r="B9" s="64">
        <f>+'[1]R_I_pcor_CN 1970_2017'!B7</f>
        <v>5309.3682846456732</v>
      </c>
      <c r="C9" s="65">
        <f>+'[1]R_I_pcor_CN 1970_2017'!C7</f>
        <v>21095.124767713263</v>
      </c>
      <c r="D9" s="66">
        <f>+'[1]R_I_pcor_CN 1970_2017'!D7</f>
        <v>6159.2489776799739</v>
      </c>
      <c r="E9" s="67">
        <f t="shared" si="8"/>
        <v>27254.373745393237</v>
      </c>
      <c r="F9" s="67">
        <f>+'[1]R_I_pcor_CN 1970_2017'!F7</f>
        <v>40034.239959116305</v>
      </c>
      <c r="G9" s="67">
        <f t="shared" si="1"/>
        <v>72597.981989155218</v>
      </c>
      <c r="H9" s="67">
        <f>+'[1]R_I_pcor_CN 1970_2017'!H7</f>
        <v>3513.4531295635247</v>
      </c>
      <c r="I9" s="68">
        <f t="shared" si="2"/>
        <v>76111.435118718742</v>
      </c>
      <c r="J9" s="67">
        <f>+'[1]R_I_pcor_CN 1970_2017'!J7</f>
        <v>14358.466963232084</v>
      </c>
      <c r="K9" s="68">
        <f t="shared" si="3"/>
        <v>90469.90208195083</v>
      </c>
      <c r="L9" s="50"/>
      <c r="M9" s="67">
        <f>+'[1]R_I_pcor_CN 1970_2017'!L7</f>
        <v>14440.966177461187</v>
      </c>
      <c r="N9" s="65">
        <f>+'[1]R_I_pcor_CN 1970_2017'!M7</f>
        <v>45535.306265923427</v>
      </c>
      <c r="O9" s="64">
        <f>+'[1]R_I_pcor_CN 1970_2017'!N7</f>
        <v>12103.834700484516</v>
      </c>
      <c r="P9" s="67">
        <f t="shared" si="4"/>
        <v>57639.14096640794</v>
      </c>
      <c r="Q9" s="66">
        <f>+'[1]R_I_pcor_CN 1970_2017'!Q7</f>
        <v>11327.9492682982</v>
      </c>
      <c r="R9" s="66">
        <f>+'[1]R_I_pcor_CN 1970_2017'!P7</f>
        <v>8597.9914467276885</v>
      </c>
      <c r="S9" s="67">
        <f t="shared" si="5"/>
        <v>19925.940715025888</v>
      </c>
      <c r="T9" s="67">
        <f>+'[1]R_I_pcor_CN 1970_2017'!S7</f>
        <v>-1536.1457769441913</v>
      </c>
      <c r="U9" s="67">
        <f t="shared" si="6"/>
        <v>18389.794938081697</v>
      </c>
      <c r="V9" s="68">
        <f t="shared" si="7"/>
        <v>90469.90208195083</v>
      </c>
      <c r="W9" s="110"/>
      <c r="X9" s="110"/>
      <c r="Y9" s="110"/>
      <c r="Z9" s="63">
        <v>1975</v>
      </c>
      <c r="AA9" s="106">
        <f t="shared" si="9"/>
        <v>0.11296583007949498</v>
      </c>
      <c r="AB9" s="106">
        <f t="shared" si="10"/>
        <v>0.26179956643762364</v>
      </c>
      <c r="AC9" s="106">
        <f t="shared" si="11"/>
        <v>0.24161671514138794</v>
      </c>
      <c r="AM9" s="108">
        <f t="shared" si="12"/>
        <v>-2.0611728355318826E-2</v>
      </c>
    </row>
    <row r="10" spans="1:42" x14ac:dyDescent="0.2">
      <c r="A10" s="63">
        <v>1976</v>
      </c>
      <c r="B10" s="64">
        <f>+'[1]R_I_pcor_CN 1970_2017'!B8</f>
        <v>6202.953289132769</v>
      </c>
      <c r="C10" s="65">
        <f>+'[1]R_I_pcor_CN 1970_2017'!C8</f>
        <v>28215.042720953374</v>
      </c>
      <c r="D10" s="66">
        <f>+'[1]R_I_pcor_CN 1970_2017'!D8</f>
        <v>6693.6352715119529</v>
      </c>
      <c r="E10" s="67">
        <f t="shared" si="8"/>
        <v>34908.677992465324</v>
      </c>
      <c r="F10" s="67">
        <f>+'[1]R_I_pcor_CN 1970_2017'!F8</f>
        <v>49314.81005767639</v>
      </c>
      <c r="G10" s="67">
        <f t="shared" si="1"/>
        <v>90426.44133927449</v>
      </c>
      <c r="H10" s="67">
        <f>+'[1]R_I_pcor_CN 1970_2017'!H8</f>
        <v>5146.4985837660824</v>
      </c>
      <c r="I10" s="68">
        <f t="shared" si="2"/>
        <v>95572.939923040569</v>
      </c>
      <c r="J10" s="67">
        <f>+'[1]R_I_pcor_CN 1970_2017'!J8</f>
        <v>20465.636754817973</v>
      </c>
      <c r="K10" s="68">
        <f t="shared" si="3"/>
        <v>116038.57667785854</v>
      </c>
      <c r="L10" s="50"/>
      <c r="M10" s="67">
        <f>+'[1]R_I_pcor_CN 1970_2017'!L8</f>
        <v>19443.273804651388</v>
      </c>
      <c r="N10" s="65">
        <f>+'[1]R_I_pcor_CN 1970_2017'!M8</f>
        <v>56262.234379258269</v>
      </c>
      <c r="O10" s="64">
        <f>+'[1]R_I_pcor_CN 1970_2017'!N8</f>
        <v>14718.868415470628</v>
      </c>
      <c r="P10" s="67">
        <f t="shared" si="4"/>
        <v>70981.102794728897</v>
      </c>
      <c r="Q10" s="66">
        <f>+'[1]R_I_pcor_CN 1970_2017'!Q8</f>
        <v>12800.680081518271</v>
      </c>
      <c r="R10" s="66">
        <f>+'[1]R_I_pcor_CN 1970_2017'!P8</f>
        <v>11002.921235047834</v>
      </c>
      <c r="S10" s="67">
        <f t="shared" si="5"/>
        <v>23803.601316566106</v>
      </c>
      <c r="T10" s="67">
        <f>+'[1]R_I_pcor_CN 1970_2017'!S8</f>
        <v>1810.5987619121443</v>
      </c>
      <c r="U10" s="67">
        <f t="shared" si="6"/>
        <v>25614.20007847825</v>
      </c>
      <c r="V10" s="68">
        <f t="shared" si="7"/>
        <v>116038.57667785854</v>
      </c>
      <c r="W10" s="110"/>
      <c r="X10" s="110"/>
      <c r="Y10" s="110"/>
      <c r="Z10" s="63">
        <v>1976</v>
      </c>
      <c r="AA10" s="106">
        <f t="shared" si="9"/>
        <v>0.11512590534420997</v>
      </c>
      <c r="AB10" s="106">
        <f t="shared" si="10"/>
        <v>0.24906214390531239</v>
      </c>
      <c r="AC10" s="106">
        <f t="shared" si="11"/>
        <v>0.26800682388868546</v>
      </c>
      <c r="AM10" s="108">
        <f t="shared" si="12"/>
        <v>5.7783803919786991E-3</v>
      </c>
    </row>
    <row r="11" spans="1:42" x14ac:dyDescent="0.2">
      <c r="A11" s="63">
        <v>1977</v>
      </c>
      <c r="B11" s="64">
        <f>+'[1]R_I_pcor_CN 1970_2017'!B9</f>
        <v>7289.4191196542306</v>
      </c>
      <c r="C11" s="65">
        <f>+'[1]R_I_pcor_CN 1970_2017'!C9</f>
        <v>33575.393021837524</v>
      </c>
      <c r="D11" s="66">
        <f>+'[1]R_I_pcor_CN 1970_2017'!D9</f>
        <v>7885.7253386058956</v>
      </c>
      <c r="E11" s="67">
        <f t="shared" si="8"/>
        <v>41461.118360443419</v>
      </c>
      <c r="F11" s="67">
        <f>+'[1]R_I_pcor_CN 1970_2017'!F9</f>
        <v>60606.237805004945</v>
      </c>
      <c r="G11" s="67">
        <f t="shared" si="1"/>
        <v>109356.7752851026</v>
      </c>
      <c r="H11" s="67">
        <f>+'[1]R_I_pcor_CN 1970_2017'!H9</f>
        <v>6787.5249437629836</v>
      </c>
      <c r="I11" s="68">
        <f t="shared" si="2"/>
        <v>116144.30022886558</v>
      </c>
      <c r="J11" s="67">
        <f>+'[1]R_I_pcor_CN 1970_2017'!J9</f>
        <v>24027.891990502445</v>
      </c>
      <c r="K11" s="68">
        <f t="shared" si="3"/>
        <v>140172.19221936804</v>
      </c>
      <c r="L11" s="50"/>
      <c r="M11" s="67">
        <f>+'[1]R_I_pcor_CN 1970_2017'!L9</f>
        <v>25199.43264725351</v>
      </c>
      <c r="N11" s="65">
        <f>+'[1]R_I_pcor_CN 1970_2017'!M9</f>
        <v>68028.971063233883</v>
      </c>
      <c r="O11" s="64">
        <f>+'[1]R_I_pcor_CN 1970_2017'!N9</f>
        <v>18250.046193079408</v>
      </c>
      <c r="P11" s="67">
        <f t="shared" si="4"/>
        <v>86279.017256313295</v>
      </c>
      <c r="Q11" s="66">
        <f>+'[1]R_I_pcor_CN 1970_2017'!Q9</f>
        <v>15397.631052551185</v>
      </c>
      <c r="R11" s="66">
        <f>+'[1]R_I_pcor_CN 1970_2017'!P9</f>
        <v>13361.376406069066</v>
      </c>
      <c r="S11" s="67">
        <f t="shared" si="5"/>
        <v>28759.007458620254</v>
      </c>
      <c r="T11" s="67">
        <f>+'[1]R_I_pcor_CN 1970_2017'!S9</f>
        <v>-65.265142819000175</v>
      </c>
      <c r="U11" s="67">
        <f t="shared" si="6"/>
        <v>28693.742315801253</v>
      </c>
      <c r="V11" s="68">
        <f t="shared" si="7"/>
        <v>140172.19221936807</v>
      </c>
      <c r="W11" s="110"/>
      <c r="X11" s="110"/>
      <c r="Y11" s="110"/>
      <c r="Z11" s="63">
        <v>1977</v>
      </c>
      <c r="AA11" s="106">
        <f t="shared" si="9"/>
        <v>0.1150411718848028</v>
      </c>
      <c r="AB11" s="106">
        <f t="shared" si="10"/>
        <v>0.24761445376096655</v>
      </c>
      <c r="AC11" s="106">
        <f t="shared" si="11"/>
        <v>0.24705252224396232</v>
      </c>
      <c r="AM11" s="108">
        <f t="shared" si="12"/>
        <v>-1.5175921252744445E-2</v>
      </c>
    </row>
    <row r="12" spans="1:42" x14ac:dyDescent="0.2">
      <c r="A12" s="63">
        <v>1978</v>
      </c>
      <c r="B12" s="64">
        <f>+'[1]R_I_pcor_CN 1970_2017'!B10</f>
        <v>8399.7516999021136</v>
      </c>
      <c r="C12" s="65">
        <f>+'[1]R_I_pcor_CN 1970_2017'!C10</f>
        <v>38649.464603278429</v>
      </c>
      <c r="D12" s="66">
        <f>+'[1]R_I_pcor_CN 1970_2017'!D10</f>
        <v>9093.6646589730826</v>
      </c>
      <c r="E12" s="67">
        <f t="shared" si="8"/>
        <v>47743.12926225151</v>
      </c>
      <c r="F12" s="67">
        <f>+'[1]R_I_pcor_CN 1970_2017'!F10</f>
        <v>72922.621288912545</v>
      </c>
      <c r="G12" s="67">
        <f t="shared" si="1"/>
        <v>129065.50225106617</v>
      </c>
      <c r="H12" s="67">
        <f>+'[1]R_I_pcor_CN 1970_2017'!H10</f>
        <v>7685.2944258294801</v>
      </c>
      <c r="I12" s="68">
        <f t="shared" si="2"/>
        <v>136750.79667689564</v>
      </c>
      <c r="J12" s="67">
        <f>+'[1]R_I_pcor_CN 1970_2017'!J10</f>
        <v>27107.359995958908</v>
      </c>
      <c r="K12" s="68">
        <f t="shared" si="3"/>
        <v>163858.15667285456</v>
      </c>
      <c r="L12" s="50"/>
      <c r="M12" s="67">
        <f>+'[1]R_I_pcor_CN 1970_2017'!L10</f>
        <v>30058.845689234648</v>
      </c>
      <c r="N12" s="65">
        <f>+'[1]R_I_pcor_CN 1970_2017'!M10</f>
        <v>78422.076051003736</v>
      </c>
      <c r="O12" s="64">
        <f>+'[1]R_I_pcor_CN 1970_2017'!N10</f>
        <v>22269.613045691007</v>
      </c>
      <c r="P12" s="67">
        <f t="shared" si="4"/>
        <v>100691.68909669474</v>
      </c>
      <c r="Q12" s="66">
        <f>+'[1]R_I_pcor_CN 1970_2017'!Q10</f>
        <v>18009.858670427097</v>
      </c>
      <c r="R12" s="66">
        <f>+'[1]R_I_pcor_CN 1970_2017'!P10</f>
        <v>15046.613328309535</v>
      </c>
      <c r="S12" s="67">
        <f t="shared" si="5"/>
        <v>33056.471998736633</v>
      </c>
      <c r="T12" s="67">
        <f>+'[1]R_I_pcor_CN 1970_2017'!S10</f>
        <v>51.149888188549085</v>
      </c>
      <c r="U12" s="67">
        <f t="shared" si="6"/>
        <v>33107.621886925182</v>
      </c>
      <c r="V12" s="68">
        <f t="shared" si="7"/>
        <v>163858.15667285456</v>
      </c>
      <c r="W12" s="110"/>
      <c r="X12" s="110"/>
      <c r="Y12" s="110"/>
      <c r="Z12" s="63">
        <v>1978</v>
      </c>
      <c r="AA12" s="106">
        <f t="shared" si="9"/>
        <v>0.11002943817475906</v>
      </c>
      <c r="AB12" s="106">
        <f t="shared" si="10"/>
        <v>0.24172782025423914</v>
      </c>
      <c r="AC12" s="106">
        <f t="shared" si="11"/>
        <v>0.24210185747692095</v>
      </c>
      <c r="AM12" s="108">
        <f t="shared" si="12"/>
        <v>-2.0126586019785814E-2</v>
      </c>
    </row>
    <row r="13" spans="1:42" x14ac:dyDescent="0.2">
      <c r="A13" s="63">
        <v>1979</v>
      </c>
      <c r="B13" s="64">
        <f>+'[1]R_I_pcor_CN 1970_2017'!B11</f>
        <v>10024.392345438335</v>
      </c>
      <c r="C13" s="65">
        <f>+'[1]R_I_pcor_CN 1970_2017'!C11</f>
        <v>47777.102634732721</v>
      </c>
      <c r="D13" s="66">
        <f>+'[1]R_I_pcor_CN 1970_2017'!D11</f>
        <v>10759.561691217355</v>
      </c>
      <c r="E13" s="67">
        <f t="shared" si="8"/>
        <v>58536.664325950078</v>
      </c>
      <c r="F13" s="67">
        <f>+'[1]R_I_pcor_CN 1970_2017'!F11</f>
        <v>90465.556950832412</v>
      </c>
      <c r="G13" s="67">
        <f t="shared" si="1"/>
        <v>159026.61362222082</v>
      </c>
      <c r="H13" s="67">
        <f>+'[1]R_I_pcor_CN 1970_2017'!H11</f>
        <v>8327.9211678280753</v>
      </c>
      <c r="I13" s="68">
        <f t="shared" si="2"/>
        <v>167354.5347900489</v>
      </c>
      <c r="J13" s="67">
        <f>+'[1]R_I_pcor_CN 1970_2017'!J11</f>
        <v>36096.310239830753</v>
      </c>
      <c r="K13" s="68">
        <f t="shared" si="3"/>
        <v>203450.84502987965</v>
      </c>
      <c r="L13" s="50"/>
      <c r="M13" s="67">
        <f>+'[1]R_I_pcor_CN 1970_2017'!L11</f>
        <v>37969.627517508452</v>
      </c>
      <c r="N13" s="65">
        <f>+'[1]R_I_pcor_CN 1970_2017'!M11</f>
        <v>96683.928368224515</v>
      </c>
      <c r="O13" s="64">
        <f>+'[1]R_I_pcor_CN 1970_2017'!N11</f>
        <v>27191.035447870105</v>
      </c>
      <c r="P13" s="67">
        <f t="shared" si="4"/>
        <v>123874.96381609462</v>
      </c>
      <c r="Q13" s="66">
        <f>+'[1]R_I_pcor_CN 1970_2017'!Q11</f>
        <v>21512.503161040062</v>
      </c>
      <c r="R13" s="66">
        <f>+'[1]R_I_pcor_CN 1970_2017'!P11</f>
        <v>19161.386591637882</v>
      </c>
      <c r="S13" s="67">
        <f t="shared" si="5"/>
        <v>40673.889752677947</v>
      </c>
      <c r="T13" s="67">
        <f>+'[1]R_I_pcor_CN 1970_2017'!S11</f>
        <v>932.36394359864062</v>
      </c>
      <c r="U13" s="67">
        <f t="shared" si="6"/>
        <v>41606.253696276588</v>
      </c>
      <c r="V13" s="68">
        <f t="shared" si="7"/>
        <v>203450.84502987965</v>
      </c>
      <c r="W13" s="110"/>
      <c r="X13" s="110"/>
      <c r="Y13" s="110"/>
      <c r="Z13" s="63">
        <v>1979</v>
      </c>
      <c r="AA13" s="106">
        <f t="shared" si="9"/>
        <v>0.11449577160055086</v>
      </c>
      <c r="AB13" s="106">
        <f t="shared" si="10"/>
        <v>0.24304026062815995</v>
      </c>
      <c r="AC13" s="106">
        <f t="shared" si="11"/>
        <v>0.24861145082487807</v>
      </c>
      <c r="AM13" s="108">
        <f t="shared" si="12"/>
        <v>-1.3616992671828698E-2</v>
      </c>
    </row>
    <row r="14" spans="1:42" x14ac:dyDescent="0.2">
      <c r="A14" s="63">
        <v>1980</v>
      </c>
      <c r="B14" s="64">
        <f>+'[1]R_I_pcor_CN 1970_2017'!B12</f>
        <v>11760.308835741946</v>
      </c>
      <c r="C14" s="65">
        <f>+'[1]R_I_pcor_CN 1970_2017'!C12</f>
        <v>59411.010725413682</v>
      </c>
      <c r="D14" s="66">
        <f>+'[1]R_I_pcor_CN 1970_2017'!D12</f>
        <v>13924.618852995485</v>
      </c>
      <c r="E14" s="67">
        <f t="shared" si="8"/>
        <v>73335.629578409164</v>
      </c>
      <c r="F14" s="67">
        <f>+'[1]R_I_pcor_CN 1970_2017'!F12</f>
        <v>112744.51942704419</v>
      </c>
      <c r="G14" s="67">
        <f t="shared" si="1"/>
        <v>197840.45784119528</v>
      </c>
      <c r="H14" s="67">
        <f>+'[1]R_I_pcor_CN 1970_2017'!H12</f>
        <v>11180.325067817814</v>
      </c>
      <c r="I14" s="68">
        <f t="shared" si="2"/>
        <v>209020.7829090131</v>
      </c>
      <c r="J14" s="67">
        <f>+'[1]R_I_pcor_CN 1970_2017'!J12</f>
        <v>48193.075208229297</v>
      </c>
      <c r="K14" s="68">
        <f t="shared" si="3"/>
        <v>257213.8581172424</v>
      </c>
      <c r="L14" s="50"/>
      <c r="M14" s="67">
        <f>+'[1]R_I_pcor_CN 1970_2017'!L12</f>
        <v>42786.557999230041</v>
      </c>
      <c r="N14" s="65">
        <f>+'[1]R_I_pcor_CN 1970_2017'!M12</f>
        <v>123406.45456533227</v>
      </c>
      <c r="O14" s="64">
        <f>+'[1]R_I_pcor_CN 1970_2017'!N12</f>
        <v>34416.565610009013</v>
      </c>
      <c r="P14" s="67">
        <f t="shared" si="4"/>
        <v>157823.02017534128</v>
      </c>
      <c r="Q14" s="66">
        <f>+'[1]R_I_pcor_CN 1970_2017'!Q12</f>
        <v>28045.666823392577</v>
      </c>
      <c r="R14" s="66">
        <f>+'[1]R_I_pcor_CN 1970_2017'!P12</f>
        <v>25448.700473551442</v>
      </c>
      <c r="S14" s="67">
        <f t="shared" si="5"/>
        <v>53494.367296944023</v>
      </c>
      <c r="T14" s="67">
        <f>+'[1]R_I_pcor_CN 1970_2017'!S12</f>
        <v>3109.9126457270468</v>
      </c>
      <c r="U14" s="67">
        <f t="shared" si="6"/>
        <v>56604.27994267107</v>
      </c>
      <c r="V14" s="68">
        <f t="shared" si="7"/>
        <v>257213.8581172424</v>
      </c>
      <c r="W14" s="110"/>
      <c r="X14" s="110"/>
      <c r="Y14" s="110"/>
      <c r="Z14" s="63">
        <v>1980</v>
      </c>
      <c r="AA14" s="106">
        <f t="shared" si="9"/>
        <v>0.12175201010814929</v>
      </c>
      <c r="AB14" s="106">
        <f t="shared" si="10"/>
        <v>0.25592846104796269</v>
      </c>
      <c r="AC14" s="106">
        <f t="shared" si="11"/>
        <v>0.27080694634710539</v>
      </c>
      <c r="AD14" s="106">
        <v>8.5000000000000006E-2</v>
      </c>
      <c r="AM14" s="108">
        <f t="shared" si="12"/>
        <v>8.5785028503986283E-3</v>
      </c>
      <c r="AN14" s="53">
        <v>0</v>
      </c>
    </row>
    <row r="15" spans="1:42" x14ac:dyDescent="0.2">
      <c r="A15" s="63">
        <v>1981</v>
      </c>
      <c r="B15" s="64">
        <f>+'[1]R_I_pcor_CN 1970_2017'!B13</f>
        <v>13261.942994099614</v>
      </c>
      <c r="C15" s="65">
        <f>+'[1]R_I_pcor_CN 1970_2017'!C13</f>
        <v>68377.344775307531</v>
      </c>
      <c r="D15" s="66">
        <f>+'[1]R_I_pcor_CN 1970_2017'!D13</f>
        <v>17566.04683187258</v>
      </c>
      <c r="E15" s="67">
        <f t="shared" si="8"/>
        <v>85943.391607180107</v>
      </c>
      <c r="F15" s="67">
        <f>+'[1]R_I_pcor_CN 1970_2017'!F13</f>
        <v>138877.56907759677</v>
      </c>
      <c r="G15" s="67">
        <f t="shared" si="1"/>
        <v>238082.90367887649</v>
      </c>
      <c r="H15" s="67">
        <f>+'[1]R_I_pcor_CN 1970_2017'!H13</f>
        <v>12461.514128932076</v>
      </c>
      <c r="I15" s="68">
        <f t="shared" si="2"/>
        <v>250544.41780780858</v>
      </c>
      <c r="J15" s="67">
        <f>+'[1]R_I_pcor_CN 1970_2017'!J13</f>
        <v>59819.408243442143</v>
      </c>
      <c r="K15" s="68">
        <f t="shared" si="3"/>
        <v>310363.82605125074</v>
      </c>
      <c r="L15" s="50"/>
      <c r="M15" s="67">
        <f>+'[1]R_I_pcor_CN 1970_2017'!L13</f>
        <v>55008.604041549072</v>
      </c>
      <c r="N15" s="65">
        <f>+'[1]R_I_pcor_CN 1970_2017'!M13</f>
        <v>147955.03921625912</v>
      </c>
      <c r="O15" s="64">
        <f>+'[1]R_I_pcor_CN 1970_2017'!N13</f>
        <v>44519.674249316507</v>
      </c>
      <c r="P15" s="67">
        <f t="shared" si="4"/>
        <v>192474.71346557562</v>
      </c>
      <c r="Q15" s="66">
        <f>+'[1]R_I_pcor_CN 1970_2017'!Q13</f>
        <v>35643.959948428732</v>
      </c>
      <c r="R15" s="66">
        <f>+'[1]R_I_pcor_CN 1970_2017'!P13</f>
        <v>28967.504738479129</v>
      </c>
      <c r="S15" s="67">
        <f t="shared" si="5"/>
        <v>64611.464686907857</v>
      </c>
      <c r="T15" s="67">
        <f>+'[1]R_I_pcor_CN 1970_2017'!S13</f>
        <v>-1730.9561427818262</v>
      </c>
      <c r="U15" s="67">
        <f t="shared" si="6"/>
        <v>62880.508544126031</v>
      </c>
      <c r="V15" s="68">
        <f t="shared" si="7"/>
        <v>310363.82605125068</v>
      </c>
      <c r="W15" s="110"/>
      <c r="X15" s="110"/>
      <c r="Y15" s="110"/>
      <c r="Z15" s="63">
        <v>1981</v>
      </c>
      <c r="AA15" s="106">
        <f t="shared" si="9"/>
        <v>0.11561824043790894</v>
      </c>
      <c r="AB15" s="106">
        <f t="shared" si="10"/>
        <v>0.25788427158840554</v>
      </c>
      <c r="AC15" s="106">
        <f t="shared" si="11"/>
        <v>0.25097549206768344</v>
      </c>
      <c r="AD15" s="106">
        <v>9.4E-2</v>
      </c>
      <c r="AM15" s="108">
        <f t="shared" si="12"/>
        <v>-1.1252951429023328E-2</v>
      </c>
      <c r="AN15" s="108">
        <f t="shared" ref="AN15:AN55" si="13">AD15-$AD$14</f>
        <v>8.9999999999999941E-3</v>
      </c>
    </row>
    <row r="16" spans="1:42" x14ac:dyDescent="0.2">
      <c r="A16" s="63">
        <v>1982</v>
      </c>
      <c r="B16" s="64">
        <f>+'[1]R_I_pcor_CN 1970_2017'!B14</f>
        <v>14940.515521196145</v>
      </c>
      <c r="C16" s="65">
        <f>+'[1]R_I_pcor_CN 1970_2017'!C14</f>
        <v>78960.653428116726</v>
      </c>
      <c r="D16" s="66">
        <f>+'[1]R_I_pcor_CN 1970_2017'!D14</f>
        <v>19679.338519535271</v>
      </c>
      <c r="E16" s="67">
        <f t="shared" si="8"/>
        <v>98639.991947652001</v>
      </c>
      <c r="F16" s="67">
        <f>+'[1]R_I_pcor_CN 1970_2017'!F14</f>
        <v>166336.83285812856</v>
      </c>
      <c r="G16" s="67">
        <f t="shared" si="1"/>
        <v>279917.34032697673</v>
      </c>
      <c r="H16" s="67">
        <f>+'[1]R_I_pcor_CN 1970_2017'!H14</f>
        <v>15909.014398543663</v>
      </c>
      <c r="I16" s="68">
        <f t="shared" si="2"/>
        <v>295826.35472552042</v>
      </c>
      <c r="J16" s="67">
        <f>+'[1]R_I_pcor_CN 1970_2017'!J14</f>
        <v>66926.002478271563</v>
      </c>
      <c r="K16" s="68">
        <f t="shared" si="3"/>
        <v>362752.35720379197</v>
      </c>
      <c r="L16" s="50"/>
      <c r="M16" s="67">
        <f>+'[1]R_I_pcor_CN 1970_2017'!L14</f>
        <v>63290.236382960204</v>
      </c>
      <c r="N16" s="65">
        <f>+'[1]R_I_pcor_CN 1970_2017'!M14</f>
        <v>175194.58347783421</v>
      </c>
      <c r="O16" s="64">
        <f>+'[1]R_I_pcor_CN 1970_2017'!N14</f>
        <v>52713.570527136784</v>
      </c>
      <c r="P16" s="67">
        <f t="shared" si="4"/>
        <v>227908.154004971</v>
      </c>
      <c r="Q16" s="66">
        <f>+'[1]R_I_pcor_CN 1970_2017'!Q14</f>
        <v>40179.2431418345</v>
      </c>
      <c r="R16" s="66">
        <f>+'[1]R_I_pcor_CN 1970_2017'!P14</f>
        <v>32008.488876605901</v>
      </c>
      <c r="S16" s="67">
        <f t="shared" si="5"/>
        <v>72187.732018440409</v>
      </c>
      <c r="T16" s="67">
        <f>+'[1]R_I_pcor_CN 1970_2017'!S14</f>
        <v>-633.76520257967059</v>
      </c>
      <c r="U16" s="67">
        <f t="shared" si="6"/>
        <v>71553.966815860738</v>
      </c>
      <c r="V16" s="68">
        <f t="shared" si="7"/>
        <v>362752.35720379197</v>
      </c>
      <c r="W16" s="110"/>
      <c r="X16" s="110"/>
      <c r="Y16" s="110"/>
      <c r="Z16" s="63">
        <v>1982</v>
      </c>
      <c r="AA16" s="106">
        <f t="shared" si="9"/>
        <v>0.1082002612860665</v>
      </c>
      <c r="AB16" s="106">
        <f t="shared" si="10"/>
        <v>0.24402062515836051</v>
      </c>
      <c r="AC16" s="106">
        <f t="shared" si="11"/>
        <v>0.24187826971079499</v>
      </c>
      <c r="AD16" s="106">
        <v>9.8000000000000004E-2</v>
      </c>
      <c r="AM16" s="108">
        <f t="shared" si="12"/>
        <v>-2.0350173785911779E-2</v>
      </c>
      <c r="AN16" s="108">
        <f t="shared" si="13"/>
        <v>1.2999999999999998E-2</v>
      </c>
    </row>
    <row r="17" spans="1:42" x14ac:dyDescent="0.2">
      <c r="A17" s="63">
        <v>1983</v>
      </c>
      <c r="B17" s="64">
        <f>+'[1]R_I_pcor_CN 1970_2017'!B15</f>
        <v>17626.795063283698</v>
      </c>
      <c r="C17" s="65">
        <f>+'[1]R_I_pcor_CN 1970_2017'!C15</f>
        <v>88268.690982638596</v>
      </c>
      <c r="D17" s="66">
        <f>+'[1]R_I_pcor_CN 1970_2017'!D15</f>
        <v>22202.830682664091</v>
      </c>
      <c r="E17" s="67">
        <f t="shared" si="8"/>
        <v>110471.52166530269</v>
      </c>
      <c r="F17" s="67">
        <f>+'[1]R_I_pcor_CN 1970_2017'!F15</f>
        <v>195991.42171583604</v>
      </c>
      <c r="G17" s="67">
        <f t="shared" si="1"/>
        <v>324089.73844442243</v>
      </c>
      <c r="H17" s="67">
        <f>+'[1]R_I_pcor_CN 1970_2017'!H15</f>
        <v>20681.709387959509</v>
      </c>
      <c r="I17" s="68">
        <f t="shared" si="2"/>
        <v>344771.44783238193</v>
      </c>
      <c r="J17" s="67">
        <f>+'[1]R_I_pcor_CN 1970_2017'!J15</f>
        <v>69121.479743684336</v>
      </c>
      <c r="K17" s="68">
        <f t="shared" si="3"/>
        <v>413892.92757606629</v>
      </c>
      <c r="L17" s="50"/>
      <c r="M17" s="67">
        <f>+'[1]R_I_pcor_CN 1970_2017'!L15</f>
        <v>70949.718357694946</v>
      </c>
      <c r="N17" s="65">
        <f>+'[1]R_I_pcor_CN 1970_2017'!M15</f>
        <v>201587.93423897465</v>
      </c>
      <c r="O17" s="64">
        <f>+'[1]R_I_pcor_CN 1970_2017'!N15</f>
        <v>62707.498257844287</v>
      </c>
      <c r="P17" s="67">
        <f t="shared" si="4"/>
        <v>264295.43249681895</v>
      </c>
      <c r="Q17" s="66">
        <f>+'[1]R_I_pcor_CN 1970_2017'!Q15</f>
        <v>45878.442427403148</v>
      </c>
      <c r="R17" s="66">
        <f>+'[1]R_I_pcor_CN 1970_2017'!P15</f>
        <v>34206.954481634573</v>
      </c>
      <c r="S17" s="67">
        <f t="shared" si="5"/>
        <v>80085.396909037721</v>
      </c>
      <c r="T17" s="67">
        <f>+'[1]R_I_pcor_CN 1970_2017'!S15</f>
        <v>-1437.6201874852995</v>
      </c>
      <c r="U17" s="67">
        <f t="shared" si="6"/>
        <v>78647.776721552422</v>
      </c>
      <c r="V17" s="68">
        <f t="shared" si="7"/>
        <v>413892.92757606629</v>
      </c>
      <c r="W17" s="110"/>
      <c r="X17" s="110"/>
      <c r="Y17" s="110"/>
      <c r="Z17" s="63">
        <v>1983</v>
      </c>
      <c r="AA17" s="106">
        <f t="shared" si="9"/>
        <v>9.9216320541325745E-2</v>
      </c>
      <c r="AB17" s="106">
        <f t="shared" si="10"/>
        <v>0.23228546740904416</v>
      </c>
      <c r="AC17" s="106">
        <f t="shared" si="11"/>
        <v>0.22811569002021517</v>
      </c>
      <c r="AD17" s="106">
        <v>0.105</v>
      </c>
      <c r="AM17" s="108">
        <f t="shared" si="12"/>
        <v>-3.4112753476491592E-2</v>
      </c>
      <c r="AN17" s="108">
        <f t="shared" si="13"/>
        <v>1.999999999999999E-2</v>
      </c>
    </row>
    <row r="18" spans="1:42" x14ac:dyDescent="0.2">
      <c r="A18" s="63">
        <v>1984</v>
      </c>
      <c r="B18" s="64">
        <f>+'[1]R_I_pcor_CN 1970_2017'!B16</f>
        <v>18319.544945293328</v>
      </c>
      <c r="C18" s="65">
        <f>+'[1]R_I_pcor_CN 1970_2017'!C16</f>
        <v>100977.97527177822</v>
      </c>
      <c r="D18" s="66">
        <f>+'[1]R_I_pcor_CN 1970_2017'!D16</f>
        <v>24447.86785181686</v>
      </c>
      <c r="E18" s="67">
        <f t="shared" si="8"/>
        <v>125425.84312359508</v>
      </c>
      <c r="F18" s="67">
        <f>+'[1]R_I_pcor_CN 1970_2017'!F16</f>
        <v>227138.81467738582</v>
      </c>
      <c r="G18" s="67">
        <f t="shared" si="1"/>
        <v>370884.20274627424</v>
      </c>
      <c r="H18" s="67">
        <f>+'[1]R_I_pcor_CN 1970_2017'!H16</f>
        <v>23520.874939646863</v>
      </c>
      <c r="I18" s="68">
        <f t="shared" si="2"/>
        <v>394405.0776859211</v>
      </c>
      <c r="J18" s="67">
        <f>+'[1]R_I_pcor_CN 1970_2017'!J16</f>
        <v>85260.861690380407</v>
      </c>
      <c r="K18" s="68">
        <f t="shared" si="3"/>
        <v>479665.93937630148</v>
      </c>
      <c r="L18" s="50"/>
      <c r="M18" s="67">
        <f>+'[1]R_I_pcor_CN 1970_2017'!L16</f>
        <v>83797.916481121239</v>
      </c>
      <c r="N18" s="65">
        <f>+'[1]R_I_pcor_CN 1970_2017'!M16</f>
        <v>230938.0480859887</v>
      </c>
      <c r="O18" s="64">
        <f>+'[1]R_I_pcor_CN 1970_2017'!N16</f>
        <v>71075.05320628082</v>
      </c>
      <c r="P18" s="67">
        <f t="shared" si="4"/>
        <v>302013.10129226954</v>
      </c>
      <c r="Q18" s="66">
        <f>+'[1]R_I_pcor_CN 1970_2017'!Q16</f>
        <v>50160.060662648502</v>
      </c>
      <c r="R18" s="66">
        <f>+'[1]R_I_pcor_CN 1970_2017'!P16</f>
        <v>40408.562485809627</v>
      </c>
      <c r="S18" s="67">
        <f t="shared" si="5"/>
        <v>90568.623148458137</v>
      </c>
      <c r="T18" s="67">
        <f>+'[1]R_I_pcor_CN 1970_2017'!S16</f>
        <v>3286.2984544525971</v>
      </c>
      <c r="U18" s="67">
        <f t="shared" si="6"/>
        <v>93854.921602910734</v>
      </c>
      <c r="V18" s="68">
        <f t="shared" si="7"/>
        <v>479665.93937630148</v>
      </c>
      <c r="W18" s="110"/>
      <c r="X18" s="110"/>
      <c r="Y18" s="110"/>
      <c r="Z18" s="63">
        <v>1984</v>
      </c>
      <c r="AA18" s="106">
        <f t="shared" si="9"/>
        <v>0.10245446819015959</v>
      </c>
      <c r="AB18" s="106">
        <f t="shared" si="10"/>
        <v>0.22963351202233045</v>
      </c>
      <c r="AC18" s="106">
        <f t="shared" si="11"/>
        <v>0.23796580448097265</v>
      </c>
      <c r="AD18" s="106">
        <v>0.10400000000000001</v>
      </c>
      <c r="AM18" s="108">
        <f t="shared" si="12"/>
        <v>-2.4262639015734111E-2</v>
      </c>
      <c r="AN18" s="108">
        <f t="shared" si="13"/>
        <v>1.9000000000000003E-2</v>
      </c>
    </row>
    <row r="19" spans="1:42" x14ac:dyDescent="0.2">
      <c r="A19" s="63">
        <v>1985</v>
      </c>
      <c r="B19" s="64">
        <f>+'[1]R_I_pcor_CN 1970_2017'!B17</f>
        <v>19360.022001242258</v>
      </c>
      <c r="C19" s="65">
        <f>+'[1]R_I_pcor_CN 1970_2017'!C17</f>
        <v>112102.44541325208</v>
      </c>
      <c r="D19" s="66">
        <f>+'[1]R_I_pcor_CN 1970_2017'!D17</f>
        <v>26535.98005666153</v>
      </c>
      <c r="E19" s="67">
        <f t="shared" si="8"/>
        <v>138638.42546991361</v>
      </c>
      <c r="F19" s="67">
        <f>+'[1]R_I_pcor_CN 1970_2017'!F17</f>
        <v>258610.9058900337</v>
      </c>
      <c r="G19" s="67">
        <f t="shared" si="1"/>
        <v>416609.3533611896</v>
      </c>
      <c r="H19" s="67">
        <f>+'[1]R_I_pcor_CN 1970_2017'!H17</f>
        <v>26341.070215197578</v>
      </c>
      <c r="I19" s="68">
        <f t="shared" si="2"/>
        <v>442950.42357638717</v>
      </c>
      <c r="J19" s="67">
        <f>+'[1]R_I_pcor_CN 1970_2017'!J17</f>
        <v>96081.920674010849</v>
      </c>
      <c r="K19" s="68">
        <f t="shared" si="3"/>
        <v>539032.34425039799</v>
      </c>
      <c r="L19" s="50"/>
      <c r="M19" s="67">
        <f>+'[1]R_I_pcor_CN 1970_2017'!L17</f>
        <v>94527.529491831199</v>
      </c>
      <c r="N19" s="65">
        <f>+'[1]R_I_pcor_CN 1970_2017'!M17</f>
        <v>259253.79308480897</v>
      </c>
      <c r="O19" s="64">
        <f>+'[1]R_I_pcor_CN 1970_2017'!N17</f>
        <v>80395.002578054598</v>
      </c>
      <c r="P19" s="67">
        <f t="shared" si="4"/>
        <v>339648.79566286359</v>
      </c>
      <c r="Q19" s="66">
        <f>+'[1]R_I_pcor_CN 1970_2017'!Q17</f>
        <v>54690.21007972784</v>
      </c>
      <c r="R19" s="66">
        <f>+'[1]R_I_pcor_CN 1970_2017'!P17</f>
        <v>45224.375827431999</v>
      </c>
      <c r="S19" s="67">
        <f t="shared" si="5"/>
        <v>99914.585907159839</v>
      </c>
      <c r="T19" s="67">
        <f>+'[1]R_I_pcor_CN 1970_2017'!S17</f>
        <v>4941.4331885434221</v>
      </c>
      <c r="U19" s="67">
        <f t="shared" si="6"/>
        <v>104856.01909570326</v>
      </c>
      <c r="V19" s="68">
        <f t="shared" si="7"/>
        <v>539032.34425039799</v>
      </c>
      <c r="W19" s="110"/>
      <c r="X19" s="110"/>
      <c r="Y19" s="110"/>
      <c r="Z19" s="63">
        <v>1985</v>
      </c>
      <c r="AA19" s="106">
        <f t="shared" si="9"/>
        <v>0.10209805301074064</v>
      </c>
      <c r="AB19" s="106">
        <f t="shared" si="10"/>
        <v>0.22556606922383829</v>
      </c>
      <c r="AC19" s="106">
        <f t="shared" si="11"/>
        <v>0.23672179439200999</v>
      </c>
      <c r="AD19" s="106">
        <v>0.107</v>
      </c>
      <c r="AM19" s="108">
        <f t="shared" si="12"/>
        <v>-2.5506649104696771E-2</v>
      </c>
      <c r="AN19" s="108">
        <f t="shared" si="13"/>
        <v>2.1999999999999992E-2</v>
      </c>
    </row>
    <row r="20" spans="1:42" x14ac:dyDescent="0.2">
      <c r="A20" s="63">
        <v>1986</v>
      </c>
      <c r="B20" s="64">
        <f>+'[1]R_I_pcor_CN 1970_2017'!B18</f>
        <v>20572.894636727411</v>
      </c>
      <c r="C20" s="65">
        <f>+'[1]R_I_pcor_CN 1970_2017'!C18</f>
        <v>121299.03763180513</v>
      </c>
      <c r="D20" s="66">
        <f>+'[1]R_I_pcor_CN 1970_2017'!D18</f>
        <v>27615.284316835474</v>
      </c>
      <c r="E20" s="67">
        <f t="shared" si="8"/>
        <v>148914.3219486406</v>
      </c>
      <c r="F20" s="67">
        <f>+'[1]R_I_pcor_CN 1970_2017'!F18</f>
        <v>291620.59619625972</v>
      </c>
      <c r="G20" s="67">
        <f t="shared" si="1"/>
        <v>461107.81278162776</v>
      </c>
      <c r="H20" s="67">
        <f>+'[1]R_I_pcor_CN 1970_2017'!H18</f>
        <v>29521.371980212571</v>
      </c>
      <c r="I20" s="68">
        <f t="shared" si="2"/>
        <v>490629.18476184033</v>
      </c>
      <c r="J20" s="67">
        <f>+'[1]R_I_pcor_CN 1970_2017'!J18</f>
        <v>86243.000043109671</v>
      </c>
      <c r="K20" s="68">
        <f t="shared" si="3"/>
        <v>576872.18480495003</v>
      </c>
      <c r="L20" s="50"/>
      <c r="M20" s="67">
        <f>+'[1]R_I_pcor_CN 1970_2017'!L18</f>
        <v>92594.111611511151</v>
      </c>
      <c r="N20" s="65">
        <f>+'[1]R_I_pcor_CN 1970_2017'!M18</f>
        <v>287377.01573431678</v>
      </c>
      <c r="O20" s="64">
        <f>+'[1]R_I_pcor_CN 1970_2017'!N18</f>
        <v>87470.423808790511</v>
      </c>
      <c r="P20" s="67">
        <f t="shared" si="4"/>
        <v>374847.43954310729</v>
      </c>
      <c r="Q20" s="66">
        <f>+'[1]R_I_pcor_CN 1970_2017'!Q18</f>
        <v>57994.149621441051</v>
      </c>
      <c r="R20" s="66">
        <f>+'[1]R_I_pcor_CN 1970_2017'!P18</f>
        <v>49480.609029673025</v>
      </c>
      <c r="S20" s="67">
        <f t="shared" si="5"/>
        <v>107474.75865111407</v>
      </c>
      <c r="T20" s="67">
        <f>+'[1]R_I_pcor_CN 1970_2017'!S18</f>
        <v>1955.8749992175726</v>
      </c>
      <c r="U20" s="67">
        <f t="shared" si="6"/>
        <v>109430.63365033164</v>
      </c>
      <c r="V20" s="68">
        <f t="shared" si="7"/>
        <v>576872.18480495014</v>
      </c>
      <c r="W20" s="110"/>
      <c r="X20" s="110"/>
      <c r="Y20" s="110"/>
      <c r="Z20" s="63">
        <v>1986</v>
      </c>
      <c r="AA20" s="106">
        <f t="shared" si="9"/>
        <v>0.10085133654185645</v>
      </c>
      <c r="AB20" s="106">
        <f t="shared" si="10"/>
        <v>0.21905496450090739</v>
      </c>
      <c r="AC20" s="106">
        <f t="shared" si="11"/>
        <v>0.22304142731226051</v>
      </c>
      <c r="AD20" s="106">
        <v>0.11</v>
      </c>
      <c r="AM20" s="108">
        <f t="shared" si="12"/>
        <v>-3.9187016184446255E-2</v>
      </c>
      <c r="AN20" s="108">
        <f t="shared" si="13"/>
        <v>2.4999999999999994E-2</v>
      </c>
    </row>
    <row r="21" spans="1:42" x14ac:dyDescent="0.2">
      <c r="A21" s="63">
        <v>1987</v>
      </c>
      <c r="B21" s="64">
        <f>+'[1]R_I_pcor_CN 1970_2017'!B19</f>
        <v>21637.90064923701</v>
      </c>
      <c r="C21" s="65">
        <f>+'[1]R_I_pcor_CN 1970_2017'!C19</f>
        <v>131597.37755730897</v>
      </c>
      <c r="D21" s="66">
        <f>+'[1]R_I_pcor_CN 1970_2017'!D19</f>
        <v>28999.659806966443</v>
      </c>
      <c r="E21" s="67">
        <f t="shared" si="8"/>
        <v>160597.0373642754</v>
      </c>
      <c r="F21" s="67">
        <f>+'[1]R_I_pcor_CN 1970_2017'!F19</f>
        <v>319610.63278679253</v>
      </c>
      <c r="G21" s="67">
        <f t="shared" si="1"/>
        <v>501845.57080030494</v>
      </c>
      <c r="H21" s="67">
        <f>+'[1]R_I_pcor_CN 1970_2017'!H19</f>
        <v>35597.514155293335</v>
      </c>
      <c r="I21" s="68">
        <f t="shared" si="2"/>
        <v>537443.08495559823</v>
      </c>
      <c r="J21" s="67">
        <f>+'[1]R_I_pcor_CN 1970_2017'!J19</f>
        <v>95005.613193904268</v>
      </c>
      <c r="K21" s="68">
        <f t="shared" si="3"/>
        <v>632448.69814950251</v>
      </c>
      <c r="L21" s="50"/>
      <c r="M21" s="67">
        <f>+'[1]R_I_pcor_CN 1970_2017'!L19</f>
        <v>97396.288035055069</v>
      </c>
      <c r="N21" s="65">
        <f>+'[1]R_I_pcor_CN 1970_2017'!M19</f>
        <v>313694.37691825168</v>
      </c>
      <c r="O21" s="64">
        <f>+'[1]R_I_pcor_CN 1970_2017'!N19</f>
        <v>99640.825190556468</v>
      </c>
      <c r="P21" s="67">
        <f t="shared" si="4"/>
        <v>413335.20210880815</v>
      </c>
      <c r="Q21" s="66">
        <f>+'[1]R_I_pcor_CN 1970_2017'!Q19</f>
        <v>60792.586152110911</v>
      </c>
      <c r="R21" s="66">
        <f>+'[1]R_I_pcor_CN 1970_2017'!P19</f>
        <v>56693.134664372003</v>
      </c>
      <c r="S21" s="67">
        <f t="shared" si="5"/>
        <v>117485.72081648291</v>
      </c>
      <c r="T21" s="67">
        <f>+'[1]R_I_pcor_CN 1970_2017'!S19</f>
        <v>4231.4871891563525</v>
      </c>
      <c r="U21" s="67">
        <f t="shared" si="6"/>
        <v>121717.20800563926</v>
      </c>
      <c r="V21" s="68">
        <f t="shared" si="7"/>
        <v>632448.69814950251</v>
      </c>
      <c r="W21" s="110"/>
      <c r="X21" s="110"/>
      <c r="Y21" s="110"/>
      <c r="Z21" s="63">
        <v>1987</v>
      </c>
      <c r="AA21" s="106">
        <f t="shared" si="9"/>
        <v>0.1054867692065585</v>
      </c>
      <c r="AB21" s="106">
        <f t="shared" si="10"/>
        <v>0.21860123258668254</v>
      </c>
      <c r="AC21" s="106">
        <f t="shared" si="11"/>
        <v>0.22647460059086094</v>
      </c>
      <c r="AD21" s="106">
        <v>0.11</v>
      </c>
      <c r="AM21" s="108">
        <f t="shared" si="12"/>
        <v>-3.5753842905845823E-2</v>
      </c>
      <c r="AN21" s="108">
        <f t="shared" si="13"/>
        <v>2.4999999999999994E-2</v>
      </c>
    </row>
    <row r="22" spans="1:42" x14ac:dyDescent="0.2">
      <c r="A22" s="63">
        <v>1988</v>
      </c>
      <c r="B22" s="64">
        <f>+'[1]R_I_pcor_CN 1970_2017'!B20</f>
        <v>21469.507780959542</v>
      </c>
      <c r="C22" s="65">
        <f>+'[1]R_I_pcor_CN 1970_2017'!C20</f>
        <v>143486.295646529</v>
      </c>
      <c r="D22" s="66">
        <f>+'[1]R_I_pcor_CN 1970_2017'!D20</f>
        <v>31489.363120313352</v>
      </c>
      <c r="E22" s="67">
        <f t="shared" si="8"/>
        <v>174975.65876684236</v>
      </c>
      <c r="F22" s="67">
        <f>+'[1]R_I_pcor_CN 1970_2017'!F20</f>
        <v>357021.1389710668</v>
      </c>
      <c r="G22" s="67">
        <f t="shared" si="1"/>
        <v>553466.30551886873</v>
      </c>
      <c r="H22" s="67">
        <f>+'[1]R_I_pcor_CN 1970_2017'!H20</f>
        <v>44458.083886083805</v>
      </c>
      <c r="I22" s="68">
        <f t="shared" si="2"/>
        <v>597924.38940495253</v>
      </c>
      <c r="J22" s="67">
        <f>+'[1]R_I_pcor_CN 1970_2017'!J20</f>
        <v>105331.91756538366</v>
      </c>
      <c r="K22" s="68">
        <f t="shared" si="3"/>
        <v>703256.30697033624</v>
      </c>
      <c r="L22" s="50"/>
      <c r="M22" s="67">
        <f>+'[1]R_I_pcor_CN 1970_2017'!L20</f>
        <v>105790.59106575242</v>
      </c>
      <c r="N22" s="65">
        <f>+'[1]R_I_pcor_CN 1970_2017'!M20</f>
        <v>346529.43121201434</v>
      </c>
      <c r="O22" s="64">
        <f>+'[1]R_I_pcor_CN 1970_2017'!N20</f>
        <v>112961.16854129564</v>
      </c>
      <c r="P22" s="67">
        <f t="shared" si="4"/>
        <v>459490.59975330997</v>
      </c>
      <c r="Q22" s="66">
        <f>+'[1]R_I_pcor_CN 1970_2017'!Q20</f>
        <v>66995.553178818052</v>
      </c>
      <c r="R22" s="66">
        <f>+'[1]R_I_pcor_CN 1970_2017'!P20</f>
        <v>65975.567995070742</v>
      </c>
      <c r="S22" s="67">
        <f t="shared" si="5"/>
        <v>132971.12117388879</v>
      </c>
      <c r="T22" s="67">
        <f>+'[1]R_I_pcor_CN 1970_2017'!S20</f>
        <v>5003.9949773850385</v>
      </c>
      <c r="U22" s="67">
        <f t="shared" si="6"/>
        <v>137975.11615127383</v>
      </c>
      <c r="V22" s="68">
        <f t="shared" si="7"/>
        <v>703256.30697033624</v>
      </c>
      <c r="W22" s="110"/>
      <c r="X22" s="110"/>
      <c r="Y22" s="110"/>
      <c r="Z22" s="63">
        <v>1988</v>
      </c>
      <c r="AA22" s="106">
        <f t="shared" si="9"/>
        <v>0.11034098819874009</v>
      </c>
      <c r="AB22" s="106">
        <f t="shared" si="10"/>
        <v>0.22238785292939819</v>
      </c>
      <c r="AC22" s="106">
        <f t="shared" si="11"/>
        <v>0.23075679566873844</v>
      </c>
      <c r="AD22" s="106">
        <v>0.109</v>
      </c>
      <c r="AE22" s="106">
        <v>5.3769999999999998E-2</v>
      </c>
      <c r="AF22" s="108">
        <f>AD22+AE22</f>
        <v>0.16277</v>
      </c>
      <c r="AM22" s="108">
        <f t="shared" si="12"/>
        <v>-3.1471647827968324E-2</v>
      </c>
      <c r="AN22" s="108">
        <f t="shared" si="13"/>
        <v>2.3999999999999994E-2</v>
      </c>
      <c r="AO22" s="53">
        <v>0</v>
      </c>
      <c r="AP22" s="53">
        <v>0</v>
      </c>
    </row>
    <row r="23" spans="1:42" x14ac:dyDescent="0.2">
      <c r="A23" s="63">
        <v>1989</v>
      </c>
      <c r="B23" s="64">
        <f>+'[1]R_I_pcor_CN 1970_2017'!B21</f>
        <v>23019.362869524419</v>
      </c>
      <c r="C23" s="65">
        <f>+'[1]R_I_pcor_CN 1970_2017'!C21</f>
        <v>158930.6903143196</v>
      </c>
      <c r="D23" s="66">
        <f>+'[1]R_I_pcor_CN 1970_2017'!D21</f>
        <v>35113.492122296302</v>
      </c>
      <c r="E23" s="67">
        <f t="shared" si="8"/>
        <v>194044.1824366159</v>
      </c>
      <c r="F23" s="67">
        <f>+'[1]R_I_pcor_CN 1970_2017'!F21</f>
        <v>391156.37663658772</v>
      </c>
      <c r="G23" s="67">
        <f t="shared" si="1"/>
        <v>608219.92194272811</v>
      </c>
      <c r="H23" s="67">
        <f>+'[1]R_I_pcor_CN 1970_2017'!H21</f>
        <v>48799.916302347905</v>
      </c>
      <c r="I23" s="68">
        <f t="shared" si="2"/>
        <v>657019.83824507601</v>
      </c>
      <c r="J23" s="67">
        <f>+'[1]R_I_pcor_CN 1970_2017'!J21</f>
        <v>122287.62593386801</v>
      </c>
      <c r="K23" s="68">
        <f t="shared" si="3"/>
        <v>779307.46417894401</v>
      </c>
      <c r="L23" s="50"/>
      <c r="M23" s="67">
        <f>+'[1]R_I_pcor_CN 1970_2017'!L21</f>
        <v>122358.80583380604</v>
      </c>
      <c r="N23" s="65">
        <f>+'[1]R_I_pcor_CN 1970_2017'!M21</f>
        <v>384809.10750222817</v>
      </c>
      <c r="O23" s="64">
        <f>+'[1]R_I_pcor_CN 1970_2017'!N21</f>
        <v>122956.35493632047</v>
      </c>
      <c r="P23" s="67">
        <f t="shared" si="4"/>
        <v>507765.46243854862</v>
      </c>
      <c r="Q23" s="66">
        <f>+'[1]R_I_pcor_CN 1970_2017'!Q21</f>
        <v>74370.40594723761</v>
      </c>
      <c r="R23" s="66">
        <f>+'[1]R_I_pcor_CN 1970_2017'!P21</f>
        <v>71182.332852747291</v>
      </c>
      <c r="S23" s="67">
        <f t="shared" si="5"/>
        <v>145552.73879998492</v>
      </c>
      <c r="T23" s="67">
        <f>+'[1]R_I_pcor_CN 1970_2017'!S21</f>
        <v>3630.4571066044737</v>
      </c>
      <c r="U23" s="67">
        <f t="shared" si="6"/>
        <v>149183.19590658939</v>
      </c>
      <c r="V23" s="68">
        <f t="shared" si="7"/>
        <v>779307.46417894401</v>
      </c>
      <c r="W23" s="110"/>
      <c r="X23" s="110"/>
      <c r="Y23" s="110"/>
      <c r="Z23" s="63">
        <v>1989</v>
      </c>
      <c r="AA23" s="106">
        <f t="shared" si="9"/>
        <v>0.10834122306394568</v>
      </c>
      <c r="AB23" s="106">
        <f t="shared" si="10"/>
        <v>0.22153477007446473</v>
      </c>
      <c r="AC23" s="106">
        <f t="shared" si="11"/>
        <v>0.22706041313008624</v>
      </c>
      <c r="AD23" s="106">
        <v>0.111</v>
      </c>
      <c r="AE23" s="106">
        <v>5.2979999999999999E-2</v>
      </c>
      <c r="AF23" s="108">
        <f t="shared" ref="AF23:AF55" si="14">AD23+AE23</f>
        <v>0.16398000000000001</v>
      </c>
      <c r="AM23" s="108">
        <f t="shared" si="12"/>
        <v>-3.5168030366620529E-2</v>
      </c>
      <c r="AN23" s="108">
        <f t="shared" si="13"/>
        <v>2.5999999999999995E-2</v>
      </c>
      <c r="AO23" s="108">
        <f>AE23-$AE$22</f>
        <v>-7.8999999999999904E-4</v>
      </c>
      <c r="AP23" s="108">
        <f t="shared" ref="AP23:AP55" si="15">AF23-$AF$22</f>
        <v>1.2100000000000166E-3</v>
      </c>
    </row>
    <row r="24" spans="1:42" x14ac:dyDescent="0.2">
      <c r="A24" s="63">
        <v>1990</v>
      </c>
      <c r="B24" s="64">
        <f>+'[1]R_I_pcor_CN 1970_2017'!B22</f>
        <v>23409.50977750753</v>
      </c>
      <c r="C24" s="65">
        <f>+'[1]R_I_pcor_CN 1970_2017'!C22</f>
        <v>166657.99300522829</v>
      </c>
      <c r="D24" s="66">
        <f>+'[1]R_I_pcor_CN 1970_2017'!D22</f>
        <v>39847.134404148339</v>
      </c>
      <c r="E24" s="67">
        <f t="shared" si="8"/>
        <v>206505.12740937661</v>
      </c>
      <c r="F24" s="67">
        <f>+'[1]R_I_pcor_CN 1970_2017'!F22</f>
        <v>437495.54596907913</v>
      </c>
      <c r="G24" s="67">
        <f t="shared" si="1"/>
        <v>667410.18315596331</v>
      </c>
      <c r="H24" s="67">
        <f>+'[1]R_I_pcor_CN 1970_2017'!H22</f>
        <v>59384.863898616568</v>
      </c>
      <c r="I24" s="68">
        <f t="shared" si="2"/>
        <v>726795.04705457983</v>
      </c>
      <c r="J24" s="67">
        <f>+'[1]R_I_pcor_CN 1970_2017'!J22</f>
        <v>133378.06956029902</v>
      </c>
      <c r="K24" s="68">
        <f t="shared" si="3"/>
        <v>860173.11661487888</v>
      </c>
      <c r="L24" s="50"/>
      <c r="M24" s="67">
        <f>+'[1]R_I_pcor_CN 1970_2017'!L22</f>
        <v>134826.51243263183</v>
      </c>
      <c r="N24" s="65">
        <f>+'[1]R_I_pcor_CN 1970_2017'!M22</f>
        <v>418630.80491287773</v>
      </c>
      <c r="O24" s="64">
        <f>+'[1]R_I_pcor_CN 1970_2017'!N22</f>
        <v>142218.63396200072</v>
      </c>
      <c r="P24" s="67">
        <f t="shared" si="4"/>
        <v>560849.43887487845</v>
      </c>
      <c r="Q24" s="66">
        <f>+'[1]R_I_pcor_CN 1970_2017'!Q22</f>
        <v>85814.845753629867</v>
      </c>
      <c r="R24" s="66">
        <f>+'[1]R_I_pcor_CN 1970_2017'!P22</f>
        <v>75518.575301655248</v>
      </c>
      <c r="S24" s="67">
        <f t="shared" si="5"/>
        <v>161333.42105528511</v>
      </c>
      <c r="T24" s="67">
        <f>+'[1]R_I_pcor_CN 1970_2017'!S22</f>
        <v>3163.7442520834738</v>
      </c>
      <c r="U24" s="67">
        <f t="shared" si="6"/>
        <v>164497.16530736859</v>
      </c>
      <c r="V24" s="68">
        <f t="shared" si="7"/>
        <v>860173.11661487888</v>
      </c>
      <c r="W24" s="110"/>
      <c r="X24" s="110"/>
      <c r="Y24" s="110"/>
      <c r="Z24" s="63">
        <v>1990</v>
      </c>
      <c r="AA24" s="106">
        <f t="shared" si="9"/>
        <v>0.10390628775980645</v>
      </c>
      <c r="AB24" s="106">
        <f t="shared" si="10"/>
        <v>0.22197925221024453</v>
      </c>
      <c r="AC24" s="106">
        <f t="shared" si="11"/>
        <v>0.22633225965698608</v>
      </c>
      <c r="AD24" s="106">
        <v>0.114</v>
      </c>
      <c r="AE24" s="106">
        <v>5.672E-2</v>
      </c>
      <c r="AF24" s="108">
        <f t="shared" si="14"/>
        <v>0.17072000000000001</v>
      </c>
      <c r="AM24" s="108">
        <f t="shared" si="12"/>
        <v>-3.589618383972068E-2</v>
      </c>
      <c r="AN24" s="108">
        <f t="shared" si="13"/>
        <v>2.8999999999999998E-2</v>
      </c>
      <c r="AO24" s="108">
        <f t="shared" ref="AO24:AO51" si="16">AE24-$AE$22</f>
        <v>2.9500000000000012E-3</v>
      </c>
      <c r="AP24" s="108">
        <f t="shared" si="15"/>
        <v>7.9500000000000126E-3</v>
      </c>
    </row>
    <row r="25" spans="1:42" x14ac:dyDescent="0.2">
      <c r="A25" s="63">
        <v>1991</v>
      </c>
      <c r="B25" s="64">
        <f>+'[1]R_I_pcor_CN 1970_2017'!B23</f>
        <v>26013.912876540187</v>
      </c>
      <c r="C25" s="65">
        <f>+'[1]R_I_pcor_CN 1970_2017'!C23</f>
        <v>174069.34829967536</v>
      </c>
      <c r="D25" s="66">
        <f>+'[1]R_I_pcor_CN 1970_2017'!D23</f>
        <v>43770.250376675518</v>
      </c>
      <c r="E25" s="67">
        <f t="shared" si="8"/>
        <v>217839.59867635087</v>
      </c>
      <c r="F25" s="67">
        <f>+'[1]R_I_pcor_CN 1970_2017'!F23</f>
        <v>482343.10310791316</v>
      </c>
      <c r="G25" s="67">
        <f t="shared" si="1"/>
        <v>726196.61466080416</v>
      </c>
      <c r="H25" s="67">
        <f>+'[1]R_I_pcor_CN 1970_2017'!H23</f>
        <v>67971.633890421974</v>
      </c>
      <c r="I25" s="68">
        <f t="shared" si="2"/>
        <v>794168.2485512261</v>
      </c>
      <c r="J25" s="67">
        <f>+'[1]R_I_pcor_CN 1970_2017'!J23</f>
        <v>136392.29657946355</v>
      </c>
      <c r="K25" s="68">
        <f t="shared" si="3"/>
        <v>930560.54513068963</v>
      </c>
      <c r="L25" s="50"/>
      <c r="M25" s="67">
        <f>+'[1]R_I_pcor_CN 1970_2017'!L23</f>
        <v>137111.76885157733</v>
      </c>
      <c r="N25" s="65">
        <f>+'[1]R_I_pcor_CN 1970_2017'!M23</f>
        <v>461053.39426633035</v>
      </c>
      <c r="O25" s="64">
        <f>+'[1]R_I_pcor_CN 1970_2017'!N23</f>
        <v>156183.99430637821</v>
      </c>
      <c r="P25" s="67">
        <f t="shared" si="4"/>
        <v>617237.38857270859</v>
      </c>
      <c r="Q25" s="66">
        <f>+'[1]R_I_pcor_CN 1970_2017'!Q23</f>
        <v>94248.994147701043</v>
      </c>
      <c r="R25" s="66">
        <f>+'[1]R_I_pcor_CN 1970_2017'!P23</f>
        <v>78733.664843675084</v>
      </c>
      <c r="S25" s="67">
        <f t="shared" si="5"/>
        <v>172982.65899137611</v>
      </c>
      <c r="T25" s="67">
        <f>+'[1]R_I_pcor_CN 1970_2017'!S23</f>
        <v>3228.7287150276825</v>
      </c>
      <c r="U25" s="67">
        <f t="shared" si="6"/>
        <v>176211.3877064038</v>
      </c>
      <c r="V25" s="68">
        <f t="shared" si="7"/>
        <v>930560.54513068963</v>
      </c>
      <c r="W25" s="110"/>
      <c r="X25" s="110"/>
      <c r="Y25" s="110"/>
      <c r="Z25" s="63">
        <v>1991</v>
      </c>
      <c r="AA25" s="106">
        <f t="shared" si="9"/>
        <v>9.9139779243637871E-2</v>
      </c>
      <c r="AB25" s="106">
        <f t="shared" si="10"/>
        <v>0.2178161356953548</v>
      </c>
      <c r="AC25" s="106">
        <f t="shared" si="11"/>
        <v>0.22188168316708731</v>
      </c>
      <c r="AD25" s="106">
        <v>0.11699999999999999</v>
      </c>
      <c r="AE25" s="106">
        <v>5.8499999999999996E-2</v>
      </c>
      <c r="AF25" s="108">
        <f t="shared" si="14"/>
        <v>0.17549999999999999</v>
      </c>
      <c r="AM25" s="108">
        <f t="shared" si="12"/>
        <v>-4.0346760329619452E-2</v>
      </c>
      <c r="AN25" s="108">
        <f t="shared" si="13"/>
        <v>3.1999999999999987E-2</v>
      </c>
      <c r="AO25" s="108">
        <f t="shared" si="16"/>
        <v>4.7299999999999981E-3</v>
      </c>
      <c r="AP25" s="108">
        <f t="shared" si="15"/>
        <v>1.2729999999999991E-2</v>
      </c>
    </row>
    <row r="26" spans="1:42" x14ac:dyDescent="0.2">
      <c r="A26" s="63">
        <v>1992</v>
      </c>
      <c r="B26" s="64">
        <f>+'[1]R_I_pcor_CN 1970_2017'!B24</f>
        <v>26447.746409131807</v>
      </c>
      <c r="C26" s="65">
        <f>+'[1]R_I_pcor_CN 1970_2017'!C24</f>
        <v>178960.54804729557</v>
      </c>
      <c r="D26" s="66">
        <f>+'[1]R_I_pcor_CN 1970_2017'!D24</f>
        <v>45997.570549317192</v>
      </c>
      <c r="E26" s="67">
        <f t="shared" si="8"/>
        <v>224958.11859661277</v>
      </c>
      <c r="F26" s="67">
        <f>+'[1]R_I_pcor_CN 1970_2017'!F24</f>
        <v>511761.07507025724</v>
      </c>
      <c r="G26" s="67">
        <f t="shared" si="1"/>
        <v>763166.9400760018</v>
      </c>
      <c r="H26" s="67">
        <f>+'[1]R_I_pcor_CN 1970_2017'!H24</f>
        <v>73039.077405163087</v>
      </c>
      <c r="I26" s="68">
        <f t="shared" si="2"/>
        <v>836206.01748116489</v>
      </c>
      <c r="J26" s="67">
        <f>+'[1]R_I_pcor_CN 1970_2017'!J24</f>
        <v>148265.61615824592</v>
      </c>
      <c r="K26" s="68">
        <f t="shared" si="3"/>
        <v>984471.63363941084</v>
      </c>
      <c r="L26" s="50"/>
      <c r="M26" s="67">
        <f>+'[1]R_I_pcor_CN 1970_2017'!L24</f>
        <v>147421.6625985039</v>
      </c>
      <c r="N26" s="65">
        <f>+'[1]R_I_pcor_CN 1970_2017'!M24</f>
        <v>493508.71535130317</v>
      </c>
      <c r="O26" s="64">
        <f>+'[1]R_I_pcor_CN 1970_2017'!N24</f>
        <v>163793.64650832946</v>
      </c>
      <c r="P26" s="67">
        <f t="shared" si="4"/>
        <v>657302.36185963266</v>
      </c>
      <c r="Q26" s="66">
        <f>+'[1]R_I_pcor_CN 1970_2017'!Q24</f>
        <v>97474.654467713568</v>
      </c>
      <c r="R26" s="66">
        <f>+'[1]R_I_pcor_CN 1970_2017'!P24</f>
        <v>79749.843552768332</v>
      </c>
      <c r="S26" s="67">
        <f t="shared" si="5"/>
        <v>177224.4980204819</v>
      </c>
      <c r="T26" s="67">
        <f>+'[1]R_I_pcor_CN 1970_2017'!S24</f>
        <v>2523.1111607924104</v>
      </c>
      <c r="U26" s="67">
        <f t="shared" si="6"/>
        <v>179747.60918127431</v>
      </c>
      <c r="V26" s="68">
        <f t="shared" si="7"/>
        <v>984471.63363941084</v>
      </c>
      <c r="W26" s="110"/>
      <c r="X26" s="110"/>
      <c r="Y26" s="110"/>
      <c r="Z26" s="63">
        <v>1992</v>
      </c>
      <c r="AA26" s="106">
        <f t="shared" si="9"/>
        <v>9.537104718881631E-2</v>
      </c>
      <c r="AB26" s="106">
        <f t="shared" si="10"/>
        <v>0.21193879775503266</v>
      </c>
      <c r="AC26" s="106">
        <f t="shared" si="11"/>
        <v>0.21495612973787651</v>
      </c>
      <c r="AD26" s="106">
        <v>0.124</v>
      </c>
      <c r="AE26" s="106">
        <v>5.7220000000000007E-2</v>
      </c>
      <c r="AF26" s="108">
        <f t="shared" si="14"/>
        <v>0.18121999999999999</v>
      </c>
      <c r="AM26" s="108">
        <f t="shared" si="12"/>
        <v>-4.7272313758830259E-2</v>
      </c>
      <c r="AN26" s="108">
        <f t="shared" si="13"/>
        <v>3.8999999999999993E-2</v>
      </c>
      <c r="AO26" s="108">
        <f t="shared" si="16"/>
        <v>3.4500000000000086E-3</v>
      </c>
      <c r="AP26" s="108">
        <f t="shared" si="15"/>
        <v>1.8449999999999994E-2</v>
      </c>
    </row>
    <row r="27" spans="1:42" x14ac:dyDescent="0.2">
      <c r="A27" s="63">
        <v>1993</v>
      </c>
      <c r="B27" s="64">
        <f>+'[1]R_I_pcor_CN 1970_2017'!B25</f>
        <v>26394.380756147049</v>
      </c>
      <c r="C27" s="65">
        <f>+'[1]R_I_pcor_CN 1970_2017'!C25</f>
        <v>181994.72084798524</v>
      </c>
      <c r="D27" s="66">
        <f>+'[1]R_I_pcor_CN 1970_2017'!D25</f>
        <v>45532.093737348747</v>
      </c>
      <c r="E27" s="67">
        <f t="shared" si="8"/>
        <v>227526.81458533398</v>
      </c>
      <c r="F27" s="67">
        <f>+'[1]R_I_pcor_CN 1970_2017'!F25</f>
        <v>528593.29108662566</v>
      </c>
      <c r="G27" s="67">
        <f t="shared" si="1"/>
        <v>782514.48642810667</v>
      </c>
      <c r="H27" s="67">
        <f>+'[1]R_I_pcor_CN 1970_2017'!H25</f>
        <v>79443.319602202842</v>
      </c>
      <c r="I27" s="68">
        <f t="shared" si="2"/>
        <v>861957.80603030953</v>
      </c>
      <c r="J27" s="67">
        <f>+'[1]R_I_pcor_CN 1970_2017'!J25</f>
        <v>151172.41014631302</v>
      </c>
      <c r="K27" s="68">
        <f t="shared" si="3"/>
        <v>1013130.2161766225</v>
      </c>
      <c r="L27" s="50"/>
      <c r="M27" s="67">
        <f>+'[1]R_I_pcor_CN 1970_2017'!L25</f>
        <v>176845.01490076922</v>
      </c>
      <c r="N27" s="65">
        <f>+'[1]R_I_pcor_CN 1970_2017'!M25</f>
        <v>504758.33749057475</v>
      </c>
      <c r="O27" s="64">
        <f>+'[1]R_I_pcor_CN 1970_2017'!N25</f>
        <v>167838.9208845312</v>
      </c>
      <c r="P27" s="67">
        <f t="shared" si="4"/>
        <v>672597.25837510591</v>
      </c>
      <c r="Q27" s="66">
        <f>+'[1]R_I_pcor_CN 1970_2017'!Q25</f>
        <v>93564.053125487597</v>
      </c>
      <c r="R27" s="66">
        <f>+'[1]R_I_pcor_CN 1970_2017'!P25</f>
        <v>71569.490028275963</v>
      </c>
      <c r="S27" s="67">
        <f t="shared" si="5"/>
        <v>165133.54315376357</v>
      </c>
      <c r="T27" s="67">
        <f>+'[1]R_I_pcor_CN 1970_2017'!S25</f>
        <v>-1445.6002530162223</v>
      </c>
      <c r="U27" s="67">
        <f t="shared" si="6"/>
        <v>163687.94290074735</v>
      </c>
      <c r="V27" s="68">
        <f t="shared" si="7"/>
        <v>1013130.2161766225</v>
      </c>
      <c r="W27" s="110"/>
      <c r="X27" s="110"/>
      <c r="Y27" s="110"/>
      <c r="Z27" s="63">
        <v>1993</v>
      </c>
      <c r="AA27" s="106">
        <f t="shared" si="9"/>
        <v>8.3031314906102632E-2</v>
      </c>
      <c r="AB27" s="106">
        <f t="shared" si="10"/>
        <v>0.19157961329252918</v>
      </c>
      <c r="AC27" s="106">
        <f t="shared" si="11"/>
        <v>0.18990250074374465</v>
      </c>
      <c r="AD27" s="106">
        <v>0.128</v>
      </c>
      <c r="AE27" s="106">
        <v>5.5370000000000003E-2</v>
      </c>
      <c r="AF27" s="108">
        <f t="shared" si="14"/>
        <v>0.18337000000000001</v>
      </c>
      <c r="AM27" s="108">
        <f t="shared" si="12"/>
        <v>-7.2325942752962114E-2</v>
      </c>
      <c r="AN27" s="108">
        <f t="shared" si="13"/>
        <v>4.2999999999999997E-2</v>
      </c>
      <c r="AO27" s="108">
        <f t="shared" si="16"/>
        <v>1.6000000000000042E-3</v>
      </c>
      <c r="AP27" s="108">
        <f t="shared" si="15"/>
        <v>2.0600000000000007E-2</v>
      </c>
    </row>
    <row r="28" spans="1:42" x14ac:dyDescent="0.2">
      <c r="A28" s="63">
        <v>1994</v>
      </c>
      <c r="B28" s="64">
        <f>+'[1]R_I_pcor_CN 1970_2017'!B26</f>
        <v>27636.241535908215</v>
      </c>
      <c r="C28" s="65">
        <f>+'[1]R_I_pcor_CN 1970_2017'!C26</f>
        <v>195095.50346539717</v>
      </c>
      <c r="D28" s="66">
        <f>+'[1]R_I_pcor_CN 1970_2017'!D26</f>
        <v>44884.302205749598</v>
      </c>
      <c r="E28" s="67">
        <f t="shared" si="8"/>
        <v>239979.80567114678</v>
      </c>
      <c r="F28" s="67">
        <f>+'[1]R_I_pcor_CN 1970_2017'!F26</f>
        <v>558954.16369575728</v>
      </c>
      <c r="G28" s="67">
        <f t="shared" si="1"/>
        <v>826570.21090281219</v>
      </c>
      <c r="H28" s="67">
        <f>+'[1]R_I_pcor_CN 1970_2017'!H26</f>
        <v>85331.080113039556</v>
      </c>
      <c r="I28" s="68">
        <f t="shared" si="2"/>
        <v>911901.29101585178</v>
      </c>
      <c r="J28" s="67">
        <f>+'[1]R_I_pcor_CN 1970_2017'!J26</f>
        <v>170523.60235181192</v>
      </c>
      <c r="K28" s="68">
        <f t="shared" si="3"/>
        <v>1082424.8933676637</v>
      </c>
      <c r="L28" s="50"/>
      <c r="M28" s="67">
        <f>+'[1]R_I_pcor_CN 1970_2017'!L26</f>
        <v>200450.77365059685</v>
      </c>
      <c r="N28" s="65">
        <f>+'[1]R_I_pcor_CN 1970_2017'!M26</f>
        <v>538840.095345048</v>
      </c>
      <c r="O28" s="64">
        <f>+'[1]R_I_pcor_CN 1970_2017'!N26</f>
        <v>171362.10162881005</v>
      </c>
      <c r="P28" s="67">
        <f t="shared" si="4"/>
        <v>710202.19697385805</v>
      </c>
      <c r="Q28" s="66">
        <f>+'[1]R_I_pcor_CN 1970_2017'!Q26</f>
        <v>92310.629006418632</v>
      </c>
      <c r="R28" s="66">
        <f>+'[1]R_I_pcor_CN 1970_2017'!P26</f>
        <v>78544.816001621904</v>
      </c>
      <c r="S28" s="67">
        <f t="shared" si="5"/>
        <v>170855.44500804052</v>
      </c>
      <c r="T28" s="67">
        <f>+'[1]R_I_pcor_CN 1970_2017'!S26</f>
        <v>916.47773516830057</v>
      </c>
      <c r="U28" s="67">
        <f t="shared" si="6"/>
        <v>171771.92274320882</v>
      </c>
      <c r="V28" s="68">
        <f t="shared" si="7"/>
        <v>1082424.8933676637</v>
      </c>
      <c r="W28" s="110"/>
      <c r="X28" s="110"/>
      <c r="Y28" s="110"/>
      <c r="Z28" s="63">
        <v>1994</v>
      </c>
      <c r="AA28" s="106">
        <f t="shared" si="9"/>
        <v>8.6133024237879427E-2</v>
      </c>
      <c r="AB28" s="106">
        <f t="shared" si="10"/>
        <v>0.18736177554668085</v>
      </c>
      <c r="AC28" s="106">
        <f t="shared" si="11"/>
        <v>0.18836679412072779</v>
      </c>
      <c r="AD28" s="106">
        <v>0.13200000000000001</v>
      </c>
      <c r="AE28" s="106">
        <v>5.2629999999999996E-2</v>
      </c>
      <c r="AF28" s="108">
        <f t="shared" si="14"/>
        <v>0.18463000000000002</v>
      </c>
      <c r="AM28" s="108">
        <f t="shared" si="12"/>
        <v>-7.3861649375978972E-2</v>
      </c>
      <c r="AN28" s="108">
        <f t="shared" si="13"/>
        <v>4.7E-2</v>
      </c>
      <c r="AO28" s="108">
        <f t="shared" si="16"/>
        <v>-1.1400000000000021E-3</v>
      </c>
      <c r="AP28" s="108">
        <f t="shared" si="15"/>
        <v>2.1860000000000018E-2</v>
      </c>
    </row>
    <row r="29" spans="1:42" x14ac:dyDescent="0.2">
      <c r="A29" s="63">
        <v>1995</v>
      </c>
      <c r="B29" s="64">
        <f>+'[1]R_I_pcor_CN 1970_2017'!B27</f>
        <v>29701.600000000024</v>
      </c>
      <c r="C29" s="65">
        <f>+'[1]R_I_pcor_CN 1970_2017'!C27</f>
        <v>213257.39999999973</v>
      </c>
      <c r="D29" s="66">
        <f>+'[1]R_I_pcor_CN 1970_2017'!D27</f>
        <v>45838.499999999964</v>
      </c>
      <c r="E29" s="67">
        <f t="shared" si="8"/>
        <v>259095.8999999997</v>
      </c>
      <c r="F29" s="67">
        <f>+'[1]R_I_pcor_CN 1970_2017'!F27</f>
        <v>600009.80000000144</v>
      </c>
      <c r="G29" s="67">
        <f t="shared" si="1"/>
        <v>888807.30000000121</v>
      </c>
      <c r="H29" s="67">
        <f>+'[1]R_I_pcor_CN 1970_2017'!H27</f>
        <v>96176.099999998813</v>
      </c>
      <c r="I29" s="68">
        <f t="shared" si="2"/>
        <v>984983.4</v>
      </c>
      <c r="J29" s="67">
        <f>+'[1]R_I_pcor_CN 1970_2017'!J27</f>
        <v>207590.30000000005</v>
      </c>
      <c r="K29" s="68">
        <f t="shared" si="3"/>
        <v>1192573.7000000002</v>
      </c>
      <c r="L29" s="50"/>
      <c r="M29" s="67">
        <f>+'[1]R_I_pcor_CN 1970_2017'!L27</f>
        <v>243778.2000000003</v>
      </c>
      <c r="N29" s="65">
        <f>+'[1]R_I_pcor_CN 1970_2017'!M27</f>
        <v>581399.10000000114</v>
      </c>
      <c r="O29" s="64">
        <f>+'[1]R_I_pcor_CN 1970_2017'!N27</f>
        <v>172239.00000000041</v>
      </c>
      <c r="P29" s="67">
        <f t="shared" si="4"/>
        <v>753638.10000000149</v>
      </c>
      <c r="Q29" s="66">
        <f>+'[1]R_I_pcor_CN 1970_2017'!Q27</f>
        <v>98642.6</v>
      </c>
      <c r="R29" s="66">
        <f>+'[1]R_I_pcor_CN 1970_2017'!P27</f>
        <v>89788.799999999988</v>
      </c>
      <c r="S29" s="67">
        <f t="shared" si="5"/>
        <v>188431.4</v>
      </c>
      <c r="T29" s="67">
        <f>+'[1]R_I_pcor_CN 1970_2017'!S27</f>
        <v>6725.9999999983702</v>
      </c>
      <c r="U29" s="67">
        <f t="shared" si="6"/>
        <v>195157.39999999836</v>
      </c>
      <c r="V29" s="68">
        <f t="shared" si="7"/>
        <v>1192573.7000000002</v>
      </c>
      <c r="W29" s="110">
        <v>196817.6</v>
      </c>
      <c r="X29" s="110">
        <v>990520.9</v>
      </c>
      <c r="Y29" s="112">
        <f>W29/X29</f>
        <v>0.19870110766971197</v>
      </c>
      <c r="Z29" s="63">
        <v>1995</v>
      </c>
      <c r="AA29" s="106">
        <f t="shared" si="9"/>
        <v>9.1157678393361738E-2</v>
      </c>
      <c r="AB29" s="106">
        <f t="shared" si="10"/>
        <v>0.19130413771440208</v>
      </c>
      <c r="AC29" s="106">
        <f t="shared" si="11"/>
        <v>0.19813267919032784</v>
      </c>
      <c r="AD29" s="106">
        <v>0.13100000000000001</v>
      </c>
      <c r="AE29" s="106">
        <v>4.8689999999999997E-2</v>
      </c>
      <c r="AF29" s="108">
        <f t="shared" si="14"/>
        <v>0.17969000000000002</v>
      </c>
      <c r="AG29" s="108"/>
      <c r="AH29" s="117">
        <v>0.12286161755900354</v>
      </c>
      <c r="AI29" s="106">
        <v>5.6246163003728644E-2</v>
      </c>
      <c r="AJ29" s="108">
        <f>AH29+AI29</f>
        <v>0.17910778056273219</v>
      </c>
      <c r="AM29" s="108">
        <f t="shared" si="12"/>
        <v>-6.4095764306378922E-2</v>
      </c>
      <c r="AN29" s="108">
        <f t="shared" si="13"/>
        <v>4.5999999999999999E-2</v>
      </c>
      <c r="AO29" s="108">
        <f t="shared" si="16"/>
        <v>-5.0800000000000012E-3</v>
      </c>
      <c r="AP29" s="108">
        <f t="shared" si="15"/>
        <v>1.6920000000000018E-2</v>
      </c>
    </row>
    <row r="30" spans="1:42" x14ac:dyDescent="0.2">
      <c r="A30" s="63">
        <v>1996</v>
      </c>
      <c r="B30" s="64">
        <f>+'[1]R_I_pcor_CN 1970_2017'!B28</f>
        <v>31133</v>
      </c>
      <c r="C30" s="65">
        <f>+'[1]R_I_pcor_CN 1970_2017'!C28</f>
        <v>221742.6</v>
      </c>
      <c r="D30" s="66">
        <f>+'[1]R_I_pcor_CN 1970_2017'!D28</f>
        <v>48078.3</v>
      </c>
      <c r="E30" s="67">
        <f t="shared" si="8"/>
        <v>269820.90000000002</v>
      </c>
      <c r="F30" s="67">
        <f>+'[1]R_I_pcor_CN 1970_2017'!F28</f>
        <v>641895.69999999995</v>
      </c>
      <c r="G30" s="67">
        <f t="shared" si="1"/>
        <v>942849.6</v>
      </c>
      <c r="H30" s="67">
        <f>+'[1]R_I_pcor_CN 1970_2017'!H28</f>
        <v>100236.20000000007</v>
      </c>
      <c r="I30" s="113">
        <f t="shared" si="2"/>
        <v>1043085.8</v>
      </c>
      <c r="J30" s="67">
        <f>+'[1]R_I_pcor_CN 1970_2017'!J28</f>
        <v>200480.2</v>
      </c>
      <c r="K30" s="68">
        <f t="shared" si="3"/>
        <v>1243566</v>
      </c>
      <c r="L30" s="50"/>
      <c r="M30" s="67">
        <f>+'[1]R_I_pcor_CN 1970_2017'!L28</f>
        <v>247867.7</v>
      </c>
      <c r="N30" s="65">
        <f>+'[1]R_I_pcor_CN 1970_2017'!M28</f>
        <v>611247.4</v>
      </c>
      <c r="O30" s="64">
        <f>+'[1]R_I_pcor_CN 1970_2017'!N28</f>
        <v>184834</v>
      </c>
      <c r="P30" s="67">
        <f t="shared" si="4"/>
        <v>796081.4</v>
      </c>
      <c r="Q30" s="66">
        <f>+'[1]R_I_pcor_CN 1970_2017'!Q28</f>
        <v>102878.8</v>
      </c>
      <c r="R30" s="66">
        <f>+'[1]R_I_pcor_CN 1970_2017'!P28</f>
        <v>94649.900000000009</v>
      </c>
      <c r="S30" s="115">
        <f t="shared" si="5"/>
        <v>197528.7</v>
      </c>
      <c r="T30" s="67">
        <f>+'[1]R_I_pcor_CN 1970_2017'!S28</f>
        <v>2088.1999999999534</v>
      </c>
      <c r="U30" s="67">
        <f t="shared" si="6"/>
        <v>199616.89999999997</v>
      </c>
      <c r="V30" s="68">
        <f t="shared" si="7"/>
        <v>1243566</v>
      </c>
      <c r="W30" s="114">
        <v>206071</v>
      </c>
      <c r="X30" s="114">
        <v>1047745.4</v>
      </c>
      <c r="Y30" s="112">
        <f t="shared" ref="Y30:Y58" si="17">W30/X30</f>
        <v>0.19668041491759353</v>
      </c>
      <c r="Z30" s="63">
        <v>1996</v>
      </c>
      <c r="AA30" s="106">
        <f t="shared" si="9"/>
        <v>9.0740282343024906E-2</v>
      </c>
      <c r="AB30" s="106">
        <f t="shared" si="10"/>
        <v>0.18936956096996049</v>
      </c>
      <c r="AC30" s="106">
        <f t="shared" si="11"/>
        <v>0.19137150558467958</v>
      </c>
      <c r="AD30" s="106">
        <v>0.13400000000000001</v>
      </c>
      <c r="AE30" s="106">
        <v>4.9429999999999995E-2</v>
      </c>
      <c r="AF30" s="108">
        <f t="shared" si="14"/>
        <v>0.18343000000000001</v>
      </c>
      <c r="AG30" s="108"/>
      <c r="AH30" s="117">
        <v>0.12789748349169561</v>
      </c>
      <c r="AI30" s="106">
        <v>5.6579585078588748E-2</v>
      </c>
      <c r="AJ30" s="108">
        <f t="shared" ref="AJ30:AJ58" si="18">AH30+AI30</f>
        <v>0.18447706857028434</v>
      </c>
      <c r="AM30" s="108">
        <f t="shared" si="12"/>
        <v>-7.0856937912027185E-2</v>
      </c>
      <c r="AN30" s="108">
        <f t="shared" si="13"/>
        <v>4.9000000000000002E-2</v>
      </c>
      <c r="AO30" s="108">
        <f t="shared" si="16"/>
        <v>-4.3400000000000036E-3</v>
      </c>
      <c r="AP30" s="108">
        <f t="shared" si="15"/>
        <v>2.0660000000000012E-2</v>
      </c>
    </row>
    <row r="31" spans="1:42" x14ac:dyDescent="0.2">
      <c r="A31" s="63">
        <v>1997</v>
      </c>
      <c r="B31" s="64">
        <f>+'[1]R_I_pcor_CN 1970_2017'!B29</f>
        <v>31263.5</v>
      </c>
      <c r="C31" s="65">
        <f>+'[1]R_I_pcor_CN 1970_2017'!C29</f>
        <v>228217.1</v>
      </c>
      <c r="D31" s="66">
        <f>+'[1]R_I_pcor_CN 1970_2017'!D29</f>
        <v>48003.5</v>
      </c>
      <c r="E31" s="67">
        <f t="shared" si="8"/>
        <v>276220.59999999998</v>
      </c>
      <c r="F31" s="67">
        <f>+'[1]R_I_pcor_CN 1970_2017'!F29</f>
        <v>670053</v>
      </c>
      <c r="G31" s="67">
        <f t="shared" si="1"/>
        <v>977537.1</v>
      </c>
      <c r="H31" s="67">
        <f>+'[1]R_I_pcor_CN 1970_2017'!H29</f>
        <v>112332.09999999998</v>
      </c>
      <c r="I31" s="68">
        <f t="shared" si="2"/>
        <v>1089869.2</v>
      </c>
      <c r="J31" s="67">
        <f>+'[1]R_I_pcor_CN 1970_2017'!J29</f>
        <v>223221.2</v>
      </c>
      <c r="K31" s="68">
        <f t="shared" si="3"/>
        <v>1313090.3999999999</v>
      </c>
      <c r="L31" s="50"/>
      <c r="M31" s="67">
        <f>+'[1]R_I_pcor_CN 1970_2017'!L29</f>
        <v>263751.40000000002</v>
      </c>
      <c r="N31" s="65">
        <f>+'[1]R_I_pcor_CN 1970_2017'!M29</f>
        <v>645244.30000000005</v>
      </c>
      <c r="O31" s="64">
        <f>+'[1]R_I_pcor_CN 1970_2017'!N29</f>
        <v>194086</v>
      </c>
      <c r="P31" s="67">
        <f t="shared" si="4"/>
        <v>839330.3</v>
      </c>
      <c r="Q31" s="66">
        <f>+'[1]R_I_pcor_CN 1970_2017'!Q29</f>
        <v>105107.7</v>
      </c>
      <c r="R31" s="66">
        <f>+'[1]R_I_pcor_CN 1970_2017'!P29</f>
        <v>100690.6</v>
      </c>
      <c r="S31" s="67">
        <f t="shared" si="5"/>
        <v>205798.3</v>
      </c>
      <c r="T31" s="67">
        <f>+'[1]R_I_pcor_CN 1970_2017'!S29</f>
        <v>4210.399999999674</v>
      </c>
      <c r="U31" s="67">
        <f t="shared" si="6"/>
        <v>210008.69999999966</v>
      </c>
      <c r="V31" s="68">
        <f t="shared" si="7"/>
        <v>1313090.3999999999</v>
      </c>
      <c r="W31" s="110">
        <v>215108.6</v>
      </c>
      <c r="X31" s="110">
        <v>1095091.6000000001</v>
      </c>
      <c r="Y31" s="112">
        <f t="shared" si="17"/>
        <v>0.19642977811171228</v>
      </c>
      <c r="Z31" s="63">
        <v>1997</v>
      </c>
      <c r="AA31" s="106">
        <f t="shared" si="9"/>
        <v>9.2387783781760241E-2</v>
      </c>
      <c r="AB31" s="106">
        <f t="shared" si="10"/>
        <v>0.18882843922922127</v>
      </c>
      <c r="AC31" s="106">
        <f t="shared" si="11"/>
        <v>0.19269165510870448</v>
      </c>
      <c r="AD31" s="106">
        <v>0.13800000000000001</v>
      </c>
      <c r="AE31" s="106">
        <v>5.1230000000000005E-2</v>
      </c>
      <c r="AF31" s="108">
        <f t="shared" si="14"/>
        <v>0.18923000000000001</v>
      </c>
      <c r="AG31" s="108"/>
      <c r="AH31" s="117">
        <v>0.13287564254898859</v>
      </c>
      <c r="AI31" s="106">
        <v>5.7748593816261573E-2</v>
      </c>
      <c r="AJ31" s="108">
        <f t="shared" si="18"/>
        <v>0.19062423636525017</v>
      </c>
      <c r="AM31" s="108">
        <f t="shared" si="12"/>
        <v>-6.9536788388002285E-2</v>
      </c>
      <c r="AN31" s="108">
        <f t="shared" si="13"/>
        <v>5.3000000000000005E-2</v>
      </c>
      <c r="AO31" s="108">
        <f t="shared" si="16"/>
        <v>-2.5399999999999937E-3</v>
      </c>
      <c r="AP31" s="108">
        <f t="shared" si="15"/>
        <v>2.6460000000000011E-2</v>
      </c>
    </row>
    <row r="32" spans="1:42" x14ac:dyDescent="0.2">
      <c r="A32" s="63">
        <v>1998</v>
      </c>
      <c r="B32" s="64">
        <f>+'[1]R_I_pcor_CN 1970_2017'!B30</f>
        <v>31205.5</v>
      </c>
      <c r="C32" s="65">
        <f>+'[1]R_I_pcor_CN 1970_2017'!C30</f>
        <v>230443.4</v>
      </c>
      <c r="D32" s="66">
        <f>+'[1]R_I_pcor_CN 1970_2017'!D30</f>
        <v>46421.7</v>
      </c>
      <c r="E32" s="67">
        <f t="shared" si="8"/>
        <v>276865.09999999998</v>
      </c>
      <c r="F32" s="67">
        <f>+'[1]R_I_pcor_CN 1970_2017'!F30</f>
        <v>677222</v>
      </c>
      <c r="G32" s="67">
        <f t="shared" si="1"/>
        <v>985292.6</v>
      </c>
      <c r="H32" s="67">
        <f>+'[1]R_I_pcor_CN 1970_2017'!H30</f>
        <v>150206.90000000002</v>
      </c>
      <c r="I32" s="68">
        <f t="shared" si="2"/>
        <v>1135499.5</v>
      </c>
      <c r="J32" s="67">
        <f>+'[1]R_I_pcor_CN 1970_2017'!J30</f>
        <v>239446.1</v>
      </c>
      <c r="K32" s="68">
        <f t="shared" si="3"/>
        <v>1374945.6</v>
      </c>
      <c r="L32" s="50"/>
      <c r="M32" s="67">
        <f>+'[1]R_I_pcor_CN 1970_2017'!L30</f>
        <v>273913</v>
      </c>
      <c r="N32" s="65">
        <f>+'[1]R_I_pcor_CN 1970_2017'!M30</f>
        <v>679167.4</v>
      </c>
      <c r="O32" s="64">
        <f>+'[1]R_I_pcor_CN 1970_2017'!N30</f>
        <v>200567</v>
      </c>
      <c r="P32" s="67">
        <f t="shared" si="4"/>
        <v>879734.4</v>
      </c>
      <c r="Q32" s="66">
        <f>+'[1]R_I_pcor_CN 1970_2017'!Q30</f>
        <v>107576.3</v>
      </c>
      <c r="R32" s="66">
        <f>+'[1]R_I_pcor_CN 1970_2017'!P30</f>
        <v>110527.5</v>
      </c>
      <c r="S32" s="67">
        <f t="shared" si="5"/>
        <v>218103.8</v>
      </c>
      <c r="T32" s="67">
        <f>+'[1]R_I_pcor_CN 1970_2017'!S30</f>
        <v>3194.4000000001397</v>
      </c>
      <c r="U32" s="67">
        <f t="shared" si="6"/>
        <v>221298.20000000013</v>
      </c>
      <c r="V32" s="68">
        <f t="shared" si="7"/>
        <v>1374945.6</v>
      </c>
      <c r="W32" s="110">
        <v>227839.8</v>
      </c>
      <c r="X32" s="110">
        <v>1141256.8</v>
      </c>
      <c r="Y32" s="112">
        <f t="shared" si="17"/>
        <v>0.19963938002384737</v>
      </c>
      <c r="Z32" s="63">
        <v>1998</v>
      </c>
      <c r="AA32" s="106">
        <f t="shared" si="9"/>
        <v>9.7338219875922449E-2</v>
      </c>
      <c r="AB32" s="106">
        <f t="shared" si="10"/>
        <v>0.1920774073436404</v>
      </c>
      <c r="AC32" s="106">
        <f t="shared" si="11"/>
        <v>0.19489061862202506</v>
      </c>
      <c r="AD32" s="106">
        <v>0.13699999999999998</v>
      </c>
      <c r="AE32" s="106">
        <v>5.1060000000000001E-2</v>
      </c>
      <c r="AF32" s="108">
        <f t="shared" si="14"/>
        <v>0.18805999999999998</v>
      </c>
      <c r="AG32" s="108"/>
      <c r="AH32" s="117">
        <v>0.12925662304925586</v>
      </c>
      <c r="AI32" s="106">
        <v>5.6976659416180478E-2</v>
      </c>
      <c r="AJ32" s="108">
        <f t="shared" si="18"/>
        <v>0.18623328246543636</v>
      </c>
      <c r="AM32" s="108">
        <f t="shared" si="12"/>
        <v>-6.7337824874681707E-2</v>
      </c>
      <c r="AN32" s="108">
        <f t="shared" si="13"/>
        <v>5.1999999999999977E-2</v>
      </c>
      <c r="AO32" s="108">
        <f t="shared" si="16"/>
        <v>-2.7099999999999971E-3</v>
      </c>
      <c r="AP32" s="108">
        <f t="shared" si="15"/>
        <v>2.5289999999999979E-2</v>
      </c>
    </row>
    <row r="33" spans="1:42" x14ac:dyDescent="0.2">
      <c r="A33" s="63">
        <v>1999</v>
      </c>
      <c r="B33" s="64">
        <f>+'[1]R_I_pcor_CN 1970_2017'!B31</f>
        <v>32175.8</v>
      </c>
      <c r="C33" s="65">
        <f>+'[1]R_I_pcor_CN 1970_2017'!C31</f>
        <v>232694.6</v>
      </c>
      <c r="D33" s="66">
        <f>+'[1]R_I_pcor_CN 1970_2017'!D31</f>
        <v>48021.5</v>
      </c>
      <c r="E33" s="67">
        <f t="shared" si="8"/>
        <v>280716.09999999998</v>
      </c>
      <c r="F33" s="67">
        <f>+'[1]R_I_pcor_CN 1970_2017'!F31</f>
        <v>706703.5</v>
      </c>
      <c r="G33" s="67">
        <f t="shared" si="1"/>
        <v>1019595.3999999999</v>
      </c>
      <c r="H33" s="67">
        <f>+'[1]R_I_pcor_CN 1970_2017'!H31</f>
        <v>152305.99999999988</v>
      </c>
      <c r="I33" s="68">
        <f t="shared" si="2"/>
        <v>1171901.3999999999</v>
      </c>
      <c r="J33" s="67">
        <f>+'[1]R_I_pcor_CN 1970_2017'!J31</f>
        <v>251662.1</v>
      </c>
      <c r="K33" s="68">
        <f t="shared" si="3"/>
        <v>1423563.5</v>
      </c>
      <c r="L33" s="50"/>
      <c r="M33" s="67">
        <f>+'[1]R_I_pcor_CN 1970_2017'!L31</f>
        <v>272472.8</v>
      </c>
      <c r="N33" s="65">
        <f>+'[1]R_I_pcor_CN 1970_2017'!M31</f>
        <v>709500.1</v>
      </c>
      <c r="O33" s="64">
        <f>+'[1]R_I_pcor_CN 1970_2017'!N31</f>
        <v>207155</v>
      </c>
      <c r="P33" s="67">
        <f t="shared" si="4"/>
        <v>916655.1</v>
      </c>
      <c r="Q33" s="66">
        <f>+'[1]R_I_pcor_CN 1970_2017'!Q31</f>
        <v>112367.7</v>
      </c>
      <c r="R33" s="66">
        <f>+'[1]R_I_pcor_CN 1970_2017'!P31</f>
        <v>117369.4</v>
      </c>
      <c r="S33" s="67">
        <f t="shared" si="5"/>
        <v>229737.09999999998</v>
      </c>
      <c r="T33" s="67">
        <f>+'[1]R_I_pcor_CN 1970_2017'!S31</f>
        <v>4698.5</v>
      </c>
      <c r="U33" s="67">
        <f t="shared" si="6"/>
        <v>234435.59999999998</v>
      </c>
      <c r="V33" s="68">
        <f t="shared" si="7"/>
        <v>1423563.5</v>
      </c>
      <c r="W33" s="110">
        <v>239884.79999999999</v>
      </c>
      <c r="X33" s="110">
        <v>1177549.7</v>
      </c>
      <c r="Y33" s="112">
        <f t="shared" si="17"/>
        <v>0.20371522323006833</v>
      </c>
      <c r="Z33" s="63">
        <v>1999</v>
      </c>
      <c r="AA33" s="106">
        <f t="shared" si="9"/>
        <v>0.10015296508733584</v>
      </c>
      <c r="AB33" s="106">
        <f t="shared" si="10"/>
        <v>0.19603790899131956</v>
      </c>
      <c r="AC33" s="106">
        <f t="shared" si="11"/>
        <v>0.20004720533655818</v>
      </c>
      <c r="AD33" s="106">
        <v>0.13900000000000001</v>
      </c>
      <c r="AE33" s="106">
        <v>5.1810000000000002E-2</v>
      </c>
      <c r="AF33" s="108">
        <f t="shared" si="14"/>
        <v>0.19081000000000001</v>
      </c>
      <c r="AG33" s="108"/>
      <c r="AH33" s="117">
        <v>0.13268484548889953</v>
      </c>
      <c r="AI33" s="106">
        <v>5.7759770139638275E-2</v>
      </c>
      <c r="AJ33" s="108">
        <f t="shared" si="18"/>
        <v>0.19044461562853782</v>
      </c>
      <c r="AM33" s="108">
        <f t="shared" si="12"/>
        <v>-6.2181238160148589E-2</v>
      </c>
      <c r="AN33" s="108">
        <f t="shared" si="13"/>
        <v>5.4000000000000006E-2</v>
      </c>
      <c r="AO33" s="108">
        <f t="shared" si="16"/>
        <v>-1.9599999999999965E-3</v>
      </c>
      <c r="AP33" s="108">
        <f t="shared" si="15"/>
        <v>2.8040000000000009E-2</v>
      </c>
    </row>
    <row r="34" spans="1:42" x14ac:dyDescent="0.2">
      <c r="A34" s="63">
        <v>2000</v>
      </c>
      <c r="B34" s="64">
        <f>+'[1]R_I_pcor_CN 1970_2017'!B32</f>
        <v>32244.7</v>
      </c>
      <c r="C34" s="65">
        <f>+'[1]R_I_pcor_CN 1970_2017'!C32</f>
        <v>241100.79999999999</v>
      </c>
      <c r="D34" s="66">
        <f>+'[1]R_I_pcor_CN 1970_2017'!D32</f>
        <v>51800.4</v>
      </c>
      <c r="E34" s="67">
        <f t="shared" si="8"/>
        <v>292901.2</v>
      </c>
      <c r="F34" s="67">
        <f>+'[1]R_I_pcor_CN 1970_2017'!F32</f>
        <v>755513.4</v>
      </c>
      <c r="G34" s="67">
        <f t="shared" si="1"/>
        <v>1080659.3</v>
      </c>
      <c r="H34" s="67">
        <f>+'[1]R_I_pcor_CN 1970_2017'!H32</f>
        <v>158607</v>
      </c>
      <c r="I34" s="68">
        <f t="shared" si="2"/>
        <v>1239266.3</v>
      </c>
      <c r="J34" s="67">
        <f>+'[1]R_I_pcor_CN 1970_2017'!J32</f>
        <v>307545.40000000002</v>
      </c>
      <c r="K34" s="68">
        <f t="shared" si="3"/>
        <v>1546811.7000000002</v>
      </c>
      <c r="L34" s="50"/>
      <c r="M34" s="67">
        <f>+'[1]R_I_pcor_CN 1970_2017'!L32</f>
        <v>317968.3</v>
      </c>
      <c r="N34" s="65">
        <f>+'[1]R_I_pcor_CN 1970_2017'!M32</f>
        <v>750485.2</v>
      </c>
      <c r="O34" s="64">
        <f>+'[1]R_I_pcor_CN 1970_2017'!N32</f>
        <v>221614</v>
      </c>
      <c r="P34" s="67">
        <f t="shared" si="4"/>
        <v>972099.2</v>
      </c>
      <c r="Q34" s="66">
        <f>+'[1]R_I_pcor_CN 1970_2017'!Q32</f>
        <v>123445.1</v>
      </c>
      <c r="R34" s="66">
        <f>+'[1]R_I_pcor_CN 1970_2017'!P32</f>
        <v>129756.9</v>
      </c>
      <c r="S34" s="67">
        <f t="shared" si="5"/>
        <v>253202</v>
      </c>
      <c r="T34" s="67">
        <f>+'[1]R_I_pcor_CN 1970_2017'!S32</f>
        <v>3542.2000000001863</v>
      </c>
      <c r="U34" s="67">
        <f t="shared" si="6"/>
        <v>256744.20000000019</v>
      </c>
      <c r="V34" s="68">
        <f t="shared" si="7"/>
        <v>1546811.7000000002</v>
      </c>
      <c r="W34" s="110">
        <v>264206.40000000002</v>
      </c>
      <c r="X34" s="110">
        <v>1244744.2</v>
      </c>
      <c r="Y34" s="112">
        <f t="shared" si="17"/>
        <v>0.21225758673950842</v>
      </c>
      <c r="Z34" s="63">
        <v>2000</v>
      </c>
      <c r="AA34" s="106">
        <f t="shared" si="9"/>
        <v>0.10470461433511101</v>
      </c>
      <c r="AB34" s="106">
        <f t="shared" si="10"/>
        <v>0.20431605378117682</v>
      </c>
      <c r="AC34" s="106">
        <f t="shared" si="11"/>
        <v>0.20717435792452371</v>
      </c>
      <c r="AD34" s="106">
        <v>0.13600000000000001</v>
      </c>
      <c r="AE34" s="106">
        <v>5.4820000000000001E-2</v>
      </c>
      <c r="AF34" s="108">
        <f t="shared" si="14"/>
        <v>0.19082000000000002</v>
      </c>
      <c r="AG34" s="108"/>
      <c r="AH34" s="117">
        <v>0.12902088637970757</v>
      </c>
      <c r="AI34" s="106">
        <v>6.0433300271654208E-2</v>
      </c>
      <c r="AJ34" s="108">
        <f t="shared" si="18"/>
        <v>0.18945418665136177</v>
      </c>
      <c r="AM34" s="108">
        <f t="shared" si="12"/>
        <v>-5.5054085572183054E-2</v>
      </c>
      <c r="AN34" s="108">
        <f t="shared" si="13"/>
        <v>5.1000000000000004E-2</v>
      </c>
      <c r="AO34" s="108">
        <f t="shared" si="16"/>
        <v>1.0500000000000023E-3</v>
      </c>
      <c r="AP34" s="108">
        <f t="shared" si="15"/>
        <v>2.8050000000000019E-2</v>
      </c>
    </row>
    <row r="35" spans="1:42" x14ac:dyDescent="0.2">
      <c r="A35" s="63">
        <v>2001</v>
      </c>
      <c r="B35" s="64">
        <f>+'[1]R_I_pcor_CN 1970_2017'!B33</f>
        <v>33333</v>
      </c>
      <c r="C35" s="65">
        <f>+'[1]R_I_pcor_CN 1970_2017'!C33</f>
        <v>247573.6</v>
      </c>
      <c r="D35" s="66">
        <f>+'[1]R_I_pcor_CN 1970_2017'!D33</f>
        <v>57277.2</v>
      </c>
      <c r="E35" s="67">
        <f t="shared" si="8"/>
        <v>304850.8</v>
      </c>
      <c r="F35" s="67">
        <f>+'[1]R_I_pcor_CN 1970_2017'!F33</f>
        <v>802250.3</v>
      </c>
      <c r="G35" s="67">
        <f t="shared" si="1"/>
        <v>1140434.1000000001</v>
      </c>
      <c r="H35" s="67">
        <f>+'[1]R_I_pcor_CN 1970_2017'!H33</f>
        <v>158456.09999999986</v>
      </c>
      <c r="I35" s="68">
        <f t="shared" si="2"/>
        <v>1298890.2</v>
      </c>
      <c r="J35" s="67">
        <f>+'[1]R_I_pcor_CN 1970_2017'!J33</f>
        <v>317922.5</v>
      </c>
      <c r="K35" s="68">
        <f t="shared" si="3"/>
        <v>1616812.7</v>
      </c>
      <c r="L35" s="50"/>
      <c r="M35" s="67">
        <f>+'[1]R_I_pcor_CN 1970_2017'!L33</f>
        <v>334227.20000000001</v>
      </c>
      <c r="N35" s="65">
        <f>+'[1]R_I_pcor_CN 1970_2017'!M33</f>
        <v>774938.2</v>
      </c>
      <c r="O35" s="64">
        <f>+'[1]R_I_pcor_CN 1970_2017'!N33</f>
        <v>239171</v>
      </c>
      <c r="P35" s="67">
        <f t="shared" si="4"/>
        <v>1014109.2</v>
      </c>
      <c r="Q35" s="66">
        <f>+'[1]R_I_pcor_CN 1970_2017'!Q33</f>
        <v>131398.6</v>
      </c>
      <c r="R35" s="66">
        <f>+'[1]R_I_pcor_CN 1970_2017'!P33</f>
        <v>134786.6</v>
      </c>
      <c r="S35" s="67">
        <f t="shared" si="5"/>
        <v>266185.2</v>
      </c>
      <c r="T35" s="67">
        <f>+'[1]R_I_pcor_CN 1970_2017'!S33</f>
        <v>2291.1000000000931</v>
      </c>
      <c r="U35" s="67">
        <f t="shared" si="6"/>
        <v>268476.3000000001</v>
      </c>
      <c r="V35" s="68">
        <f t="shared" si="7"/>
        <v>1616812.7</v>
      </c>
      <c r="W35" s="110">
        <v>277322</v>
      </c>
      <c r="X35" s="110">
        <v>1308623.1000000001</v>
      </c>
      <c r="Y35" s="112">
        <f t="shared" si="17"/>
        <v>0.21191892455512973</v>
      </c>
      <c r="Z35" s="63">
        <v>2001</v>
      </c>
      <c r="AA35" s="106">
        <f t="shared" si="9"/>
        <v>0.10377058815287082</v>
      </c>
      <c r="AB35" s="106">
        <f t="shared" si="10"/>
        <v>0.20493279570513351</v>
      </c>
      <c r="AC35" s="106">
        <f t="shared" si="11"/>
        <v>0.20669668614021425</v>
      </c>
      <c r="AD35" s="106">
        <v>0.13400000000000001</v>
      </c>
      <c r="AE35" s="106">
        <v>5.7539999999999994E-2</v>
      </c>
      <c r="AF35" s="108">
        <f t="shared" si="14"/>
        <v>0.19153999999999999</v>
      </c>
      <c r="AG35" s="108"/>
      <c r="AH35" s="117">
        <v>0.12863138362757007</v>
      </c>
      <c r="AI35" s="106">
        <v>6.2911162121469494E-2</v>
      </c>
      <c r="AJ35" s="108">
        <f t="shared" si="18"/>
        <v>0.19154254574903956</v>
      </c>
      <c r="AM35" s="108">
        <f t="shared" si="12"/>
        <v>-5.5531757356492517E-2</v>
      </c>
      <c r="AN35" s="108">
        <f t="shared" si="13"/>
        <v>4.9000000000000002E-2</v>
      </c>
      <c r="AO35" s="108">
        <f t="shared" si="16"/>
        <v>3.7699999999999956E-3</v>
      </c>
      <c r="AP35" s="108">
        <f t="shared" si="15"/>
        <v>2.876999999999999E-2</v>
      </c>
    </row>
    <row r="36" spans="1:42" x14ac:dyDescent="0.2">
      <c r="A36" s="63">
        <v>2002</v>
      </c>
      <c r="B36" s="64">
        <f>+'[1]R_I_pcor_CN 1970_2017'!B34</f>
        <v>33242.800000000003</v>
      </c>
      <c r="C36" s="65">
        <f>+'[1]R_I_pcor_CN 1970_2017'!C34</f>
        <v>251649</v>
      </c>
      <c r="D36" s="66">
        <f>+'[1]R_I_pcor_CN 1970_2017'!D34</f>
        <v>61457.5</v>
      </c>
      <c r="E36" s="67">
        <f t="shared" si="8"/>
        <v>313106.5</v>
      </c>
      <c r="F36" s="67">
        <f>+'[1]R_I_pcor_CN 1970_2017'!F34</f>
        <v>834085</v>
      </c>
      <c r="G36" s="67">
        <f t="shared" si="1"/>
        <v>1180434.3</v>
      </c>
      <c r="H36" s="67">
        <f>+'[1]R_I_pcor_CN 1970_2017'!H34</f>
        <v>165359.89999999991</v>
      </c>
      <c r="I36" s="68">
        <f t="shared" si="2"/>
        <v>1345794.2</v>
      </c>
      <c r="J36" s="67">
        <f>+'[1]R_I_pcor_CN 1970_2017'!J34</f>
        <v>319306.3</v>
      </c>
      <c r="K36" s="68">
        <f t="shared" si="3"/>
        <v>1665100.5</v>
      </c>
      <c r="L36" s="50"/>
      <c r="M36" s="67">
        <f>+'[1]R_I_pcor_CN 1970_2017'!L34</f>
        <v>329345.2</v>
      </c>
      <c r="N36" s="65">
        <f>+'[1]R_I_pcor_CN 1970_2017'!M34</f>
        <v>797758.6</v>
      </c>
      <c r="O36" s="64">
        <f>+'[1]R_I_pcor_CN 1970_2017'!N34</f>
        <v>249773</v>
      </c>
      <c r="P36" s="67">
        <f t="shared" si="4"/>
        <v>1047531.6</v>
      </c>
      <c r="Q36" s="66">
        <f>+'[1]R_I_pcor_CN 1970_2017'!Q34</f>
        <v>144428.29999999999</v>
      </c>
      <c r="R36" s="66">
        <f>+'[1]R_I_pcor_CN 1970_2017'!P34</f>
        <v>140931</v>
      </c>
      <c r="S36" s="67">
        <f t="shared" si="5"/>
        <v>285359.3</v>
      </c>
      <c r="T36" s="67">
        <f>+'[1]R_I_pcor_CN 1970_2017'!S34</f>
        <v>2864.3999999999069</v>
      </c>
      <c r="U36" s="67">
        <f t="shared" si="6"/>
        <v>288223.6999999999</v>
      </c>
      <c r="V36" s="68">
        <f t="shared" si="7"/>
        <v>1665100.5</v>
      </c>
      <c r="W36" s="110">
        <v>295667.7</v>
      </c>
      <c r="X36" s="110">
        <v>1355522.3</v>
      </c>
      <c r="Y36" s="112">
        <f t="shared" si="17"/>
        <v>0.21812086750620038</v>
      </c>
      <c r="Z36" s="63">
        <v>2002</v>
      </c>
      <c r="AA36" s="106">
        <f t="shared" si="9"/>
        <v>0.10471957748071734</v>
      </c>
      <c r="AB36" s="106">
        <f t="shared" si="10"/>
        <v>0.21203784352763594</v>
      </c>
      <c r="AC36" s="106">
        <f t="shared" si="11"/>
        <v>0.21416625216544991</v>
      </c>
      <c r="AD36" s="106">
        <v>0.13500000000000001</v>
      </c>
      <c r="AE36" s="106">
        <v>5.8739999999999994E-2</v>
      </c>
      <c r="AF36" s="108">
        <f t="shared" si="14"/>
        <v>0.19374</v>
      </c>
      <c r="AG36" s="108"/>
      <c r="AH36" s="117">
        <v>0.13066107433274982</v>
      </c>
      <c r="AI36" s="106">
        <v>6.5684644214263385E-2</v>
      </c>
      <c r="AJ36" s="108">
        <f t="shared" si="18"/>
        <v>0.19634571854701321</v>
      </c>
      <c r="AM36" s="108">
        <f t="shared" si="12"/>
        <v>-4.8062191331256859E-2</v>
      </c>
      <c r="AN36" s="108">
        <f t="shared" si="13"/>
        <v>0.05</v>
      </c>
      <c r="AO36" s="108">
        <f t="shared" si="16"/>
        <v>4.9699999999999953E-3</v>
      </c>
      <c r="AP36" s="108">
        <f t="shared" si="15"/>
        <v>3.0969999999999998E-2</v>
      </c>
    </row>
    <row r="37" spans="1:42" x14ac:dyDescent="0.2">
      <c r="A37" s="63">
        <v>2003</v>
      </c>
      <c r="B37" s="64">
        <f>+'[1]R_I_pcor_CN 1970_2017'!B35</f>
        <v>33554.400000000001</v>
      </c>
      <c r="C37" s="65">
        <f>+'[1]R_I_pcor_CN 1970_2017'!C35</f>
        <v>250057.60000000001</v>
      </c>
      <c r="D37" s="66">
        <f>+'[1]R_I_pcor_CN 1970_2017'!D35</f>
        <v>66468.2</v>
      </c>
      <c r="E37" s="67">
        <f t="shared" si="8"/>
        <v>316525.8</v>
      </c>
      <c r="F37" s="67">
        <f>+'[1]R_I_pcor_CN 1970_2017'!F35</f>
        <v>872734.4</v>
      </c>
      <c r="G37" s="67">
        <f t="shared" si="1"/>
        <v>1222814.6000000001</v>
      </c>
      <c r="H37" s="67">
        <f>+'[1]R_I_pcor_CN 1970_2017'!H35</f>
        <v>167895</v>
      </c>
      <c r="I37" s="68">
        <f t="shared" si="2"/>
        <v>1390709.6</v>
      </c>
      <c r="J37" s="67">
        <f>+'[1]R_I_pcor_CN 1970_2017'!J35</f>
        <v>318582.40000000002</v>
      </c>
      <c r="K37" s="68">
        <f t="shared" si="3"/>
        <v>1709292</v>
      </c>
      <c r="L37" s="50"/>
      <c r="M37" s="67">
        <f>+'[1]R_I_pcor_CN 1970_2017'!L35</f>
        <v>324880</v>
      </c>
      <c r="N37" s="65">
        <f>+'[1]R_I_pcor_CN 1970_2017'!M35</f>
        <v>827517.4</v>
      </c>
      <c r="O37" s="64">
        <f>+'[1]R_I_pcor_CN 1970_2017'!N35</f>
        <v>263937</v>
      </c>
      <c r="P37" s="67">
        <f t="shared" si="4"/>
        <v>1091454.3999999999</v>
      </c>
      <c r="Q37" s="66">
        <f>+'[1]R_I_pcor_CN 1970_2017'!Q35</f>
        <v>152033.20000000001</v>
      </c>
      <c r="R37" s="66">
        <f>+'[1]R_I_pcor_CN 1970_2017'!P35</f>
        <v>136120.70000000001</v>
      </c>
      <c r="S37" s="67">
        <f t="shared" si="5"/>
        <v>288153.90000000002</v>
      </c>
      <c r="T37" s="67">
        <f>+'[1]R_I_pcor_CN 1970_2017'!S35</f>
        <v>4803.7000000001863</v>
      </c>
      <c r="U37" s="67">
        <f t="shared" si="6"/>
        <v>292957.60000000021</v>
      </c>
      <c r="V37" s="68">
        <f t="shared" si="7"/>
        <v>1709292</v>
      </c>
      <c r="W37" s="110">
        <v>297848.59999999998</v>
      </c>
      <c r="X37" s="110">
        <v>1399386</v>
      </c>
      <c r="Y37" s="112">
        <f t="shared" si="17"/>
        <v>0.21284234657199655</v>
      </c>
      <c r="Z37" s="63">
        <v>2003</v>
      </c>
      <c r="AA37" s="106">
        <f t="shared" si="9"/>
        <v>9.7878593776874773E-2</v>
      </c>
      <c r="AB37" s="106">
        <f t="shared" si="10"/>
        <v>0.20719918809793217</v>
      </c>
      <c r="AC37" s="106">
        <f t="shared" si="11"/>
        <v>0.21065332402968973</v>
      </c>
      <c r="AD37" s="106">
        <v>0.13600000000000001</v>
      </c>
      <c r="AE37" s="106">
        <v>5.8810000000000001E-2</v>
      </c>
      <c r="AF37" s="108">
        <f t="shared" si="14"/>
        <v>0.19481000000000001</v>
      </c>
      <c r="AG37" s="108"/>
      <c r="AH37" s="117">
        <v>0.13176778958771918</v>
      </c>
      <c r="AI37" s="106">
        <v>6.610399132190832E-2</v>
      </c>
      <c r="AJ37" s="108">
        <f t="shared" si="18"/>
        <v>0.19787178090962748</v>
      </c>
      <c r="AM37" s="108">
        <f t="shared" si="12"/>
        <v>-5.1575119467017039E-2</v>
      </c>
      <c r="AN37" s="108">
        <f t="shared" si="13"/>
        <v>5.1000000000000004E-2</v>
      </c>
      <c r="AO37" s="108">
        <f t="shared" si="16"/>
        <v>5.0400000000000028E-3</v>
      </c>
      <c r="AP37" s="108">
        <f t="shared" si="15"/>
        <v>3.2040000000000013E-2</v>
      </c>
    </row>
    <row r="38" spans="1:42" x14ac:dyDescent="0.2">
      <c r="A38" s="63">
        <v>2004</v>
      </c>
      <c r="B38" s="64">
        <f>+'[1]R_I_pcor_CN 1970_2017'!B36</f>
        <v>34515.300000000003</v>
      </c>
      <c r="C38" s="65">
        <f>+'[1]R_I_pcor_CN 1970_2017'!C36</f>
        <v>257188.7</v>
      </c>
      <c r="D38" s="66">
        <f>+'[1]R_I_pcor_CN 1970_2017'!D36</f>
        <v>71956.100000000006</v>
      </c>
      <c r="E38" s="67">
        <f t="shared" si="8"/>
        <v>329144.80000000005</v>
      </c>
      <c r="F38" s="67">
        <f>+'[1]R_I_pcor_CN 1970_2017'!F36</f>
        <v>907767.7</v>
      </c>
      <c r="G38" s="67">
        <f t="shared" si="1"/>
        <v>1271427.8</v>
      </c>
      <c r="H38" s="67">
        <f>+'[1]R_I_pcor_CN 1970_2017'!H36</f>
        <v>176934.90000000014</v>
      </c>
      <c r="I38" s="68">
        <f t="shared" si="2"/>
        <v>1448362.7000000002</v>
      </c>
      <c r="J38" s="67">
        <f>+'[1]R_I_pcor_CN 1970_2017'!J36</f>
        <v>340086.3</v>
      </c>
      <c r="K38" s="68">
        <f t="shared" si="3"/>
        <v>1788449.0000000002</v>
      </c>
      <c r="L38" s="50"/>
      <c r="M38" s="67">
        <f>+'[1]R_I_pcor_CN 1970_2017'!L36</f>
        <v>348518.1</v>
      </c>
      <c r="N38" s="65">
        <f>+'[1]R_I_pcor_CN 1970_2017'!M36</f>
        <v>855845.5</v>
      </c>
      <c r="O38" s="64">
        <f>+'[1]R_I_pcor_CN 1970_2017'!N36</f>
        <v>277453</v>
      </c>
      <c r="P38" s="67">
        <f t="shared" si="4"/>
        <v>1133298.5</v>
      </c>
      <c r="Q38" s="66">
        <f>+'[1]R_I_pcor_CN 1970_2017'!Q36</f>
        <v>161795.9</v>
      </c>
      <c r="R38" s="66">
        <f>+'[1]R_I_pcor_CN 1970_2017'!P36</f>
        <v>139987.6</v>
      </c>
      <c r="S38" s="67">
        <f t="shared" si="5"/>
        <v>301783.5</v>
      </c>
      <c r="T38" s="67">
        <f>+'[1]R_I_pcor_CN 1970_2017'!S36</f>
        <v>4848.8999999999069</v>
      </c>
      <c r="U38" s="67">
        <f t="shared" si="6"/>
        <v>306632.39999999991</v>
      </c>
      <c r="V38" s="68">
        <f t="shared" si="7"/>
        <v>1788449</v>
      </c>
      <c r="W38" s="110">
        <v>311288.40000000002</v>
      </c>
      <c r="X38" s="110">
        <v>1457356.2</v>
      </c>
      <c r="Y38" s="112">
        <f t="shared" si="17"/>
        <v>0.2135980208544761</v>
      </c>
      <c r="Z38" s="63">
        <v>2004</v>
      </c>
      <c r="AA38" s="106">
        <f t="shared" si="9"/>
        <v>9.6652309535449912E-2</v>
      </c>
      <c r="AB38" s="106">
        <f t="shared" si="10"/>
        <v>0.20836182815257528</v>
      </c>
      <c r="AC38" s="106">
        <f t="shared" si="11"/>
        <v>0.21170967741712754</v>
      </c>
      <c r="AD38" s="106">
        <v>0.13699999999999998</v>
      </c>
      <c r="AE38" s="106">
        <v>6.2039999999999998E-2</v>
      </c>
      <c r="AF38" s="108">
        <f t="shared" si="14"/>
        <v>0.19903999999999999</v>
      </c>
      <c r="AG38" s="108"/>
      <c r="AH38" s="117">
        <v>0.1319279390995832</v>
      </c>
      <c r="AI38" s="106">
        <v>6.946757422790667E-2</v>
      </c>
      <c r="AJ38" s="108">
        <f t="shared" si="18"/>
        <v>0.20139551332748987</v>
      </c>
      <c r="AM38" s="108">
        <f t="shared" si="12"/>
        <v>-5.0518766079579225E-2</v>
      </c>
      <c r="AN38" s="108">
        <f t="shared" si="13"/>
        <v>5.1999999999999977E-2</v>
      </c>
      <c r="AO38" s="108">
        <f t="shared" si="16"/>
        <v>8.2699999999999996E-3</v>
      </c>
      <c r="AP38" s="108">
        <f t="shared" si="15"/>
        <v>3.6269999999999997E-2</v>
      </c>
    </row>
    <row r="39" spans="1:42" x14ac:dyDescent="0.2">
      <c r="A39" s="63">
        <v>2005</v>
      </c>
      <c r="B39" s="64">
        <f>+'[1]R_I_pcor_CN 1970_2017'!B37</f>
        <v>31547.4</v>
      </c>
      <c r="C39" s="65">
        <f>+'[1]R_I_pcor_CN 1970_2017'!C37</f>
        <v>258297.60000000001</v>
      </c>
      <c r="D39" s="66">
        <f>+'[1]R_I_pcor_CN 1970_2017'!D37</f>
        <v>76174.5</v>
      </c>
      <c r="E39" s="67">
        <f t="shared" si="8"/>
        <v>334472.09999999998</v>
      </c>
      <c r="F39" s="67">
        <f>+'[1]R_I_pcor_CN 1970_2017'!F37</f>
        <v>937084</v>
      </c>
      <c r="G39" s="67">
        <f t="shared" si="1"/>
        <v>1303103.5</v>
      </c>
      <c r="H39" s="67">
        <f>+'[1]R_I_pcor_CN 1970_2017'!H37</f>
        <v>186622</v>
      </c>
      <c r="I39" s="68">
        <f t="shared" si="2"/>
        <v>1489725.5</v>
      </c>
      <c r="J39" s="67">
        <f>+'[1]R_I_pcor_CN 1970_2017'!J37</f>
        <v>368888.1</v>
      </c>
      <c r="K39" s="68">
        <f t="shared" si="3"/>
        <v>1858613.6</v>
      </c>
      <c r="L39" s="50"/>
      <c r="M39" s="67">
        <f>+'[1]R_I_pcor_CN 1970_2017'!L37</f>
        <v>367242.1</v>
      </c>
      <c r="N39" s="65">
        <f>+'[1]R_I_pcor_CN 1970_2017'!M37</f>
        <v>885372</v>
      </c>
      <c r="O39" s="64">
        <f>+'[1]R_I_pcor_CN 1970_2017'!N37</f>
        <v>291616</v>
      </c>
      <c r="P39" s="67">
        <f t="shared" si="4"/>
        <v>1176988</v>
      </c>
      <c r="Q39" s="66">
        <f>+'[1]R_I_pcor_CN 1970_2017'!Q37</f>
        <v>170810.3</v>
      </c>
      <c r="R39" s="66">
        <f>+'[1]R_I_pcor_CN 1970_2017'!P37</f>
        <v>144383</v>
      </c>
      <c r="S39" s="67">
        <f t="shared" si="5"/>
        <v>315193.3</v>
      </c>
      <c r="T39" s="67">
        <f>+'[1]R_I_pcor_CN 1970_2017'!S37</f>
        <v>-809.80000000004657</v>
      </c>
      <c r="U39" s="67">
        <f t="shared" si="6"/>
        <v>314383.49999999994</v>
      </c>
      <c r="V39" s="68">
        <f t="shared" si="7"/>
        <v>1858613.6</v>
      </c>
      <c r="W39" s="110">
        <v>324900.7</v>
      </c>
      <c r="X39" s="110">
        <v>1499073.1</v>
      </c>
      <c r="Y39" s="112">
        <f t="shared" si="17"/>
        <v>0.21673439407324432</v>
      </c>
      <c r="Z39" s="63">
        <v>2005</v>
      </c>
      <c r="AA39" s="106">
        <f t="shared" si="9"/>
        <v>9.6919197530014753E-2</v>
      </c>
      <c r="AB39" s="106">
        <f t="shared" si="10"/>
        <v>0.21157810616788125</v>
      </c>
      <c r="AC39" s="106">
        <f t="shared" si="11"/>
        <v>0.21103451609038038</v>
      </c>
      <c r="AD39" s="106">
        <v>0.13800000000000001</v>
      </c>
      <c r="AE39" s="106">
        <v>6.4390000000000003E-2</v>
      </c>
      <c r="AF39" s="108">
        <f t="shared" si="14"/>
        <v>0.20239000000000001</v>
      </c>
      <c r="AG39" s="108"/>
      <c r="AH39" s="117">
        <v>0.13295949343631075</v>
      </c>
      <c r="AI39" s="106">
        <v>7.2092548388734343E-2</v>
      </c>
      <c r="AJ39" s="108">
        <f t="shared" si="18"/>
        <v>0.20505204182504511</v>
      </c>
      <c r="AM39" s="108">
        <f t="shared" si="12"/>
        <v>-5.1193927406326389E-2</v>
      </c>
      <c r="AN39" s="108">
        <f t="shared" si="13"/>
        <v>5.3000000000000005E-2</v>
      </c>
      <c r="AO39" s="108">
        <f t="shared" si="16"/>
        <v>1.0620000000000004E-2</v>
      </c>
      <c r="AP39" s="108">
        <f t="shared" si="15"/>
        <v>3.9620000000000016E-2</v>
      </c>
    </row>
    <row r="40" spans="1:42" x14ac:dyDescent="0.2">
      <c r="A40" s="63">
        <v>2006</v>
      </c>
      <c r="B40" s="64">
        <f>+'[1]R_I_pcor_CN 1970_2017'!B38</f>
        <v>32158.3</v>
      </c>
      <c r="C40" s="65">
        <f>+'[1]R_I_pcor_CN 1970_2017'!C38</f>
        <v>269765.2</v>
      </c>
      <c r="D40" s="66">
        <f>+'[1]R_I_pcor_CN 1970_2017'!D38</f>
        <v>79542.8</v>
      </c>
      <c r="E40" s="67">
        <f t="shared" si="8"/>
        <v>349308</v>
      </c>
      <c r="F40" s="67">
        <f>+'[1]R_I_pcor_CN 1970_2017'!F38</f>
        <v>963330.2</v>
      </c>
      <c r="G40" s="67">
        <f t="shared" si="1"/>
        <v>1344796.5</v>
      </c>
      <c r="H40" s="67">
        <f>+'[1]R_I_pcor_CN 1970_2017'!H38</f>
        <v>203676.89999999991</v>
      </c>
      <c r="I40" s="68">
        <f t="shared" si="2"/>
        <v>1548473.4</v>
      </c>
      <c r="J40" s="67">
        <f>+'[1]R_I_pcor_CN 1970_2017'!J38</f>
        <v>419083.6</v>
      </c>
      <c r="K40" s="68">
        <f t="shared" si="3"/>
        <v>1967557</v>
      </c>
      <c r="L40" s="50"/>
      <c r="M40" s="67">
        <f>+'[1]R_I_pcor_CN 1970_2017'!L38</f>
        <v>406133.1</v>
      </c>
      <c r="N40" s="65">
        <f>+'[1]R_I_pcor_CN 1970_2017'!M38</f>
        <v>921508.9</v>
      </c>
      <c r="O40" s="64">
        <f>+'[1]R_I_pcor_CN 1970_2017'!N38</f>
        <v>300894</v>
      </c>
      <c r="P40" s="67">
        <f t="shared" si="4"/>
        <v>1222402.8999999999</v>
      </c>
      <c r="Q40" s="66">
        <f>+'[1]R_I_pcor_CN 1970_2017'!Q38</f>
        <v>179034.5</v>
      </c>
      <c r="R40" s="66">
        <f>+'[1]R_I_pcor_CN 1970_2017'!P38</f>
        <v>153707.1</v>
      </c>
      <c r="S40" s="67">
        <f t="shared" si="5"/>
        <v>332741.59999999998</v>
      </c>
      <c r="T40" s="67">
        <f>+'[1]R_I_pcor_CN 1970_2017'!S38</f>
        <v>6279.3999999999069</v>
      </c>
      <c r="U40" s="67">
        <f t="shared" si="6"/>
        <v>339020.99999999988</v>
      </c>
      <c r="V40" s="68">
        <f t="shared" si="7"/>
        <v>1967557</v>
      </c>
      <c r="W40" s="110">
        <v>341988.4</v>
      </c>
      <c r="X40" s="110">
        <v>1559864.2</v>
      </c>
      <c r="Y40" s="112">
        <f t="shared" si="17"/>
        <v>0.21924241866695834</v>
      </c>
      <c r="Z40" s="63">
        <v>2006</v>
      </c>
      <c r="AA40" s="106">
        <f t="shared" si="9"/>
        <v>9.9263636043086065E-2</v>
      </c>
      <c r="AB40" s="106">
        <f t="shared" si="10"/>
        <v>0.21488363958980503</v>
      </c>
      <c r="AC40" s="106">
        <f t="shared" si="11"/>
        <v>0.2189388593953244</v>
      </c>
      <c r="AD40" s="106">
        <v>0.13699999999999998</v>
      </c>
      <c r="AE40" s="106">
        <v>6.5290000000000001E-2</v>
      </c>
      <c r="AF40" s="108">
        <f t="shared" si="14"/>
        <v>0.20228999999999997</v>
      </c>
      <c r="AG40" s="108"/>
      <c r="AH40" s="117">
        <v>0.13211278263838608</v>
      </c>
      <c r="AI40" s="106">
        <v>7.2941606070579729E-2</v>
      </c>
      <c r="AJ40" s="108">
        <f t="shared" si="18"/>
        <v>0.20505438870896581</v>
      </c>
      <c r="AM40" s="108">
        <f t="shared" si="12"/>
        <v>-4.3289584101382367E-2</v>
      </c>
      <c r="AN40" s="108">
        <f t="shared" si="13"/>
        <v>5.1999999999999977E-2</v>
      </c>
      <c r="AO40" s="108">
        <f t="shared" si="16"/>
        <v>1.1520000000000002E-2</v>
      </c>
      <c r="AP40" s="108">
        <f t="shared" si="15"/>
        <v>3.9519999999999972E-2</v>
      </c>
    </row>
    <row r="41" spans="1:42" x14ac:dyDescent="0.2">
      <c r="A41" s="63">
        <v>2007</v>
      </c>
      <c r="B41" s="64">
        <f>+'[1]R_I_pcor_CN 1970_2017'!B39</f>
        <v>32209.8</v>
      </c>
      <c r="C41" s="65">
        <f>+'[1]R_I_pcor_CN 1970_2017'!C39</f>
        <v>284974.5</v>
      </c>
      <c r="D41" s="66">
        <f>+'[1]R_I_pcor_CN 1970_2017'!D39</f>
        <v>83243.600000000006</v>
      </c>
      <c r="E41" s="67">
        <f t="shared" si="8"/>
        <v>368218.1</v>
      </c>
      <c r="F41" s="67">
        <f>+'[1]R_I_pcor_CN 1970_2017'!F39</f>
        <v>999043.9</v>
      </c>
      <c r="G41" s="67">
        <f t="shared" si="1"/>
        <v>1399471.8</v>
      </c>
      <c r="H41" s="67">
        <f>+'[1]R_I_pcor_CN 1970_2017'!H39</f>
        <v>210079</v>
      </c>
      <c r="I41" s="68">
        <f t="shared" si="2"/>
        <v>1609550.8</v>
      </c>
      <c r="J41" s="67">
        <f>+'[1]R_I_pcor_CN 1970_2017'!J39</f>
        <v>447237</v>
      </c>
      <c r="K41" s="68">
        <f t="shared" si="3"/>
        <v>2056787.8</v>
      </c>
      <c r="L41" s="50"/>
      <c r="M41" s="67">
        <f>+'[1]R_I_pcor_CN 1970_2017'!L39</f>
        <v>441454.7</v>
      </c>
      <c r="N41" s="65">
        <f>+'[1]R_I_pcor_CN 1970_2017'!M39</f>
        <v>953415.4</v>
      </c>
      <c r="O41" s="64">
        <f>+'[1]R_I_pcor_CN 1970_2017'!N39</f>
        <v>304833</v>
      </c>
      <c r="P41" s="67">
        <f t="shared" si="4"/>
        <v>1258248.3999999999</v>
      </c>
      <c r="Q41" s="66">
        <f>+'[1]R_I_pcor_CN 1970_2017'!Q39</f>
        <v>186423.1</v>
      </c>
      <c r="R41" s="66">
        <f>+'[1]R_I_pcor_CN 1970_2017'!P39</f>
        <v>160753.1</v>
      </c>
      <c r="S41" s="67">
        <f t="shared" si="5"/>
        <v>347176.2</v>
      </c>
      <c r="T41" s="67">
        <f>+'[1]R_I_pcor_CN 1970_2017'!S39</f>
        <v>9908.5000000002328</v>
      </c>
      <c r="U41" s="67">
        <f t="shared" si="6"/>
        <v>357084.70000000024</v>
      </c>
      <c r="V41" s="68">
        <f t="shared" si="7"/>
        <v>2056787.8</v>
      </c>
      <c r="W41" s="110">
        <v>356687.6</v>
      </c>
      <c r="X41" s="110">
        <v>1621714.5</v>
      </c>
      <c r="Y41" s="112">
        <f t="shared" si="17"/>
        <v>0.21994475599743357</v>
      </c>
      <c r="Z41" s="63">
        <v>2007</v>
      </c>
      <c r="AA41" s="106">
        <f t="shared" si="9"/>
        <v>9.9874511571800037E-2</v>
      </c>
      <c r="AB41" s="106">
        <f t="shared" si="10"/>
        <v>0.21569757226674671</v>
      </c>
      <c r="AC41" s="106">
        <f t="shared" si="11"/>
        <v>0.2218536376733187</v>
      </c>
      <c r="AD41" s="106">
        <v>0.13800000000000001</v>
      </c>
      <c r="AE41" s="106">
        <v>6.2780000000000002E-2</v>
      </c>
      <c r="AF41" s="108">
        <f t="shared" si="14"/>
        <v>0.20078000000000001</v>
      </c>
      <c r="AG41" s="108"/>
      <c r="AH41" s="117">
        <v>0.1320028895345019</v>
      </c>
      <c r="AI41" s="106">
        <v>7.0809627711906131E-2</v>
      </c>
      <c r="AJ41" s="108">
        <f t="shared" si="18"/>
        <v>0.20281251724640803</v>
      </c>
      <c r="AM41" s="108">
        <f t="shared" si="12"/>
        <v>-4.0374805823388066E-2</v>
      </c>
      <c r="AN41" s="108">
        <f t="shared" si="13"/>
        <v>5.3000000000000005E-2</v>
      </c>
      <c r="AO41" s="108">
        <f t="shared" si="16"/>
        <v>9.0100000000000041E-3</v>
      </c>
      <c r="AP41" s="108">
        <f t="shared" si="15"/>
        <v>3.8010000000000016E-2</v>
      </c>
    </row>
    <row r="42" spans="1:42" x14ac:dyDescent="0.2">
      <c r="A42" s="63">
        <v>2008</v>
      </c>
      <c r="B42" s="64">
        <f>+'[1]R_I_pcor_CN 1970_2017'!B40</f>
        <v>32518.799999999999</v>
      </c>
      <c r="C42" s="65">
        <f>+'[1]R_I_pcor_CN 1970_2017'!C40</f>
        <v>286281.2</v>
      </c>
      <c r="D42" s="66">
        <f>+'[1]R_I_pcor_CN 1970_2017'!D40</f>
        <v>85670.5</v>
      </c>
      <c r="E42" s="67">
        <f t="shared" si="8"/>
        <v>371951.7</v>
      </c>
      <c r="F42" s="67">
        <f>+'[1]R_I_pcor_CN 1970_2017'!F40</f>
        <v>1027844.4</v>
      </c>
      <c r="G42" s="67">
        <f t="shared" si="1"/>
        <v>1432314.9</v>
      </c>
      <c r="H42" s="67">
        <f>+'[1]R_I_pcor_CN 1970_2017'!H40</f>
        <v>199835.90000000014</v>
      </c>
      <c r="I42" s="68">
        <f t="shared" si="2"/>
        <v>1632150.8</v>
      </c>
      <c r="J42" s="67">
        <f>+'[1]R_I_pcor_CN 1970_2017'!J40</f>
        <v>452978.4</v>
      </c>
      <c r="K42" s="68">
        <f t="shared" si="3"/>
        <v>2085129.2000000002</v>
      </c>
      <c r="L42" s="50"/>
      <c r="M42" s="67">
        <f>+'[1]R_I_pcor_CN 1970_2017'!L40</f>
        <v>440102</v>
      </c>
      <c r="N42" s="65">
        <f>+'[1]R_I_pcor_CN 1970_2017'!M40</f>
        <v>972390.7</v>
      </c>
      <c r="O42" s="64">
        <f>+'[1]R_I_pcor_CN 1970_2017'!N40</f>
        <v>317133</v>
      </c>
      <c r="P42" s="67">
        <f t="shared" si="4"/>
        <v>1289523.7</v>
      </c>
      <c r="Q42" s="66">
        <f>+'[1]R_I_pcor_CN 1970_2017'!Q40</f>
        <v>186778.3</v>
      </c>
      <c r="R42" s="66">
        <f>+'[1]R_I_pcor_CN 1970_2017'!P40</f>
        <v>159913.1</v>
      </c>
      <c r="S42" s="67">
        <f t="shared" si="5"/>
        <v>346691.4</v>
      </c>
      <c r="T42" s="67">
        <f>+'[1]R_I_pcor_CN 1970_2017'!S40</f>
        <v>8812.1000000000931</v>
      </c>
      <c r="U42" s="67">
        <f t="shared" si="6"/>
        <v>355503.50000000012</v>
      </c>
      <c r="V42" s="68">
        <f t="shared" si="7"/>
        <v>2085129.2000000002</v>
      </c>
      <c r="W42" s="110">
        <v>354419.4</v>
      </c>
      <c r="X42" s="110">
        <v>1643718.8</v>
      </c>
      <c r="Y42" s="112">
        <f t="shared" si="17"/>
        <v>0.21562045770845964</v>
      </c>
      <c r="Z42" s="63">
        <v>2008</v>
      </c>
      <c r="AA42" s="106">
        <f t="shared" si="9"/>
        <v>9.797691487820856E-2</v>
      </c>
      <c r="AB42" s="106">
        <f t="shared" si="10"/>
        <v>0.21241382842810849</v>
      </c>
      <c r="AC42" s="106">
        <f t="shared" si="11"/>
        <v>0.21781290062168282</v>
      </c>
      <c r="AD42" s="106">
        <v>0.14300000000000002</v>
      </c>
      <c r="AE42" s="106">
        <v>6.6040000000000001E-2</v>
      </c>
      <c r="AF42" s="108">
        <f t="shared" si="14"/>
        <v>0.20904</v>
      </c>
      <c r="AG42" s="108"/>
      <c r="AH42" s="117">
        <v>0.13550857969136812</v>
      </c>
      <c r="AI42" s="106">
        <v>7.4288254170968904E-2</v>
      </c>
      <c r="AJ42" s="108">
        <f t="shared" si="18"/>
        <v>0.20979683386233702</v>
      </c>
      <c r="AM42" s="108">
        <f t="shared" si="12"/>
        <v>-4.4415542875023944E-2</v>
      </c>
      <c r="AN42" s="108">
        <f t="shared" si="13"/>
        <v>5.800000000000001E-2</v>
      </c>
      <c r="AO42" s="108">
        <f t="shared" si="16"/>
        <v>1.2270000000000003E-2</v>
      </c>
      <c r="AP42" s="108">
        <f t="shared" si="15"/>
        <v>4.6270000000000006E-2</v>
      </c>
    </row>
    <row r="43" spans="1:42" x14ac:dyDescent="0.2">
      <c r="A43" s="63">
        <v>2009</v>
      </c>
      <c r="B43" s="64">
        <f>+'[1]R_I_pcor_CN 1970_2017'!B41</f>
        <v>32294.7</v>
      </c>
      <c r="C43" s="65">
        <f>+'[1]R_I_pcor_CN 1970_2017'!C41</f>
        <v>251595.9</v>
      </c>
      <c r="D43" s="66">
        <f>+'[1]R_I_pcor_CN 1970_2017'!D41</f>
        <v>82334.399999999994</v>
      </c>
      <c r="E43" s="67">
        <f t="shared" si="8"/>
        <v>333930.3</v>
      </c>
      <c r="F43" s="67">
        <f>+'[1]R_I_pcor_CN 1970_2017'!F41</f>
        <v>1021866.3</v>
      </c>
      <c r="G43" s="67">
        <f t="shared" si="1"/>
        <v>1388091.3</v>
      </c>
      <c r="H43" s="67">
        <f>+'[1]R_I_pcor_CN 1970_2017'!H41</f>
        <v>184787</v>
      </c>
      <c r="I43" s="68">
        <f t="shared" si="2"/>
        <v>1572878.3</v>
      </c>
      <c r="J43" s="67">
        <f>+'[1]R_I_pcor_CN 1970_2017'!J41</f>
        <v>363846.40000000002</v>
      </c>
      <c r="K43" s="68">
        <f t="shared" si="3"/>
        <v>1936724.7000000002</v>
      </c>
      <c r="L43" s="50"/>
      <c r="M43" s="67">
        <f>+'[1]R_I_pcor_CN 1970_2017'!L41</f>
        <v>353529.5</v>
      </c>
      <c r="N43" s="65">
        <f>+'[1]R_I_pcor_CN 1970_2017'!M41</f>
        <v>953739.9</v>
      </c>
      <c r="O43" s="64">
        <f>+'[1]R_I_pcor_CN 1970_2017'!N41</f>
        <v>324433</v>
      </c>
      <c r="P43" s="67">
        <f t="shared" si="4"/>
        <v>1278172.8999999999</v>
      </c>
      <c r="Q43" s="66">
        <f>+'[1]R_I_pcor_CN 1970_2017'!Q41</f>
        <v>171670.6</v>
      </c>
      <c r="R43" s="66">
        <f>+'[1]R_I_pcor_CN 1970_2017'!P41</f>
        <v>142689.29999999999</v>
      </c>
      <c r="S43" s="67">
        <f t="shared" si="5"/>
        <v>314359.90000000002</v>
      </c>
      <c r="T43" s="67">
        <f>+'[1]R_I_pcor_CN 1970_2017'!S41</f>
        <v>-9337.5999999996275</v>
      </c>
      <c r="U43" s="67">
        <f t="shared" si="6"/>
        <v>305022.3000000004</v>
      </c>
      <c r="V43" s="68">
        <f t="shared" si="7"/>
        <v>1936724.7000000002</v>
      </c>
      <c r="W43" s="110">
        <v>321826.5</v>
      </c>
      <c r="X43" s="110">
        <v>1584106.8</v>
      </c>
      <c r="Y43" s="112">
        <f t="shared" si="17"/>
        <v>0.20315959757258789</v>
      </c>
      <c r="Z43" s="63">
        <v>2009</v>
      </c>
      <c r="AA43" s="106">
        <f t="shared" si="9"/>
        <v>9.071858897156887E-2</v>
      </c>
      <c r="AB43" s="106">
        <f t="shared" si="10"/>
        <v>0.19986282473348385</v>
      </c>
      <c r="AC43" s="106">
        <f t="shared" si="11"/>
        <v>0.19392619250961782</v>
      </c>
      <c r="AD43" s="106">
        <v>0.153</v>
      </c>
      <c r="AE43" s="106">
        <v>6.9790000000000005E-2</v>
      </c>
      <c r="AF43" s="108">
        <f t="shared" si="14"/>
        <v>0.22278999999999999</v>
      </c>
      <c r="AG43" s="108"/>
      <c r="AH43" s="117">
        <v>0.14601288246474289</v>
      </c>
      <c r="AI43" s="106">
        <v>7.891071485836687E-2</v>
      </c>
      <c r="AJ43" s="108">
        <f t="shared" si="18"/>
        <v>0.22492359732310976</v>
      </c>
      <c r="AM43" s="108">
        <f t="shared" si="12"/>
        <v>-6.8302250987088947E-2</v>
      </c>
      <c r="AN43" s="108">
        <f t="shared" si="13"/>
        <v>6.7999999999999991E-2</v>
      </c>
      <c r="AO43" s="108">
        <f t="shared" si="16"/>
        <v>1.6020000000000006E-2</v>
      </c>
      <c r="AP43" s="108">
        <f t="shared" si="15"/>
        <v>6.001999999999999E-2</v>
      </c>
    </row>
    <row r="44" spans="1:42" x14ac:dyDescent="0.2">
      <c r="A44" s="63">
        <v>2010</v>
      </c>
      <c r="B44" s="64">
        <f>+'[1]R_I_pcor_CN 1970_2017'!B42</f>
        <v>31115.1</v>
      </c>
      <c r="C44" s="65">
        <f>+'[1]R_I_pcor_CN 1970_2017'!C42</f>
        <v>262308</v>
      </c>
      <c r="D44" s="66">
        <f>+'[1]R_I_pcor_CN 1970_2017'!D42</f>
        <v>78628</v>
      </c>
      <c r="E44" s="67">
        <f t="shared" si="8"/>
        <v>340936</v>
      </c>
      <c r="F44" s="67">
        <f>+'[1]R_I_pcor_CN 1970_2017'!F42</f>
        <v>1034701.5</v>
      </c>
      <c r="G44" s="67">
        <f t="shared" si="1"/>
        <v>1406752.6</v>
      </c>
      <c r="H44" s="67">
        <f>+'[1]R_I_pcor_CN 1970_2017'!H42</f>
        <v>197761.89999999991</v>
      </c>
      <c r="I44" s="68">
        <f t="shared" si="2"/>
        <v>1604514.5</v>
      </c>
      <c r="J44" s="67">
        <f>+'[1]R_I_pcor_CN 1970_2017'!J42</f>
        <v>435744.2</v>
      </c>
      <c r="K44" s="68">
        <f t="shared" si="3"/>
        <v>2040258.7</v>
      </c>
      <c r="L44" s="50"/>
      <c r="M44" s="67">
        <f>+'[1]R_I_pcor_CN 1970_2017'!L42</f>
        <v>404148.5</v>
      </c>
      <c r="N44" s="65">
        <f>+'[1]R_I_pcor_CN 1970_2017'!M42</f>
        <v>978931.9</v>
      </c>
      <c r="O44" s="64">
        <f>+'[1]R_I_pcor_CN 1970_2017'!N42</f>
        <v>327648</v>
      </c>
      <c r="P44" s="67">
        <f t="shared" si="4"/>
        <v>1306579.8999999999</v>
      </c>
      <c r="Q44" s="66">
        <f>+'[1]R_I_pcor_CN 1970_2017'!Q42</f>
        <v>169607.1</v>
      </c>
      <c r="R44" s="66">
        <f>+'[1]R_I_pcor_CN 1970_2017'!P42</f>
        <v>150394.6</v>
      </c>
      <c r="S44" s="67">
        <f t="shared" si="5"/>
        <v>320001.7</v>
      </c>
      <c r="T44" s="67">
        <f>+'[1]R_I_pcor_CN 1970_2017'!S42</f>
        <v>9528.6000000000931</v>
      </c>
      <c r="U44" s="67">
        <f t="shared" si="6"/>
        <v>329530.3000000001</v>
      </c>
      <c r="V44" s="68">
        <f t="shared" si="7"/>
        <v>2040258.7</v>
      </c>
      <c r="W44" s="110">
        <v>327450.40000000002</v>
      </c>
      <c r="X44" s="110">
        <v>1617944.7</v>
      </c>
      <c r="Y44" s="112">
        <f t="shared" si="17"/>
        <v>0.20238664522959285</v>
      </c>
      <c r="Z44" s="63">
        <v>2010</v>
      </c>
      <c r="AA44" s="106">
        <f t="shared" si="9"/>
        <v>9.3732153869597323E-2</v>
      </c>
      <c r="AB44" s="106">
        <f t="shared" si="10"/>
        <v>0.19943833477354053</v>
      </c>
      <c r="AC44" s="106">
        <f t="shared" si="11"/>
        <v>0.20537695358938801</v>
      </c>
      <c r="AD44" s="106">
        <v>0.154</v>
      </c>
      <c r="AE44" s="106">
        <v>6.966E-2</v>
      </c>
      <c r="AF44" s="108">
        <f t="shared" si="14"/>
        <v>0.22366</v>
      </c>
      <c r="AG44" s="108"/>
      <c r="AH44" s="117">
        <v>0.14673987312421741</v>
      </c>
      <c r="AI44" s="106">
        <v>7.8809244840073955E-2</v>
      </c>
      <c r="AJ44" s="108">
        <f t="shared" si="18"/>
        <v>0.22554911796429136</v>
      </c>
      <c r="AM44" s="108">
        <f t="shared" si="12"/>
        <v>-5.6851489907318753E-2</v>
      </c>
      <c r="AN44" s="108">
        <f t="shared" si="13"/>
        <v>6.8999999999999992E-2</v>
      </c>
      <c r="AO44" s="108">
        <f t="shared" si="16"/>
        <v>1.5890000000000001E-2</v>
      </c>
      <c r="AP44" s="108">
        <f t="shared" si="15"/>
        <v>6.089E-2</v>
      </c>
    </row>
    <row r="45" spans="1:42" x14ac:dyDescent="0.2">
      <c r="A45" s="63">
        <v>2011</v>
      </c>
      <c r="B45" s="64">
        <f>+'[1]R_I_pcor_CN 1970_2017'!B43</f>
        <v>34182.9</v>
      </c>
      <c r="C45" s="65">
        <f>+'[1]R_I_pcor_CN 1970_2017'!C43</f>
        <v>265236.90000000002</v>
      </c>
      <c r="D45" s="66">
        <f>+'[1]R_I_pcor_CN 1970_2017'!D43</f>
        <v>79397.7</v>
      </c>
      <c r="E45" s="67">
        <f t="shared" si="8"/>
        <v>344634.60000000003</v>
      </c>
      <c r="F45" s="67">
        <f>+'[1]R_I_pcor_CN 1970_2017'!F43</f>
        <v>1054123.6000000001</v>
      </c>
      <c r="G45" s="67">
        <f t="shared" si="1"/>
        <v>1432941.1</v>
      </c>
      <c r="H45" s="67">
        <f>+'[1]R_I_pcor_CN 1970_2017'!H43</f>
        <v>204521.79999999981</v>
      </c>
      <c r="I45" s="68">
        <f t="shared" si="2"/>
        <v>1637462.9</v>
      </c>
      <c r="J45" s="67">
        <f>+'[1]R_I_pcor_CN 1970_2017'!J43</f>
        <v>467931.9</v>
      </c>
      <c r="K45" s="68">
        <f t="shared" si="3"/>
        <v>2105394.7999999998</v>
      </c>
      <c r="L45" s="50"/>
      <c r="M45" s="67">
        <f>+'[1]R_I_pcor_CN 1970_2017'!L43</f>
        <v>442218.9</v>
      </c>
      <c r="N45" s="65">
        <f>+'[1]R_I_pcor_CN 1970_2017'!M43</f>
        <v>1007196</v>
      </c>
      <c r="O45" s="64">
        <f>+'[1]R_I_pcor_CN 1970_2017'!N43</f>
        <v>320918</v>
      </c>
      <c r="P45" s="67">
        <f t="shared" si="4"/>
        <v>1328114</v>
      </c>
      <c r="Q45" s="66">
        <f>+'[1]R_I_pcor_CN 1970_2017'!Q43</f>
        <v>170182.6</v>
      </c>
      <c r="R45" s="66">
        <f>+'[1]R_I_pcor_CN 1970_2017'!P43</f>
        <v>151654.5</v>
      </c>
      <c r="S45" s="67">
        <f t="shared" si="5"/>
        <v>321837.09999999998</v>
      </c>
      <c r="T45" s="67">
        <f>+'[1]R_I_pcor_CN 1970_2017'!S43</f>
        <v>13224.799999999814</v>
      </c>
      <c r="U45" s="67">
        <f t="shared" si="6"/>
        <v>335061.89999999979</v>
      </c>
      <c r="V45" s="68">
        <f t="shared" si="7"/>
        <v>2105394.7999999998</v>
      </c>
      <c r="W45" s="110">
        <v>329961.7</v>
      </c>
      <c r="X45" s="110">
        <v>1657362.2</v>
      </c>
      <c r="Y45" s="112">
        <f t="shared" si="17"/>
        <v>0.19908846720409096</v>
      </c>
      <c r="Z45" s="63">
        <v>2011</v>
      </c>
      <c r="AA45" s="106">
        <f t="shared" si="9"/>
        <v>9.2615533457277119E-2</v>
      </c>
      <c r="AB45" s="106">
        <f t="shared" si="10"/>
        <v>0.19654619350459787</v>
      </c>
      <c r="AC45" s="106">
        <f t="shared" si="11"/>
        <v>0.20462259022784565</v>
      </c>
      <c r="AD45" s="106">
        <v>0.154</v>
      </c>
      <c r="AE45" s="106">
        <v>6.7220000000000002E-2</v>
      </c>
      <c r="AF45" s="108">
        <f t="shared" si="14"/>
        <v>0.22122</v>
      </c>
      <c r="AG45" s="108"/>
      <c r="AH45" s="117">
        <v>0.14699200935076231</v>
      </c>
      <c r="AI45" s="106">
        <v>7.6064242324339254E-2</v>
      </c>
      <c r="AJ45" s="108">
        <f t="shared" si="18"/>
        <v>0.22305625167510157</v>
      </c>
      <c r="AM45" s="108">
        <f t="shared" si="12"/>
        <v>-5.7605853268861112E-2</v>
      </c>
      <c r="AN45" s="108">
        <f t="shared" si="13"/>
        <v>6.8999999999999992E-2</v>
      </c>
      <c r="AO45" s="108">
        <f t="shared" si="16"/>
        <v>1.3450000000000004E-2</v>
      </c>
      <c r="AP45" s="108">
        <f t="shared" si="15"/>
        <v>5.8450000000000002E-2</v>
      </c>
    </row>
    <row r="46" spans="1:42" x14ac:dyDescent="0.2">
      <c r="A46" s="63">
        <v>2012</v>
      </c>
      <c r="B46" s="64">
        <f>+'[1]R_I_pcor_CN 1970_2017'!B44</f>
        <v>35174.199999999997</v>
      </c>
      <c r="C46" s="65">
        <f>+'[1]R_I_pcor_CN 1970_2017'!C44</f>
        <v>258661.7</v>
      </c>
      <c r="D46" s="66">
        <f>+'[1]R_I_pcor_CN 1970_2017'!D44</f>
        <v>75560.3</v>
      </c>
      <c r="E46" s="67">
        <f t="shared" si="8"/>
        <v>334222</v>
      </c>
      <c r="F46" s="67">
        <f>+'[1]R_I_pcor_CN 1970_2017'!F44</f>
        <v>1026013.7</v>
      </c>
      <c r="G46" s="67">
        <f t="shared" si="1"/>
        <v>1395409.9</v>
      </c>
      <c r="H46" s="67">
        <f>+'[1]R_I_pcor_CN 1970_2017'!H44</f>
        <v>217855.10000000009</v>
      </c>
      <c r="I46" s="68">
        <f t="shared" si="2"/>
        <v>1613265</v>
      </c>
      <c r="J46" s="67">
        <f>+'[1]R_I_pcor_CN 1970_2017'!J44</f>
        <v>445237.2</v>
      </c>
      <c r="K46" s="68">
        <f t="shared" si="3"/>
        <v>2058502.2</v>
      </c>
      <c r="L46" s="50"/>
      <c r="M46" s="67">
        <f>+'[1]R_I_pcor_CN 1970_2017'!L44</f>
        <v>461173.8</v>
      </c>
      <c r="N46" s="65">
        <f>+'[1]R_I_pcor_CN 1970_2017'!M44</f>
        <v>993725</v>
      </c>
      <c r="O46" s="64">
        <f>+'[1]R_I_pcor_CN 1970_2017'!N44</f>
        <v>315448</v>
      </c>
      <c r="P46" s="67">
        <f t="shared" si="4"/>
        <v>1309173</v>
      </c>
      <c r="Q46" s="66">
        <f>+'[1]R_I_pcor_CN 1970_2017'!Q44</f>
        <v>156194.29999999999</v>
      </c>
      <c r="R46" s="66">
        <f>+'[1]R_I_pcor_CN 1970_2017'!P44</f>
        <v>139971.5</v>
      </c>
      <c r="S46" s="67">
        <f t="shared" si="5"/>
        <v>296165.8</v>
      </c>
      <c r="T46" s="67">
        <f>+'[1]R_I_pcor_CN 1970_2017'!S44</f>
        <v>-8010.4000000001397</v>
      </c>
      <c r="U46" s="67">
        <f t="shared" si="6"/>
        <v>288155.39999999985</v>
      </c>
      <c r="V46" s="68">
        <f t="shared" si="7"/>
        <v>2058502.2</v>
      </c>
      <c r="W46" s="110">
        <v>301798.7</v>
      </c>
      <c r="X46" s="110">
        <v>1632898.5</v>
      </c>
      <c r="Y46" s="112">
        <f t="shared" si="17"/>
        <v>0.18482391893923597</v>
      </c>
      <c r="Z46" s="63">
        <v>2012</v>
      </c>
      <c r="AA46" s="106">
        <f t="shared" si="9"/>
        <v>8.6762869088463451E-2</v>
      </c>
      <c r="AB46" s="106">
        <f t="shared" si="10"/>
        <v>0.18358161864293837</v>
      </c>
      <c r="AC46" s="106">
        <f t="shared" si="11"/>
        <v>0.17861628436741631</v>
      </c>
      <c r="AD46" s="106">
        <v>0.158</v>
      </c>
      <c r="AE46" s="106">
        <v>6.6299999999999998E-2</v>
      </c>
      <c r="AF46" s="108">
        <f t="shared" si="14"/>
        <v>0.2243</v>
      </c>
      <c r="AG46" s="108"/>
      <c r="AH46" s="117">
        <v>0.15255265406882301</v>
      </c>
      <c r="AI46" s="106">
        <v>7.6578550350802577E-2</v>
      </c>
      <c r="AJ46" s="108">
        <f t="shared" si="18"/>
        <v>0.22913120441962559</v>
      </c>
      <c r="AM46" s="108">
        <f t="shared" si="12"/>
        <v>-8.3612159129290459E-2</v>
      </c>
      <c r="AN46" s="108">
        <f t="shared" si="13"/>
        <v>7.2999999999999995E-2</v>
      </c>
      <c r="AO46" s="108">
        <f t="shared" si="16"/>
        <v>1.2529999999999999E-2</v>
      </c>
      <c r="AP46" s="108">
        <f t="shared" si="15"/>
        <v>6.1530000000000001E-2</v>
      </c>
    </row>
    <row r="47" spans="1:42" x14ac:dyDescent="0.2">
      <c r="A47" s="63">
        <v>2013</v>
      </c>
      <c r="B47" s="64">
        <f>+'[1]R_I_pcor_CN 1970_2017'!B45</f>
        <v>37758.1</v>
      </c>
      <c r="C47" s="65">
        <f>+'[1]R_I_pcor_CN 1970_2017'!C45</f>
        <v>259525.1</v>
      </c>
      <c r="D47" s="66">
        <f>+'[1]R_I_pcor_CN 1970_2017'!D45</f>
        <v>72223.7</v>
      </c>
      <c r="E47" s="67">
        <f t="shared" si="8"/>
        <v>331748.8</v>
      </c>
      <c r="F47" s="67">
        <f>+'[1]R_I_pcor_CN 1970_2017'!F45</f>
        <v>1026168.5</v>
      </c>
      <c r="G47" s="67">
        <f t="shared" si="1"/>
        <v>1395675.4</v>
      </c>
      <c r="H47" s="67">
        <f>+'[1]R_I_pcor_CN 1970_2017'!H45</f>
        <v>208923.70000000019</v>
      </c>
      <c r="I47" s="68">
        <f t="shared" si="2"/>
        <v>1604599.1</v>
      </c>
      <c r="J47" s="67">
        <f>+'[1]R_I_pcor_CN 1970_2017'!J45</f>
        <v>426887.6</v>
      </c>
      <c r="K47" s="68">
        <f t="shared" si="3"/>
        <v>2031486.7000000002</v>
      </c>
      <c r="L47" s="50"/>
      <c r="M47" s="67">
        <f>+'[1]R_I_pcor_CN 1970_2017'!L45</f>
        <v>463128.8</v>
      </c>
      <c r="N47" s="65">
        <f>+'[1]R_I_pcor_CN 1970_2017'!M45</f>
        <v>980879.9</v>
      </c>
      <c r="O47" s="64">
        <f>+'[1]R_I_pcor_CN 1970_2017'!N45</f>
        <v>315416</v>
      </c>
      <c r="P47" s="67">
        <f t="shared" si="4"/>
        <v>1296295.8999999999</v>
      </c>
      <c r="Q47" s="66">
        <f>+'[1]R_I_pcor_CN 1970_2017'!Q45</f>
        <v>143834.29999999999</v>
      </c>
      <c r="R47" s="66">
        <f>+'[1]R_I_pcor_CN 1970_2017'!P45</f>
        <v>132833.29999999999</v>
      </c>
      <c r="S47" s="67">
        <f t="shared" si="5"/>
        <v>276667.59999999998</v>
      </c>
      <c r="T47" s="67">
        <f>+'[1]R_I_pcor_CN 1970_2017'!S45</f>
        <v>-4605.5999999996275</v>
      </c>
      <c r="U47" s="67">
        <f t="shared" si="6"/>
        <v>272062.00000000035</v>
      </c>
      <c r="V47" s="68">
        <f t="shared" si="7"/>
        <v>2031486.7000000002</v>
      </c>
      <c r="W47" s="110">
        <v>280671</v>
      </c>
      <c r="X47" s="110">
        <v>1621260.7</v>
      </c>
      <c r="Y47" s="112">
        <f t="shared" si="17"/>
        <v>0.17311898080302571</v>
      </c>
      <c r="Z47" s="63">
        <v>2013</v>
      </c>
      <c r="AA47" s="106">
        <f t="shared" si="9"/>
        <v>8.2782858347608429E-2</v>
      </c>
      <c r="AB47" s="106">
        <f t="shared" si="10"/>
        <v>0.17242163478715647</v>
      </c>
      <c r="AC47" s="106">
        <f t="shared" si="11"/>
        <v>0.16955138514037577</v>
      </c>
      <c r="AD47" s="106">
        <v>0.16200000000000001</v>
      </c>
      <c r="AE47" s="106">
        <v>6.608E-2</v>
      </c>
      <c r="AF47" s="108">
        <f t="shared" si="14"/>
        <v>0.22808</v>
      </c>
      <c r="AG47" s="108"/>
      <c r="AH47" s="117">
        <v>0.15710058228143076</v>
      </c>
      <c r="AI47" s="106">
        <v>7.6935190003680473E-2</v>
      </c>
      <c r="AJ47" s="108">
        <f t="shared" si="18"/>
        <v>0.23403577228511124</v>
      </c>
      <c r="AM47" s="108">
        <f t="shared" si="12"/>
        <v>-9.2677058356330999E-2</v>
      </c>
      <c r="AN47" s="108">
        <f t="shared" si="13"/>
        <v>7.6999999999999999E-2</v>
      </c>
      <c r="AO47" s="108">
        <f t="shared" si="16"/>
        <v>1.2310000000000001E-2</v>
      </c>
      <c r="AP47" s="108">
        <f t="shared" si="15"/>
        <v>6.5310000000000007E-2</v>
      </c>
    </row>
    <row r="48" spans="1:42" x14ac:dyDescent="0.2">
      <c r="A48" s="63">
        <v>2014</v>
      </c>
      <c r="B48" s="64">
        <f>+'[1]R_I_pcor_CN 1970_2017'!B46</f>
        <v>36382.5</v>
      </c>
      <c r="C48" s="65">
        <f>+'[1]R_I_pcor_CN 1970_2017'!C46</f>
        <v>261711.9</v>
      </c>
      <c r="D48" s="66">
        <f>+'[1]R_I_pcor_CN 1970_2017'!D46</f>
        <v>68476.399999999994</v>
      </c>
      <c r="E48" s="67">
        <f t="shared" si="8"/>
        <v>330188.3</v>
      </c>
      <c r="F48" s="67">
        <f>+'[1]R_I_pcor_CN 1970_2017'!F46</f>
        <v>1040735.3</v>
      </c>
      <c r="G48" s="67">
        <f t="shared" si="1"/>
        <v>1407306.1</v>
      </c>
      <c r="H48" s="67">
        <f>+'[1]R_I_pcor_CN 1970_2017'!H46</f>
        <v>214521.09999999986</v>
      </c>
      <c r="I48" s="68">
        <f t="shared" si="2"/>
        <v>1621827.2</v>
      </c>
      <c r="J48" s="67">
        <f>+'[1]R_I_pcor_CN 1970_2017'!J46</f>
        <v>429026.1</v>
      </c>
      <c r="K48" s="68">
        <f t="shared" si="3"/>
        <v>2050853.2999999998</v>
      </c>
      <c r="L48" s="50"/>
      <c r="M48" s="67">
        <f>+'[1]R_I_pcor_CN 1970_2017'!L46</f>
        <v>475301</v>
      </c>
      <c r="N48" s="65">
        <f>+'[1]R_I_pcor_CN 1970_2017'!M46</f>
        <v>985995.3</v>
      </c>
      <c r="O48" s="64">
        <f>+'[1]R_I_pcor_CN 1970_2017'!N46</f>
        <v>313311</v>
      </c>
      <c r="P48" s="67">
        <f t="shared" si="4"/>
        <v>1299306.3</v>
      </c>
      <c r="Q48" s="66">
        <f>+'[1]R_I_pcor_CN 1970_2017'!Q46</f>
        <v>134442.6</v>
      </c>
      <c r="R48" s="66">
        <f>+'[1]R_I_pcor_CN 1970_2017'!P46</f>
        <v>137073.4</v>
      </c>
      <c r="S48" s="67">
        <f t="shared" si="5"/>
        <v>271516</v>
      </c>
      <c r="T48" s="67">
        <f>+'[1]R_I_pcor_CN 1970_2017'!S46</f>
        <v>4729.9999999997672</v>
      </c>
      <c r="U48" s="67">
        <f t="shared" si="6"/>
        <v>276245.99999999977</v>
      </c>
      <c r="V48" s="68">
        <f t="shared" si="7"/>
        <v>2050853.2999999998</v>
      </c>
      <c r="W48" s="110">
        <v>275476.2</v>
      </c>
      <c r="X48" s="110">
        <v>1635870.7</v>
      </c>
      <c r="Y48" s="112">
        <f t="shared" si="17"/>
        <v>0.16839729448054788</v>
      </c>
      <c r="Z48" s="63">
        <v>2014</v>
      </c>
      <c r="AA48" s="106">
        <f t="shared" si="9"/>
        <v>8.4517882053032525E-2</v>
      </c>
      <c r="AB48" s="106">
        <f t="shared" si="10"/>
        <v>0.1674136430810878</v>
      </c>
      <c r="AC48" s="106">
        <f t="shared" si="11"/>
        <v>0.17033010668460843</v>
      </c>
      <c r="AD48" s="106">
        <v>0.161</v>
      </c>
      <c r="AE48" s="106">
        <v>6.6390000000000005E-2</v>
      </c>
      <c r="AF48" s="108">
        <f t="shared" si="14"/>
        <v>0.22739000000000001</v>
      </c>
      <c r="AG48" s="108"/>
      <c r="AH48" s="117">
        <v>0.1568852599413878</v>
      </c>
      <c r="AI48" s="106">
        <v>7.741748782467954E-2</v>
      </c>
      <c r="AJ48" s="108">
        <f t="shared" si="18"/>
        <v>0.23430274776606735</v>
      </c>
      <c r="AM48" s="108">
        <f t="shared" si="12"/>
        <v>-9.189833681209833E-2</v>
      </c>
      <c r="AN48" s="108">
        <f t="shared" si="13"/>
        <v>7.5999999999999998E-2</v>
      </c>
      <c r="AO48" s="108">
        <f t="shared" si="16"/>
        <v>1.2620000000000006E-2</v>
      </c>
      <c r="AP48" s="108">
        <f t="shared" si="15"/>
        <v>6.4620000000000011E-2</v>
      </c>
    </row>
    <row r="49" spans="1:42" x14ac:dyDescent="0.2">
      <c r="A49" s="63">
        <v>2015</v>
      </c>
      <c r="B49" s="64">
        <f>+'[1]R_I_pcor_CN 1970_2017'!B47</f>
        <v>36132.5</v>
      </c>
      <c r="C49" s="65">
        <f>+'[1]R_I_pcor_CN 1970_2017'!C47</f>
        <v>271184.90000000002</v>
      </c>
      <c r="D49" s="66">
        <f>+'[1]R_I_pcor_CN 1970_2017'!D47</f>
        <v>69147.7</v>
      </c>
      <c r="E49" s="67">
        <f t="shared" si="8"/>
        <v>340332.60000000003</v>
      </c>
      <c r="F49" s="67">
        <f>+'[1]R_I_pcor_CN 1970_2017'!F47</f>
        <v>1056531.1000000001</v>
      </c>
      <c r="G49" s="67">
        <f t="shared" si="1"/>
        <v>1432996.2000000002</v>
      </c>
      <c r="H49" s="67">
        <f>+'[1]R_I_pcor_CN 1970_2017'!H47</f>
        <v>219626.09999999986</v>
      </c>
      <c r="I49" s="68">
        <f t="shared" si="2"/>
        <v>1652622.3</v>
      </c>
      <c r="J49" s="67">
        <f>+'[1]R_I_pcor_CN 1970_2017'!J47</f>
        <v>446142.8</v>
      </c>
      <c r="K49" s="68">
        <f t="shared" si="3"/>
        <v>2098765.1</v>
      </c>
      <c r="L49" s="50"/>
      <c r="M49" s="67">
        <f>+'[1]R_I_pcor_CN 1970_2017'!L47</f>
        <v>494563.9</v>
      </c>
      <c r="N49" s="65">
        <f>+'[1]R_I_pcor_CN 1970_2017'!M47</f>
        <v>1006491.9</v>
      </c>
      <c r="O49" s="64">
        <f>+'[1]R_I_pcor_CN 1970_2017'!N47</f>
        <v>311699</v>
      </c>
      <c r="P49" s="67">
        <f t="shared" si="4"/>
        <v>1318190.8999999999</v>
      </c>
      <c r="Q49" s="66">
        <f>+'[1]R_I_pcor_CN 1970_2017'!Q47</f>
        <v>133935.79999999999</v>
      </c>
      <c r="R49" s="66">
        <f>+'[1]R_I_pcor_CN 1970_2017'!P47</f>
        <v>145866.70000000001</v>
      </c>
      <c r="S49" s="67">
        <f t="shared" si="5"/>
        <v>279802.5</v>
      </c>
      <c r="T49" s="67">
        <f>+'[1]R_I_pcor_CN 1970_2017'!S47</f>
        <v>6207.8000000002794</v>
      </c>
      <c r="U49" s="67">
        <f t="shared" si="6"/>
        <v>286010.30000000028</v>
      </c>
      <c r="V49" s="68">
        <f t="shared" si="7"/>
        <v>2098765.1</v>
      </c>
      <c r="W49" s="110">
        <v>284103.09999999998</v>
      </c>
      <c r="X49" s="110">
        <v>1663277.7</v>
      </c>
      <c r="Y49" s="112">
        <f t="shared" si="17"/>
        <v>0.17080917997036812</v>
      </c>
      <c r="Z49" s="63">
        <v>2015</v>
      </c>
      <c r="AA49" s="106">
        <f t="shared" si="9"/>
        <v>8.8263785379151666E-2</v>
      </c>
      <c r="AB49" s="106">
        <f t="shared" si="10"/>
        <v>0.16930819582913773</v>
      </c>
      <c r="AC49" s="106">
        <f t="shared" si="11"/>
        <v>0.17306452902154368</v>
      </c>
      <c r="AD49" s="106">
        <v>0.161</v>
      </c>
      <c r="AE49" s="106">
        <v>6.547E-2</v>
      </c>
      <c r="AF49" s="108">
        <f t="shared" si="14"/>
        <v>0.22647</v>
      </c>
      <c r="AG49" s="108"/>
      <c r="AH49" s="117">
        <v>0.15563726971148595</v>
      </c>
      <c r="AI49" s="106">
        <v>7.6397344833036604E-2</v>
      </c>
      <c r="AJ49" s="108">
        <f t="shared" si="18"/>
        <v>0.23203461454452257</v>
      </c>
      <c r="AM49" s="108">
        <f t="shared" si="12"/>
        <v>-8.9163914475163086E-2</v>
      </c>
      <c r="AN49" s="108">
        <f t="shared" si="13"/>
        <v>7.5999999999999998E-2</v>
      </c>
      <c r="AO49" s="108">
        <f t="shared" si="16"/>
        <v>1.1700000000000002E-2</v>
      </c>
      <c r="AP49" s="108">
        <f t="shared" si="15"/>
        <v>6.3700000000000007E-2</v>
      </c>
    </row>
    <row r="50" spans="1:42" x14ac:dyDescent="0.2">
      <c r="A50" s="63">
        <v>2016</v>
      </c>
      <c r="B50" s="64">
        <f>+'[1]R_I_pcor_CN 1970_2017'!B48</f>
        <v>36257.5</v>
      </c>
      <c r="C50" s="65">
        <f>+'[1]R_I_pcor_CN 1970_2017'!C48</f>
        <v>284089.40000000002</v>
      </c>
      <c r="D50" s="66">
        <f>+'[1]R_I_pcor_CN 1970_2017'!D48</f>
        <v>70299.399999999994</v>
      </c>
      <c r="E50" s="67">
        <f t="shared" si="8"/>
        <v>354388.80000000005</v>
      </c>
      <c r="F50" s="67">
        <f>+'[1]R_I_pcor_CN 1970_2017'!F48</f>
        <v>1079287.8</v>
      </c>
      <c r="G50" s="67">
        <f t="shared" si="1"/>
        <v>1469934.1</v>
      </c>
      <c r="H50" s="67">
        <f>+'[1]R_I_pcor_CN 1970_2017'!H48</f>
        <v>211014</v>
      </c>
      <c r="I50" s="68">
        <f t="shared" si="2"/>
        <v>1680948.1</v>
      </c>
      <c r="J50" s="67">
        <f>+'[1]R_I_pcor_CN 1970_2017'!J48</f>
        <v>446283.4</v>
      </c>
      <c r="K50" s="68">
        <f t="shared" si="3"/>
        <v>2127231.5</v>
      </c>
      <c r="L50" s="50"/>
      <c r="M50" s="67">
        <f>+'[1]R_I_pcor_CN 1970_2017'!L48</f>
        <v>500948.3</v>
      </c>
      <c r="N50" s="65">
        <f>+'[1]R_I_pcor_CN 1970_2017'!M48</f>
        <v>1022410.5</v>
      </c>
      <c r="O50" s="64">
        <f>+'[1]R_I_pcor_CN 1970_2017'!N48</f>
        <v>316515</v>
      </c>
      <c r="P50" s="67">
        <f t="shared" si="4"/>
        <v>1338925.5</v>
      </c>
      <c r="Q50" s="66">
        <f>+'[1]R_I_pcor_CN 1970_2017'!Q48</f>
        <v>135419.9</v>
      </c>
      <c r="R50" s="66">
        <f>+'[1]R_I_pcor_CN 1970_2017'!P48</f>
        <v>152658</v>
      </c>
      <c r="S50" s="67">
        <f t="shared" si="5"/>
        <v>288077.90000000002</v>
      </c>
      <c r="T50" s="67">
        <f>+'[1]R_I_pcor_CN 1970_2017'!S48</f>
        <v>-720.20000000018626</v>
      </c>
      <c r="U50" s="67">
        <f t="shared" si="6"/>
        <v>287357.69999999984</v>
      </c>
      <c r="V50" s="68">
        <f t="shared" si="7"/>
        <v>2127231.5</v>
      </c>
      <c r="W50" s="110">
        <v>294828.79999999999</v>
      </c>
      <c r="X50" s="110">
        <v>1704856.7</v>
      </c>
      <c r="Y50" s="112">
        <f t="shared" si="17"/>
        <v>0.17293465192705051</v>
      </c>
      <c r="Z50" s="63">
        <v>2016</v>
      </c>
      <c r="AA50" s="106">
        <f t="shared" si="9"/>
        <v>9.0816605224158908E-2</v>
      </c>
      <c r="AB50" s="106">
        <f t="shared" si="10"/>
        <v>0.17137822399156763</v>
      </c>
      <c r="AC50" s="106">
        <f t="shared" si="11"/>
        <v>0.17094977530835118</v>
      </c>
      <c r="AD50" s="106">
        <v>0.157</v>
      </c>
      <c r="AE50" s="106">
        <v>6.448000000000001E-2</v>
      </c>
      <c r="AF50" s="108">
        <f t="shared" si="14"/>
        <v>0.22148000000000001</v>
      </c>
      <c r="AG50" s="108"/>
      <c r="AH50" s="117">
        <v>0.15298118604337832</v>
      </c>
      <c r="AI50" s="106">
        <v>7.5290785436688032E-2</v>
      </c>
      <c r="AJ50" s="108">
        <f t="shared" si="18"/>
        <v>0.22827197148006634</v>
      </c>
      <c r="AM50" s="108">
        <f t="shared" si="12"/>
        <v>-9.1278668188355588E-2</v>
      </c>
      <c r="AN50" s="108">
        <f t="shared" si="13"/>
        <v>7.1999999999999995E-2</v>
      </c>
      <c r="AO50" s="108">
        <f t="shared" si="16"/>
        <v>1.0710000000000011E-2</v>
      </c>
      <c r="AP50" s="108">
        <f t="shared" si="15"/>
        <v>5.8710000000000012E-2</v>
      </c>
    </row>
    <row r="51" spans="1:42" x14ac:dyDescent="0.2">
      <c r="A51" s="63">
        <v>2017</v>
      </c>
      <c r="B51" s="64">
        <f>+'[1]R_I_pcor_CN 1970_2017'!B49</f>
        <v>36590.6</v>
      </c>
      <c r="C51" s="65">
        <f>+'[1]R_I_pcor_CN 1970_2017'!C49</f>
        <v>288759.2</v>
      </c>
      <c r="D51" s="66">
        <f>+'[1]R_I_pcor_CN 1970_2017'!D49</f>
        <v>70762.899999999994</v>
      </c>
      <c r="E51" s="67">
        <f t="shared" si="8"/>
        <v>359522.1</v>
      </c>
      <c r="F51" s="67">
        <f>+'[1]R_I_pcor_CN 1970_2017'!F49</f>
        <v>1098822</v>
      </c>
      <c r="G51" s="67">
        <f t="shared" si="1"/>
        <v>1494934.7</v>
      </c>
      <c r="H51" s="67">
        <f>+'[1]R_I_pcor_CN 1970_2017'!H49</f>
        <v>222000</v>
      </c>
      <c r="I51" s="68">
        <f t="shared" si="2"/>
        <v>1716934.7</v>
      </c>
      <c r="J51" s="67">
        <f>+'[1]R_I_pcor_CN 1970_2017'!J49</f>
        <v>484485.8</v>
      </c>
      <c r="K51" s="68">
        <f t="shared" si="3"/>
        <v>2201420.5</v>
      </c>
      <c r="L51" s="50"/>
      <c r="M51" s="67">
        <f>+'[1]R_I_pcor_CN 1970_2017'!L49</f>
        <v>537341</v>
      </c>
      <c r="N51" s="65">
        <f>+'[1]R_I_pcor_CN 1970_2017'!M49</f>
        <v>1048392.8</v>
      </c>
      <c r="O51" s="64">
        <f>+'[1]R_I_pcor_CN 1970_2017'!N49</f>
        <v>319521</v>
      </c>
      <c r="P51" s="67">
        <f t="shared" si="4"/>
        <v>1367913.8</v>
      </c>
      <c r="Q51" s="66">
        <f>+'[1]R_I_pcor_CN 1970_2017'!Q49</f>
        <v>137826.20000000001</v>
      </c>
      <c r="R51" s="66">
        <f>+'[1]R_I_pcor_CN 1970_2017'!P49</f>
        <v>162779.6</v>
      </c>
      <c r="S51" s="67">
        <f t="shared" si="5"/>
        <v>300605.80000000005</v>
      </c>
      <c r="T51" s="67">
        <f>+'[1]R_I_pcor_CN 1970_2017'!S49</f>
        <v>-4440.1000000000931</v>
      </c>
      <c r="U51" s="67">
        <f t="shared" si="6"/>
        <v>296165.69999999995</v>
      </c>
      <c r="V51" s="68">
        <f t="shared" si="7"/>
        <v>2201420.5</v>
      </c>
      <c r="W51" s="110">
        <v>306672.5</v>
      </c>
      <c r="X51" s="110">
        <v>1744493</v>
      </c>
      <c r="Y51" s="112">
        <f t="shared" si="17"/>
        <v>0.17579462915586364</v>
      </c>
      <c r="Z51" s="63">
        <v>2017</v>
      </c>
      <c r="AA51" s="106">
        <f t="shared" si="9"/>
        <v>9.4808264985267066E-2</v>
      </c>
      <c r="AB51" s="106">
        <f t="shared" si="10"/>
        <v>0.17508283803688052</v>
      </c>
      <c r="AC51" s="106">
        <f t="shared" si="11"/>
        <v>0.1724967757946764</v>
      </c>
      <c r="AD51" s="106">
        <v>0.155</v>
      </c>
      <c r="AE51" s="106">
        <v>6.3719999999999999E-2</v>
      </c>
      <c r="AF51" s="108">
        <f t="shared" si="14"/>
        <v>0.21872</v>
      </c>
      <c r="AG51" s="108"/>
      <c r="AH51" s="117">
        <v>0.15108171829866901</v>
      </c>
      <c r="AI51" s="106">
        <v>7.446862784774716E-2</v>
      </c>
      <c r="AJ51" s="108">
        <f t="shared" si="18"/>
        <v>0.22555034614641617</v>
      </c>
      <c r="AM51" s="108">
        <f t="shared" si="12"/>
        <v>-8.9731667702030365E-2</v>
      </c>
      <c r="AN51" s="108">
        <f t="shared" si="13"/>
        <v>6.9999999999999993E-2</v>
      </c>
      <c r="AO51" s="108">
        <f t="shared" si="16"/>
        <v>9.9500000000000005E-3</v>
      </c>
      <c r="AP51" s="108">
        <f t="shared" si="15"/>
        <v>5.595E-2</v>
      </c>
    </row>
    <row r="52" spans="1:42" x14ac:dyDescent="0.2">
      <c r="A52" s="63">
        <v>2018</v>
      </c>
      <c r="W52" s="111">
        <v>319499.8</v>
      </c>
      <c r="X52" s="111">
        <v>1777744.4</v>
      </c>
      <c r="Y52" s="112">
        <f t="shared" si="17"/>
        <v>0.17972201178077118</v>
      </c>
      <c r="Z52" s="63">
        <v>2018</v>
      </c>
      <c r="AD52" s="106">
        <v>0.155</v>
      </c>
      <c r="AE52" s="106">
        <v>6.3490000000000005E-2</v>
      </c>
      <c r="AF52" s="108">
        <f t="shared" si="14"/>
        <v>0.21849000000000002</v>
      </c>
      <c r="AG52" s="108">
        <f t="shared" ref="AG52:AG58" si="19">Y52</f>
        <v>0.17972201178077118</v>
      </c>
      <c r="AH52" s="117">
        <v>0.15106671127750423</v>
      </c>
      <c r="AI52" s="106">
        <v>7.4110766429639707E-2</v>
      </c>
      <c r="AJ52" s="108">
        <f t="shared" si="18"/>
        <v>0.22517747770714394</v>
      </c>
      <c r="AM52" s="108"/>
      <c r="AN52" s="108">
        <f t="shared" si="13"/>
        <v>6.9999999999999993E-2</v>
      </c>
      <c r="AO52" s="108">
        <f t="shared" ref="AO52:AO58" si="20">AE52-$AE$22</f>
        <v>9.7200000000000064E-3</v>
      </c>
      <c r="AP52" s="108">
        <f t="shared" si="15"/>
        <v>5.572000000000002E-2</v>
      </c>
    </row>
    <row r="53" spans="1:42" x14ac:dyDescent="0.2">
      <c r="A53" s="63">
        <v>2019</v>
      </c>
      <c r="W53" s="111">
        <v>327062.5</v>
      </c>
      <c r="X53" s="111">
        <v>1804066.8</v>
      </c>
      <c r="Y53" s="112">
        <f t="shared" si="17"/>
        <v>0.18129179030399539</v>
      </c>
      <c r="Z53" s="63">
        <v>2019</v>
      </c>
      <c r="AD53" s="106">
        <v>0.158</v>
      </c>
      <c r="AE53" s="106">
        <v>6.3099999999999989E-2</v>
      </c>
      <c r="AF53" s="108">
        <f t="shared" si="14"/>
        <v>0.22109999999999999</v>
      </c>
      <c r="AG53" s="108">
        <f t="shared" si="19"/>
        <v>0.18129179030399539</v>
      </c>
      <c r="AH53" s="117">
        <v>0.15236353775813621</v>
      </c>
      <c r="AI53" s="106">
        <v>7.3944601164435811E-2</v>
      </c>
      <c r="AJ53" s="108">
        <f t="shared" si="18"/>
        <v>0.22630813892257201</v>
      </c>
      <c r="AM53" s="108"/>
      <c r="AN53" s="108">
        <f t="shared" si="13"/>
        <v>7.2999999999999995E-2</v>
      </c>
      <c r="AO53" s="108">
        <f t="shared" si="20"/>
        <v>9.3299999999999911E-3</v>
      </c>
      <c r="AP53" s="108">
        <f t="shared" si="15"/>
        <v>5.8329999999999993E-2</v>
      </c>
    </row>
    <row r="54" spans="1:42" x14ac:dyDescent="0.2">
      <c r="A54" s="63">
        <v>2020</v>
      </c>
      <c r="W54" s="116">
        <v>303972.5</v>
      </c>
      <c r="X54" s="116">
        <v>1670011.9</v>
      </c>
      <c r="Y54" s="112">
        <f t="shared" si="17"/>
        <v>0.18201816406218424</v>
      </c>
      <c r="Z54" s="63">
        <v>2020</v>
      </c>
      <c r="AD54" s="106">
        <v>0.17499999999999999</v>
      </c>
      <c r="AE54" s="106">
        <v>7.2520000000000001E-2</v>
      </c>
      <c r="AF54" s="108">
        <f t="shared" si="14"/>
        <v>0.24751999999999999</v>
      </c>
      <c r="AG54" s="108">
        <f t="shared" si="19"/>
        <v>0.18201816406218424</v>
      </c>
      <c r="AH54" s="117">
        <v>0.16852754163009259</v>
      </c>
      <c r="AI54" s="106">
        <v>8.4627540678003543E-2</v>
      </c>
      <c r="AJ54" s="108">
        <f t="shared" si="18"/>
        <v>0.25315508230809614</v>
      </c>
      <c r="AM54" s="108"/>
      <c r="AN54" s="108">
        <f t="shared" si="13"/>
        <v>8.9999999999999983E-2</v>
      </c>
      <c r="AO54" s="108">
        <f t="shared" si="20"/>
        <v>1.8750000000000003E-2</v>
      </c>
      <c r="AP54" s="108">
        <f t="shared" si="15"/>
        <v>8.4749999999999992E-2</v>
      </c>
    </row>
    <row r="55" spans="1:42" x14ac:dyDescent="0.2">
      <c r="A55" s="63">
        <v>2021</v>
      </c>
      <c r="W55" s="111">
        <v>382698.4</v>
      </c>
      <c r="X55" s="111">
        <v>1842507.4</v>
      </c>
      <c r="Y55" s="112">
        <f t="shared" si="17"/>
        <v>0.20770521735760739</v>
      </c>
      <c r="Z55" s="63">
        <v>2021</v>
      </c>
      <c r="AD55" s="106">
        <v>0.16200000000000001</v>
      </c>
      <c r="AE55" s="106">
        <v>6.9169999999999995E-2</v>
      </c>
      <c r="AF55" s="108">
        <f t="shared" si="14"/>
        <v>0.23116999999999999</v>
      </c>
      <c r="AG55" s="108">
        <f t="shared" si="19"/>
        <v>0.20770521735760739</v>
      </c>
      <c r="AH55" s="117">
        <v>0.15537196756984531</v>
      </c>
      <c r="AI55" s="106">
        <v>8.0343232271414489E-2</v>
      </c>
      <c r="AJ55" s="108">
        <f t="shared" si="18"/>
        <v>0.2357151998412598</v>
      </c>
      <c r="AM55" s="108"/>
      <c r="AN55" s="108">
        <f t="shared" si="13"/>
        <v>7.6999999999999999E-2</v>
      </c>
      <c r="AO55" s="108">
        <f t="shared" si="20"/>
        <v>1.5399999999999997E-2</v>
      </c>
      <c r="AP55" s="108">
        <f t="shared" si="15"/>
        <v>6.8399999999999989E-2</v>
      </c>
    </row>
    <row r="56" spans="1:42" x14ac:dyDescent="0.2">
      <c r="A56" s="63">
        <v>2022</v>
      </c>
      <c r="W56" s="111">
        <v>435095</v>
      </c>
      <c r="X56" s="111">
        <v>1998072.6</v>
      </c>
      <c r="Y56" s="112">
        <f t="shared" si="17"/>
        <v>0.21775735276085562</v>
      </c>
      <c r="Z56" s="63">
        <v>2022</v>
      </c>
      <c r="AD56" s="106"/>
      <c r="AE56" s="106">
        <v>6.5240000000000006E-2</v>
      </c>
      <c r="AG56" s="108">
        <f t="shared" si="19"/>
        <v>0.21775735276085562</v>
      </c>
      <c r="AH56" s="117">
        <v>0.14860650116109866</v>
      </c>
      <c r="AI56" s="106">
        <v>7.5785534519616546E-2</v>
      </c>
      <c r="AJ56" s="108">
        <f t="shared" si="18"/>
        <v>0.2243920356807152</v>
      </c>
      <c r="AM56" s="108"/>
      <c r="AN56" s="108"/>
      <c r="AO56" s="108">
        <f t="shared" si="20"/>
        <v>1.1470000000000008E-2</v>
      </c>
      <c r="AP56" s="108"/>
    </row>
    <row r="57" spans="1:42" x14ac:dyDescent="0.2">
      <c r="A57" s="63">
        <v>2023</v>
      </c>
      <c r="W57" s="111">
        <v>485486</v>
      </c>
      <c r="X57" s="111">
        <v>2142601.7000000002</v>
      </c>
      <c r="Y57" s="112">
        <f t="shared" si="17"/>
        <v>0.22658714403148283</v>
      </c>
      <c r="Z57" s="63">
        <v>2023</v>
      </c>
      <c r="AD57" s="106"/>
      <c r="AE57" s="106">
        <v>6.1429999999999998E-2</v>
      </c>
      <c r="AG57" s="108">
        <f t="shared" si="19"/>
        <v>0.22658714403148283</v>
      </c>
      <c r="AH57" s="117">
        <v>0.14873452038859189</v>
      </c>
      <c r="AI57" s="106">
        <v>7.1436048986612863E-2</v>
      </c>
      <c r="AJ57" s="108">
        <f t="shared" si="18"/>
        <v>0.22017056937520474</v>
      </c>
      <c r="AM57" s="108"/>
      <c r="AN57" s="108"/>
      <c r="AO57" s="108">
        <f t="shared" si="20"/>
        <v>7.6600000000000001E-3</v>
      </c>
      <c r="AP57" s="108"/>
    </row>
    <row r="58" spans="1:42" x14ac:dyDescent="0.2">
      <c r="A58" s="63">
        <v>2024</v>
      </c>
      <c r="W58" s="111">
        <v>487266.9</v>
      </c>
      <c r="X58" s="116">
        <v>2199619.4</v>
      </c>
      <c r="Y58" s="112">
        <f t="shared" si="17"/>
        <v>0.22152327807256111</v>
      </c>
      <c r="Z58" s="63">
        <v>2024</v>
      </c>
      <c r="AD58" s="106"/>
      <c r="AE58" s="106">
        <v>6.2699999999999992E-2</v>
      </c>
      <c r="AG58" s="108">
        <f t="shared" si="19"/>
        <v>0.22152327807256111</v>
      </c>
      <c r="AH58" s="117">
        <v>0.15293985243921263</v>
      </c>
      <c r="AI58" s="106">
        <v>7.2900793655484214E-2</v>
      </c>
      <c r="AJ58" s="108">
        <f t="shared" si="18"/>
        <v>0.22584064609469684</v>
      </c>
      <c r="AM58" s="108"/>
      <c r="AN58" s="108"/>
      <c r="AO58" s="108">
        <f t="shared" si="20"/>
        <v>8.9299999999999935E-3</v>
      </c>
      <c r="AP58" s="108"/>
    </row>
    <row r="59" spans="1:42" x14ac:dyDescent="0.2">
      <c r="A59" s="63">
        <v>2025</v>
      </c>
      <c r="AD59" s="106"/>
      <c r="AM59" s="108"/>
      <c r="AN59" s="108"/>
      <c r="AO59" s="108"/>
      <c r="AP59" s="108"/>
    </row>
    <row r="60" spans="1:42" x14ac:dyDescent="0.2">
      <c r="AD60" s="106"/>
      <c r="AM60" s="108"/>
    </row>
    <row r="61" spans="1:42" x14ac:dyDescent="0.2">
      <c r="AM61" s="108"/>
    </row>
    <row r="62" spans="1:42" x14ac:dyDescent="0.2">
      <c r="AM62" s="108"/>
    </row>
  </sheetData>
  <mergeCells count="16">
    <mergeCell ref="H1:H3"/>
    <mergeCell ref="A1:A3"/>
    <mergeCell ref="B1:B3"/>
    <mergeCell ref="C1:E1"/>
    <mergeCell ref="F1:F3"/>
    <mergeCell ref="G1:G3"/>
    <mergeCell ref="T1:T3"/>
    <mergeCell ref="U1:U3"/>
    <mergeCell ref="V1:V3"/>
    <mergeCell ref="R2:R3"/>
    <mergeCell ref="I1:I3"/>
    <mergeCell ref="J1:J3"/>
    <mergeCell ref="K1:K3"/>
    <mergeCell ref="M1:M3"/>
    <mergeCell ref="N1:P2"/>
    <mergeCell ref="Q1:R1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6559-527A-4A61-8778-8E178BCA4B61}">
  <dimension ref="I1:AL58"/>
  <sheetViews>
    <sheetView tabSelected="1" topLeftCell="K1" workbookViewId="0">
      <selection activeCell="X1" sqref="X1:AL36"/>
    </sheetView>
  </sheetViews>
  <sheetFormatPr defaultRowHeight="15" x14ac:dyDescent="0.25"/>
  <sheetData>
    <row r="1" spans="9:38" x14ac:dyDescent="0.25"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9:38" x14ac:dyDescent="0.25">
      <c r="X2" s="120" t="s">
        <v>106</v>
      </c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</row>
    <row r="3" spans="9:38" x14ac:dyDescent="0.25">
      <c r="J3" t="s">
        <v>112</v>
      </c>
      <c r="K3" t="s">
        <v>113</v>
      </c>
      <c r="L3" t="s">
        <v>111</v>
      </c>
      <c r="M3" t="s">
        <v>109</v>
      </c>
      <c r="N3" t="s">
        <v>114</v>
      </c>
      <c r="O3" t="s">
        <v>102</v>
      </c>
      <c r="P3" t="s">
        <v>103</v>
      </c>
      <c r="Q3" t="s">
        <v>104</v>
      </c>
      <c r="R3" t="s">
        <v>115</v>
      </c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</row>
    <row r="4" spans="9:38" x14ac:dyDescent="0.25">
      <c r="I4">
        <v>1970</v>
      </c>
      <c r="J4" s="118">
        <v>0.26222844349670676</v>
      </c>
      <c r="K4" s="118"/>
      <c r="L4" s="118"/>
      <c r="M4" s="118"/>
      <c r="N4" s="118"/>
      <c r="O4" s="118"/>
      <c r="P4" s="118"/>
      <c r="Q4" s="118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9:38" x14ac:dyDescent="0.25">
      <c r="I5">
        <v>1971</v>
      </c>
      <c r="J5" s="118">
        <v>0.24125134700621037</v>
      </c>
      <c r="K5" s="118"/>
      <c r="L5" s="118"/>
      <c r="M5" s="118"/>
      <c r="N5" s="118"/>
      <c r="O5" s="118"/>
      <c r="P5" s="118"/>
      <c r="Q5" s="118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9:38" x14ac:dyDescent="0.25">
      <c r="I6">
        <v>1972</v>
      </c>
      <c r="J6" s="118">
        <v>0.23285233417324447</v>
      </c>
      <c r="K6" s="118"/>
      <c r="L6" s="118"/>
      <c r="M6" s="118"/>
      <c r="N6" s="118"/>
      <c r="O6" s="118"/>
      <c r="P6" s="118"/>
      <c r="Q6" s="11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9:38" x14ac:dyDescent="0.25">
      <c r="I7">
        <v>1973</v>
      </c>
      <c r="J7" s="118">
        <v>0.26655251396355079</v>
      </c>
      <c r="K7" s="118"/>
      <c r="L7" s="118"/>
      <c r="M7" s="118"/>
      <c r="N7" s="118"/>
      <c r="O7" s="118"/>
      <c r="P7" s="118"/>
      <c r="Q7" s="11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9:38" x14ac:dyDescent="0.25">
      <c r="I8">
        <v>1974</v>
      </c>
      <c r="J8" s="118">
        <v>0.29939229613725393</v>
      </c>
      <c r="K8" s="118"/>
      <c r="L8" s="118"/>
      <c r="M8" s="118"/>
      <c r="N8" s="118"/>
      <c r="O8" s="118"/>
      <c r="P8" s="118"/>
      <c r="Q8" s="11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9:38" x14ac:dyDescent="0.25">
      <c r="I9">
        <v>1975</v>
      </c>
      <c r="J9" s="118">
        <v>0.24161671514138794</v>
      </c>
      <c r="K9" s="118"/>
      <c r="L9" s="118"/>
      <c r="M9" s="118"/>
      <c r="N9" s="118"/>
      <c r="O9" s="118"/>
      <c r="P9" s="118"/>
      <c r="Q9" s="11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9:38" x14ac:dyDescent="0.25">
      <c r="I10">
        <v>1976</v>
      </c>
      <c r="J10" s="118">
        <v>0.26800682388868546</v>
      </c>
      <c r="K10" s="118"/>
      <c r="L10" s="118"/>
      <c r="M10" s="118"/>
      <c r="N10" s="118"/>
      <c r="O10" s="118"/>
      <c r="P10" s="118"/>
      <c r="Q10" s="11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9:38" x14ac:dyDescent="0.25">
      <c r="I11">
        <v>1977</v>
      </c>
      <c r="J11" s="118">
        <v>0.24705252224396232</v>
      </c>
      <c r="K11" s="118"/>
      <c r="L11" s="118"/>
      <c r="M11" s="118"/>
      <c r="N11" s="118"/>
      <c r="O11" s="118"/>
      <c r="P11" s="118"/>
      <c r="Q11" s="118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9:38" x14ac:dyDescent="0.25">
      <c r="I12">
        <v>1978</v>
      </c>
      <c r="J12" s="118">
        <v>0.24210185747692095</v>
      </c>
      <c r="K12" s="118"/>
      <c r="L12" s="118"/>
      <c r="M12" s="118"/>
      <c r="N12" s="118"/>
      <c r="O12" s="118"/>
      <c r="P12" s="118"/>
      <c r="Q12" s="118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9:38" x14ac:dyDescent="0.25">
      <c r="I13">
        <v>1979</v>
      </c>
      <c r="J13" s="118">
        <v>0.24861145082487807</v>
      </c>
      <c r="K13" s="118"/>
      <c r="L13" s="118"/>
      <c r="M13" s="118"/>
      <c r="N13" s="118"/>
      <c r="O13" s="118"/>
      <c r="P13" s="118"/>
      <c r="Q13" s="118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9:38" x14ac:dyDescent="0.25">
      <c r="I14">
        <v>1980</v>
      </c>
      <c r="J14" s="118">
        <v>0.27080694634710539</v>
      </c>
      <c r="K14" s="118">
        <v>8.5000000000000006E-2</v>
      </c>
      <c r="L14" s="118"/>
      <c r="M14" s="118"/>
      <c r="N14" s="118"/>
      <c r="O14" s="118"/>
      <c r="P14" s="118"/>
      <c r="Q14" s="118"/>
      <c r="R14" s="200">
        <f t="shared" ref="R14:R28" si="0">J14-K14</f>
        <v>0.18580694634710537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9:38" x14ac:dyDescent="0.25">
      <c r="I15">
        <v>1981</v>
      </c>
      <c r="J15" s="118">
        <v>0.25097549206768344</v>
      </c>
      <c r="K15" s="118">
        <v>9.4E-2</v>
      </c>
      <c r="L15" s="118"/>
      <c r="M15" s="118"/>
      <c r="N15" s="118"/>
      <c r="O15" s="118"/>
      <c r="P15" s="118"/>
      <c r="Q15" s="118"/>
      <c r="R15" s="200">
        <f t="shared" si="0"/>
        <v>0.15697549206768344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9:38" x14ac:dyDescent="0.25">
      <c r="I16">
        <v>1982</v>
      </c>
      <c r="J16" s="118">
        <v>0.24187826971079499</v>
      </c>
      <c r="K16" s="118">
        <v>9.8000000000000004E-2</v>
      </c>
      <c r="L16" s="118"/>
      <c r="M16" s="118"/>
      <c r="N16" s="118"/>
      <c r="O16" s="118"/>
      <c r="P16" s="118"/>
      <c r="Q16" s="118"/>
      <c r="R16" s="200">
        <f t="shared" si="0"/>
        <v>0.14387826971079498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9:38" x14ac:dyDescent="0.25">
      <c r="I17">
        <v>1983</v>
      </c>
      <c r="J17" s="118">
        <v>0.22811569002021517</v>
      </c>
      <c r="K17" s="118">
        <v>0.105</v>
      </c>
      <c r="L17" s="118"/>
      <c r="M17" s="118"/>
      <c r="N17" s="118"/>
      <c r="O17" s="118"/>
      <c r="P17" s="118"/>
      <c r="Q17" s="118"/>
      <c r="R17" s="200">
        <f t="shared" si="0"/>
        <v>0.12311569002021518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9:38" x14ac:dyDescent="0.25">
      <c r="I18">
        <v>1984</v>
      </c>
      <c r="J18" s="118">
        <v>0.23796580448097265</v>
      </c>
      <c r="K18" s="118">
        <v>0.10400000000000001</v>
      </c>
      <c r="L18" s="118"/>
      <c r="M18" s="118"/>
      <c r="N18" s="118"/>
      <c r="O18" s="118"/>
      <c r="P18" s="118"/>
      <c r="Q18" s="118"/>
      <c r="R18" s="200">
        <f t="shared" si="0"/>
        <v>0.13396580448097264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9:38" x14ac:dyDescent="0.25">
      <c r="I19">
        <v>1985</v>
      </c>
      <c r="J19" s="118">
        <v>0.23672179439200999</v>
      </c>
      <c r="K19" s="118">
        <v>0.107</v>
      </c>
      <c r="L19" s="118"/>
      <c r="M19" s="118"/>
      <c r="N19" s="118"/>
      <c r="O19" s="118"/>
      <c r="P19" s="118"/>
      <c r="Q19" s="118"/>
      <c r="R19" s="200">
        <f t="shared" si="0"/>
        <v>0.12972179439200998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9:38" x14ac:dyDescent="0.25">
      <c r="I20">
        <v>1986</v>
      </c>
      <c r="J20" s="118">
        <v>0.22304142731226051</v>
      </c>
      <c r="K20" s="118">
        <v>0.11</v>
      </c>
      <c r="L20" s="118"/>
      <c r="M20" s="118"/>
      <c r="N20" s="118"/>
      <c r="O20" s="118"/>
      <c r="P20" s="118"/>
      <c r="Q20" s="118"/>
      <c r="R20" s="200">
        <f t="shared" si="0"/>
        <v>0.11304142731226051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9:38" x14ac:dyDescent="0.25">
      <c r="I21">
        <v>1987</v>
      </c>
      <c r="J21" s="118">
        <v>0.22647460059086094</v>
      </c>
      <c r="K21" s="118">
        <v>0.11</v>
      </c>
      <c r="L21" s="118"/>
      <c r="M21" s="118"/>
      <c r="N21" s="118"/>
      <c r="O21" s="118"/>
      <c r="P21" s="118"/>
      <c r="Q21" s="118"/>
      <c r="R21" s="200">
        <f t="shared" si="0"/>
        <v>0.11647460059086094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9:38" x14ac:dyDescent="0.25">
      <c r="I22">
        <v>1988</v>
      </c>
      <c r="J22" s="118">
        <v>0.23075679566873844</v>
      </c>
      <c r="K22" s="118">
        <v>0.109</v>
      </c>
      <c r="L22" s="118">
        <v>5.3769999999999998E-2</v>
      </c>
      <c r="M22" s="118">
        <v>0.16277</v>
      </c>
      <c r="N22" s="118"/>
      <c r="O22" s="118"/>
      <c r="P22" s="118"/>
      <c r="Q22" s="118"/>
      <c r="R22" s="200">
        <f t="shared" si="0"/>
        <v>0.12175679566873844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9:38" x14ac:dyDescent="0.25">
      <c r="I23">
        <v>1989</v>
      </c>
      <c r="J23" s="118">
        <v>0.22706041313008624</v>
      </c>
      <c r="K23" s="118">
        <v>0.111</v>
      </c>
      <c r="L23" s="118">
        <v>5.2979999999999999E-2</v>
      </c>
      <c r="M23" s="118">
        <v>0.16398000000000001</v>
      </c>
      <c r="N23" s="118"/>
      <c r="O23" s="118"/>
      <c r="P23" s="118"/>
      <c r="Q23" s="118"/>
      <c r="R23" s="200">
        <f t="shared" si="0"/>
        <v>0.11606041313008623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9:38" x14ac:dyDescent="0.25">
      <c r="I24">
        <v>1990</v>
      </c>
      <c r="J24" s="118">
        <v>0.22633225965698608</v>
      </c>
      <c r="K24" s="118">
        <v>0.114</v>
      </c>
      <c r="L24" s="118">
        <v>5.672E-2</v>
      </c>
      <c r="M24" s="118">
        <v>0.17072000000000001</v>
      </c>
      <c r="N24" s="118"/>
      <c r="O24" s="118"/>
      <c r="P24" s="118"/>
      <c r="Q24" s="118"/>
      <c r="R24" s="200">
        <f t="shared" si="0"/>
        <v>0.11233225965698608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9:38" x14ac:dyDescent="0.25">
      <c r="I25">
        <v>1991</v>
      </c>
      <c r="J25" s="118">
        <v>0.22188168316708731</v>
      </c>
      <c r="K25" s="118">
        <v>0.11699999999999999</v>
      </c>
      <c r="L25" s="118">
        <v>5.8499999999999996E-2</v>
      </c>
      <c r="M25" s="118">
        <v>0.17549999999999999</v>
      </c>
      <c r="N25" s="118"/>
      <c r="O25" s="118"/>
      <c r="P25" s="118"/>
      <c r="Q25" s="118"/>
      <c r="R25" s="200">
        <f t="shared" si="0"/>
        <v>0.10488168316708732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9:38" x14ac:dyDescent="0.25">
      <c r="I26">
        <v>1992</v>
      </c>
      <c r="J26" s="118">
        <v>0.21495612973787651</v>
      </c>
      <c r="K26" s="118">
        <v>0.124</v>
      </c>
      <c r="L26" s="118">
        <v>5.7220000000000007E-2</v>
      </c>
      <c r="M26" s="118">
        <v>0.18121999999999999</v>
      </c>
      <c r="N26" s="118"/>
      <c r="O26" s="118"/>
      <c r="P26" s="118"/>
      <c r="Q26" s="118"/>
      <c r="R26" s="200">
        <f t="shared" si="0"/>
        <v>9.0956129737876507E-2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9:38" x14ac:dyDescent="0.25">
      <c r="I27">
        <v>1993</v>
      </c>
      <c r="J27" s="118">
        <v>0.18990250074374465</v>
      </c>
      <c r="K27" s="118">
        <v>0.128</v>
      </c>
      <c r="L27" s="118">
        <v>5.5370000000000003E-2</v>
      </c>
      <c r="M27" s="118">
        <v>0.18337000000000001</v>
      </c>
      <c r="N27" s="118"/>
      <c r="O27" s="118"/>
      <c r="P27" s="118"/>
      <c r="Q27" s="118"/>
      <c r="R27" s="200">
        <f t="shared" si="0"/>
        <v>6.1902500743744648E-2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9:38" x14ac:dyDescent="0.25">
      <c r="I28">
        <v>1994</v>
      </c>
      <c r="J28" s="118">
        <v>0.18836679412072779</v>
      </c>
      <c r="K28" s="118">
        <v>0.13200000000000001</v>
      </c>
      <c r="L28" s="118">
        <v>5.2629999999999996E-2</v>
      </c>
      <c r="M28" s="118">
        <v>0.18463000000000002</v>
      </c>
      <c r="N28" s="118"/>
      <c r="O28" s="118"/>
      <c r="P28" s="118"/>
      <c r="Q28" s="118"/>
      <c r="R28" s="200">
        <f t="shared" si="0"/>
        <v>5.6366794120727787E-2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9:38" x14ac:dyDescent="0.25">
      <c r="I29">
        <v>1995</v>
      </c>
      <c r="J29" s="118">
        <v>0.19813267919032784</v>
      </c>
      <c r="K29" s="118">
        <v>0.13100000000000001</v>
      </c>
      <c r="L29" s="118">
        <v>4.8689999999999997E-2</v>
      </c>
      <c r="M29" s="118">
        <v>0.17969000000000002</v>
      </c>
      <c r="N29" s="118"/>
      <c r="O29" s="118">
        <v>0.12286161755900354</v>
      </c>
      <c r="P29" s="118">
        <v>5.6246163003728644E-2</v>
      </c>
      <c r="Q29" s="118">
        <v>0.17910778056273219</v>
      </c>
      <c r="R29" s="200">
        <f>J29-K29</f>
        <v>6.7132679190327837E-2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9:38" x14ac:dyDescent="0.25">
      <c r="I30">
        <v>1996</v>
      </c>
      <c r="J30" s="118">
        <v>0.19137150558467958</v>
      </c>
      <c r="K30" s="118">
        <v>0.13400000000000001</v>
      </c>
      <c r="L30" s="118">
        <v>4.9429999999999995E-2</v>
      </c>
      <c r="M30" s="118">
        <v>0.18343000000000001</v>
      </c>
      <c r="N30" s="118"/>
      <c r="O30" s="118">
        <v>0.12789748349169561</v>
      </c>
      <c r="P30" s="118">
        <v>5.6579585078588748E-2</v>
      </c>
      <c r="Q30" s="118">
        <v>0.18447706857028434</v>
      </c>
      <c r="R30" s="200">
        <f t="shared" ref="R30:R51" si="1">J30-K30</f>
        <v>5.7371505584679572E-2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9:38" x14ac:dyDescent="0.25">
      <c r="I31">
        <v>1997</v>
      </c>
      <c r="J31" s="118">
        <v>0.19269165510870448</v>
      </c>
      <c r="K31" s="118">
        <v>0.13800000000000001</v>
      </c>
      <c r="L31" s="118">
        <v>5.1230000000000005E-2</v>
      </c>
      <c r="M31" s="118">
        <v>0.18923000000000001</v>
      </c>
      <c r="N31" s="118"/>
      <c r="O31" s="118">
        <v>0.13287564254898859</v>
      </c>
      <c r="P31" s="118">
        <v>5.7748593816261573E-2</v>
      </c>
      <c r="Q31" s="118">
        <v>0.19062423636525017</v>
      </c>
      <c r="R31" s="200">
        <f t="shared" si="1"/>
        <v>5.4691655108704468E-2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9:38" x14ac:dyDescent="0.25">
      <c r="I32">
        <v>1998</v>
      </c>
      <c r="J32" s="118">
        <v>0.19489061862202506</v>
      </c>
      <c r="K32" s="118">
        <v>0.13699999999999998</v>
      </c>
      <c r="L32" s="118">
        <v>5.1060000000000001E-2</v>
      </c>
      <c r="M32" s="118">
        <v>0.18805999999999998</v>
      </c>
      <c r="N32" s="118"/>
      <c r="O32" s="118">
        <v>0.12925662304925586</v>
      </c>
      <c r="P32" s="118">
        <v>5.6976659416180478E-2</v>
      </c>
      <c r="Q32" s="118">
        <v>0.18623328246543636</v>
      </c>
      <c r="R32" s="200">
        <f t="shared" si="1"/>
        <v>5.7890618622025075E-2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9:38" x14ac:dyDescent="0.25">
      <c r="I33">
        <v>1999</v>
      </c>
      <c r="J33" s="118">
        <v>0.20004720533655818</v>
      </c>
      <c r="K33" s="118">
        <v>0.13900000000000001</v>
      </c>
      <c r="L33" s="118">
        <v>5.1810000000000002E-2</v>
      </c>
      <c r="M33" s="118">
        <v>0.19081000000000001</v>
      </c>
      <c r="N33" s="118"/>
      <c r="O33" s="118">
        <v>0.13268484548889953</v>
      </c>
      <c r="P33" s="118">
        <v>5.7759770139638275E-2</v>
      </c>
      <c r="Q33" s="118">
        <v>0.19044461562853782</v>
      </c>
      <c r="R33" s="200">
        <f t="shared" si="1"/>
        <v>6.1047205336558164E-2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9:38" x14ac:dyDescent="0.25">
      <c r="I34">
        <v>2000</v>
      </c>
      <c r="J34" s="118">
        <v>0.20717435792452371</v>
      </c>
      <c r="K34" s="118">
        <v>0.13600000000000001</v>
      </c>
      <c r="L34" s="118">
        <v>5.4820000000000001E-2</v>
      </c>
      <c r="M34" s="118">
        <v>0.19082000000000002</v>
      </c>
      <c r="N34" s="118"/>
      <c r="O34" s="118">
        <v>0.12902088637970757</v>
      </c>
      <c r="P34" s="118">
        <v>6.0433300271654208E-2</v>
      </c>
      <c r="Q34" s="118">
        <v>0.18945418665136177</v>
      </c>
      <c r="R34" s="200">
        <f t="shared" si="1"/>
        <v>7.1174357924523701E-2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9:38" x14ac:dyDescent="0.25">
      <c r="I35">
        <v>2001</v>
      </c>
      <c r="J35" s="118">
        <v>0.20669668614021425</v>
      </c>
      <c r="K35" s="118">
        <v>0.13400000000000001</v>
      </c>
      <c r="L35" s="118">
        <v>5.7539999999999994E-2</v>
      </c>
      <c r="M35" s="118">
        <v>0.19153999999999999</v>
      </c>
      <c r="N35" s="118"/>
      <c r="O35" s="118">
        <v>0.12863138362757007</v>
      </c>
      <c r="P35" s="118">
        <v>6.2911162121469494E-2</v>
      </c>
      <c r="Q35" s="118">
        <v>0.19154254574903956</v>
      </c>
      <c r="R35" s="200">
        <f t="shared" si="1"/>
        <v>7.2696686140214239E-2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19" t="s">
        <v>105</v>
      </c>
      <c r="AI35" s="119"/>
      <c r="AJ35" s="119"/>
      <c r="AK35" s="119"/>
      <c r="AL35" s="4"/>
    </row>
    <row r="36" spans="9:38" x14ac:dyDescent="0.25">
      <c r="I36">
        <v>2002</v>
      </c>
      <c r="J36" s="118">
        <v>0.21416625216544991</v>
      </c>
      <c r="K36" s="118">
        <v>0.13500000000000001</v>
      </c>
      <c r="L36" s="118">
        <v>5.8739999999999994E-2</v>
      </c>
      <c r="M36" s="118">
        <v>0.19374</v>
      </c>
      <c r="N36" s="118"/>
      <c r="O36" s="118">
        <v>0.13066107433274982</v>
      </c>
      <c r="P36" s="118">
        <v>6.5684644214263385E-2</v>
      </c>
      <c r="Q36" s="118">
        <v>0.19634571854701321</v>
      </c>
      <c r="R36" s="200">
        <f t="shared" si="1"/>
        <v>7.9166252165449896E-2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9:38" x14ac:dyDescent="0.25">
      <c r="I37">
        <v>2003</v>
      </c>
      <c r="J37" s="118">
        <v>0.21065332402968973</v>
      </c>
      <c r="K37" s="118">
        <v>0.13600000000000001</v>
      </c>
      <c r="L37" s="118">
        <v>5.8810000000000001E-2</v>
      </c>
      <c r="M37" s="118">
        <v>0.19481000000000001</v>
      </c>
      <c r="N37" s="118"/>
      <c r="O37" s="118">
        <v>0.13176778958771918</v>
      </c>
      <c r="P37" s="118">
        <v>6.610399132190832E-2</v>
      </c>
      <c r="Q37" s="118">
        <v>0.19787178090962748</v>
      </c>
      <c r="R37" s="200">
        <f t="shared" si="1"/>
        <v>7.4653324029689716E-2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9:38" x14ac:dyDescent="0.25">
      <c r="I38">
        <v>2004</v>
      </c>
      <c r="J38" s="118">
        <v>0.21170967741712754</v>
      </c>
      <c r="K38" s="118">
        <v>0.13699999999999998</v>
      </c>
      <c r="L38" s="118">
        <v>6.2039999999999998E-2</v>
      </c>
      <c r="M38" s="118">
        <v>0.19903999999999999</v>
      </c>
      <c r="N38" s="118"/>
      <c r="O38" s="118">
        <v>0.1319279390995832</v>
      </c>
      <c r="P38" s="118">
        <v>6.946757422790667E-2</v>
      </c>
      <c r="Q38" s="118">
        <v>0.20139551332748987</v>
      </c>
      <c r="R38" s="200">
        <f t="shared" si="1"/>
        <v>7.4709677417127557E-2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9:38" x14ac:dyDescent="0.25">
      <c r="I39">
        <v>2005</v>
      </c>
      <c r="J39" s="118">
        <v>0.21103451609038038</v>
      </c>
      <c r="K39" s="118">
        <v>0.13800000000000001</v>
      </c>
      <c r="L39" s="118">
        <v>6.4390000000000003E-2</v>
      </c>
      <c r="M39" s="118">
        <v>0.20239000000000001</v>
      </c>
      <c r="N39" s="118"/>
      <c r="O39" s="118">
        <v>0.13295949343631075</v>
      </c>
      <c r="P39" s="118">
        <v>7.2092548388734343E-2</v>
      </c>
      <c r="Q39" s="118">
        <v>0.20505204182504511</v>
      </c>
      <c r="R39" s="200">
        <f t="shared" si="1"/>
        <v>7.3034516090380364E-2</v>
      </c>
    </row>
    <row r="40" spans="9:38" x14ac:dyDescent="0.25">
      <c r="I40">
        <v>2006</v>
      </c>
      <c r="J40" s="118">
        <v>0.2189388593953244</v>
      </c>
      <c r="K40" s="118">
        <v>0.13699999999999998</v>
      </c>
      <c r="L40" s="118">
        <v>6.5290000000000001E-2</v>
      </c>
      <c r="M40" s="118">
        <v>0.20228999999999997</v>
      </c>
      <c r="N40" s="118"/>
      <c r="O40" s="118">
        <v>0.13211278263838608</v>
      </c>
      <c r="P40" s="118">
        <v>7.2941606070579729E-2</v>
      </c>
      <c r="Q40" s="118">
        <v>0.20505438870896581</v>
      </c>
      <c r="R40" s="200">
        <f t="shared" si="1"/>
        <v>8.1938859395324415E-2</v>
      </c>
    </row>
    <row r="41" spans="9:38" x14ac:dyDescent="0.25">
      <c r="I41">
        <v>2007</v>
      </c>
      <c r="J41" s="118">
        <v>0.2218536376733187</v>
      </c>
      <c r="K41" s="118">
        <v>0.13800000000000001</v>
      </c>
      <c r="L41" s="118">
        <v>6.2780000000000002E-2</v>
      </c>
      <c r="M41" s="118">
        <v>0.20078000000000001</v>
      </c>
      <c r="N41" s="118"/>
      <c r="O41" s="118">
        <v>0.1320028895345019</v>
      </c>
      <c r="P41" s="118">
        <v>7.0809627711906131E-2</v>
      </c>
      <c r="Q41" s="118">
        <v>0.20281251724640803</v>
      </c>
      <c r="R41" s="200">
        <f t="shared" si="1"/>
        <v>8.3853637673318687E-2</v>
      </c>
    </row>
    <row r="42" spans="9:38" x14ac:dyDescent="0.25">
      <c r="I42">
        <v>2008</v>
      </c>
      <c r="J42" s="118">
        <v>0.21781290062168282</v>
      </c>
      <c r="K42" s="118">
        <v>0.14300000000000002</v>
      </c>
      <c r="L42" s="118">
        <v>6.6040000000000001E-2</v>
      </c>
      <c r="M42" s="118">
        <v>0.20904</v>
      </c>
      <c r="N42" s="118"/>
      <c r="O42" s="118">
        <v>0.13550857969136812</v>
      </c>
      <c r="P42" s="118">
        <v>7.4288254170968904E-2</v>
      </c>
      <c r="Q42" s="118">
        <v>0.20979683386233702</v>
      </c>
      <c r="R42" s="200">
        <f t="shared" si="1"/>
        <v>7.4812900621682804E-2</v>
      </c>
    </row>
    <row r="43" spans="9:38" x14ac:dyDescent="0.25">
      <c r="I43">
        <v>2009</v>
      </c>
      <c r="J43" s="118">
        <v>0.19392619250961782</v>
      </c>
      <c r="K43" s="118">
        <v>0.153</v>
      </c>
      <c r="L43" s="118">
        <v>6.9790000000000005E-2</v>
      </c>
      <c r="M43" s="118">
        <v>0.22278999999999999</v>
      </c>
      <c r="N43" s="118"/>
      <c r="O43" s="118">
        <v>0.14601288246474289</v>
      </c>
      <c r="P43" s="118">
        <v>7.891071485836687E-2</v>
      </c>
      <c r="Q43" s="118">
        <v>0.22492359732310976</v>
      </c>
      <c r="R43" s="200">
        <f t="shared" si="1"/>
        <v>4.092619250961782E-2</v>
      </c>
    </row>
    <row r="44" spans="9:38" x14ac:dyDescent="0.25">
      <c r="I44">
        <v>2010</v>
      </c>
      <c r="J44" s="118">
        <v>0.20537695358938801</v>
      </c>
      <c r="K44" s="118">
        <v>0.154</v>
      </c>
      <c r="L44" s="118">
        <v>6.966E-2</v>
      </c>
      <c r="M44" s="118">
        <v>0.22366</v>
      </c>
      <c r="N44" s="118"/>
      <c r="O44" s="118">
        <v>0.14673987312421741</v>
      </c>
      <c r="P44" s="118">
        <v>7.8809244840073955E-2</v>
      </c>
      <c r="Q44" s="118">
        <v>0.22554911796429136</v>
      </c>
      <c r="R44" s="200">
        <f t="shared" si="1"/>
        <v>5.1376953589388014E-2</v>
      </c>
    </row>
    <row r="45" spans="9:38" x14ac:dyDescent="0.25">
      <c r="I45">
        <v>2011</v>
      </c>
      <c r="J45" s="118">
        <v>0.20462259022784565</v>
      </c>
      <c r="K45" s="118">
        <v>0.154</v>
      </c>
      <c r="L45" s="118">
        <v>6.7220000000000002E-2</v>
      </c>
      <c r="M45" s="118">
        <v>0.22122</v>
      </c>
      <c r="N45" s="118"/>
      <c r="O45" s="118">
        <v>0.14699200935076231</v>
      </c>
      <c r="P45" s="118">
        <v>7.6064242324339254E-2</v>
      </c>
      <c r="Q45" s="118">
        <v>0.22305625167510157</v>
      </c>
      <c r="R45" s="200">
        <f t="shared" si="1"/>
        <v>5.0622590227845654E-2</v>
      </c>
    </row>
    <row r="46" spans="9:38" x14ac:dyDescent="0.25">
      <c r="I46">
        <v>2012</v>
      </c>
      <c r="J46" s="118">
        <v>0.17861628436741631</v>
      </c>
      <c r="K46" s="118">
        <v>0.158</v>
      </c>
      <c r="L46" s="118">
        <v>6.6299999999999998E-2</v>
      </c>
      <c r="M46" s="118">
        <v>0.2243</v>
      </c>
      <c r="N46" s="118"/>
      <c r="O46" s="118">
        <v>0.15255265406882301</v>
      </c>
      <c r="P46" s="118">
        <v>7.6578550350802577E-2</v>
      </c>
      <c r="Q46" s="118">
        <v>0.22913120441962559</v>
      </c>
      <c r="R46" s="200">
        <f t="shared" si="1"/>
        <v>2.0616284367416304E-2</v>
      </c>
    </row>
    <row r="47" spans="9:38" x14ac:dyDescent="0.25">
      <c r="I47">
        <v>2013</v>
      </c>
      <c r="J47" s="118">
        <v>0.16955138514037577</v>
      </c>
      <c r="K47" s="118">
        <v>0.16200000000000001</v>
      </c>
      <c r="L47" s="118">
        <v>6.608E-2</v>
      </c>
      <c r="M47" s="118">
        <v>0.22808</v>
      </c>
      <c r="N47" s="118"/>
      <c r="O47" s="118">
        <v>0.15710058228143076</v>
      </c>
      <c r="P47" s="118">
        <v>7.6935190003680473E-2</v>
      </c>
      <c r="Q47" s="118">
        <v>0.23403577228511124</v>
      </c>
      <c r="R47" s="200">
        <f t="shared" si="1"/>
        <v>7.5513851403757604E-3</v>
      </c>
    </row>
    <row r="48" spans="9:38" x14ac:dyDescent="0.25">
      <c r="I48">
        <v>2014</v>
      </c>
      <c r="J48" s="118">
        <v>0.17033010668460843</v>
      </c>
      <c r="K48" s="118">
        <v>0.161</v>
      </c>
      <c r="L48" s="118">
        <v>6.6390000000000005E-2</v>
      </c>
      <c r="M48" s="118">
        <v>0.22739000000000001</v>
      </c>
      <c r="N48" s="118"/>
      <c r="O48" s="118">
        <v>0.1568852599413878</v>
      </c>
      <c r="P48" s="118">
        <v>7.741748782467954E-2</v>
      </c>
      <c r="Q48" s="118">
        <v>0.23430274776606735</v>
      </c>
      <c r="R48" s="200">
        <f t="shared" si="1"/>
        <v>9.3301066846084302E-3</v>
      </c>
    </row>
    <row r="49" spans="9:18" x14ac:dyDescent="0.25">
      <c r="I49">
        <v>2015</v>
      </c>
      <c r="J49" s="118">
        <v>0.17306452902154368</v>
      </c>
      <c r="K49" s="118">
        <v>0.161</v>
      </c>
      <c r="L49" s="118">
        <v>6.547E-2</v>
      </c>
      <c r="M49" s="118">
        <v>0.22647</v>
      </c>
      <c r="N49" s="118"/>
      <c r="O49" s="118">
        <v>0.15563726971148595</v>
      </c>
      <c r="P49" s="118">
        <v>7.6397344833036604E-2</v>
      </c>
      <c r="Q49" s="118">
        <v>0.23203461454452257</v>
      </c>
      <c r="R49" s="200">
        <f t="shared" si="1"/>
        <v>1.2064529021543674E-2</v>
      </c>
    </row>
    <row r="50" spans="9:18" x14ac:dyDescent="0.25">
      <c r="I50">
        <v>2016</v>
      </c>
      <c r="J50" s="118">
        <v>0.17094977530835118</v>
      </c>
      <c r="K50" s="118">
        <v>0.157</v>
      </c>
      <c r="L50" s="118">
        <v>6.448000000000001E-2</v>
      </c>
      <c r="M50" s="118">
        <v>0.22148000000000001</v>
      </c>
      <c r="N50" s="118"/>
      <c r="O50" s="118">
        <v>0.15298118604337832</v>
      </c>
      <c r="P50" s="118">
        <v>7.5290785436688032E-2</v>
      </c>
      <c r="Q50" s="118">
        <v>0.22827197148006634</v>
      </c>
      <c r="R50" s="200">
        <f t="shared" si="1"/>
        <v>1.3949775308351176E-2</v>
      </c>
    </row>
    <row r="51" spans="9:18" x14ac:dyDescent="0.25">
      <c r="I51">
        <v>2017</v>
      </c>
      <c r="J51" s="118">
        <v>0.1724967757946764</v>
      </c>
      <c r="K51" s="118">
        <v>0.155</v>
      </c>
      <c r="L51" s="118">
        <v>6.3719999999999999E-2</v>
      </c>
      <c r="M51" s="118">
        <v>0.21872</v>
      </c>
      <c r="N51" s="118"/>
      <c r="O51" s="118">
        <v>0.15108171829866901</v>
      </c>
      <c r="P51" s="118">
        <v>7.446862784774716E-2</v>
      </c>
      <c r="Q51" s="118">
        <v>0.22555034614641617</v>
      </c>
      <c r="R51" s="200">
        <f t="shared" si="1"/>
        <v>1.74967757946764E-2</v>
      </c>
    </row>
    <row r="52" spans="9:18" x14ac:dyDescent="0.25">
      <c r="I52">
        <v>2018</v>
      </c>
      <c r="J52" s="118"/>
      <c r="K52" s="118">
        <v>0.155</v>
      </c>
      <c r="L52" s="118">
        <v>6.3490000000000005E-2</v>
      </c>
      <c r="M52" s="118">
        <v>0.21849000000000002</v>
      </c>
      <c r="N52" s="118">
        <v>0.17972201178077118</v>
      </c>
      <c r="O52" s="118">
        <v>0.15106671127750423</v>
      </c>
      <c r="P52" s="118">
        <v>7.4110766429639707E-2</v>
      </c>
      <c r="Q52" s="118">
        <v>0.22517747770714394</v>
      </c>
      <c r="R52" s="200">
        <f>-K52+N52</f>
        <v>2.4722011780771186E-2</v>
      </c>
    </row>
    <row r="53" spans="9:18" x14ac:dyDescent="0.25">
      <c r="I53">
        <v>2019</v>
      </c>
      <c r="J53" s="118"/>
      <c r="K53" s="118">
        <v>0.158</v>
      </c>
      <c r="L53" s="118">
        <v>6.3099999999999989E-2</v>
      </c>
      <c r="M53" s="118">
        <v>0.22109999999999999</v>
      </c>
      <c r="N53" s="118">
        <v>0.18129179030399539</v>
      </c>
      <c r="O53" s="118">
        <v>0.15236353775813621</v>
      </c>
      <c r="P53" s="118">
        <v>7.3944601164435811E-2</v>
      </c>
      <c r="Q53" s="118">
        <v>0.22630813892257201</v>
      </c>
      <c r="R53" s="200">
        <f t="shared" ref="R53:R58" si="2">-K53+N53</f>
        <v>2.3291790303995391E-2</v>
      </c>
    </row>
    <row r="54" spans="9:18" x14ac:dyDescent="0.25">
      <c r="I54">
        <v>2020</v>
      </c>
      <c r="J54" s="118"/>
      <c r="K54" s="118">
        <v>0.17499999999999999</v>
      </c>
      <c r="L54" s="118">
        <v>7.2520000000000001E-2</v>
      </c>
      <c r="M54" s="118">
        <v>0.24751999999999999</v>
      </c>
      <c r="N54" s="118">
        <v>0.18201816406218424</v>
      </c>
      <c r="O54" s="118">
        <v>0.16852754163009259</v>
      </c>
      <c r="P54" s="118">
        <v>8.4627540678003543E-2</v>
      </c>
      <c r="Q54" s="118">
        <v>0.25315508230809614</v>
      </c>
      <c r="R54" s="200">
        <f t="shared" si="2"/>
        <v>7.0181640621842512E-3</v>
      </c>
    </row>
    <row r="55" spans="9:18" x14ac:dyDescent="0.25">
      <c r="I55">
        <v>2021</v>
      </c>
      <c r="J55" s="118"/>
      <c r="K55" s="118">
        <v>0.16200000000000001</v>
      </c>
      <c r="L55" s="118">
        <v>6.9169999999999995E-2</v>
      </c>
      <c r="M55" s="118">
        <v>0.23116999999999999</v>
      </c>
      <c r="N55" s="118">
        <v>0.20770521735760739</v>
      </c>
      <c r="O55" s="118">
        <v>0.15537196756984531</v>
      </c>
      <c r="P55" s="118">
        <v>8.0343232271414489E-2</v>
      </c>
      <c r="Q55" s="118">
        <v>0.2357151998412598</v>
      </c>
      <c r="R55" s="200">
        <f t="shared" si="2"/>
        <v>4.5705217357607381E-2</v>
      </c>
    </row>
    <row r="56" spans="9:18" x14ac:dyDescent="0.25">
      <c r="I56">
        <v>2022</v>
      </c>
      <c r="J56" s="118"/>
      <c r="K56" s="118"/>
      <c r="L56" s="118">
        <v>6.5240000000000006E-2</v>
      </c>
      <c r="M56" s="118"/>
      <c r="N56" s="118">
        <v>0.21775735276085562</v>
      </c>
      <c r="O56" s="118">
        <v>0.14860650116109866</v>
      </c>
      <c r="P56" s="118">
        <v>7.5785534519616546E-2</v>
      </c>
      <c r="Q56" s="118">
        <v>0.2243920356807152</v>
      </c>
      <c r="R56" s="200"/>
    </row>
    <row r="57" spans="9:18" x14ac:dyDescent="0.25">
      <c r="I57">
        <v>2023</v>
      </c>
      <c r="J57" s="118"/>
      <c r="K57" s="118"/>
      <c r="L57" s="118">
        <v>6.1429999999999998E-2</v>
      </c>
      <c r="M57" s="118"/>
      <c r="N57" s="118">
        <v>0.22658714403148283</v>
      </c>
      <c r="O57" s="118">
        <v>0.14873452038859189</v>
      </c>
      <c r="P57" s="118">
        <v>7.1436048986612863E-2</v>
      </c>
      <c r="Q57" s="118">
        <v>0.22017056937520474</v>
      </c>
      <c r="R57" s="200"/>
    </row>
    <row r="58" spans="9:18" x14ac:dyDescent="0.25">
      <c r="I58">
        <v>2024</v>
      </c>
      <c r="J58" s="118"/>
      <c r="K58" s="118"/>
      <c r="L58" s="118">
        <v>6.2699999999999992E-2</v>
      </c>
      <c r="M58" s="118"/>
      <c r="N58" s="118">
        <v>0.22152327807256111</v>
      </c>
      <c r="O58" s="118">
        <v>0.15293985243921263</v>
      </c>
      <c r="P58" s="118">
        <v>7.2900793655484214E-2</v>
      </c>
      <c r="Q58" s="118">
        <v>0.22584064609469684</v>
      </c>
      <c r="R58" s="200"/>
    </row>
  </sheetData>
  <mergeCells count="2">
    <mergeCell ref="X2:AL3"/>
    <mergeCell ref="AH35:AK3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42B2-EB65-4D4E-8EF1-D0F289E801E3}">
  <dimension ref="I1:AL58"/>
  <sheetViews>
    <sheetView topLeftCell="K1" workbookViewId="0">
      <selection activeCell="X1" sqref="X1:AL37"/>
    </sheetView>
  </sheetViews>
  <sheetFormatPr defaultRowHeight="15" x14ac:dyDescent="0.25"/>
  <sheetData>
    <row r="1" spans="9:38" ht="16.5" customHeight="1" x14ac:dyDescent="0.25">
      <c r="X1" s="120" t="s">
        <v>107</v>
      </c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</row>
    <row r="2" spans="9:38" ht="15" customHeight="1" x14ac:dyDescent="0.25"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9:38" ht="15" customHeight="1" x14ac:dyDescent="0.25">
      <c r="J3" t="s">
        <v>108</v>
      </c>
      <c r="M3" t="s">
        <v>109</v>
      </c>
      <c r="N3" t="s">
        <v>110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9:38" x14ac:dyDescent="0.25">
      <c r="I4">
        <v>1970</v>
      </c>
      <c r="J4" s="118">
        <v>0</v>
      </c>
      <c r="K4" s="118"/>
      <c r="L4" s="118"/>
      <c r="M4" s="118"/>
      <c r="N4" s="118"/>
      <c r="O4" s="118"/>
      <c r="P4" s="118"/>
      <c r="Q4" s="118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9:38" x14ac:dyDescent="0.25">
      <c r="I5">
        <v>1971</v>
      </c>
      <c r="J5" s="118">
        <f>GRAF!J5-GRAF!$J$4</f>
        <v>-2.0977096490496394E-2</v>
      </c>
      <c r="K5" s="118"/>
      <c r="L5" s="118"/>
      <c r="M5" s="118"/>
      <c r="N5" s="118"/>
      <c r="O5" s="118"/>
      <c r="P5" s="118"/>
      <c r="Q5" s="118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9:38" x14ac:dyDescent="0.25">
      <c r="I6">
        <v>1972</v>
      </c>
      <c r="J6" s="118">
        <f>GRAF!J6-GRAF!$J$4</f>
        <v>-2.9376109323462296E-2</v>
      </c>
      <c r="K6" s="118"/>
      <c r="L6" s="118"/>
      <c r="M6" s="118"/>
      <c r="N6" s="118"/>
      <c r="O6" s="118"/>
      <c r="P6" s="118"/>
      <c r="Q6" s="11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9:38" x14ac:dyDescent="0.25">
      <c r="I7">
        <v>1973</v>
      </c>
      <c r="J7" s="118">
        <f>GRAF!J7-GRAF!$J$4</f>
        <v>4.3240704668440211E-3</v>
      </c>
      <c r="K7" s="118"/>
      <c r="L7" s="118"/>
      <c r="M7" s="118"/>
      <c r="N7" s="118"/>
      <c r="O7" s="118"/>
      <c r="P7" s="118"/>
      <c r="Q7" s="11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9:38" x14ac:dyDescent="0.25">
      <c r="I8">
        <v>1974</v>
      </c>
      <c r="J8" s="118">
        <f>GRAF!J8-GRAF!$J$4</f>
        <v>3.7163852640547168E-2</v>
      </c>
      <c r="K8" s="118"/>
      <c r="L8" s="118"/>
      <c r="M8" s="118"/>
      <c r="N8" s="118"/>
      <c r="O8" s="118"/>
      <c r="P8" s="118"/>
      <c r="Q8" s="11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9:38" x14ac:dyDescent="0.25">
      <c r="I9">
        <v>1975</v>
      </c>
      <c r="J9" s="118">
        <f>GRAF!J9-GRAF!$J$4</f>
        <v>-2.0611728355318826E-2</v>
      </c>
      <c r="K9" s="118"/>
      <c r="L9" s="118"/>
      <c r="M9" s="118"/>
      <c r="N9" s="118"/>
      <c r="O9" s="118"/>
      <c r="P9" s="118"/>
      <c r="Q9" s="11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9:38" x14ac:dyDescent="0.25">
      <c r="I10">
        <v>1976</v>
      </c>
      <c r="J10" s="118">
        <f>GRAF!J10-GRAF!$J$4</f>
        <v>5.7783803919786991E-3</v>
      </c>
      <c r="K10" s="118"/>
      <c r="L10" s="118"/>
      <c r="M10" s="118"/>
      <c r="N10" s="118"/>
      <c r="O10" s="118"/>
      <c r="P10" s="118"/>
      <c r="Q10" s="11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9:38" x14ac:dyDescent="0.25">
      <c r="I11">
        <v>1977</v>
      </c>
      <c r="J11" s="118">
        <f>GRAF!J11-GRAF!$J$4</f>
        <v>-1.5175921252744445E-2</v>
      </c>
      <c r="K11" s="118"/>
      <c r="L11" s="118"/>
      <c r="M11" s="118"/>
      <c r="N11" s="118"/>
      <c r="O11" s="118"/>
      <c r="P11" s="118"/>
      <c r="Q11" s="118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9:38" x14ac:dyDescent="0.25">
      <c r="I12">
        <v>1978</v>
      </c>
      <c r="J12" s="118">
        <f>GRAF!J12-GRAF!$J$4</f>
        <v>-2.0126586019785814E-2</v>
      </c>
      <c r="K12" s="118"/>
      <c r="L12" s="118"/>
      <c r="M12" s="118"/>
      <c r="N12" s="118"/>
      <c r="O12" s="118"/>
      <c r="P12" s="118"/>
      <c r="Q12" s="118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9:38" x14ac:dyDescent="0.25">
      <c r="I13">
        <v>1979</v>
      </c>
      <c r="J13" s="118">
        <f>GRAF!J13-GRAF!$J$4</f>
        <v>-1.3616992671828698E-2</v>
      </c>
      <c r="K13" s="118"/>
      <c r="L13" s="118"/>
      <c r="M13" s="118"/>
      <c r="N13" s="118"/>
      <c r="O13" s="118"/>
      <c r="P13" s="118"/>
      <c r="Q13" s="118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9:38" x14ac:dyDescent="0.25">
      <c r="I14">
        <v>1980</v>
      </c>
      <c r="J14" s="118">
        <f>GRAF!J14-GRAF!$J$4</f>
        <v>8.5785028503986283E-3</v>
      </c>
      <c r="K14" s="118"/>
      <c r="L14" s="118"/>
      <c r="M14" s="118"/>
      <c r="N14" s="118"/>
      <c r="O14" s="118"/>
      <c r="P14" s="118"/>
      <c r="Q14" s="118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9:38" x14ac:dyDescent="0.25">
      <c r="I15">
        <v>1981</v>
      </c>
      <c r="J15" s="118">
        <f>GRAF!J15-GRAF!$J$4</f>
        <v>-1.1252951429023328E-2</v>
      </c>
      <c r="K15" s="118"/>
      <c r="L15" s="118"/>
      <c r="M15" s="118"/>
      <c r="N15" s="118"/>
      <c r="O15" s="118"/>
      <c r="P15" s="118"/>
      <c r="Q15" s="118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9:38" x14ac:dyDescent="0.25">
      <c r="I16">
        <v>1982</v>
      </c>
      <c r="J16" s="118">
        <f>GRAF!J16-GRAF!$J$4</f>
        <v>-2.0350173785911779E-2</v>
      </c>
      <c r="K16" s="118"/>
      <c r="L16" s="118"/>
      <c r="M16" s="118"/>
      <c r="N16" s="118"/>
      <c r="O16" s="118"/>
      <c r="P16" s="118"/>
      <c r="Q16" s="118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9:38" x14ac:dyDescent="0.25">
      <c r="I17">
        <v>1983</v>
      </c>
      <c r="J17" s="118">
        <f>GRAF!J17-GRAF!$J$4</f>
        <v>-3.4112753476491592E-2</v>
      </c>
      <c r="K17" s="118"/>
      <c r="L17" s="118"/>
      <c r="M17" s="118"/>
      <c r="N17" s="118"/>
      <c r="O17" s="118"/>
      <c r="P17" s="118"/>
      <c r="Q17" s="118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9:38" x14ac:dyDescent="0.25">
      <c r="I18">
        <v>1984</v>
      </c>
      <c r="J18" s="118">
        <f>GRAF!J18-GRAF!$J$4</f>
        <v>-2.4262639015734111E-2</v>
      </c>
      <c r="K18" s="118"/>
      <c r="L18" s="118"/>
      <c r="M18" s="118"/>
      <c r="N18" s="118"/>
      <c r="O18" s="118"/>
      <c r="P18" s="118"/>
      <c r="Q18" s="118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9:38" x14ac:dyDescent="0.25">
      <c r="I19">
        <v>1985</v>
      </c>
      <c r="J19" s="118">
        <f>GRAF!J19-GRAF!$J$4</f>
        <v>-2.5506649104696771E-2</v>
      </c>
      <c r="K19" s="118"/>
      <c r="L19" s="118"/>
      <c r="M19" s="118"/>
      <c r="N19" s="118"/>
      <c r="O19" s="118"/>
      <c r="P19" s="118"/>
      <c r="Q19" s="118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9:38" x14ac:dyDescent="0.25">
      <c r="I20">
        <v>1986</v>
      </c>
      <c r="J20" s="118">
        <f>GRAF!J20-GRAF!$J$4</f>
        <v>-3.9187016184446255E-2</v>
      </c>
      <c r="K20" s="118"/>
      <c r="L20" s="118"/>
      <c r="M20" s="118"/>
      <c r="N20" s="118"/>
      <c r="O20" s="118"/>
      <c r="P20" s="118"/>
      <c r="Q20" s="118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9:38" x14ac:dyDescent="0.25">
      <c r="I21">
        <v>1987</v>
      </c>
      <c r="J21" s="118">
        <f>GRAF!J21-GRAF!$J$4</f>
        <v>-3.5753842905845823E-2</v>
      </c>
      <c r="K21" s="118"/>
      <c r="L21" s="118"/>
      <c r="M21" s="118"/>
      <c r="N21" s="118"/>
      <c r="O21" s="118"/>
      <c r="P21" s="118"/>
      <c r="Q21" s="118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9:38" x14ac:dyDescent="0.25">
      <c r="I22">
        <v>1988</v>
      </c>
      <c r="J22" s="118">
        <f>GRAF!J22-GRAF!$J$4</f>
        <v>-3.1471647827968324E-2</v>
      </c>
      <c r="K22" s="118"/>
      <c r="L22" s="118"/>
      <c r="M22" s="118">
        <v>0</v>
      </c>
      <c r="N22" s="118"/>
      <c r="O22" s="118"/>
      <c r="P22" s="118"/>
      <c r="Q22" s="118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9:38" x14ac:dyDescent="0.25">
      <c r="I23">
        <v>1989</v>
      </c>
      <c r="J23" s="118">
        <f>GRAF!J23-GRAF!$J$4</f>
        <v>-3.5168030366620529E-2</v>
      </c>
      <c r="K23" s="118"/>
      <c r="L23" s="118"/>
      <c r="M23" s="118">
        <f>GRAF!M23-GRAF!$M$22</f>
        <v>1.2100000000000166E-3</v>
      </c>
      <c r="N23" s="118"/>
      <c r="O23" s="118"/>
      <c r="P23" s="118"/>
      <c r="Q23" s="118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9:38" x14ac:dyDescent="0.25">
      <c r="I24">
        <v>1990</v>
      </c>
      <c r="J24" s="118">
        <f>GRAF!J24-GRAF!$J$4</f>
        <v>-3.589618383972068E-2</v>
      </c>
      <c r="K24" s="118"/>
      <c r="L24" s="118"/>
      <c r="M24" s="118">
        <f>GRAF!M24-GRAF!$M$22</f>
        <v>7.9500000000000126E-3</v>
      </c>
      <c r="N24" s="118"/>
      <c r="O24" s="118"/>
      <c r="P24" s="118"/>
      <c r="Q24" s="118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9:38" x14ac:dyDescent="0.25">
      <c r="I25">
        <v>1991</v>
      </c>
      <c r="J25" s="118">
        <f>GRAF!J25-GRAF!$J$4</f>
        <v>-4.0346760329619452E-2</v>
      </c>
      <c r="K25" s="118"/>
      <c r="L25" s="118"/>
      <c r="M25" s="118">
        <f>GRAF!M25-GRAF!$M$22</f>
        <v>1.2729999999999991E-2</v>
      </c>
      <c r="N25" s="118"/>
      <c r="O25" s="118"/>
      <c r="P25" s="118"/>
      <c r="Q25" s="118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9:38" x14ac:dyDescent="0.25">
      <c r="I26">
        <v>1992</v>
      </c>
      <c r="J26" s="118">
        <f>GRAF!J26-GRAF!$J$4</f>
        <v>-4.7272313758830259E-2</v>
      </c>
      <c r="K26" s="118"/>
      <c r="L26" s="118"/>
      <c r="M26" s="118">
        <f>GRAF!M26-GRAF!$M$22</f>
        <v>1.8449999999999994E-2</v>
      </c>
      <c r="N26" s="118"/>
      <c r="O26" s="118"/>
      <c r="P26" s="118"/>
      <c r="Q26" s="118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9:38" x14ac:dyDescent="0.25">
      <c r="I27">
        <v>1993</v>
      </c>
      <c r="J27" s="118">
        <f>GRAF!J27-GRAF!$J$4</f>
        <v>-7.2325942752962114E-2</v>
      </c>
      <c r="K27" s="118"/>
      <c r="L27" s="118"/>
      <c r="M27" s="118">
        <f>GRAF!M27-GRAF!$M$22</f>
        <v>2.0600000000000007E-2</v>
      </c>
      <c r="N27" s="118"/>
      <c r="O27" s="118"/>
      <c r="P27" s="118"/>
      <c r="Q27" s="118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9:38" x14ac:dyDescent="0.25">
      <c r="I28">
        <v>1994</v>
      </c>
      <c r="J28" s="118">
        <f>GRAF!J28-GRAF!$J$4</f>
        <v>-7.3861649375978972E-2</v>
      </c>
      <c r="K28" s="118"/>
      <c r="L28" s="118"/>
      <c r="M28" s="118">
        <f>GRAF!M28-GRAF!$M$22</f>
        <v>2.1860000000000018E-2</v>
      </c>
      <c r="N28" s="118"/>
      <c r="O28" s="118"/>
      <c r="P28" s="118"/>
      <c r="Q28" s="118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9:38" x14ac:dyDescent="0.25">
      <c r="I29">
        <v>1995</v>
      </c>
      <c r="J29" s="118">
        <f>GRAF!J29-GRAF!$J$4</f>
        <v>-6.4095764306378922E-2</v>
      </c>
      <c r="K29" s="118"/>
      <c r="L29" s="118"/>
      <c r="M29" s="118">
        <f>GRAF!M29-GRAF!$M$22</f>
        <v>1.6920000000000018E-2</v>
      </c>
      <c r="N29" s="118"/>
      <c r="O29" s="118"/>
      <c r="P29" s="118"/>
      <c r="Q29" s="118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9:38" x14ac:dyDescent="0.25">
      <c r="I30">
        <v>1996</v>
      </c>
      <c r="J30" s="118">
        <f>GRAF!J30-GRAF!$J$4</f>
        <v>-7.0856937912027185E-2</v>
      </c>
      <c r="K30" s="118"/>
      <c r="L30" s="118"/>
      <c r="M30" s="118">
        <f>GRAF!M30-GRAF!$M$22</f>
        <v>2.0660000000000012E-2</v>
      </c>
      <c r="N30" s="118"/>
      <c r="O30" s="118"/>
      <c r="P30" s="118"/>
      <c r="Q30" s="118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9:38" x14ac:dyDescent="0.25">
      <c r="I31">
        <v>1997</v>
      </c>
      <c r="J31" s="118">
        <f>GRAF!J31-GRAF!$J$4</f>
        <v>-6.9536788388002285E-2</v>
      </c>
      <c r="K31" s="118"/>
      <c r="L31" s="118"/>
      <c r="M31" s="118">
        <f>GRAF!M31-GRAF!$M$22</f>
        <v>2.6460000000000011E-2</v>
      </c>
      <c r="N31" s="118"/>
      <c r="O31" s="118"/>
      <c r="P31" s="118"/>
      <c r="Q31" s="118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9:38" x14ac:dyDescent="0.25">
      <c r="I32">
        <v>1998</v>
      </c>
      <c r="J32" s="118">
        <f>GRAF!J32-GRAF!$J$4</f>
        <v>-6.7337824874681707E-2</v>
      </c>
      <c r="K32" s="118"/>
      <c r="L32" s="118"/>
      <c r="M32" s="118">
        <f>GRAF!M32-GRAF!$M$22</f>
        <v>2.5289999999999979E-2</v>
      </c>
      <c r="N32" s="118"/>
      <c r="O32" s="118"/>
      <c r="P32" s="118"/>
      <c r="Q32" s="118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9:38" x14ac:dyDescent="0.25">
      <c r="I33">
        <v>1999</v>
      </c>
      <c r="J33" s="118">
        <f>GRAF!J33-GRAF!$J$4</f>
        <v>-6.2181238160148589E-2</v>
      </c>
      <c r="K33" s="118"/>
      <c r="L33" s="118"/>
      <c r="M33" s="118">
        <f>GRAF!M33-GRAF!$M$22</f>
        <v>2.8040000000000009E-2</v>
      </c>
      <c r="N33" s="118"/>
      <c r="O33" s="118"/>
      <c r="P33" s="118"/>
      <c r="Q33" s="118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9:38" x14ac:dyDescent="0.25">
      <c r="I34">
        <v>2000</v>
      </c>
      <c r="J34" s="118">
        <f>GRAF!J34-GRAF!$J$4</f>
        <v>-5.5054085572183054E-2</v>
      </c>
      <c r="K34" s="118"/>
      <c r="L34" s="118"/>
      <c r="M34" s="118">
        <f>GRAF!M34-GRAF!$M$22</f>
        <v>2.8050000000000019E-2</v>
      </c>
      <c r="N34" s="118"/>
      <c r="O34" s="118"/>
      <c r="P34" s="118"/>
      <c r="Q34" s="118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9:38" x14ac:dyDescent="0.25">
      <c r="I35">
        <v>2001</v>
      </c>
      <c r="J35" s="118">
        <f>GRAF!J35-GRAF!$J$4</f>
        <v>-5.5531757356492517E-2</v>
      </c>
      <c r="K35" s="118"/>
      <c r="L35" s="118"/>
      <c r="M35" s="118">
        <f>GRAF!M35-GRAF!$M$22</f>
        <v>2.876999999999999E-2</v>
      </c>
      <c r="N35" s="118"/>
      <c r="O35" s="118"/>
      <c r="P35" s="118"/>
      <c r="Q35" s="118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19" t="s">
        <v>105</v>
      </c>
      <c r="AI35" s="119"/>
      <c r="AJ35" s="119"/>
      <c r="AK35" s="119"/>
      <c r="AL35" s="4"/>
    </row>
    <row r="36" spans="9:38" x14ac:dyDescent="0.25">
      <c r="I36">
        <v>2002</v>
      </c>
      <c r="J36" s="118">
        <f>GRAF!J36-GRAF!$J$4</f>
        <v>-4.8062191331256859E-2</v>
      </c>
      <c r="K36" s="118"/>
      <c r="L36" s="118"/>
      <c r="M36" s="118">
        <f>GRAF!M36-GRAF!$M$22</f>
        <v>3.0969999999999998E-2</v>
      </c>
      <c r="N36" s="118"/>
      <c r="O36" s="118"/>
      <c r="P36" s="118"/>
      <c r="Q36" s="118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9:38" x14ac:dyDescent="0.25">
      <c r="I37">
        <v>2003</v>
      </c>
      <c r="J37" s="118">
        <f>GRAF!J37-GRAF!$J$4</f>
        <v>-5.1575119467017039E-2</v>
      </c>
      <c r="K37" s="118"/>
      <c r="L37" s="118"/>
      <c r="M37" s="118">
        <f>GRAF!M37-GRAF!$M$22</f>
        <v>3.2040000000000013E-2</v>
      </c>
      <c r="N37" s="118"/>
      <c r="O37" s="118"/>
      <c r="P37" s="118"/>
      <c r="Q37" s="118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9:38" x14ac:dyDescent="0.25">
      <c r="I38">
        <v>2004</v>
      </c>
      <c r="J38" s="118">
        <f>GRAF!J38-GRAF!$J$4</f>
        <v>-5.0518766079579225E-2</v>
      </c>
      <c r="K38" s="118"/>
      <c r="L38" s="118"/>
      <c r="M38" s="118">
        <f>GRAF!M38-GRAF!$M$22</f>
        <v>3.6269999999999997E-2</v>
      </c>
      <c r="N38" s="118"/>
      <c r="O38" s="118"/>
      <c r="P38" s="118"/>
      <c r="Q38" s="118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9:38" x14ac:dyDescent="0.25">
      <c r="I39">
        <v>2005</v>
      </c>
      <c r="J39" s="118">
        <f>GRAF!J39-GRAF!$J$4</f>
        <v>-5.1193927406326389E-2</v>
      </c>
      <c r="K39" s="118"/>
      <c r="L39" s="118"/>
      <c r="M39" s="118">
        <f>GRAF!M39-GRAF!$M$22</f>
        <v>3.9620000000000016E-2</v>
      </c>
      <c r="N39" s="118"/>
      <c r="O39" s="118"/>
      <c r="P39" s="118"/>
      <c r="Q39" s="118"/>
    </row>
    <row r="40" spans="9:38" x14ac:dyDescent="0.25">
      <c r="I40">
        <v>2006</v>
      </c>
      <c r="J40" s="118">
        <f>GRAF!J40-GRAF!$J$4</f>
        <v>-4.3289584101382367E-2</v>
      </c>
      <c r="K40" s="118"/>
      <c r="L40" s="118"/>
      <c r="M40" s="118">
        <f>GRAF!M40-GRAF!$M$22</f>
        <v>3.9519999999999972E-2</v>
      </c>
      <c r="N40" s="118"/>
      <c r="O40" s="118"/>
      <c r="P40" s="118"/>
      <c r="Q40" s="118"/>
    </row>
    <row r="41" spans="9:38" x14ac:dyDescent="0.25">
      <c r="I41">
        <v>2007</v>
      </c>
      <c r="J41" s="118">
        <f>GRAF!J41-GRAF!$J$4</f>
        <v>-4.0374805823388066E-2</v>
      </c>
      <c r="K41" s="118"/>
      <c r="L41" s="118"/>
      <c r="M41" s="118">
        <f>GRAF!M41-GRAF!$M$22</f>
        <v>3.8010000000000016E-2</v>
      </c>
      <c r="N41" s="118"/>
      <c r="O41" s="118"/>
      <c r="P41" s="118"/>
      <c r="Q41" s="118"/>
    </row>
    <row r="42" spans="9:38" x14ac:dyDescent="0.25">
      <c r="I42">
        <v>2008</v>
      </c>
      <c r="J42" s="118">
        <f>GRAF!J42-GRAF!$J$4</f>
        <v>-4.4415542875023944E-2</v>
      </c>
      <c r="K42" s="118"/>
      <c r="L42" s="118"/>
      <c r="M42" s="118">
        <f>GRAF!M42-GRAF!$M$22</f>
        <v>4.6270000000000006E-2</v>
      </c>
      <c r="N42" s="118"/>
      <c r="O42" s="118"/>
      <c r="P42" s="118"/>
      <c r="Q42" s="118"/>
    </row>
    <row r="43" spans="9:38" x14ac:dyDescent="0.25">
      <c r="I43">
        <v>2009</v>
      </c>
      <c r="J43" s="118">
        <f>GRAF!J43-GRAF!$J$4</f>
        <v>-6.8302250987088947E-2</v>
      </c>
      <c r="K43" s="118"/>
      <c r="L43" s="118"/>
      <c r="M43" s="118">
        <f>GRAF!M43-GRAF!$M$22</f>
        <v>6.001999999999999E-2</v>
      </c>
      <c r="N43" s="118"/>
      <c r="O43" s="118"/>
      <c r="P43" s="118"/>
      <c r="Q43" s="118"/>
    </row>
    <row r="44" spans="9:38" x14ac:dyDescent="0.25">
      <c r="I44">
        <v>2010</v>
      </c>
      <c r="J44" s="118">
        <f>GRAF!J44-GRAF!$J$4</f>
        <v>-5.6851489907318753E-2</v>
      </c>
      <c r="K44" s="118"/>
      <c r="L44" s="118"/>
      <c r="M44" s="118">
        <f>GRAF!M44-GRAF!$M$22</f>
        <v>6.089E-2</v>
      </c>
      <c r="N44" s="118"/>
      <c r="O44" s="118"/>
      <c r="P44" s="118"/>
      <c r="Q44" s="118"/>
    </row>
    <row r="45" spans="9:38" x14ac:dyDescent="0.25">
      <c r="I45">
        <v>2011</v>
      </c>
      <c r="J45" s="118">
        <f>GRAF!J45-GRAF!$J$4</f>
        <v>-5.7605853268861112E-2</v>
      </c>
      <c r="K45" s="118"/>
      <c r="L45" s="118"/>
      <c r="M45" s="118">
        <f>GRAF!M45-GRAF!$M$22</f>
        <v>5.8450000000000002E-2</v>
      </c>
      <c r="N45" s="118"/>
      <c r="O45" s="118"/>
      <c r="P45" s="118"/>
      <c r="Q45" s="118"/>
    </row>
    <row r="46" spans="9:38" x14ac:dyDescent="0.25">
      <c r="I46">
        <v>2012</v>
      </c>
      <c r="J46" s="118">
        <f>GRAF!J46-GRAF!$J$4</f>
        <v>-8.3612159129290459E-2</v>
      </c>
      <c r="K46" s="118"/>
      <c r="L46" s="118"/>
      <c r="M46" s="118">
        <f>GRAF!M46-GRAF!$M$22</f>
        <v>6.1530000000000001E-2</v>
      </c>
      <c r="N46" s="118"/>
      <c r="O46" s="118"/>
      <c r="P46" s="118"/>
      <c r="Q46" s="118"/>
    </row>
    <row r="47" spans="9:38" x14ac:dyDescent="0.25">
      <c r="I47">
        <v>2013</v>
      </c>
      <c r="J47" s="118">
        <f>GRAF!J47-GRAF!$J$4</f>
        <v>-9.2677058356330999E-2</v>
      </c>
      <c r="K47" s="118"/>
      <c r="L47" s="118"/>
      <c r="M47" s="118">
        <f>GRAF!M47-GRAF!$M$22</f>
        <v>6.5310000000000007E-2</v>
      </c>
      <c r="N47" s="118"/>
      <c r="O47" s="118"/>
      <c r="P47" s="118"/>
      <c r="Q47" s="118"/>
    </row>
    <row r="48" spans="9:38" x14ac:dyDescent="0.25">
      <c r="I48">
        <v>2014</v>
      </c>
      <c r="J48" s="118">
        <f>GRAF!J48-GRAF!$J$4</f>
        <v>-9.189833681209833E-2</v>
      </c>
      <c r="K48" s="118"/>
      <c r="L48" s="118"/>
      <c r="M48" s="118">
        <f>GRAF!M48-GRAF!$M$22</f>
        <v>6.4620000000000011E-2</v>
      </c>
      <c r="N48" s="118"/>
      <c r="O48" s="118"/>
      <c r="P48" s="118"/>
      <c r="Q48" s="118"/>
    </row>
    <row r="49" spans="9:17" x14ac:dyDescent="0.25">
      <c r="I49">
        <v>2015</v>
      </c>
      <c r="J49" s="118">
        <f>GRAF!J49-GRAF!$J$4</f>
        <v>-8.9163914475163086E-2</v>
      </c>
      <c r="K49" s="118"/>
      <c r="L49" s="118"/>
      <c r="M49" s="118">
        <f>GRAF!M49-GRAF!$M$22</f>
        <v>6.3700000000000007E-2</v>
      </c>
      <c r="N49" s="118"/>
      <c r="O49" s="118"/>
      <c r="P49" s="118"/>
      <c r="Q49" s="118"/>
    </row>
    <row r="50" spans="9:17" x14ac:dyDescent="0.25">
      <c r="I50">
        <v>2016</v>
      </c>
      <c r="J50" s="118">
        <f>GRAF!J50-GRAF!$J$4</f>
        <v>-9.1278668188355588E-2</v>
      </c>
      <c r="K50" s="118"/>
      <c r="L50" s="118"/>
      <c r="M50" s="118">
        <f>GRAF!M50-GRAF!$M$22</f>
        <v>5.8710000000000012E-2</v>
      </c>
      <c r="N50" s="118"/>
      <c r="O50" s="118"/>
      <c r="P50" s="118"/>
      <c r="Q50" s="118"/>
    </row>
    <row r="51" spans="9:17" x14ac:dyDescent="0.25">
      <c r="I51">
        <v>2017</v>
      </c>
      <c r="J51" s="118">
        <f>GRAF!J51-GRAF!$J$4</f>
        <v>-8.9731667702030365E-2</v>
      </c>
      <c r="K51" s="118"/>
      <c r="L51" s="118"/>
      <c r="M51" s="118">
        <f>GRAF!M51-GRAF!$M$22</f>
        <v>5.595E-2</v>
      </c>
      <c r="N51" s="118"/>
      <c r="O51" s="118"/>
      <c r="P51" s="118"/>
      <c r="Q51" s="118"/>
    </row>
    <row r="52" spans="9:17" x14ac:dyDescent="0.25">
      <c r="I52">
        <v>2018</v>
      </c>
      <c r="J52" s="118"/>
      <c r="K52" s="118"/>
      <c r="L52" s="118"/>
      <c r="M52" s="118">
        <f>GRAF!M52-GRAF!$M$22</f>
        <v>5.572000000000002E-2</v>
      </c>
      <c r="N52" s="118">
        <f>GRAF!N52-GRAF!$J$4</f>
        <v>-8.250643171593558E-2</v>
      </c>
      <c r="O52" s="118"/>
      <c r="P52" s="118"/>
      <c r="Q52" s="118"/>
    </row>
    <row r="53" spans="9:17" x14ac:dyDescent="0.25">
      <c r="I53">
        <v>2019</v>
      </c>
      <c r="J53" s="118"/>
      <c r="K53" s="118"/>
      <c r="L53" s="118"/>
      <c r="M53" s="118">
        <f>GRAF!M53-GRAF!$M$22</f>
        <v>5.8329999999999993E-2</v>
      </c>
      <c r="N53" s="118">
        <f>GRAF!N53-GRAF!$J$4</f>
        <v>-8.0936653192711372E-2</v>
      </c>
      <c r="O53" s="118"/>
      <c r="P53" s="118"/>
      <c r="Q53" s="118"/>
    </row>
    <row r="54" spans="9:17" x14ac:dyDescent="0.25">
      <c r="I54">
        <v>2020</v>
      </c>
      <c r="J54" s="118"/>
      <c r="K54" s="118"/>
      <c r="L54" s="118"/>
      <c r="M54" s="118">
        <f>GRAF!M54-GRAF!$M$22</f>
        <v>8.4749999999999992E-2</v>
      </c>
      <c r="N54" s="118">
        <f>GRAF!N54-GRAF!$J$4</f>
        <v>-8.0210279434522525E-2</v>
      </c>
      <c r="O54" s="118"/>
      <c r="P54" s="118"/>
      <c r="Q54" s="118"/>
    </row>
    <row r="55" spans="9:17" x14ac:dyDescent="0.25">
      <c r="I55">
        <v>2021</v>
      </c>
      <c r="J55" s="118"/>
      <c r="K55" s="118"/>
      <c r="L55" s="118"/>
      <c r="M55" s="118">
        <f>GRAF!M55-GRAF!$M$22</f>
        <v>6.8399999999999989E-2</v>
      </c>
      <c r="N55" s="118">
        <f>GRAF!N55-GRAF!$J$4</f>
        <v>-5.4523226139099379E-2</v>
      </c>
      <c r="O55" s="118"/>
      <c r="P55" s="118"/>
      <c r="Q55" s="118"/>
    </row>
    <row r="56" spans="9:17" x14ac:dyDescent="0.25">
      <c r="I56">
        <v>2022</v>
      </c>
      <c r="J56" s="118"/>
      <c r="K56" s="118"/>
      <c r="L56" s="118"/>
      <c r="M56" s="118"/>
      <c r="N56" s="118">
        <f>GRAF!N56-GRAF!$J$4</f>
        <v>-4.4471090735851149E-2</v>
      </c>
      <c r="O56" s="118"/>
      <c r="P56" s="118"/>
      <c r="Q56" s="118"/>
    </row>
    <row r="57" spans="9:17" x14ac:dyDescent="0.25">
      <c r="I57">
        <v>2023</v>
      </c>
      <c r="J57" s="118"/>
      <c r="K57" s="118"/>
      <c r="L57" s="118"/>
      <c r="M57" s="118"/>
      <c r="N57" s="118">
        <f>GRAF!N57-GRAF!$J$4</f>
        <v>-3.564129946522393E-2</v>
      </c>
      <c r="O57" s="118"/>
      <c r="P57" s="118"/>
      <c r="Q57" s="118"/>
    </row>
    <row r="58" spans="9:17" x14ac:dyDescent="0.25">
      <c r="I58">
        <v>2024</v>
      </c>
      <c r="J58" s="118"/>
      <c r="K58" s="118"/>
      <c r="L58" s="118"/>
      <c r="M58" s="118"/>
      <c r="N58" s="118">
        <f>GRAF!N58-GRAF!$J$4</f>
        <v>-4.0705165424145651E-2</v>
      </c>
      <c r="O58" s="118"/>
      <c r="P58" s="118"/>
      <c r="Q58" s="118"/>
    </row>
  </sheetData>
  <mergeCells count="2">
    <mergeCell ref="AH35:AK35"/>
    <mergeCell ref="X1:A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O62"/>
  <sheetViews>
    <sheetView zoomScale="120" zoomScaleNormal="120" workbookViewId="0">
      <pane xSplit="1" ySplit="3" topLeftCell="U59" activePane="bottomRight" state="frozen"/>
      <selection activeCell="F56" sqref="F56:F58"/>
      <selection pane="topRight" activeCell="F56" sqref="F56:F58"/>
      <selection pane="bottomLeft" activeCell="F56" sqref="F56:F58"/>
      <selection pane="bottomRight" activeCell="AH17" sqref="AH17"/>
    </sheetView>
  </sheetViews>
  <sheetFormatPr defaultRowHeight="12.75" x14ac:dyDescent="0.2"/>
  <cols>
    <col min="1" max="1" width="9.140625" style="53"/>
    <col min="2" max="2" width="13.42578125" style="53" customWidth="1"/>
    <col min="3" max="8" width="13.42578125" style="69" customWidth="1"/>
    <col min="9" max="9" width="16.28515625" style="69" customWidth="1"/>
    <col min="10" max="10" width="13.42578125" style="69" customWidth="1"/>
    <col min="11" max="11" width="15.28515625" style="53" customWidth="1"/>
    <col min="12" max="12" width="4.5703125" style="53" customWidth="1"/>
    <col min="13" max="13" width="13.42578125" style="69" customWidth="1"/>
    <col min="14" max="15" width="11.7109375" style="53" bestFit="1" customWidth="1"/>
    <col min="16" max="16" width="13.7109375" style="53" bestFit="1" customWidth="1"/>
    <col min="17" max="17" width="12.85546875" style="53" customWidth="1"/>
    <col min="18" max="18" width="11" style="53" customWidth="1"/>
    <col min="19" max="20" width="12.28515625" style="53" customWidth="1"/>
    <col min="21" max="21" width="14" style="53" customWidth="1"/>
    <col min="22" max="25" width="14.7109375" style="53" customWidth="1"/>
    <col min="26" max="26" width="9.140625" style="53"/>
    <col min="27" max="31" width="13.28515625" style="53" customWidth="1"/>
    <col min="32" max="231" width="9.140625" style="53"/>
    <col min="232" max="238" width="13.42578125" style="53" customWidth="1"/>
    <col min="239" max="239" width="16.28515625" style="53" customWidth="1"/>
    <col min="240" max="240" width="13.42578125" style="53" customWidth="1"/>
    <col min="241" max="241" width="15.28515625" style="53" customWidth="1"/>
    <col min="242" max="242" width="4.5703125" style="53" customWidth="1"/>
    <col min="243" max="243" width="13.42578125" style="53" customWidth="1"/>
    <col min="244" max="245" width="11.7109375" style="53" bestFit="1" customWidth="1"/>
    <col min="246" max="246" width="13.7109375" style="53" bestFit="1" customWidth="1"/>
    <col min="247" max="248" width="13.7109375" style="53" customWidth="1"/>
    <col min="249" max="249" width="11.140625" style="53" customWidth="1"/>
    <col min="250" max="250" width="11.5703125" style="53" customWidth="1"/>
    <col min="251" max="251" width="11" style="53" customWidth="1"/>
    <col min="252" max="253" width="12.28515625" style="53" customWidth="1"/>
    <col min="254" max="254" width="14" style="53" customWidth="1"/>
    <col min="255" max="255" width="14.7109375" style="53" customWidth="1"/>
    <col min="256" max="256" width="9.140625" style="53"/>
    <col min="257" max="257" width="10.5703125" style="53" customWidth="1"/>
    <col min="258" max="260" width="9.140625" style="53"/>
    <col min="261" max="261" width="11.28515625" style="53" customWidth="1"/>
    <col min="262" max="262" width="11.85546875" style="53" customWidth="1"/>
    <col min="263" max="487" width="9.140625" style="53"/>
    <col min="488" max="494" width="13.42578125" style="53" customWidth="1"/>
    <col min="495" max="495" width="16.28515625" style="53" customWidth="1"/>
    <col min="496" max="496" width="13.42578125" style="53" customWidth="1"/>
    <col min="497" max="497" width="15.28515625" style="53" customWidth="1"/>
    <col min="498" max="498" width="4.5703125" style="53" customWidth="1"/>
    <col min="499" max="499" width="13.42578125" style="53" customWidth="1"/>
    <col min="500" max="501" width="11.7109375" style="53" bestFit="1" customWidth="1"/>
    <col min="502" max="502" width="13.7109375" style="53" bestFit="1" customWidth="1"/>
    <col min="503" max="504" width="13.7109375" style="53" customWidth="1"/>
    <col min="505" max="505" width="11.140625" style="53" customWidth="1"/>
    <col min="506" max="506" width="11.5703125" style="53" customWidth="1"/>
    <col min="507" max="507" width="11" style="53" customWidth="1"/>
    <col min="508" max="509" width="12.28515625" style="53" customWidth="1"/>
    <col min="510" max="510" width="14" style="53" customWidth="1"/>
    <col min="511" max="511" width="14.7109375" style="53" customWidth="1"/>
    <col min="512" max="512" width="9.140625" style="53"/>
    <col min="513" max="513" width="10.5703125" style="53" customWidth="1"/>
    <col min="514" max="516" width="9.140625" style="53"/>
    <col min="517" max="517" width="11.28515625" style="53" customWidth="1"/>
    <col min="518" max="518" width="11.85546875" style="53" customWidth="1"/>
    <col min="519" max="743" width="9.140625" style="53"/>
    <col min="744" max="750" width="13.42578125" style="53" customWidth="1"/>
    <col min="751" max="751" width="16.28515625" style="53" customWidth="1"/>
    <col min="752" max="752" width="13.42578125" style="53" customWidth="1"/>
    <col min="753" max="753" width="15.28515625" style="53" customWidth="1"/>
    <col min="754" max="754" width="4.5703125" style="53" customWidth="1"/>
    <col min="755" max="755" width="13.42578125" style="53" customWidth="1"/>
    <col min="756" max="757" width="11.7109375" style="53" bestFit="1" customWidth="1"/>
    <col min="758" max="758" width="13.7109375" style="53" bestFit="1" customWidth="1"/>
    <col min="759" max="760" width="13.7109375" style="53" customWidth="1"/>
    <col min="761" max="761" width="11.140625" style="53" customWidth="1"/>
    <col min="762" max="762" width="11.5703125" style="53" customWidth="1"/>
    <col min="763" max="763" width="11" style="53" customWidth="1"/>
    <col min="764" max="765" width="12.28515625" style="53" customWidth="1"/>
    <col min="766" max="766" width="14" style="53" customWidth="1"/>
    <col min="767" max="767" width="14.7109375" style="53" customWidth="1"/>
    <col min="768" max="768" width="9.140625" style="53"/>
    <col min="769" max="769" width="10.5703125" style="53" customWidth="1"/>
    <col min="770" max="772" width="9.140625" style="53"/>
    <col min="773" max="773" width="11.28515625" style="53" customWidth="1"/>
    <col min="774" max="774" width="11.85546875" style="53" customWidth="1"/>
    <col min="775" max="999" width="9.140625" style="53"/>
    <col min="1000" max="1006" width="13.42578125" style="53" customWidth="1"/>
    <col min="1007" max="1007" width="16.28515625" style="53" customWidth="1"/>
    <col min="1008" max="1008" width="13.42578125" style="53" customWidth="1"/>
    <col min="1009" max="1009" width="15.28515625" style="53" customWidth="1"/>
    <col min="1010" max="1010" width="4.5703125" style="53" customWidth="1"/>
    <col min="1011" max="1011" width="13.42578125" style="53" customWidth="1"/>
    <col min="1012" max="1013" width="11.7109375" style="53" bestFit="1" customWidth="1"/>
    <col min="1014" max="1014" width="13.7109375" style="53" bestFit="1" customWidth="1"/>
    <col min="1015" max="1016" width="13.7109375" style="53" customWidth="1"/>
    <col min="1017" max="1017" width="11.140625" style="53" customWidth="1"/>
    <col min="1018" max="1018" width="11.5703125" style="53" customWidth="1"/>
    <col min="1019" max="1019" width="11" style="53" customWidth="1"/>
    <col min="1020" max="1021" width="12.28515625" style="53" customWidth="1"/>
    <col min="1022" max="1022" width="14" style="53" customWidth="1"/>
    <col min="1023" max="1023" width="14.7109375" style="53" customWidth="1"/>
    <col min="1024" max="1024" width="9.140625" style="53"/>
    <col min="1025" max="1025" width="10.5703125" style="53" customWidth="1"/>
    <col min="1026" max="1028" width="9.140625" style="53"/>
    <col min="1029" max="1029" width="11.28515625" style="53" customWidth="1"/>
    <col min="1030" max="1030" width="11.85546875" style="53" customWidth="1"/>
    <col min="1031" max="1255" width="9.140625" style="53"/>
    <col min="1256" max="1262" width="13.42578125" style="53" customWidth="1"/>
    <col min="1263" max="1263" width="16.28515625" style="53" customWidth="1"/>
    <col min="1264" max="1264" width="13.42578125" style="53" customWidth="1"/>
    <col min="1265" max="1265" width="15.28515625" style="53" customWidth="1"/>
    <col min="1266" max="1266" width="4.5703125" style="53" customWidth="1"/>
    <col min="1267" max="1267" width="13.42578125" style="53" customWidth="1"/>
    <col min="1268" max="1269" width="11.7109375" style="53" bestFit="1" customWidth="1"/>
    <col min="1270" max="1270" width="13.7109375" style="53" bestFit="1" customWidth="1"/>
    <col min="1271" max="1272" width="13.7109375" style="53" customWidth="1"/>
    <col min="1273" max="1273" width="11.140625" style="53" customWidth="1"/>
    <col min="1274" max="1274" width="11.5703125" style="53" customWidth="1"/>
    <col min="1275" max="1275" width="11" style="53" customWidth="1"/>
    <col min="1276" max="1277" width="12.28515625" style="53" customWidth="1"/>
    <col min="1278" max="1278" width="14" style="53" customWidth="1"/>
    <col min="1279" max="1279" width="14.7109375" style="53" customWidth="1"/>
    <col min="1280" max="1280" width="9.140625" style="53"/>
    <col min="1281" max="1281" width="10.5703125" style="53" customWidth="1"/>
    <col min="1282" max="1284" width="9.140625" style="53"/>
    <col min="1285" max="1285" width="11.28515625" style="53" customWidth="1"/>
    <col min="1286" max="1286" width="11.85546875" style="53" customWidth="1"/>
    <col min="1287" max="1511" width="9.140625" style="53"/>
    <col min="1512" max="1518" width="13.42578125" style="53" customWidth="1"/>
    <col min="1519" max="1519" width="16.28515625" style="53" customWidth="1"/>
    <col min="1520" max="1520" width="13.42578125" style="53" customWidth="1"/>
    <col min="1521" max="1521" width="15.28515625" style="53" customWidth="1"/>
    <col min="1522" max="1522" width="4.5703125" style="53" customWidth="1"/>
    <col min="1523" max="1523" width="13.42578125" style="53" customWidth="1"/>
    <col min="1524" max="1525" width="11.7109375" style="53" bestFit="1" customWidth="1"/>
    <col min="1526" max="1526" width="13.7109375" style="53" bestFit="1" customWidth="1"/>
    <col min="1527" max="1528" width="13.7109375" style="53" customWidth="1"/>
    <col min="1529" max="1529" width="11.140625" style="53" customWidth="1"/>
    <col min="1530" max="1530" width="11.5703125" style="53" customWidth="1"/>
    <col min="1531" max="1531" width="11" style="53" customWidth="1"/>
    <col min="1532" max="1533" width="12.28515625" style="53" customWidth="1"/>
    <col min="1534" max="1534" width="14" style="53" customWidth="1"/>
    <col min="1535" max="1535" width="14.7109375" style="53" customWidth="1"/>
    <col min="1536" max="1536" width="9.140625" style="53"/>
    <col min="1537" max="1537" width="10.5703125" style="53" customWidth="1"/>
    <col min="1538" max="1540" width="9.140625" style="53"/>
    <col min="1541" max="1541" width="11.28515625" style="53" customWidth="1"/>
    <col min="1542" max="1542" width="11.85546875" style="53" customWidth="1"/>
    <col min="1543" max="1767" width="9.140625" style="53"/>
    <col min="1768" max="1774" width="13.42578125" style="53" customWidth="1"/>
    <col min="1775" max="1775" width="16.28515625" style="53" customWidth="1"/>
    <col min="1776" max="1776" width="13.42578125" style="53" customWidth="1"/>
    <col min="1777" max="1777" width="15.28515625" style="53" customWidth="1"/>
    <col min="1778" max="1778" width="4.5703125" style="53" customWidth="1"/>
    <col min="1779" max="1779" width="13.42578125" style="53" customWidth="1"/>
    <col min="1780" max="1781" width="11.7109375" style="53" bestFit="1" customWidth="1"/>
    <col min="1782" max="1782" width="13.7109375" style="53" bestFit="1" customWidth="1"/>
    <col min="1783" max="1784" width="13.7109375" style="53" customWidth="1"/>
    <col min="1785" max="1785" width="11.140625" style="53" customWidth="1"/>
    <col min="1786" max="1786" width="11.5703125" style="53" customWidth="1"/>
    <col min="1787" max="1787" width="11" style="53" customWidth="1"/>
    <col min="1788" max="1789" width="12.28515625" style="53" customWidth="1"/>
    <col min="1790" max="1790" width="14" style="53" customWidth="1"/>
    <col min="1791" max="1791" width="14.7109375" style="53" customWidth="1"/>
    <col min="1792" max="1792" width="9.140625" style="53"/>
    <col min="1793" max="1793" width="10.5703125" style="53" customWidth="1"/>
    <col min="1794" max="1796" width="9.140625" style="53"/>
    <col min="1797" max="1797" width="11.28515625" style="53" customWidth="1"/>
    <col min="1798" max="1798" width="11.85546875" style="53" customWidth="1"/>
    <col min="1799" max="2023" width="9.140625" style="53"/>
    <col min="2024" max="2030" width="13.42578125" style="53" customWidth="1"/>
    <col min="2031" max="2031" width="16.28515625" style="53" customWidth="1"/>
    <col min="2032" max="2032" width="13.42578125" style="53" customWidth="1"/>
    <col min="2033" max="2033" width="15.28515625" style="53" customWidth="1"/>
    <col min="2034" max="2034" width="4.5703125" style="53" customWidth="1"/>
    <col min="2035" max="2035" width="13.42578125" style="53" customWidth="1"/>
    <col min="2036" max="2037" width="11.7109375" style="53" bestFit="1" customWidth="1"/>
    <col min="2038" max="2038" width="13.7109375" style="53" bestFit="1" customWidth="1"/>
    <col min="2039" max="2040" width="13.7109375" style="53" customWidth="1"/>
    <col min="2041" max="2041" width="11.140625" style="53" customWidth="1"/>
    <col min="2042" max="2042" width="11.5703125" style="53" customWidth="1"/>
    <col min="2043" max="2043" width="11" style="53" customWidth="1"/>
    <col min="2044" max="2045" width="12.28515625" style="53" customWidth="1"/>
    <col min="2046" max="2046" width="14" style="53" customWidth="1"/>
    <col min="2047" max="2047" width="14.7109375" style="53" customWidth="1"/>
    <col min="2048" max="2048" width="9.140625" style="53"/>
    <col min="2049" max="2049" width="10.5703125" style="53" customWidth="1"/>
    <col min="2050" max="2052" width="9.140625" style="53"/>
    <col min="2053" max="2053" width="11.28515625" style="53" customWidth="1"/>
    <col min="2054" max="2054" width="11.85546875" style="53" customWidth="1"/>
    <col min="2055" max="2279" width="9.140625" style="53"/>
    <col min="2280" max="2286" width="13.42578125" style="53" customWidth="1"/>
    <col min="2287" max="2287" width="16.28515625" style="53" customWidth="1"/>
    <col min="2288" max="2288" width="13.42578125" style="53" customWidth="1"/>
    <col min="2289" max="2289" width="15.28515625" style="53" customWidth="1"/>
    <col min="2290" max="2290" width="4.5703125" style="53" customWidth="1"/>
    <col min="2291" max="2291" width="13.42578125" style="53" customWidth="1"/>
    <col min="2292" max="2293" width="11.7109375" style="53" bestFit="1" customWidth="1"/>
    <col min="2294" max="2294" width="13.7109375" style="53" bestFit="1" customWidth="1"/>
    <col min="2295" max="2296" width="13.7109375" style="53" customWidth="1"/>
    <col min="2297" max="2297" width="11.140625" style="53" customWidth="1"/>
    <col min="2298" max="2298" width="11.5703125" style="53" customWidth="1"/>
    <col min="2299" max="2299" width="11" style="53" customWidth="1"/>
    <col min="2300" max="2301" width="12.28515625" style="53" customWidth="1"/>
    <col min="2302" max="2302" width="14" style="53" customWidth="1"/>
    <col min="2303" max="2303" width="14.7109375" style="53" customWidth="1"/>
    <col min="2304" max="2304" width="9.140625" style="53"/>
    <col min="2305" max="2305" width="10.5703125" style="53" customWidth="1"/>
    <col min="2306" max="2308" width="9.140625" style="53"/>
    <col min="2309" max="2309" width="11.28515625" style="53" customWidth="1"/>
    <col min="2310" max="2310" width="11.85546875" style="53" customWidth="1"/>
    <col min="2311" max="2535" width="9.140625" style="53"/>
    <col min="2536" max="2542" width="13.42578125" style="53" customWidth="1"/>
    <col min="2543" max="2543" width="16.28515625" style="53" customWidth="1"/>
    <col min="2544" max="2544" width="13.42578125" style="53" customWidth="1"/>
    <col min="2545" max="2545" width="15.28515625" style="53" customWidth="1"/>
    <col min="2546" max="2546" width="4.5703125" style="53" customWidth="1"/>
    <col min="2547" max="2547" width="13.42578125" style="53" customWidth="1"/>
    <col min="2548" max="2549" width="11.7109375" style="53" bestFit="1" customWidth="1"/>
    <col min="2550" max="2550" width="13.7109375" style="53" bestFit="1" customWidth="1"/>
    <col min="2551" max="2552" width="13.7109375" style="53" customWidth="1"/>
    <col min="2553" max="2553" width="11.140625" style="53" customWidth="1"/>
    <col min="2554" max="2554" width="11.5703125" style="53" customWidth="1"/>
    <col min="2555" max="2555" width="11" style="53" customWidth="1"/>
    <col min="2556" max="2557" width="12.28515625" style="53" customWidth="1"/>
    <col min="2558" max="2558" width="14" style="53" customWidth="1"/>
    <col min="2559" max="2559" width="14.7109375" style="53" customWidth="1"/>
    <col min="2560" max="2560" width="9.140625" style="53"/>
    <col min="2561" max="2561" width="10.5703125" style="53" customWidth="1"/>
    <col min="2562" max="2564" width="9.140625" style="53"/>
    <col min="2565" max="2565" width="11.28515625" style="53" customWidth="1"/>
    <col min="2566" max="2566" width="11.85546875" style="53" customWidth="1"/>
    <col min="2567" max="2791" width="9.140625" style="53"/>
    <col min="2792" max="2798" width="13.42578125" style="53" customWidth="1"/>
    <col min="2799" max="2799" width="16.28515625" style="53" customWidth="1"/>
    <col min="2800" max="2800" width="13.42578125" style="53" customWidth="1"/>
    <col min="2801" max="2801" width="15.28515625" style="53" customWidth="1"/>
    <col min="2802" max="2802" width="4.5703125" style="53" customWidth="1"/>
    <col min="2803" max="2803" width="13.42578125" style="53" customWidth="1"/>
    <col min="2804" max="2805" width="11.7109375" style="53" bestFit="1" customWidth="1"/>
    <col min="2806" max="2806" width="13.7109375" style="53" bestFit="1" customWidth="1"/>
    <col min="2807" max="2808" width="13.7109375" style="53" customWidth="1"/>
    <col min="2809" max="2809" width="11.140625" style="53" customWidth="1"/>
    <col min="2810" max="2810" width="11.5703125" style="53" customWidth="1"/>
    <col min="2811" max="2811" width="11" style="53" customWidth="1"/>
    <col min="2812" max="2813" width="12.28515625" style="53" customWidth="1"/>
    <col min="2814" max="2814" width="14" style="53" customWidth="1"/>
    <col min="2815" max="2815" width="14.7109375" style="53" customWidth="1"/>
    <col min="2816" max="2816" width="9.140625" style="53"/>
    <col min="2817" max="2817" width="10.5703125" style="53" customWidth="1"/>
    <col min="2818" max="2820" width="9.140625" style="53"/>
    <col min="2821" max="2821" width="11.28515625" style="53" customWidth="1"/>
    <col min="2822" max="2822" width="11.85546875" style="53" customWidth="1"/>
    <col min="2823" max="3047" width="9.140625" style="53"/>
    <col min="3048" max="3054" width="13.42578125" style="53" customWidth="1"/>
    <col min="3055" max="3055" width="16.28515625" style="53" customWidth="1"/>
    <col min="3056" max="3056" width="13.42578125" style="53" customWidth="1"/>
    <col min="3057" max="3057" width="15.28515625" style="53" customWidth="1"/>
    <col min="3058" max="3058" width="4.5703125" style="53" customWidth="1"/>
    <col min="3059" max="3059" width="13.42578125" style="53" customWidth="1"/>
    <col min="3060" max="3061" width="11.7109375" style="53" bestFit="1" customWidth="1"/>
    <col min="3062" max="3062" width="13.7109375" style="53" bestFit="1" customWidth="1"/>
    <col min="3063" max="3064" width="13.7109375" style="53" customWidth="1"/>
    <col min="3065" max="3065" width="11.140625" style="53" customWidth="1"/>
    <col min="3066" max="3066" width="11.5703125" style="53" customWidth="1"/>
    <col min="3067" max="3067" width="11" style="53" customWidth="1"/>
    <col min="3068" max="3069" width="12.28515625" style="53" customWidth="1"/>
    <col min="3070" max="3070" width="14" style="53" customWidth="1"/>
    <col min="3071" max="3071" width="14.7109375" style="53" customWidth="1"/>
    <col min="3072" max="3072" width="9.140625" style="53"/>
    <col min="3073" max="3073" width="10.5703125" style="53" customWidth="1"/>
    <col min="3074" max="3076" width="9.140625" style="53"/>
    <col min="3077" max="3077" width="11.28515625" style="53" customWidth="1"/>
    <col min="3078" max="3078" width="11.85546875" style="53" customWidth="1"/>
    <col min="3079" max="3303" width="9.140625" style="53"/>
    <col min="3304" max="3310" width="13.42578125" style="53" customWidth="1"/>
    <col min="3311" max="3311" width="16.28515625" style="53" customWidth="1"/>
    <col min="3312" max="3312" width="13.42578125" style="53" customWidth="1"/>
    <col min="3313" max="3313" width="15.28515625" style="53" customWidth="1"/>
    <col min="3314" max="3314" width="4.5703125" style="53" customWidth="1"/>
    <col min="3315" max="3315" width="13.42578125" style="53" customWidth="1"/>
    <col min="3316" max="3317" width="11.7109375" style="53" bestFit="1" customWidth="1"/>
    <col min="3318" max="3318" width="13.7109375" style="53" bestFit="1" customWidth="1"/>
    <col min="3319" max="3320" width="13.7109375" style="53" customWidth="1"/>
    <col min="3321" max="3321" width="11.140625" style="53" customWidth="1"/>
    <col min="3322" max="3322" width="11.5703125" style="53" customWidth="1"/>
    <col min="3323" max="3323" width="11" style="53" customWidth="1"/>
    <col min="3324" max="3325" width="12.28515625" style="53" customWidth="1"/>
    <col min="3326" max="3326" width="14" style="53" customWidth="1"/>
    <col min="3327" max="3327" width="14.7109375" style="53" customWidth="1"/>
    <col min="3328" max="3328" width="9.140625" style="53"/>
    <col min="3329" max="3329" width="10.5703125" style="53" customWidth="1"/>
    <col min="3330" max="3332" width="9.140625" style="53"/>
    <col min="3333" max="3333" width="11.28515625" style="53" customWidth="1"/>
    <col min="3334" max="3334" width="11.85546875" style="53" customWidth="1"/>
    <col min="3335" max="3559" width="9.140625" style="53"/>
    <col min="3560" max="3566" width="13.42578125" style="53" customWidth="1"/>
    <col min="3567" max="3567" width="16.28515625" style="53" customWidth="1"/>
    <col min="3568" max="3568" width="13.42578125" style="53" customWidth="1"/>
    <col min="3569" max="3569" width="15.28515625" style="53" customWidth="1"/>
    <col min="3570" max="3570" width="4.5703125" style="53" customWidth="1"/>
    <col min="3571" max="3571" width="13.42578125" style="53" customWidth="1"/>
    <col min="3572" max="3573" width="11.7109375" style="53" bestFit="1" customWidth="1"/>
    <col min="3574" max="3574" width="13.7109375" style="53" bestFit="1" customWidth="1"/>
    <col min="3575" max="3576" width="13.7109375" style="53" customWidth="1"/>
    <col min="3577" max="3577" width="11.140625" style="53" customWidth="1"/>
    <col min="3578" max="3578" width="11.5703125" style="53" customWidth="1"/>
    <col min="3579" max="3579" width="11" style="53" customWidth="1"/>
    <col min="3580" max="3581" width="12.28515625" style="53" customWidth="1"/>
    <col min="3582" max="3582" width="14" style="53" customWidth="1"/>
    <col min="3583" max="3583" width="14.7109375" style="53" customWidth="1"/>
    <col min="3584" max="3584" width="9.140625" style="53"/>
    <col min="3585" max="3585" width="10.5703125" style="53" customWidth="1"/>
    <col min="3586" max="3588" width="9.140625" style="53"/>
    <col min="3589" max="3589" width="11.28515625" style="53" customWidth="1"/>
    <col min="3590" max="3590" width="11.85546875" style="53" customWidth="1"/>
    <col min="3591" max="3815" width="9.140625" style="53"/>
    <col min="3816" max="3822" width="13.42578125" style="53" customWidth="1"/>
    <col min="3823" max="3823" width="16.28515625" style="53" customWidth="1"/>
    <col min="3824" max="3824" width="13.42578125" style="53" customWidth="1"/>
    <col min="3825" max="3825" width="15.28515625" style="53" customWidth="1"/>
    <col min="3826" max="3826" width="4.5703125" style="53" customWidth="1"/>
    <col min="3827" max="3827" width="13.42578125" style="53" customWidth="1"/>
    <col min="3828" max="3829" width="11.7109375" style="53" bestFit="1" customWidth="1"/>
    <col min="3830" max="3830" width="13.7109375" style="53" bestFit="1" customWidth="1"/>
    <col min="3831" max="3832" width="13.7109375" style="53" customWidth="1"/>
    <col min="3833" max="3833" width="11.140625" style="53" customWidth="1"/>
    <col min="3834" max="3834" width="11.5703125" style="53" customWidth="1"/>
    <col min="3835" max="3835" width="11" style="53" customWidth="1"/>
    <col min="3836" max="3837" width="12.28515625" style="53" customWidth="1"/>
    <col min="3838" max="3838" width="14" style="53" customWidth="1"/>
    <col min="3839" max="3839" width="14.7109375" style="53" customWidth="1"/>
    <col min="3840" max="3840" width="9.140625" style="53"/>
    <col min="3841" max="3841" width="10.5703125" style="53" customWidth="1"/>
    <col min="3842" max="3844" width="9.140625" style="53"/>
    <col min="3845" max="3845" width="11.28515625" style="53" customWidth="1"/>
    <col min="3846" max="3846" width="11.85546875" style="53" customWidth="1"/>
    <col min="3847" max="4071" width="9.140625" style="53"/>
    <col min="4072" max="4078" width="13.42578125" style="53" customWidth="1"/>
    <col min="4079" max="4079" width="16.28515625" style="53" customWidth="1"/>
    <col min="4080" max="4080" width="13.42578125" style="53" customWidth="1"/>
    <col min="4081" max="4081" width="15.28515625" style="53" customWidth="1"/>
    <col min="4082" max="4082" width="4.5703125" style="53" customWidth="1"/>
    <col min="4083" max="4083" width="13.42578125" style="53" customWidth="1"/>
    <col min="4084" max="4085" width="11.7109375" style="53" bestFit="1" customWidth="1"/>
    <col min="4086" max="4086" width="13.7109375" style="53" bestFit="1" customWidth="1"/>
    <col min="4087" max="4088" width="13.7109375" style="53" customWidth="1"/>
    <col min="4089" max="4089" width="11.140625" style="53" customWidth="1"/>
    <col min="4090" max="4090" width="11.5703125" style="53" customWidth="1"/>
    <col min="4091" max="4091" width="11" style="53" customWidth="1"/>
    <col min="4092" max="4093" width="12.28515625" style="53" customWidth="1"/>
    <col min="4094" max="4094" width="14" style="53" customWidth="1"/>
    <col min="4095" max="4095" width="14.7109375" style="53" customWidth="1"/>
    <col min="4096" max="4096" width="9.140625" style="53"/>
    <col min="4097" max="4097" width="10.5703125" style="53" customWidth="1"/>
    <col min="4098" max="4100" width="9.140625" style="53"/>
    <col min="4101" max="4101" width="11.28515625" style="53" customWidth="1"/>
    <col min="4102" max="4102" width="11.85546875" style="53" customWidth="1"/>
    <col min="4103" max="4327" width="9.140625" style="53"/>
    <col min="4328" max="4334" width="13.42578125" style="53" customWidth="1"/>
    <col min="4335" max="4335" width="16.28515625" style="53" customWidth="1"/>
    <col min="4336" max="4336" width="13.42578125" style="53" customWidth="1"/>
    <col min="4337" max="4337" width="15.28515625" style="53" customWidth="1"/>
    <col min="4338" max="4338" width="4.5703125" style="53" customWidth="1"/>
    <col min="4339" max="4339" width="13.42578125" style="53" customWidth="1"/>
    <col min="4340" max="4341" width="11.7109375" style="53" bestFit="1" customWidth="1"/>
    <col min="4342" max="4342" width="13.7109375" style="53" bestFit="1" customWidth="1"/>
    <col min="4343" max="4344" width="13.7109375" style="53" customWidth="1"/>
    <col min="4345" max="4345" width="11.140625" style="53" customWidth="1"/>
    <col min="4346" max="4346" width="11.5703125" style="53" customWidth="1"/>
    <col min="4347" max="4347" width="11" style="53" customWidth="1"/>
    <col min="4348" max="4349" width="12.28515625" style="53" customWidth="1"/>
    <col min="4350" max="4350" width="14" style="53" customWidth="1"/>
    <col min="4351" max="4351" width="14.7109375" style="53" customWidth="1"/>
    <col min="4352" max="4352" width="9.140625" style="53"/>
    <col min="4353" max="4353" width="10.5703125" style="53" customWidth="1"/>
    <col min="4354" max="4356" width="9.140625" style="53"/>
    <col min="4357" max="4357" width="11.28515625" style="53" customWidth="1"/>
    <col min="4358" max="4358" width="11.85546875" style="53" customWidth="1"/>
    <col min="4359" max="4583" width="9.140625" style="53"/>
    <col min="4584" max="4590" width="13.42578125" style="53" customWidth="1"/>
    <col min="4591" max="4591" width="16.28515625" style="53" customWidth="1"/>
    <col min="4592" max="4592" width="13.42578125" style="53" customWidth="1"/>
    <col min="4593" max="4593" width="15.28515625" style="53" customWidth="1"/>
    <col min="4594" max="4594" width="4.5703125" style="53" customWidth="1"/>
    <col min="4595" max="4595" width="13.42578125" style="53" customWidth="1"/>
    <col min="4596" max="4597" width="11.7109375" style="53" bestFit="1" customWidth="1"/>
    <col min="4598" max="4598" width="13.7109375" style="53" bestFit="1" customWidth="1"/>
    <col min="4599" max="4600" width="13.7109375" style="53" customWidth="1"/>
    <col min="4601" max="4601" width="11.140625" style="53" customWidth="1"/>
    <col min="4602" max="4602" width="11.5703125" style="53" customWidth="1"/>
    <col min="4603" max="4603" width="11" style="53" customWidth="1"/>
    <col min="4604" max="4605" width="12.28515625" style="53" customWidth="1"/>
    <col min="4606" max="4606" width="14" style="53" customWidth="1"/>
    <col min="4607" max="4607" width="14.7109375" style="53" customWidth="1"/>
    <col min="4608" max="4608" width="9.140625" style="53"/>
    <col min="4609" max="4609" width="10.5703125" style="53" customWidth="1"/>
    <col min="4610" max="4612" width="9.140625" style="53"/>
    <col min="4613" max="4613" width="11.28515625" style="53" customWidth="1"/>
    <col min="4614" max="4614" width="11.85546875" style="53" customWidth="1"/>
    <col min="4615" max="4839" width="9.140625" style="53"/>
    <col min="4840" max="4846" width="13.42578125" style="53" customWidth="1"/>
    <col min="4847" max="4847" width="16.28515625" style="53" customWidth="1"/>
    <col min="4848" max="4848" width="13.42578125" style="53" customWidth="1"/>
    <col min="4849" max="4849" width="15.28515625" style="53" customWidth="1"/>
    <col min="4850" max="4850" width="4.5703125" style="53" customWidth="1"/>
    <col min="4851" max="4851" width="13.42578125" style="53" customWidth="1"/>
    <col min="4852" max="4853" width="11.7109375" style="53" bestFit="1" customWidth="1"/>
    <col min="4854" max="4854" width="13.7109375" style="53" bestFit="1" customWidth="1"/>
    <col min="4855" max="4856" width="13.7109375" style="53" customWidth="1"/>
    <col min="4857" max="4857" width="11.140625" style="53" customWidth="1"/>
    <col min="4858" max="4858" width="11.5703125" style="53" customWidth="1"/>
    <col min="4859" max="4859" width="11" style="53" customWidth="1"/>
    <col min="4860" max="4861" width="12.28515625" style="53" customWidth="1"/>
    <col min="4862" max="4862" width="14" style="53" customWidth="1"/>
    <col min="4863" max="4863" width="14.7109375" style="53" customWidth="1"/>
    <col min="4864" max="4864" width="9.140625" style="53"/>
    <col min="4865" max="4865" width="10.5703125" style="53" customWidth="1"/>
    <col min="4866" max="4868" width="9.140625" style="53"/>
    <col min="4869" max="4869" width="11.28515625" style="53" customWidth="1"/>
    <col min="4870" max="4870" width="11.85546875" style="53" customWidth="1"/>
    <col min="4871" max="5095" width="9.140625" style="53"/>
    <col min="5096" max="5102" width="13.42578125" style="53" customWidth="1"/>
    <col min="5103" max="5103" width="16.28515625" style="53" customWidth="1"/>
    <col min="5104" max="5104" width="13.42578125" style="53" customWidth="1"/>
    <col min="5105" max="5105" width="15.28515625" style="53" customWidth="1"/>
    <col min="5106" max="5106" width="4.5703125" style="53" customWidth="1"/>
    <col min="5107" max="5107" width="13.42578125" style="53" customWidth="1"/>
    <col min="5108" max="5109" width="11.7109375" style="53" bestFit="1" customWidth="1"/>
    <col min="5110" max="5110" width="13.7109375" style="53" bestFit="1" customWidth="1"/>
    <col min="5111" max="5112" width="13.7109375" style="53" customWidth="1"/>
    <col min="5113" max="5113" width="11.140625" style="53" customWidth="1"/>
    <col min="5114" max="5114" width="11.5703125" style="53" customWidth="1"/>
    <col min="5115" max="5115" width="11" style="53" customWidth="1"/>
    <col min="5116" max="5117" width="12.28515625" style="53" customWidth="1"/>
    <col min="5118" max="5118" width="14" style="53" customWidth="1"/>
    <col min="5119" max="5119" width="14.7109375" style="53" customWidth="1"/>
    <col min="5120" max="5120" width="9.140625" style="53"/>
    <col min="5121" max="5121" width="10.5703125" style="53" customWidth="1"/>
    <col min="5122" max="5124" width="9.140625" style="53"/>
    <col min="5125" max="5125" width="11.28515625" style="53" customWidth="1"/>
    <col min="5126" max="5126" width="11.85546875" style="53" customWidth="1"/>
    <col min="5127" max="5351" width="9.140625" style="53"/>
    <col min="5352" max="5358" width="13.42578125" style="53" customWidth="1"/>
    <col min="5359" max="5359" width="16.28515625" style="53" customWidth="1"/>
    <col min="5360" max="5360" width="13.42578125" style="53" customWidth="1"/>
    <col min="5361" max="5361" width="15.28515625" style="53" customWidth="1"/>
    <col min="5362" max="5362" width="4.5703125" style="53" customWidth="1"/>
    <col min="5363" max="5363" width="13.42578125" style="53" customWidth="1"/>
    <col min="5364" max="5365" width="11.7109375" style="53" bestFit="1" customWidth="1"/>
    <col min="5366" max="5366" width="13.7109375" style="53" bestFit="1" customWidth="1"/>
    <col min="5367" max="5368" width="13.7109375" style="53" customWidth="1"/>
    <col min="5369" max="5369" width="11.140625" style="53" customWidth="1"/>
    <col min="5370" max="5370" width="11.5703125" style="53" customWidth="1"/>
    <col min="5371" max="5371" width="11" style="53" customWidth="1"/>
    <col min="5372" max="5373" width="12.28515625" style="53" customWidth="1"/>
    <col min="5374" max="5374" width="14" style="53" customWidth="1"/>
    <col min="5375" max="5375" width="14.7109375" style="53" customWidth="1"/>
    <col min="5376" max="5376" width="9.140625" style="53"/>
    <col min="5377" max="5377" width="10.5703125" style="53" customWidth="1"/>
    <col min="5378" max="5380" width="9.140625" style="53"/>
    <col min="5381" max="5381" width="11.28515625" style="53" customWidth="1"/>
    <col min="5382" max="5382" width="11.85546875" style="53" customWidth="1"/>
    <col min="5383" max="5607" width="9.140625" style="53"/>
    <col min="5608" max="5614" width="13.42578125" style="53" customWidth="1"/>
    <col min="5615" max="5615" width="16.28515625" style="53" customWidth="1"/>
    <col min="5616" max="5616" width="13.42578125" style="53" customWidth="1"/>
    <col min="5617" max="5617" width="15.28515625" style="53" customWidth="1"/>
    <col min="5618" max="5618" width="4.5703125" style="53" customWidth="1"/>
    <col min="5619" max="5619" width="13.42578125" style="53" customWidth="1"/>
    <col min="5620" max="5621" width="11.7109375" style="53" bestFit="1" customWidth="1"/>
    <col min="5622" max="5622" width="13.7109375" style="53" bestFit="1" customWidth="1"/>
    <col min="5623" max="5624" width="13.7109375" style="53" customWidth="1"/>
    <col min="5625" max="5625" width="11.140625" style="53" customWidth="1"/>
    <col min="5626" max="5626" width="11.5703125" style="53" customWidth="1"/>
    <col min="5627" max="5627" width="11" style="53" customWidth="1"/>
    <col min="5628" max="5629" width="12.28515625" style="53" customWidth="1"/>
    <col min="5630" max="5630" width="14" style="53" customWidth="1"/>
    <col min="5631" max="5631" width="14.7109375" style="53" customWidth="1"/>
    <col min="5632" max="5632" width="9.140625" style="53"/>
    <col min="5633" max="5633" width="10.5703125" style="53" customWidth="1"/>
    <col min="5634" max="5636" width="9.140625" style="53"/>
    <col min="5637" max="5637" width="11.28515625" style="53" customWidth="1"/>
    <col min="5638" max="5638" width="11.85546875" style="53" customWidth="1"/>
    <col min="5639" max="5863" width="9.140625" style="53"/>
    <col min="5864" max="5870" width="13.42578125" style="53" customWidth="1"/>
    <col min="5871" max="5871" width="16.28515625" style="53" customWidth="1"/>
    <col min="5872" max="5872" width="13.42578125" style="53" customWidth="1"/>
    <col min="5873" max="5873" width="15.28515625" style="53" customWidth="1"/>
    <col min="5874" max="5874" width="4.5703125" style="53" customWidth="1"/>
    <col min="5875" max="5875" width="13.42578125" style="53" customWidth="1"/>
    <col min="5876" max="5877" width="11.7109375" style="53" bestFit="1" customWidth="1"/>
    <col min="5878" max="5878" width="13.7109375" style="53" bestFit="1" customWidth="1"/>
    <col min="5879" max="5880" width="13.7109375" style="53" customWidth="1"/>
    <col min="5881" max="5881" width="11.140625" style="53" customWidth="1"/>
    <col min="5882" max="5882" width="11.5703125" style="53" customWidth="1"/>
    <col min="5883" max="5883" width="11" style="53" customWidth="1"/>
    <col min="5884" max="5885" width="12.28515625" style="53" customWidth="1"/>
    <col min="5886" max="5886" width="14" style="53" customWidth="1"/>
    <col min="5887" max="5887" width="14.7109375" style="53" customWidth="1"/>
    <col min="5888" max="5888" width="9.140625" style="53"/>
    <col min="5889" max="5889" width="10.5703125" style="53" customWidth="1"/>
    <col min="5890" max="5892" width="9.140625" style="53"/>
    <col min="5893" max="5893" width="11.28515625" style="53" customWidth="1"/>
    <col min="5894" max="5894" width="11.85546875" style="53" customWidth="1"/>
    <col min="5895" max="6119" width="9.140625" style="53"/>
    <col min="6120" max="6126" width="13.42578125" style="53" customWidth="1"/>
    <col min="6127" max="6127" width="16.28515625" style="53" customWidth="1"/>
    <col min="6128" max="6128" width="13.42578125" style="53" customWidth="1"/>
    <col min="6129" max="6129" width="15.28515625" style="53" customWidth="1"/>
    <col min="6130" max="6130" width="4.5703125" style="53" customWidth="1"/>
    <col min="6131" max="6131" width="13.42578125" style="53" customWidth="1"/>
    <col min="6132" max="6133" width="11.7109375" style="53" bestFit="1" customWidth="1"/>
    <col min="6134" max="6134" width="13.7109375" style="53" bestFit="1" customWidth="1"/>
    <col min="6135" max="6136" width="13.7109375" style="53" customWidth="1"/>
    <col min="6137" max="6137" width="11.140625" style="53" customWidth="1"/>
    <col min="6138" max="6138" width="11.5703125" style="53" customWidth="1"/>
    <col min="6139" max="6139" width="11" style="53" customWidth="1"/>
    <col min="6140" max="6141" width="12.28515625" style="53" customWidth="1"/>
    <col min="6142" max="6142" width="14" style="53" customWidth="1"/>
    <col min="6143" max="6143" width="14.7109375" style="53" customWidth="1"/>
    <col min="6144" max="6144" width="9.140625" style="53"/>
    <col min="6145" max="6145" width="10.5703125" style="53" customWidth="1"/>
    <col min="6146" max="6148" width="9.140625" style="53"/>
    <col min="6149" max="6149" width="11.28515625" style="53" customWidth="1"/>
    <col min="6150" max="6150" width="11.85546875" style="53" customWidth="1"/>
    <col min="6151" max="6375" width="9.140625" style="53"/>
    <col min="6376" max="6382" width="13.42578125" style="53" customWidth="1"/>
    <col min="6383" max="6383" width="16.28515625" style="53" customWidth="1"/>
    <col min="6384" max="6384" width="13.42578125" style="53" customWidth="1"/>
    <col min="6385" max="6385" width="15.28515625" style="53" customWidth="1"/>
    <col min="6386" max="6386" width="4.5703125" style="53" customWidth="1"/>
    <col min="6387" max="6387" width="13.42578125" style="53" customWidth="1"/>
    <col min="6388" max="6389" width="11.7109375" style="53" bestFit="1" customWidth="1"/>
    <col min="6390" max="6390" width="13.7109375" style="53" bestFit="1" customWidth="1"/>
    <col min="6391" max="6392" width="13.7109375" style="53" customWidth="1"/>
    <col min="6393" max="6393" width="11.140625" style="53" customWidth="1"/>
    <col min="6394" max="6394" width="11.5703125" style="53" customWidth="1"/>
    <col min="6395" max="6395" width="11" style="53" customWidth="1"/>
    <col min="6396" max="6397" width="12.28515625" style="53" customWidth="1"/>
    <col min="6398" max="6398" width="14" style="53" customWidth="1"/>
    <col min="6399" max="6399" width="14.7109375" style="53" customWidth="1"/>
    <col min="6400" max="6400" width="9.140625" style="53"/>
    <col min="6401" max="6401" width="10.5703125" style="53" customWidth="1"/>
    <col min="6402" max="6404" width="9.140625" style="53"/>
    <col min="6405" max="6405" width="11.28515625" style="53" customWidth="1"/>
    <col min="6406" max="6406" width="11.85546875" style="53" customWidth="1"/>
    <col min="6407" max="6631" width="9.140625" style="53"/>
    <col min="6632" max="6638" width="13.42578125" style="53" customWidth="1"/>
    <col min="6639" max="6639" width="16.28515625" style="53" customWidth="1"/>
    <col min="6640" max="6640" width="13.42578125" style="53" customWidth="1"/>
    <col min="6641" max="6641" width="15.28515625" style="53" customWidth="1"/>
    <col min="6642" max="6642" width="4.5703125" style="53" customWidth="1"/>
    <col min="6643" max="6643" width="13.42578125" style="53" customWidth="1"/>
    <col min="6644" max="6645" width="11.7109375" style="53" bestFit="1" customWidth="1"/>
    <col min="6646" max="6646" width="13.7109375" style="53" bestFit="1" customWidth="1"/>
    <col min="6647" max="6648" width="13.7109375" style="53" customWidth="1"/>
    <col min="6649" max="6649" width="11.140625" style="53" customWidth="1"/>
    <col min="6650" max="6650" width="11.5703125" style="53" customWidth="1"/>
    <col min="6651" max="6651" width="11" style="53" customWidth="1"/>
    <col min="6652" max="6653" width="12.28515625" style="53" customWidth="1"/>
    <col min="6654" max="6654" width="14" style="53" customWidth="1"/>
    <col min="6655" max="6655" width="14.7109375" style="53" customWidth="1"/>
    <col min="6656" max="6656" width="9.140625" style="53"/>
    <col min="6657" max="6657" width="10.5703125" style="53" customWidth="1"/>
    <col min="6658" max="6660" width="9.140625" style="53"/>
    <col min="6661" max="6661" width="11.28515625" style="53" customWidth="1"/>
    <col min="6662" max="6662" width="11.85546875" style="53" customWidth="1"/>
    <col min="6663" max="6887" width="9.140625" style="53"/>
    <col min="6888" max="6894" width="13.42578125" style="53" customWidth="1"/>
    <col min="6895" max="6895" width="16.28515625" style="53" customWidth="1"/>
    <col min="6896" max="6896" width="13.42578125" style="53" customWidth="1"/>
    <col min="6897" max="6897" width="15.28515625" style="53" customWidth="1"/>
    <col min="6898" max="6898" width="4.5703125" style="53" customWidth="1"/>
    <col min="6899" max="6899" width="13.42578125" style="53" customWidth="1"/>
    <col min="6900" max="6901" width="11.7109375" style="53" bestFit="1" customWidth="1"/>
    <col min="6902" max="6902" width="13.7109375" style="53" bestFit="1" customWidth="1"/>
    <col min="6903" max="6904" width="13.7109375" style="53" customWidth="1"/>
    <col min="6905" max="6905" width="11.140625" style="53" customWidth="1"/>
    <col min="6906" max="6906" width="11.5703125" style="53" customWidth="1"/>
    <col min="6907" max="6907" width="11" style="53" customWidth="1"/>
    <col min="6908" max="6909" width="12.28515625" style="53" customWidth="1"/>
    <col min="6910" max="6910" width="14" style="53" customWidth="1"/>
    <col min="6911" max="6911" width="14.7109375" style="53" customWidth="1"/>
    <col min="6912" max="6912" width="9.140625" style="53"/>
    <col min="6913" max="6913" width="10.5703125" style="53" customWidth="1"/>
    <col min="6914" max="6916" width="9.140625" style="53"/>
    <col min="6917" max="6917" width="11.28515625" style="53" customWidth="1"/>
    <col min="6918" max="6918" width="11.85546875" style="53" customWidth="1"/>
    <col min="6919" max="7143" width="9.140625" style="53"/>
    <col min="7144" max="7150" width="13.42578125" style="53" customWidth="1"/>
    <col min="7151" max="7151" width="16.28515625" style="53" customWidth="1"/>
    <col min="7152" max="7152" width="13.42578125" style="53" customWidth="1"/>
    <col min="7153" max="7153" width="15.28515625" style="53" customWidth="1"/>
    <col min="7154" max="7154" width="4.5703125" style="53" customWidth="1"/>
    <col min="7155" max="7155" width="13.42578125" style="53" customWidth="1"/>
    <col min="7156" max="7157" width="11.7109375" style="53" bestFit="1" customWidth="1"/>
    <col min="7158" max="7158" width="13.7109375" style="53" bestFit="1" customWidth="1"/>
    <col min="7159" max="7160" width="13.7109375" style="53" customWidth="1"/>
    <col min="7161" max="7161" width="11.140625" style="53" customWidth="1"/>
    <col min="7162" max="7162" width="11.5703125" style="53" customWidth="1"/>
    <col min="7163" max="7163" width="11" style="53" customWidth="1"/>
    <col min="7164" max="7165" width="12.28515625" style="53" customWidth="1"/>
    <col min="7166" max="7166" width="14" style="53" customWidth="1"/>
    <col min="7167" max="7167" width="14.7109375" style="53" customWidth="1"/>
    <col min="7168" max="7168" width="9.140625" style="53"/>
    <col min="7169" max="7169" width="10.5703125" style="53" customWidth="1"/>
    <col min="7170" max="7172" width="9.140625" style="53"/>
    <col min="7173" max="7173" width="11.28515625" style="53" customWidth="1"/>
    <col min="7174" max="7174" width="11.85546875" style="53" customWidth="1"/>
    <col min="7175" max="7399" width="9.140625" style="53"/>
    <col min="7400" max="7406" width="13.42578125" style="53" customWidth="1"/>
    <col min="7407" max="7407" width="16.28515625" style="53" customWidth="1"/>
    <col min="7408" max="7408" width="13.42578125" style="53" customWidth="1"/>
    <col min="7409" max="7409" width="15.28515625" style="53" customWidth="1"/>
    <col min="7410" max="7410" width="4.5703125" style="53" customWidth="1"/>
    <col min="7411" max="7411" width="13.42578125" style="53" customWidth="1"/>
    <col min="7412" max="7413" width="11.7109375" style="53" bestFit="1" customWidth="1"/>
    <col min="7414" max="7414" width="13.7109375" style="53" bestFit="1" customWidth="1"/>
    <col min="7415" max="7416" width="13.7109375" style="53" customWidth="1"/>
    <col min="7417" max="7417" width="11.140625" style="53" customWidth="1"/>
    <col min="7418" max="7418" width="11.5703125" style="53" customWidth="1"/>
    <col min="7419" max="7419" width="11" style="53" customWidth="1"/>
    <col min="7420" max="7421" width="12.28515625" style="53" customWidth="1"/>
    <col min="7422" max="7422" width="14" style="53" customWidth="1"/>
    <col min="7423" max="7423" width="14.7109375" style="53" customWidth="1"/>
    <col min="7424" max="7424" width="9.140625" style="53"/>
    <col min="7425" max="7425" width="10.5703125" style="53" customWidth="1"/>
    <col min="7426" max="7428" width="9.140625" style="53"/>
    <col min="7429" max="7429" width="11.28515625" style="53" customWidth="1"/>
    <col min="7430" max="7430" width="11.85546875" style="53" customWidth="1"/>
    <col min="7431" max="7655" width="9.140625" style="53"/>
    <col min="7656" max="7662" width="13.42578125" style="53" customWidth="1"/>
    <col min="7663" max="7663" width="16.28515625" style="53" customWidth="1"/>
    <col min="7664" max="7664" width="13.42578125" style="53" customWidth="1"/>
    <col min="7665" max="7665" width="15.28515625" style="53" customWidth="1"/>
    <col min="7666" max="7666" width="4.5703125" style="53" customWidth="1"/>
    <col min="7667" max="7667" width="13.42578125" style="53" customWidth="1"/>
    <col min="7668" max="7669" width="11.7109375" style="53" bestFit="1" customWidth="1"/>
    <col min="7670" max="7670" width="13.7109375" style="53" bestFit="1" customWidth="1"/>
    <col min="7671" max="7672" width="13.7109375" style="53" customWidth="1"/>
    <col min="7673" max="7673" width="11.140625" style="53" customWidth="1"/>
    <col min="7674" max="7674" width="11.5703125" style="53" customWidth="1"/>
    <col min="7675" max="7675" width="11" style="53" customWidth="1"/>
    <col min="7676" max="7677" width="12.28515625" style="53" customWidth="1"/>
    <col min="7678" max="7678" width="14" style="53" customWidth="1"/>
    <col min="7679" max="7679" width="14.7109375" style="53" customWidth="1"/>
    <col min="7680" max="7680" width="9.140625" style="53"/>
    <col min="7681" max="7681" width="10.5703125" style="53" customWidth="1"/>
    <col min="7682" max="7684" width="9.140625" style="53"/>
    <col min="7685" max="7685" width="11.28515625" style="53" customWidth="1"/>
    <col min="7686" max="7686" width="11.85546875" style="53" customWidth="1"/>
    <col min="7687" max="7911" width="9.140625" style="53"/>
    <col min="7912" max="7918" width="13.42578125" style="53" customWidth="1"/>
    <col min="7919" max="7919" width="16.28515625" style="53" customWidth="1"/>
    <col min="7920" max="7920" width="13.42578125" style="53" customWidth="1"/>
    <col min="7921" max="7921" width="15.28515625" style="53" customWidth="1"/>
    <col min="7922" max="7922" width="4.5703125" style="53" customWidth="1"/>
    <col min="7923" max="7923" width="13.42578125" style="53" customWidth="1"/>
    <col min="7924" max="7925" width="11.7109375" style="53" bestFit="1" customWidth="1"/>
    <col min="7926" max="7926" width="13.7109375" style="53" bestFit="1" customWidth="1"/>
    <col min="7927" max="7928" width="13.7109375" style="53" customWidth="1"/>
    <col min="7929" max="7929" width="11.140625" style="53" customWidth="1"/>
    <col min="7930" max="7930" width="11.5703125" style="53" customWidth="1"/>
    <col min="7931" max="7931" width="11" style="53" customWidth="1"/>
    <col min="7932" max="7933" width="12.28515625" style="53" customWidth="1"/>
    <col min="7934" max="7934" width="14" style="53" customWidth="1"/>
    <col min="7935" max="7935" width="14.7109375" style="53" customWidth="1"/>
    <col min="7936" max="7936" width="9.140625" style="53"/>
    <col min="7937" max="7937" width="10.5703125" style="53" customWidth="1"/>
    <col min="7938" max="7940" width="9.140625" style="53"/>
    <col min="7941" max="7941" width="11.28515625" style="53" customWidth="1"/>
    <col min="7942" max="7942" width="11.85546875" style="53" customWidth="1"/>
    <col min="7943" max="8167" width="9.140625" style="53"/>
    <col min="8168" max="8174" width="13.42578125" style="53" customWidth="1"/>
    <col min="8175" max="8175" width="16.28515625" style="53" customWidth="1"/>
    <col min="8176" max="8176" width="13.42578125" style="53" customWidth="1"/>
    <col min="8177" max="8177" width="15.28515625" style="53" customWidth="1"/>
    <col min="8178" max="8178" width="4.5703125" style="53" customWidth="1"/>
    <col min="8179" max="8179" width="13.42578125" style="53" customWidth="1"/>
    <col min="8180" max="8181" width="11.7109375" style="53" bestFit="1" customWidth="1"/>
    <col min="8182" max="8182" width="13.7109375" style="53" bestFit="1" customWidth="1"/>
    <col min="8183" max="8184" width="13.7109375" style="53" customWidth="1"/>
    <col min="8185" max="8185" width="11.140625" style="53" customWidth="1"/>
    <col min="8186" max="8186" width="11.5703125" style="53" customWidth="1"/>
    <col min="8187" max="8187" width="11" style="53" customWidth="1"/>
    <col min="8188" max="8189" width="12.28515625" style="53" customWidth="1"/>
    <col min="8190" max="8190" width="14" style="53" customWidth="1"/>
    <col min="8191" max="8191" width="14.7109375" style="53" customWidth="1"/>
    <col min="8192" max="8192" width="9.140625" style="53"/>
    <col min="8193" max="8193" width="10.5703125" style="53" customWidth="1"/>
    <col min="8194" max="8196" width="9.140625" style="53"/>
    <col min="8197" max="8197" width="11.28515625" style="53" customWidth="1"/>
    <col min="8198" max="8198" width="11.85546875" style="53" customWidth="1"/>
    <col min="8199" max="8423" width="9.140625" style="53"/>
    <col min="8424" max="8430" width="13.42578125" style="53" customWidth="1"/>
    <col min="8431" max="8431" width="16.28515625" style="53" customWidth="1"/>
    <col min="8432" max="8432" width="13.42578125" style="53" customWidth="1"/>
    <col min="8433" max="8433" width="15.28515625" style="53" customWidth="1"/>
    <col min="8434" max="8434" width="4.5703125" style="53" customWidth="1"/>
    <col min="8435" max="8435" width="13.42578125" style="53" customWidth="1"/>
    <col min="8436" max="8437" width="11.7109375" style="53" bestFit="1" customWidth="1"/>
    <col min="8438" max="8438" width="13.7109375" style="53" bestFit="1" customWidth="1"/>
    <col min="8439" max="8440" width="13.7109375" style="53" customWidth="1"/>
    <col min="8441" max="8441" width="11.140625" style="53" customWidth="1"/>
    <col min="8442" max="8442" width="11.5703125" style="53" customWidth="1"/>
    <col min="8443" max="8443" width="11" style="53" customWidth="1"/>
    <col min="8444" max="8445" width="12.28515625" style="53" customWidth="1"/>
    <col min="8446" max="8446" width="14" style="53" customWidth="1"/>
    <col min="8447" max="8447" width="14.7109375" style="53" customWidth="1"/>
    <col min="8448" max="8448" width="9.140625" style="53"/>
    <col min="8449" max="8449" width="10.5703125" style="53" customWidth="1"/>
    <col min="8450" max="8452" width="9.140625" style="53"/>
    <col min="8453" max="8453" width="11.28515625" style="53" customWidth="1"/>
    <col min="8454" max="8454" width="11.85546875" style="53" customWidth="1"/>
    <col min="8455" max="8679" width="9.140625" style="53"/>
    <col min="8680" max="8686" width="13.42578125" style="53" customWidth="1"/>
    <col min="8687" max="8687" width="16.28515625" style="53" customWidth="1"/>
    <col min="8688" max="8688" width="13.42578125" style="53" customWidth="1"/>
    <col min="8689" max="8689" width="15.28515625" style="53" customWidth="1"/>
    <col min="8690" max="8690" width="4.5703125" style="53" customWidth="1"/>
    <col min="8691" max="8691" width="13.42578125" style="53" customWidth="1"/>
    <col min="8692" max="8693" width="11.7109375" style="53" bestFit="1" customWidth="1"/>
    <col min="8694" max="8694" width="13.7109375" style="53" bestFit="1" customWidth="1"/>
    <col min="8695" max="8696" width="13.7109375" style="53" customWidth="1"/>
    <col min="8697" max="8697" width="11.140625" style="53" customWidth="1"/>
    <col min="8698" max="8698" width="11.5703125" style="53" customWidth="1"/>
    <col min="8699" max="8699" width="11" style="53" customWidth="1"/>
    <col min="8700" max="8701" width="12.28515625" style="53" customWidth="1"/>
    <col min="8702" max="8702" width="14" style="53" customWidth="1"/>
    <col min="8703" max="8703" width="14.7109375" style="53" customWidth="1"/>
    <col min="8704" max="8704" width="9.140625" style="53"/>
    <col min="8705" max="8705" width="10.5703125" style="53" customWidth="1"/>
    <col min="8706" max="8708" width="9.140625" style="53"/>
    <col min="8709" max="8709" width="11.28515625" style="53" customWidth="1"/>
    <col min="8710" max="8710" width="11.85546875" style="53" customWidth="1"/>
    <col min="8711" max="8935" width="9.140625" style="53"/>
    <col min="8936" max="8942" width="13.42578125" style="53" customWidth="1"/>
    <col min="8943" max="8943" width="16.28515625" style="53" customWidth="1"/>
    <col min="8944" max="8944" width="13.42578125" style="53" customWidth="1"/>
    <col min="8945" max="8945" width="15.28515625" style="53" customWidth="1"/>
    <col min="8946" max="8946" width="4.5703125" style="53" customWidth="1"/>
    <col min="8947" max="8947" width="13.42578125" style="53" customWidth="1"/>
    <col min="8948" max="8949" width="11.7109375" style="53" bestFit="1" customWidth="1"/>
    <col min="8950" max="8950" width="13.7109375" style="53" bestFit="1" customWidth="1"/>
    <col min="8951" max="8952" width="13.7109375" style="53" customWidth="1"/>
    <col min="8953" max="8953" width="11.140625" style="53" customWidth="1"/>
    <col min="8954" max="8954" width="11.5703125" style="53" customWidth="1"/>
    <col min="8955" max="8955" width="11" style="53" customWidth="1"/>
    <col min="8956" max="8957" width="12.28515625" style="53" customWidth="1"/>
    <col min="8958" max="8958" width="14" style="53" customWidth="1"/>
    <col min="8959" max="8959" width="14.7109375" style="53" customWidth="1"/>
    <col min="8960" max="8960" width="9.140625" style="53"/>
    <col min="8961" max="8961" width="10.5703125" style="53" customWidth="1"/>
    <col min="8962" max="8964" width="9.140625" style="53"/>
    <col min="8965" max="8965" width="11.28515625" style="53" customWidth="1"/>
    <col min="8966" max="8966" width="11.85546875" style="53" customWidth="1"/>
    <col min="8967" max="9191" width="9.140625" style="53"/>
    <col min="9192" max="9198" width="13.42578125" style="53" customWidth="1"/>
    <col min="9199" max="9199" width="16.28515625" style="53" customWidth="1"/>
    <col min="9200" max="9200" width="13.42578125" style="53" customWidth="1"/>
    <col min="9201" max="9201" width="15.28515625" style="53" customWidth="1"/>
    <col min="9202" max="9202" width="4.5703125" style="53" customWidth="1"/>
    <col min="9203" max="9203" width="13.42578125" style="53" customWidth="1"/>
    <col min="9204" max="9205" width="11.7109375" style="53" bestFit="1" customWidth="1"/>
    <col min="9206" max="9206" width="13.7109375" style="53" bestFit="1" customWidth="1"/>
    <col min="9207" max="9208" width="13.7109375" style="53" customWidth="1"/>
    <col min="9209" max="9209" width="11.140625" style="53" customWidth="1"/>
    <col min="9210" max="9210" width="11.5703125" style="53" customWidth="1"/>
    <col min="9211" max="9211" width="11" style="53" customWidth="1"/>
    <col min="9212" max="9213" width="12.28515625" style="53" customWidth="1"/>
    <col min="9214" max="9214" width="14" style="53" customWidth="1"/>
    <col min="9215" max="9215" width="14.7109375" style="53" customWidth="1"/>
    <col min="9216" max="9216" width="9.140625" style="53"/>
    <col min="9217" max="9217" width="10.5703125" style="53" customWidth="1"/>
    <col min="9218" max="9220" width="9.140625" style="53"/>
    <col min="9221" max="9221" width="11.28515625" style="53" customWidth="1"/>
    <col min="9222" max="9222" width="11.85546875" style="53" customWidth="1"/>
    <col min="9223" max="9447" width="9.140625" style="53"/>
    <col min="9448" max="9454" width="13.42578125" style="53" customWidth="1"/>
    <col min="9455" max="9455" width="16.28515625" style="53" customWidth="1"/>
    <col min="9456" max="9456" width="13.42578125" style="53" customWidth="1"/>
    <col min="9457" max="9457" width="15.28515625" style="53" customWidth="1"/>
    <col min="9458" max="9458" width="4.5703125" style="53" customWidth="1"/>
    <col min="9459" max="9459" width="13.42578125" style="53" customWidth="1"/>
    <col min="9460" max="9461" width="11.7109375" style="53" bestFit="1" customWidth="1"/>
    <col min="9462" max="9462" width="13.7109375" style="53" bestFit="1" customWidth="1"/>
    <col min="9463" max="9464" width="13.7109375" style="53" customWidth="1"/>
    <col min="9465" max="9465" width="11.140625" style="53" customWidth="1"/>
    <col min="9466" max="9466" width="11.5703125" style="53" customWidth="1"/>
    <col min="9467" max="9467" width="11" style="53" customWidth="1"/>
    <col min="9468" max="9469" width="12.28515625" style="53" customWidth="1"/>
    <col min="9470" max="9470" width="14" style="53" customWidth="1"/>
    <col min="9471" max="9471" width="14.7109375" style="53" customWidth="1"/>
    <col min="9472" max="9472" width="9.140625" style="53"/>
    <col min="9473" max="9473" width="10.5703125" style="53" customWidth="1"/>
    <col min="9474" max="9476" width="9.140625" style="53"/>
    <col min="9477" max="9477" width="11.28515625" style="53" customWidth="1"/>
    <col min="9478" max="9478" width="11.85546875" style="53" customWidth="1"/>
    <col min="9479" max="9703" width="9.140625" style="53"/>
    <col min="9704" max="9710" width="13.42578125" style="53" customWidth="1"/>
    <col min="9711" max="9711" width="16.28515625" style="53" customWidth="1"/>
    <col min="9712" max="9712" width="13.42578125" style="53" customWidth="1"/>
    <col min="9713" max="9713" width="15.28515625" style="53" customWidth="1"/>
    <col min="9714" max="9714" width="4.5703125" style="53" customWidth="1"/>
    <col min="9715" max="9715" width="13.42578125" style="53" customWidth="1"/>
    <col min="9716" max="9717" width="11.7109375" style="53" bestFit="1" customWidth="1"/>
    <col min="9718" max="9718" width="13.7109375" style="53" bestFit="1" customWidth="1"/>
    <col min="9719" max="9720" width="13.7109375" style="53" customWidth="1"/>
    <col min="9721" max="9721" width="11.140625" style="53" customWidth="1"/>
    <col min="9722" max="9722" width="11.5703125" style="53" customWidth="1"/>
    <col min="9723" max="9723" width="11" style="53" customWidth="1"/>
    <col min="9724" max="9725" width="12.28515625" style="53" customWidth="1"/>
    <col min="9726" max="9726" width="14" style="53" customWidth="1"/>
    <col min="9727" max="9727" width="14.7109375" style="53" customWidth="1"/>
    <col min="9728" max="9728" width="9.140625" style="53"/>
    <col min="9729" max="9729" width="10.5703125" style="53" customWidth="1"/>
    <col min="9730" max="9732" width="9.140625" style="53"/>
    <col min="9733" max="9733" width="11.28515625" style="53" customWidth="1"/>
    <col min="9734" max="9734" width="11.85546875" style="53" customWidth="1"/>
    <col min="9735" max="9959" width="9.140625" style="53"/>
    <col min="9960" max="9966" width="13.42578125" style="53" customWidth="1"/>
    <col min="9967" max="9967" width="16.28515625" style="53" customWidth="1"/>
    <col min="9968" max="9968" width="13.42578125" style="53" customWidth="1"/>
    <col min="9969" max="9969" width="15.28515625" style="53" customWidth="1"/>
    <col min="9970" max="9970" width="4.5703125" style="53" customWidth="1"/>
    <col min="9971" max="9971" width="13.42578125" style="53" customWidth="1"/>
    <col min="9972" max="9973" width="11.7109375" style="53" bestFit="1" customWidth="1"/>
    <col min="9974" max="9974" width="13.7109375" style="53" bestFit="1" customWidth="1"/>
    <col min="9975" max="9976" width="13.7109375" style="53" customWidth="1"/>
    <col min="9977" max="9977" width="11.140625" style="53" customWidth="1"/>
    <col min="9978" max="9978" width="11.5703125" style="53" customWidth="1"/>
    <col min="9979" max="9979" width="11" style="53" customWidth="1"/>
    <col min="9980" max="9981" width="12.28515625" style="53" customWidth="1"/>
    <col min="9982" max="9982" width="14" style="53" customWidth="1"/>
    <col min="9983" max="9983" width="14.7109375" style="53" customWidth="1"/>
    <col min="9984" max="9984" width="9.140625" style="53"/>
    <col min="9985" max="9985" width="10.5703125" style="53" customWidth="1"/>
    <col min="9986" max="9988" width="9.140625" style="53"/>
    <col min="9989" max="9989" width="11.28515625" style="53" customWidth="1"/>
    <col min="9990" max="9990" width="11.85546875" style="53" customWidth="1"/>
    <col min="9991" max="10215" width="9.140625" style="53"/>
    <col min="10216" max="10222" width="13.42578125" style="53" customWidth="1"/>
    <col min="10223" max="10223" width="16.28515625" style="53" customWidth="1"/>
    <col min="10224" max="10224" width="13.42578125" style="53" customWidth="1"/>
    <col min="10225" max="10225" width="15.28515625" style="53" customWidth="1"/>
    <col min="10226" max="10226" width="4.5703125" style="53" customWidth="1"/>
    <col min="10227" max="10227" width="13.42578125" style="53" customWidth="1"/>
    <col min="10228" max="10229" width="11.7109375" style="53" bestFit="1" customWidth="1"/>
    <col min="10230" max="10230" width="13.7109375" style="53" bestFit="1" customWidth="1"/>
    <col min="10231" max="10232" width="13.7109375" style="53" customWidth="1"/>
    <col min="10233" max="10233" width="11.140625" style="53" customWidth="1"/>
    <col min="10234" max="10234" width="11.5703125" style="53" customWidth="1"/>
    <col min="10235" max="10235" width="11" style="53" customWidth="1"/>
    <col min="10236" max="10237" width="12.28515625" style="53" customWidth="1"/>
    <col min="10238" max="10238" width="14" style="53" customWidth="1"/>
    <col min="10239" max="10239" width="14.7109375" style="53" customWidth="1"/>
    <col min="10240" max="10240" width="9.140625" style="53"/>
    <col min="10241" max="10241" width="10.5703125" style="53" customWidth="1"/>
    <col min="10242" max="10244" width="9.140625" style="53"/>
    <col min="10245" max="10245" width="11.28515625" style="53" customWidth="1"/>
    <col min="10246" max="10246" width="11.85546875" style="53" customWidth="1"/>
    <col min="10247" max="10471" width="9.140625" style="53"/>
    <col min="10472" max="10478" width="13.42578125" style="53" customWidth="1"/>
    <col min="10479" max="10479" width="16.28515625" style="53" customWidth="1"/>
    <col min="10480" max="10480" width="13.42578125" style="53" customWidth="1"/>
    <col min="10481" max="10481" width="15.28515625" style="53" customWidth="1"/>
    <col min="10482" max="10482" width="4.5703125" style="53" customWidth="1"/>
    <col min="10483" max="10483" width="13.42578125" style="53" customWidth="1"/>
    <col min="10484" max="10485" width="11.7109375" style="53" bestFit="1" customWidth="1"/>
    <col min="10486" max="10486" width="13.7109375" style="53" bestFit="1" customWidth="1"/>
    <col min="10487" max="10488" width="13.7109375" style="53" customWidth="1"/>
    <col min="10489" max="10489" width="11.140625" style="53" customWidth="1"/>
    <col min="10490" max="10490" width="11.5703125" style="53" customWidth="1"/>
    <col min="10491" max="10491" width="11" style="53" customWidth="1"/>
    <col min="10492" max="10493" width="12.28515625" style="53" customWidth="1"/>
    <col min="10494" max="10494" width="14" style="53" customWidth="1"/>
    <col min="10495" max="10495" width="14.7109375" style="53" customWidth="1"/>
    <col min="10496" max="10496" width="9.140625" style="53"/>
    <col min="10497" max="10497" width="10.5703125" style="53" customWidth="1"/>
    <col min="10498" max="10500" width="9.140625" style="53"/>
    <col min="10501" max="10501" width="11.28515625" style="53" customWidth="1"/>
    <col min="10502" max="10502" width="11.85546875" style="53" customWidth="1"/>
    <col min="10503" max="10727" width="9.140625" style="53"/>
    <col min="10728" max="10734" width="13.42578125" style="53" customWidth="1"/>
    <col min="10735" max="10735" width="16.28515625" style="53" customWidth="1"/>
    <col min="10736" max="10736" width="13.42578125" style="53" customWidth="1"/>
    <col min="10737" max="10737" width="15.28515625" style="53" customWidth="1"/>
    <col min="10738" max="10738" width="4.5703125" style="53" customWidth="1"/>
    <col min="10739" max="10739" width="13.42578125" style="53" customWidth="1"/>
    <col min="10740" max="10741" width="11.7109375" style="53" bestFit="1" customWidth="1"/>
    <col min="10742" max="10742" width="13.7109375" style="53" bestFit="1" customWidth="1"/>
    <col min="10743" max="10744" width="13.7109375" style="53" customWidth="1"/>
    <col min="10745" max="10745" width="11.140625" style="53" customWidth="1"/>
    <col min="10746" max="10746" width="11.5703125" style="53" customWidth="1"/>
    <col min="10747" max="10747" width="11" style="53" customWidth="1"/>
    <col min="10748" max="10749" width="12.28515625" style="53" customWidth="1"/>
    <col min="10750" max="10750" width="14" style="53" customWidth="1"/>
    <col min="10751" max="10751" width="14.7109375" style="53" customWidth="1"/>
    <col min="10752" max="10752" width="9.140625" style="53"/>
    <col min="10753" max="10753" width="10.5703125" style="53" customWidth="1"/>
    <col min="10754" max="10756" width="9.140625" style="53"/>
    <col min="10757" max="10757" width="11.28515625" style="53" customWidth="1"/>
    <col min="10758" max="10758" width="11.85546875" style="53" customWidth="1"/>
    <col min="10759" max="10983" width="9.140625" style="53"/>
    <col min="10984" max="10990" width="13.42578125" style="53" customWidth="1"/>
    <col min="10991" max="10991" width="16.28515625" style="53" customWidth="1"/>
    <col min="10992" max="10992" width="13.42578125" style="53" customWidth="1"/>
    <col min="10993" max="10993" width="15.28515625" style="53" customWidth="1"/>
    <col min="10994" max="10994" width="4.5703125" style="53" customWidth="1"/>
    <col min="10995" max="10995" width="13.42578125" style="53" customWidth="1"/>
    <col min="10996" max="10997" width="11.7109375" style="53" bestFit="1" customWidth="1"/>
    <col min="10998" max="10998" width="13.7109375" style="53" bestFit="1" customWidth="1"/>
    <col min="10999" max="11000" width="13.7109375" style="53" customWidth="1"/>
    <col min="11001" max="11001" width="11.140625" style="53" customWidth="1"/>
    <col min="11002" max="11002" width="11.5703125" style="53" customWidth="1"/>
    <col min="11003" max="11003" width="11" style="53" customWidth="1"/>
    <col min="11004" max="11005" width="12.28515625" style="53" customWidth="1"/>
    <col min="11006" max="11006" width="14" style="53" customWidth="1"/>
    <col min="11007" max="11007" width="14.7109375" style="53" customWidth="1"/>
    <col min="11008" max="11008" width="9.140625" style="53"/>
    <col min="11009" max="11009" width="10.5703125" style="53" customWidth="1"/>
    <col min="11010" max="11012" width="9.140625" style="53"/>
    <col min="11013" max="11013" width="11.28515625" style="53" customWidth="1"/>
    <col min="11014" max="11014" width="11.85546875" style="53" customWidth="1"/>
    <col min="11015" max="11239" width="9.140625" style="53"/>
    <col min="11240" max="11246" width="13.42578125" style="53" customWidth="1"/>
    <col min="11247" max="11247" width="16.28515625" style="53" customWidth="1"/>
    <col min="11248" max="11248" width="13.42578125" style="53" customWidth="1"/>
    <col min="11249" max="11249" width="15.28515625" style="53" customWidth="1"/>
    <col min="11250" max="11250" width="4.5703125" style="53" customWidth="1"/>
    <col min="11251" max="11251" width="13.42578125" style="53" customWidth="1"/>
    <col min="11252" max="11253" width="11.7109375" style="53" bestFit="1" customWidth="1"/>
    <col min="11254" max="11254" width="13.7109375" style="53" bestFit="1" customWidth="1"/>
    <col min="11255" max="11256" width="13.7109375" style="53" customWidth="1"/>
    <col min="11257" max="11257" width="11.140625" style="53" customWidth="1"/>
    <col min="11258" max="11258" width="11.5703125" style="53" customWidth="1"/>
    <col min="11259" max="11259" width="11" style="53" customWidth="1"/>
    <col min="11260" max="11261" width="12.28515625" style="53" customWidth="1"/>
    <col min="11262" max="11262" width="14" style="53" customWidth="1"/>
    <col min="11263" max="11263" width="14.7109375" style="53" customWidth="1"/>
    <col min="11264" max="11264" width="9.140625" style="53"/>
    <col min="11265" max="11265" width="10.5703125" style="53" customWidth="1"/>
    <col min="11266" max="11268" width="9.140625" style="53"/>
    <col min="11269" max="11269" width="11.28515625" style="53" customWidth="1"/>
    <col min="11270" max="11270" width="11.85546875" style="53" customWidth="1"/>
    <col min="11271" max="11495" width="9.140625" style="53"/>
    <col min="11496" max="11502" width="13.42578125" style="53" customWidth="1"/>
    <col min="11503" max="11503" width="16.28515625" style="53" customWidth="1"/>
    <col min="11504" max="11504" width="13.42578125" style="53" customWidth="1"/>
    <col min="11505" max="11505" width="15.28515625" style="53" customWidth="1"/>
    <col min="11506" max="11506" width="4.5703125" style="53" customWidth="1"/>
    <col min="11507" max="11507" width="13.42578125" style="53" customWidth="1"/>
    <col min="11508" max="11509" width="11.7109375" style="53" bestFit="1" customWidth="1"/>
    <col min="11510" max="11510" width="13.7109375" style="53" bestFit="1" customWidth="1"/>
    <col min="11511" max="11512" width="13.7109375" style="53" customWidth="1"/>
    <col min="11513" max="11513" width="11.140625" style="53" customWidth="1"/>
    <col min="11514" max="11514" width="11.5703125" style="53" customWidth="1"/>
    <col min="11515" max="11515" width="11" style="53" customWidth="1"/>
    <col min="11516" max="11517" width="12.28515625" style="53" customWidth="1"/>
    <col min="11518" max="11518" width="14" style="53" customWidth="1"/>
    <col min="11519" max="11519" width="14.7109375" style="53" customWidth="1"/>
    <col min="11520" max="11520" width="9.140625" style="53"/>
    <col min="11521" max="11521" width="10.5703125" style="53" customWidth="1"/>
    <col min="11522" max="11524" width="9.140625" style="53"/>
    <col min="11525" max="11525" width="11.28515625" style="53" customWidth="1"/>
    <col min="11526" max="11526" width="11.85546875" style="53" customWidth="1"/>
    <col min="11527" max="11751" width="9.140625" style="53"/>
    <col min="11752" max="11758" width="13.42578125" style="53" customWidth="1"/>
    <col min="11759" max="11759" width="16.28515625" style="53" customWidth="1"/>
    <col min="11760" max="11760" width="13.42578125" style="53" customWidth="1"/>
    <col min="11761" max="11761" width="15.28515625" style="53" customWidth="1"/>
    <col min="11762" max="11762" width="4.5703125" style="53" customWidth="1"/>
    <col min="11763" max="11763" width="13.42578125" style="53" customWidth="1"/>
    <col min="11764" max="11765" width="11.7109375" style="53" bestFit="1" customWidth="1"/>
    <col min="11766" max="11766" width="13.7109375" style="53" bestFit="1" customWidth="1"/>
    <col min="11767" max="11768" width="13.7109375" style="53" customWidth="1"/>
    <col min="11769" max="11769" width="11.140625" style="53" customWidth="1"/>
    <col min="11770" max="11770" width="11.5703125" style="53" customWidth="1"/>
    <col min="11771" max="11771" width="11" style="53" customWidth="1"/>
    <col min="11772" max="11773" width="12.28515625" style="53" customWidth="1"/>
    <col min="11774" max="11774" width="14" style="53" customWidth="1"/>
    <col min="11775" max="11775" width="14.7109375" style="53" customWidth="1"/>
    <col min="11776" max="11776" width="9.140625" style="53"/>
    <col min="11777" max="11777" width="10.5703125" style="53" customWidth="1"/>
    <col min="11778" max="11780" width="9.140625" style="53"/>
    <col min="11781" max="11781" width="11.28515625" style="53" customWidth="1"/>
    <col min="11782" max="11782" width="11.85546875" style="53" customWidth="1"/>
    <col min="11783" max="12007" width="9.140625" style="53"/>
    <col min="12008" max="12014" width="13.42578125" style="53" customWidth="1"/>
    <col min="12015" max="12015" width="16.28515625" style="53" customWidth="1"/>
    <col min="12016" max="12016" width="13.42578125" style="53" customWidth="1"/>
    <col min="12017" max="12017" width="15.28515625" style="53" customWidth="1"/>
    <col min="12018" max="12018" width="4.5703125" style="53" customWidth="1"/>
    <col min="12019" max="12019" width="13.42578125" style="53" customWidth="1"/>
    <col min="12020" max="12021" width="11.7109375" style="53" bestFit="1" customWidth="1"/>
    <col min="12022" max="12022" width="13.7109375" style="53" bestFit="1" customWidth="1"/>
    <col min="12023" max="12024" width="13.7109375" style="53" customWidth="1"/>
    <col min="12025" max="12025" width="11.140625" style="53" customWidth="1"/>
    <col min="12026" max="12026" width="11.5703125" style="53" customWidth="1"/>
    <col min="12027" max="12027" width="11" style="53" customWidth="1"/>
    <col min="12028" max="12029" width="12.28515625" style="53" customWidth="1"/>
    <col min="12030" max="12030" width="14" style="53" customWidth="1"/>
    <col min="12031" max="12031" width="14.7109375" style="53" customWidth="1"/>
    <col min="12032" max="12032" width="9.140625" style="53"/>
    <col min="12033" max="12033" width="10.5703125" style="53" customWidth="1"/>
    <col min="12034" max="12036" width="9.140625" style="53"/>
    <col min="12037" max="12037" width="11.28515625" style="53" customWidth="1"/>
    <col min="12038" max="12038" width="11.85546875" style="53" customWidth="1"/>
    <col min="12039" max="12263" width="9.140625" style="53"/>
    <col min="12264" max="12270" width="13.42578125" style="53" customWidth="1"/>
    <col min="12271" max="12271" width="16.28515625" style="53" customWidth="1"/>
    <col min="12272" max="12272" width="13.42578125" style="53" customWidth="1"/>
    <col min="12273" max="12273" width="15.28515625" style="53" customWidth="1"/>
    <col min="12274" max="12274" width="4.5703125" style="53" customWidth="1"/>
    <col min="12275" max="12275" width="13.42578125" style="53" customWidth="1"/>
    <col min="12276" max="12277" width="11.7109375" style="53" bestFit="1" customWidth="1"/>
    <col min="12278" max="12278" width="13.7109375" style="53" bestFit="1" customWidth="1"/>
    <col min="12279" max="12280" width="13.7109375" style="53" customWidth="1"/>
    <col min="12281" max="12281" width="11.140625" style="53" customWidth="1"/>
    <col min="12282" max="12282" width="11.5703125" style="53" customWidth="1"/>
    <col min="12283" max="12283" width="11" style="53" customWidth="1"/>
    <col min="12284" max="12285" width="12.28515625" style="53" customWidth="1"/>
    <col min="12286" max="12286" width="14" style="53" customWidth="1"/>
    <col min="12287" max="12287" width="14.7109375" style="53" customWidth="1"/>
    <col min="12288" max="12288" width="9.140625" style="53"/>
    <col min="12289" max="12289" width="10.5703125" style="53" customWidth="1"/>
    <col min="12290" max="12292" width="9.140625" style="53"/>
    <col min="12293" max="12293" width="11.28515625" style="53" customWidth="1"/>
    <col min="12294" max="12294" width="11.85546875" style="53" customWidth="1"/>
    <col min="12295" max="12519" width="9.140625" style="53"/>
    <col min="12520" max="12526" width="13.42578125" style="53" customWidth="1"/>
    <col min="12527" max="12527" width="16.28515625" style="53" customWidth="1"/>
    <col min="12528" max="12528" width="13.42578125" style="53" customWidth="1"/>
    <col min="12529" max="12529" width="15.28515625" style="53" customWidth="1"/>
    <col min="12530" max="12530" width="4.5703125" style="53" customWidth="1"/>
    <col min="12531" max="12531" width="13.42578125" style="53" customWidth="1"/>
    <col min="12532" max="12533" width="11.7109375" style="53" bestFit="1" customWidth="1"/>
    <col min="12534" max="12534" width="13.7109375" style="53" bestFit="1" customWidth="1"/>
    <col min="12535" max="12536" width="13.7109375" style="53" customWidth="1"/>
    <col min="12537" max="12537" width="11.140625" style="53" customWidth="1"/>
    <col min="12538" max="12538" width="11.5703125" style="53" customWidth="1"/>
    <col min="12539" max="12539" width="11" style="53" customWidth="1"/>
    <col min="12540" max="12541" width="12.28515625" style="53" customWidth="1"/>
    <col min="12542" max="12542" width="14" style="53" customWidth="1"/>
    <col min="12543" max="12543" width="14.7109375" style="53" customWidth="1"/>
    <col min="12544" max="12544" width="9.140625" style="53"/>
    <col min="12545" max="12545" width="10.5703125" style="53" customWidth="1"/>
    <col min="12546" max="12548" width="9.140625" style="53"/>
    <col min="12549" max="12549" width="11.28515625" style="53" customWidth="1"/>
    <col min="12550" max="12550" width="11.85546875" style="53" customWidth="1"/>
    <col min="12551" max="12775" width="9.140625" style="53"/>
    <col min="12776" max="12782" width="13.42578125" style="53" customWidth="1"/>
    <col min="12783" max="12783" width="16.28515625" style="53" customWidth="1"/>
    <col min="12784" max="12784" width="13.42578125" style="53" customWidth="1"/>
    <col min="12785" max="12785" width="15.28515625" style="53" customWidth="1"/>
    <col min="12786" max="12786" width="4.5703125" style="53" customWidth="1"/>
    <col min="12787" max="12787" width="13.42578125" style="53" customWidth="1"/>
    <col min="12788" max="12789" width="11.7109375" style="53" bestFit="1" customWidth="1"/>
    <col min="12790" max="12790" width="13.7109375" style="53" bestFit="1" customWidth="1"/>
    <col min="12791" max="12792" width="13.7109375" style="53" customWidth="1"/>
    <col min="12793" max="12793" width="11.140625" style="53" customWidth="1"/>
    <col min="12794" max="12794" width="11.5703125" style="53" customWidth="1"/>
    <col min="12795" max="12795" width="11" style="53" customWidth="1"/>
    <col min="12796" max="12797" width="12.28515625" style="53" customWidth="1"/>
    <col min="12798" max="12798" width="14" style="53" customWidth="1"/>
    <col min="12799" max="12799" width="14.7109375" style="53" customWidth="1"/>
    <col min="12800" max="12800" width="9.140625" style="53"/>
    <col min="12801" max="12801" width="10.5703125" style="53" customWidth="1"/>
    <col min="12802" max="12804" width="9.140625" style="53"/>
    <col min="12805" max="12805" width="11.28515625" style="53" customWidth="1"/>
    <col min="12806" max="12806" width="11.85546875" style="53" customWidth="1"/>
    <col min="12807" max="13031" width="9.140625" style="53"/>
    <col min="13032" max="13038" width="13.42578125" style="53" customWidth="1"/>
    <col min="13039" max="13039" width="16.28515625" style="53" customWidth="1"/>
    <col min="13040" max="13040" width="13.42578125" style="53" customWidth="1"/>
    <col min="13041" max="13041" width="15.28515625" style="53" customWidth="1"/>
    <col min="13042" max="13042" width="4.5703125" style="53" customWidth="1"/>
    <col min="13043" max="13043" width="13.42578125" style="53" customWidth="1"/>
    <col min="13044" max="13045" width="11.7109375" style="53" bestFit="1" customWidth="1"/>
    <col min="13046" max="13046" width="13.7109375" style="53" bestFit="1" customWidth="1"/>
    <col min="13047" max="13048" width="13.7109375" style="53" customWidth="1"/>
    <col min="13049" max="13049" width="11.140625" style="53" customWidth="1"/>
    <col min="13050" max="13050" width="11.5703125" style="53" customWidth="1"/>
    <col min="13051" max="13051" width="11" style="53" customWidth="1"/>
    <col min="13052" max="13053" width="12.28515625" style="53" customWidth="1"/>
    <col min="13054" max="13054" width="14" style="53" customWidth="1"/>
    <col min="13055" max="13055" width="14.7109375" style="53" customWidth="1"/>
    <col min="13056" max="13056" width="9.140625" style="53"/>
    <col min="13057" max="13057" width="10.5703125" style="53" customWidth="1"/>
    <col min="13058" max="13060" width="9.140625" style="53"/>
    <col min="13061" max="13061" width="11.28515625" style="53" customWidth="1"/>
    <col min="13062" max="13062" width="11.85546875" style="53" customWidth="1"/>
    <col min="13063" max="13287" width="9.140625" style="53"/>
    <col min="13288" max="13294" width="13.42578125" style="53" customWidth="1"/>
    <col min="13295" max="13295" width="16.28515625" style="53" customWidth="1"/>
    <col min="13296" max="13296" width="13.42578125" style="53" customWidth="1"/>
    <col min="13297" max="13297" width="15.28515625" style="53" customWidth="1"/>
    <col min="13298" max="13298" width="4.5703125" style="53" customWidth="1"/>
    <col min="13299" max="13299" width="13.42578125" style="53" customWidth="1"/>
    <col min="13300" max="13301" width="11.7109375" style="53" bestFit="1" customWidth="1"/>
    <col min="13302" max="13302" width="13.7109375" style="53" bestFit="1" customWidth="1"/>
    <col min="13303" max="13304" width="13.7109375" style="53" customWidth="1"/>
    <col min="13305" max="13305" width="11.140625" style="53" customWidth="1"/>
    <col min="13306" max="13306" width="11.5703125" style="53" customWidth="1"/>
    <col min="13307" max="13307" width="11" style="53" customWidth="1"/>
    <col min="13308" max="13309" width="12.28515625" style="53" customWidth="1"/>
    <col min="13310" max="13310" width="14" style="53" customWidth="1"/>
    <col min="13311" max="13311" width="14.7109375" style="53" customWidth="1"/>
    <col min="13312" max="13312" width="9.140625" style="53"/>
    <col min="13313" max="13313" width="10.5703125" style="53" customWidth="1"/>
    <col min="13314" max="13316" width="9.140625" style="53"/>
    <col min="13317" max="13317" width="11.28515625" style="53" customWidth="1"/>
    <col min="13318" max="13318" width="11.85546875" style="53" customWidth="1"/>
    <col min="13319" max="13543" width="9.140625" style="53"/>
    <col min="13544" max="13550" width="13.42578125" style="53" customWidth="1"/>
    <col min="13551" max="13551" width="16.28515625" style="53" customWidth="1"/>
    <col min="13552" max="13552" width="13.42578125" style="53" customWidth="1"/>
    <col min="13553" max="13553" width="15.28515625" style="53" customWidth="1"/>
    <col min="13554" max="13554" width="4.5703125" style="53" customWidth="1"/>
    <col min="13555" max="13555" width="13.42578125" style="53" customWidth="1"/>
    <col min="13556" max="13557" width="11.7109375" style="53" bestFit="1" customWidth="1"/>
    <col min="13558" max="13558" width="13.7109375" style="53" bestFit="1" customWidth="1"/>
    <col min="13559" max="13560" width="13.7109375" style="53" customWidth="1"/>
    <col min="13561" max="13561" width="11.140625" style="53" customWidth="1"/>
    <col min="13562" max="13562" width="11.5703125" style="53" customWidth="1"/>
    <col min="13563" max="13563" width="11" style="53" customWidth="1"/>
    <col min="13564" max="13565" width="12.28515625" style="53" customWidth="1"/>
    <col min="13566" max="13566" width="14" style="53" customWidth="1"/>
    <col min="13567" max="13567" width="14.7109375" style="53" customWidth="1"/>
    <col min="13568" max="13568" width="9.140625" style="53"/>
    <col min="13569" max="13569" width="10.5703125" style="53" customWidth="1"/>
    <col min="13570" max="13572" width="9.140625" style="53"/>
    <col min="13573" max="13573" width="11.28515625" style="53" customWidth="1"/>
    <col min="13574" max="13574" width="11.85546875" style="53" customWidth="1"/>
    <col min="13575" max="13799" width="9.140625" style="53"/>
    <col min="13800" max="13806" width="13.42578125" style="53" customWidth="1"/>
    <col min="13807" max="13807" width="16.28515625" style="53" customWidth="1"/>
    <col min="13808" max="13808" width="13.42578125" style="53" customWidth="1"/>
    <col min="13809" max="13809" width="15.28515625" style="53" customWidth="1"/>
    <col min="13810" max="13810" width="4.5703125" style="53" customWidth="1"/>
    <col min="13811" max="13811" width="13.42578125" style="53" customWidth="1"/>
    <col min="13812" max="13813" width="11.7109375" style="53" bestFit="1" customWidth="1"/>
    <col min="13814" max="13814" width="13.7109375" style="53" bestFit="1" customWidth="1"/>
    <col min="13815" max="13816" width="13.7109375" style="53" customWidth="1"/>
    <col min="13817" max="13817" width="11.140625" style="53" customWidth="1"/>
    <col min="13818" max="13818" width="11.5703125" style="53" customWidth="1"/>
    <col min="13819" max="13819" width="11" style="53" customWidth="1"/>
    <col min="13820" max="13821" width="12.28515625" style="53" customWidth="1"/>
    <col min="13822" max="13822" width="14" style="53" customWidth="1"/>
    <col min="13823" max="13823" width="14.7109375" style="53" customWidth="1"/>
    <col min="13824" max="13824" width="9.140625" style="53"/>
    <col min="13825" max="13825" width="10.5703125" style="53" customWidth="1"/>
    <col min="13826" max="13828" width="9.140625" style="53"/>
    <col min="13829" max="13829" width="11.28515625" style="53" customWidth="1"/>
    <col min="13830" max="13830" width="11.85546875" style="53" customWidth="1"/>
    <col min="13831" max="14055" width="9.140625" style="53"/>
    <col min="14056" max="14062" width="13.42578125" style="53" customWidth="1"/>
    <col min="14063" max="14063" width="16.28515625" style="53" customWidth="1"/>
    <col min="14064" max="14064" width="13.42578125" style="53" customWidth="1"/>
    <col min="14065" max="14065" width="15.28515625" style="53" customWidth="1"/>
    <col min="14066" max="14066" width="4.5703125" style="53" customWidth="1"/>
    <col min="14067" max="14067" width="13.42578125" style="53" customWidth="1"/>
    <col min="14068" max="14069" width="11.7109375" style="53" bestFit="1" customWidth="1"/>
    <col min="14070" max="14070" width="13.7109375" style="53" bestFit="1" customWidth="1"/>
    <col min="14071" max="14072" width="13.7109375" style="53" customWidth="1"/>
    <col min="14073" max="14073" width="11.140625" style="53" customWidth="1"/>
    <col min="14074" max="14074" width="11.5703125" style="53" customWidth="1"/>
    <col min="14075" max="14075" width="11" style="53" customWidth="1"/>
    <col min="14076" max="14077" width="12.28515625" style="53" customWidth="1"/>
    <col min="14078" max="14078" width="14" style="53" customWidth="1"/>
    <col min="14079" max="14079" width="14.7109375" style="53" customWidth="1"/>
    <col min="14080" max="14080" width="9.140625" style="53"/>
    <col min="14081" max="14081" width="10.5703125" style="53" customWidth="1"/>
    <col min="14082" max="14084" width="9.140625" style="53"/>
    <col min="14085" max="14085" width="11.28515625" style="53" customWidth="1"/>
    <col min="14086" max="14086" width="11.85546875" style="53" customWidth="1"/>
    <col min="14087" max="14311" width="9.140625" style="53"/>
    <col min="14312" max="14318" width="13.42578125" style="53" customWidth="1"/>
    <col min="14319" max="14319" width="16.28515625" style="53" customWidth="1"/>
    <col min="14320" max="14320" width="13.42578125" style="53" customWidth="1"/>
    <col min="14321" max="14321" width="15.28515625" style="53" customWidth="1"/>
    <col min="14322" max="14322" width="4.5703125" style="53" customWidth="1"/>
    <col min="14323" max="14323" width="13.42578125" style="53" customWidth="1"/>
    <col min="14324" max="14325" width="11.7109375" style="53" bestFit="1" customWidth="1"/>
    <col min="14326" max="14326" width="13.7109375" style="53" bestFit="1" customWidth="1"/>
    <col min="14327" max="14328" width="13.7109375" style="53" customWidth="1"/>
    <col min="14329" max="14329" width="11.140625" style="53" customWidth="1"/>
    <col min="14330" max="14330" width="11.5703125" style="53" customWidth="1"/>
    <col min="14331" max="14331" width="11" style="53" customWidth="1"/>
    <col min="14332" max="14333" width="12.28515625" style="53" customWidth="1"/>
    <col min="14334" max="14334" width="14" style="53" customWidth="1"/>
    <col min="14335" max="14335" width="14.7109375" style="53" customWidth="1"/>
    <col min="14336" max="14336" width="9.140625" style="53"/>
    <col min="14337" max="14337" width="10.5703125" style="53" customWidth="1"/>
    <col min="14338" max="14340" width="9.140625" style="53"/>
    <col min="14341" max="14341" width="11.28515625" style="53" customWidth="1"/>
    <col min="14342" max="14342" width="11.85546875" style="53" customWidth="1"/>
    <col min="14343" max="14567" width="9.140625" style="53"/>
    <col min="14568" max="14574" width="13.42578125" style="53" customWidth="1"/>
    <col min="14575" max="14575" width="16.28515625" style="53" customWidth="1"/>
    <col min="14576" max="14576" width="13.42578125" style="53" customWidth="1"/>
    <col min="14577" max="14577" width="15.28515625" style="53" customWidth="1"/>
    <col min="14578" max="14578" width="4.5703125" style="53" customWidth="1"/>
    <col min="14579" max="14579" width="13.42578125" style="53" customWidth="1"/>
    <col min="14580" max="14581" width="11.7109375" style="53" bestFit="1" customWidth="1"/>
    <col min="14582" max="14582" width="13.7109375" style="53" bestFit="1" customWidth="1"/>
    <col min="14583" max="14584" width="13.7109375" style="53" customWidth="1"/>
    <col min="14585" max="14585" width="11.140625" style="53" customWidth="1"/>
    <col min="14586" max="14586" width="11.5703125" style="53" customWidth="1"/>
    <col min="14587" max="14587" width="11" style="53" customWidth="1"/>
    <col min="14588" max="14589" width="12.28515625" style="53" customWidth="1"/>
    <col min="14590" max="14590" width="14" style="53" customWidth="1"/>
    <col min="14591" max="14591" width="14.7109375" style="53" customWidth="1"/>
    <col min="14592" max="14592" width="9.140625" style="53"/>
    <col min="14593" max="14593" width="10.5703125" style="53" customWidth="1"/>
    <col min="14594" max="14596" width="9.140625" style="53"/>
    <col min="14597" max="14597" width="11.28515625" style="53" customWidth="1"/>
    <col min="14598" max="14598" width="11.85546875" style="53" customWidth="1"/>
    <col min="14599" max="14823" width="9.140625" style="53"/>
    <col min="14824" max="14830" width="13.42578125" style="53" customWidth="1"/>
    <col min="14831" max="14831" width="16.28515625" style="53" customWidth="1"/>
    <col min="14832" max="14832" width="13.42578125" style="53" customWidth="1"/>
    <col min="14833" max="14833" width="15.28515625" style="53" customWidth="1"/>
    <col min="14834" max="14834" width="4.5703125" style="53" customWidth="1"/>
    <col min="14835" max="14835" width="13.42578125" style="53" customWidth="1"/>
    <col min="14836" max="14837" width="11.7109375" style="53" bestFit="1" customWidth="1"/>
    <col min="14838" max="14838" width="13.7109375" style="53" bestFit="1" customWidth="1"/>
    <col min="14839" max="14840" width="13.7109375" style="53" customWidth="1"/>
    <col min="14841" max="14841" width="11.140625" style="53" customWidth="1"/>
    <col min="14842" max="14842" width="11.5703125" style="53" customWidth="1"/>
    <col min="14843" max="14843" width="11" style="53" customWidth="1"/>
    <col min="14844" max="14845" width="12.28515625" style="53" customWidth="1"/>
    <col min="14846" max="14846" width="14" style="53" customWidth="1"/>
    <col min="14847" max="14847" width="14.7109375" style="53" customWidth="1"/>
    <col min="14848" max="14848" width="9.140625" style="53"/>
    <col min="14849" max="14849" width="10.5703125" style="53" customWidth="1"/>
    <col min="14850" max="14852" width="9.140625" style="53"/>
    <col min="14853" max="14853" width="11.28515625" style="53" customWidth="1"/>
    <col min="14854" max="14854" width="11.85546875" style="53" customWidth="1"/>
    <col min="14855" max="15079" width="9.140625" style="53"/>
    <col min="15080" max="15086" width="13.42578125" style="53" customWidth="1"/>
    <col min="15087" max="15087" width="16.28515625" style="53" customWidth="1"/>
    <col min="15088" max="15088" width="13.42578125" style="53" customWidth="1"/>
    <col min="15089" max="15089" width="15.28515625" style="53" customWidth="1"/>
    <col min="15090" max="15090" width="4.5703125" style="53" customWidth="1"/>
    <col min="15091" max="15091" width="13.42578125" style="53" customWidth="1"/>
    <col min="15092" max="15093" width="11.7109375" style="53" bestFit="1" customWidth="1"/>
    <col min="15094" max="15094" width="13.7109375" style="53" bestFit="1" customWidth="1"/>
    <col min="15095" max="15096" width="13.7109375" style="53" customWidth="1"/>
    <col min="15097" max="15097" width="11.140625" style="53" customWidth="1"/>
    <col min="15098" max="15098" width="11.5703125" style="53" customWidth="1"/>
    <col min="15099" max="15099" width="11" style="53" customWidth="1"/>
    <col min="15100" max="15101" width="12.28515625" style="53" customWidth="1"/>
    <col min="15102" max="15102" width="14" style="53" customWidth="1"/>
    <col min="15103" max="15103" width="14.7109375" style="53" customWidth="1"/>
    <col min="15104" max="15104" width="9.140625" style="53"/>
    <col min="15105" max="15105" width="10.5703125" style="53" customWidth="1"/>
    <col min="15106" max="15108" width="9.140625" style="53"/>
    <col min="15109" max="15109" width="11.28515625" style="53" customWidth="1"/>
    <col min="15110" max="15110" width="11.85546875" style="53" customWidth="1"/>
    <col min="15111" max="15335" width="9.140625" style="53"/>
    <col min="15336" max="15342" width="13.42578125" style="53" customWidth="1"/>
    <col min="15343" max="15343" width="16.28515625" style="53" customWidth="1"/>
    <col min="15344" max="15344" width="13.42578125" style="53" customWidth="1"/>
    <col min="15345" max="15345" width="15.28515625" style="53" customWidth="1"/>
    <col min="15346" max="15346" width="4.5703125" style="53" customWidth="1"/>
    <col min="15347" max="15347" width="13.42578125" style="53" customWidth="1"/>
    <col min="15348" max="15349" width="11.7109375" style="53" bestFit="1" customWidth="1"/>
    <col min="15350" max="15350" width="13.7109375" style="53" bestFit="1" customWidth="1"/>
    <col min="15351" max="15352" width="13.7109375" style="53" customWidth="1"/>
    <col min="15353" max="15353" width="11.140625" style="53" customWidth="1"/>
    <col min="15354" max="15354" width="11.5703125" style="53" customWidth="1"/>
    <col min="15355" max="15355" width="11" style="53" customWidth="1"/>
    <col min="15356" max="15357" width="12.28515625" style="53" customWidth="1"/>
    <col min="15358" max="15358" width="14" style="53" customWidth="1"/>
    <col min="15359" max="15359" width="14.7109375" style="53" customWidth="1"/>
    <col min="15360" max="15360" width="9.140625" style="53"/>
    <col min="15361" max="15361" width="10.5703125" style="53" customWidth="1"/>
    <col min="15362" max="15364" width="9.140625" style="53"/>
    <col min="15365" max="15365" width="11.28515625" style="53" customWidth="1"/>
    <col min="15366" max="15366" width="11.85546875" style="53" customWidth="1"/>
    <col min="15367" max="15591" width="9.140625" style="53"/>
    <col min="15592" max="15598" width="13.42578125" style="53" customWidth="1"/>
    <col min="15599" max="15599" width="16.28515625" style="53" customWidth="1"/>
    <col min="15600" max="15600" width="13.42578125" style="53" customWidth="1"/>
    <col min="15601" max="15601" width="15.28515625" style="53" customWidth="1"/>
    <col min="15602" max="15602" width="4.5703125" style="53" customWidth="1"/>
    <col min="15603" max="15603" width="13.42578125" style="53" customWidth="1"/>
    <col min="15604" max="15605" width="11.7109375" style="53" bestFit="1" customWidth="1"/>
    <col min="15606" max="15606" width="13.7109375" style="53" bestFit="1" customWidth="1"/>
    <col min="15607" max="15608" width="13.7109375" style="53" customWidth="1"/>
    <col min="15609" max="15609" width="11.140625" style="53" customWidth="1"/>
    <col min="15610" max="15610" width="11.5703125" style="53" customWidth="1"/>
    <col min="15611" max="15611" width="11" style="53" customWidth="1"/>
    <col min="15612" max="15613" width="12.28515625" style="53" customWidth="1"/>
    <col min="15614" max="15614" width="14" style="53" customWidth="1"/>
    <col min="15615" max="15615" width="14.7109375" style="53" customWidth="1"/>
    <col min="15616" max="15616" width="9.140625" style="53"/>
    <col min="15617" max="15617" width="10.5703125" style="53" customWidth="1"/>
    <col min="15618" max="15620" width="9.140625" style="53"/>
    <col min="15621" max="15621" width="11.28515625" style="53" customWidth="1"/>
    <col min="15622" max="15622" width="11.85546875" style="53" customWidth="1"/>
    <col min="15623" max="15847" width="9.140625" style="53"/>
    <col min="15848" max="15854" width="13.42578125" style="53" customWidth="1"/>
    <col min="15855" max="15855" width="16.28515625" style="53" customWidth="1"/>
    <col min="15856" max="15856" width="13.42578125" style="53" customWidth="1"/>
    <col min="15857" max="15857" width="15.28515625" style="53" customWidth="1"/>
    <col min="15858" max="15858" width="4.5703125" style="53" customWidth="1"/>
    <col min="15859" max="15859" width="13.42578125" style="53" customWidth="1"/>
    <col min="15860" max="15861" width="11.7109375" style="53" bestFit="1" customWidth="1"/>
    <col min="15862" max="15862" width="13.7109375" style="53" bestFit="1" customWidth="1"/>
    <col min="15863" max="15864" width="13.7109375" style="53" customWidth="1"/>
    <col min="15865" max="15865" width="11.140625" style="53" customWidth="1"/>
    <col min="15866" max="15866" width="11.5703125" style="53" customWidth="1"/>
    <col min="15867" max="15867" width="11" style="53" customWidth="1"/>
    <col min="15868" max="15869" width="12.28515625" style="53" customWidth="1"/>
    <col min="15870" max="15870" width="14" style="53" customWidth="1"/>
    <col min="15871" max="15871" width="14.7109375" style="53" customWidth="1"/>
    <col min="15872" max="15872" width="9.140625" style="53"/>
    <col min="15873" max="15873" width="10.5703125" style="53" customWidth="1"/>
    <col min="15874" max="15876" width="9.140625" style="53"/>
    <col min="15877" max="15877" width="11.28515625" style="53" customWidth="1"/>
    <col min="15878" max="15878" width="11.85546875" style="53" customWidth="1"/>
    <col min="15879" max="16103" width="9.140625" style="53"/>
    <col min="16104" max="16110" width="13.42578125" style="53" customWidth="1"/>
    <col min="16111" max="16111" width="16.28515625" style="53" customWidth="1"/>
    <col min="16112" max="16112" width="13.42578125" style="53" customWidth="1"/>
    <col min="16113" max="16113" width="15.28515625" style="53" customWidth="1"/>
    <col min="16114" max="16114" width="4.5703125" style="53" customWidth="1"/>
    <col min="16115" max="16115" width="13.42578125" style="53" customWidth="1"/>
    <col min="16116" max="16117" width="11.7109375" style="53" bestFit="1" customWidth="1"/>
    <col min="16118" max="16118" width="13.7109375" style="53" bestFit="1" customWidth="1"/>
    <col min="16119" max="16120" width="13.7109375" style="53" customWidth="1"/>
    <col min="16121" max="16121" width="11.140625" style="53" customWidth="1"/>
    <col min="16122" max="16122" width="11.5703125" style="53" customWidth="1"/>
    <col min="16123" max="16123" width="11" style="53" customWidth="1"/>
    <col min="16124" max="16125" width="12.28515625" style="53" customWidth="1"/>
    <col min="16126" max="16126" width="14" style="53" customWidth="1"/>
    <col min="16127" max="16127" width="14.7109375" style="53" customWidth="1"/>
    <col min="16128" max="16128" width="9.140625" style="53"/>
    <col min="16129" max="16129" width="10.5703125" style="53" customWidth="1"/>
    <col min="16130" max="16132" width="9.140625" style="53"/>
    <col min="16133" max="16133" width="11.28515625" style="53" customWidth="1"/>
    <col min="16134" max="16134" width="11.85546875" style="53" customWidth="1"/>
    <col min="16135" max="16384" width="9.140625" style="53"/>
  </cols>
  <sheetData>
    <row r="1" spans="1:41" ht="15" customHeight="1" x14ac:dyDescent="0.2">
      <c r="A1" s="153" t="s">
        <v>0</v>
      </c>
      <c r="B1" s="151" t="s">
        <v>1</v>
      </c>
      <c r="C1" s="155" t="s">
        <v>2</v>
      </c>
      <c r="D1" s="153"/>
      <c r="E1" s="153"/>
      <c r="F1" s="156" t="s">
        <v>3</v>
      </c>
      <c r="G1" s="158" t="s">
        <v>4</v>
      </c>
      <c r="H1" s="151" t="s">
        <v>5</v>
      </c>
      <c r="I1" s="149" t="s">
        <v>6</v>
      </c>
      <c r="J1" s="151" t="s">
        <v>7</v>
      </c>
      <c r="K1" s="149" t="s">
        <v>8</v>
      </c>
      <c r="L1" s="50"/>
      <c r="M1" s="160" t="s">
        <v>9</v>
      </c>
      <c r="N1" s="166" t="s">
        <v>10</v>
      </c>
      <c r="O1" s="167"/>
      <c r="P1" s="168"/>
      <c r="Q1" s="167"/>
      <c r="R1" s="167"/>
      <c r="S1" s="52"/>
      <c r="T1" s="160" t="s">
        <v>11</v>
      </c>
      <c r="U1" s="160" t="s">
        <v>12</v>
      </c>
      <c r="V1" s="162" t="s">
        <v>13</v>
      </c>
      <c r="W1" s="109"/>
      <c r="X1" s="109"/>
      <c r="Y1" s="109"/>
    </row>
    <row r="2" spans="1:41" ht="15" customHeight="1" x14ac:dyDescent="0.2">
      <c r="A2" s="153"/>
      <c r="B2" s="151"/>
      <c r="C2" s="49"/>
      <c r="D2" s="48"/>
      <c r="E2" s="48"/>
      <c r="F2" s="156"/>
      <c r="G2" s="158"/>
      <c r="H2" s="151"/>
      <c r="I2" s="149"/>
      <c r="J2" s="151"/>
      <c r="K2" s="149"/>
      <c r="L2" s="50"/>
      <c r="M2" s="160"/>
      <c r="N2" s="169"/>
      <c r="O2" s="167"/>
      <c r="P2" s="168"/>
      <c r="Q2" s="54"/>
      <c r="R2" s="164" t="s">
        <v>25</v>
      </c>
      <c r="S2" s="51"/>
      <c r="T2" s="160"/>
      <c r="U2" s="160"/>
      <c r="V2" s="162"/>
      <c r="W2" s="109"/>
      <c r="X2" s="109"/>
      <c r="Y2" s="109"/>
    </row>
    <row r="3" spans="1:41" s="62" customFormat="1" ht="165.75" x14ac:dyDescent="0.2">
      <c r="A3" s="154"/>
      <c r="B3" s="152"/>
      <c r="C3" s="55" t="s">
        <v>14</v>
      </c>
      <c r="D3" s="56" t="s">
        <v>15</v>
      </c>
      <c r="E3" s="57" t="s">
        <v>16</v>
      </c>
      <c r="F3" s="157"/>
      <c r="G3" s="159"/>
      <c r="H3" s="152"/>
      <c r="I3" s="150"/>
      <c r="J3" s="152"/>
      <c r="K3" s="150"/>
      <c r="L3" s="50"/>
      <c r="M3" s="161"/>
      <c r="N3" s="59" t="s">
        <v>18</v>
      </c>
      <c r="O3" s="59" t="s">
        <v>17</v>
      </c>
      <c r="P3" s="58" t="s">
        <v>19</v>
      </c>
      <c r="Q3" s="60" t="s">
        <v>15</v>
      </c>
      <c r="R3" s="165"/>
      <c r="S3" s="61" t="s">
        <v>20</v>
      </c>
      <c r="T3" s="161"/>
      <c r="U3" s="161"/>
      <c r="V3" s="163"/>
      <c r="W3" s="109"/>
      <c r="X3" s="109"/>
      <c r="Y3" s="109"/>
      <c r="AA3" s="107" t="s">
        <v>90</v>
      </c>
      <c r="AB3" s="62" t="s">
        <v>20</v>
      </c>
      <c r="AC3" s="107" t="s">
        <v>96</v>
      </c>
      <c r="AD3" s="107" t="s">
        <v>98</v>
      </c>
      <c r="AE3" s="107" t="s">
        <v>92</v>
      </c>
      <c r="AF3" s="107" t="s">
        <v>97</v>
      </c>
      <c r="AG3" s="62" t="s">
        <v>95</v>
      </c>
      <c r="AH3" s="107" t="s">
        <v>99</v>
      </c>
      <c r="AI3" s="107" t="s">
        <v>100</v>
      </c>
      <c r="AK3" s="107" t="s">
        <v>95</v>
      </c>
      <c r="AL3" s="107" t="s">
        <v>91</v>
      </c>
      <c r="AM3" s="107" t="s">
        <v>93</v>
      </c>
      <c r="AN3" s="107" t="s">
        <v>92</v>
      </c>
      <c r="AO3" s="107" t="s">
        <v>94</v>
      </c>
    </row>
    <row r="4" spans="1:41" x14ac:dyDescent="0.2">
      <c r="A4" s="63">
        <v>1970</v>
      </c>
      <c r="B4" s="64">
        <f>+'[1]R_I_pcor_CN 1970_2017'!B2</f>
        <v>2877.7765412566</v>
      </c>
      <c r="C4" s="65">
        <f>+'[1]R_I_pcor_CN 1970_2017'!C2</f>
        <v>9664.8518440495991</v>
      </c>
      <c r="D4" s="66">
        <f>+'[1]R_I_pcor_CN 1970_2017'!D2</f>
        <v>2977.4785494887001</v>
      </c>
      <c r="E4" s="67">
        <f t="shared" ref="E4" si="0">+SUM(C4:D4)</f>
        <v>12642.330393538299</v>
      </c>
      <c r="F4" s="67">
        <f>+'[1]R_I_pcor_CN 1970_2017'!F2</f>
        <v>17850.091891145195</v>
      </c>
      <c r="G4" s="67">
        <f t="shared" ref="G4" si="1">+B4+E4+F4</f>
        <v>33370.198825940097</v>
      </c>
      <c r="H4" s="67">
        <f>+'[1]R_I_pcor_CN 1970_2017'!H2</f>
        <v>3004</v>
      </c>
      <c r="I4" s="68">
        <f t="shared" ref="I4" si="2">+G4+H4</f>
        <v>36374.198825940097</v>
      </c>
      <c r="J4" s="67">
        <f>+'[1]R_I_pcor_CN 1970_2017'!J2</f>
        <v>5484.7737261092352</v>
      </c>
      <c r="K4" s="68">
        <f t="shared" ref="K4" si="3">+I4+J4</f>
        <v>41858.97255204933</v>
      </c>
      <c r="L4" s="50"/>
      <c r="M4" s="67">
        <f>+'[1]R_I_pcor_CN 1970_2017'!L2</f>
        <v>5573.7373089358052</v>
      </c>
      <c r="N4" s="65">
        <f>+'[1]R_I_pcor_CN 1970_2017'!M2</f>
        <v>21309.487563711806</v>
      </c>
      <c r="O4" s="64">
        <f>+'[1]R_I_pcor_CN 1970_2017'!N2</f>
        <v>5437.3981378357139</v>
      </c>
      <c r="P4" s="67">
        <f t="shared" ref="P4" si="4">+N4+O4</f>
        <v>26746.885701547519</v>
      </c>
      <c r="Q4" s="66">
        <f>+'[1]R_I_pcor_CN 1970_2017'!Q2</f>
        <v>5431.4776332747997</v>
      </c>
      <c r="R4" s="66">
        <f>+'[1]R_I_pcor_CN 1970_2017'!P2</f>
        <v>3841.943997589105</v>
      </c>
      <c r="S4" s="67">
        <f t="shared" ref="S4" si="5">+Q4+R4</f>
        <v>9273.4216308639043</v>
      </c>
      <c r="T4" s="67">
        <f>+'[1]R_I_pcor_CN 1970_2017'!S2</f>
        <v>264.9279107021066</v>
      </c>
      <c r="U4" s="67">
        <f t="shared" ref="U4" si="6">+S4+T4</f>
        <v>9538.3495415660109</v>
      </c>
      <c r="V4" s="68">
        <f t="shared" ref="V4" si="7">+M4+P4+U4</f>
        <v>41858.972552049338</v>
      </c>
      <c r="W4" s="110"/>
      <c r="X4" s="110"/>
      <c r="Y4" s="110"/>
      <c r="Z4" s="63">
        <v>1970</v>
      </c>
      <c r="AA4" s="106"/>
      <c r="AB4" s="106">
        <f>S4/I4</f>
        <v>0.25494504154550907</v>
      </c>
      <c r="AC4" s="106">
        <f>U4/I4</f>
        <v>0.26222844349670676</v>
      </c>
      <c r="AL4" s="53">
        <v>0</v>
      </c>
    </row>
    <row r="5" spans="1:41" x14ac:dyDescent="0.2">
      <c r="A5" s="63">
        <v>1971</v>
      </c>
      <c r="B5" s="64">
        <f>+'[1]R_I_pcor_CN 1970_2017'!B3</f>
        <v>2971.5701594887219</v>
      </c>
      <c r="C5" s="65">
        <f>+'[1]R_I_pcor_CN 1970_2017'!C3</f>
        <v>10402.423506135001</v>
      </c>
      <c r="D5" s="66">
        <f>+'[1]R_I_pcor_CN 1970_2017'!D3</f>
        <v>3114.9109143222508</v>
      </c>
      <c r="E5" s="67">
        <f t="shared" ref="E5:E47" si="8">+SUM(C5:D5)</f>
        <v>13517.334420457251</v>
      </c>
      <c r="F5" s="67">
        <f>+'[1]R_I_pcor_CN 1970_2017'!F3</f>
        <v>20111.615796976093</v>
      </c>
      <c r="G5" s="67">
        <f t="shared" ref="G5:G47" si="9">+B5+E5+F5</f>
        <v>36600.520376922068</v>
      </c>
      <c r="H5" s="67">
        <f>+'[1]R_I_pcor_CN 1970_2017'!H3</f>
        <v>3125.4075186054201</v>
      </c>
      <c r="I5" s="68">
        <f t="shared" ref="I5:I47" si="10">+G5+H5</f>
        <v>39725.927895527486</v>
      </c>
      <c r="J5" s="67">
        <f>+'[1]R_I_pcor_CN 1970_2017'!J3</f>
        <v>5935.9618824224835</v>
      </c>
      <c r="K5" s="68">
        <f t="shared" ref="K5:K47" si="11">+I5+J5</f>
        <v>45661.889777949968</v>
      </c>
      <c r="L5" s="50"/>
      <c r="M5" s="67">
        <f>+'[1]R_I_pcor_CN 1970_2017'!L3</f>
        <v>6249.4081008702642</v>
      </c>
      <c r="N5" s="65">
        <f>+'[1]R_I_pcor_CN 1970_2017'!M3</f>
        <v>23345.334677055063</v>
      </c>
      <c r="O5" s="64">
        <f>+'[1]R_I_pcor_CN 1970_2017'!N3</f>
        <v>6483.213384157043</v>
      </c>
      <c r="P5" s="67">
        <f t="shared" ref="P5:P51" si="12">+N5+O5</f>
        <v>29828.548061212106</v>
      </c>
      <c r="Q5" s="66">
        <f>+'[1]R_I_pcor_CN 1970_2017'!Q3</f>
        <v>5582.5904282970832</v>
      </c>
      <c r="R5" s="66">
        <f>+'[1]R_I_pcor_CN 1970_2017'!P3</f>
        <v>4363.0420026479223</v>
      </c>
      <c r="S5" s="67">
        <f t="shared" ref="S5:S51" si="13">+Q5+R5</f>
        <v>9945.6324309450065</v>
      </c>
      <c r="T5" s="67">
        <f>+'[1]R_I_pcor_CN 1970_2017'!S3</f>
        <v>-361.69881507741229</v>
      </c>
      <c r="U5" s="67">
        <f t="shared" ref="U5:U51" si="14">+S5+T5</f>
        <v>9583.9336158675942</v>
      </c>
      <c r="V5" s="68">
        <f t="shared" ref="V5:V51" si="15">+M5+P5+U5</f>
        <v>45661.889777949968</v>
      </c>
      <c r="W5" s="110"/>
      <c r="X5" s="110"/>
      <c r="Y5" s="110"/>
      <c r="Z5" s="63">
        <v>1971</v>
      </c>
      <c r="AA5" s="106">
        <f t="shared" ref="AA5:AA51" si="16">R5/I5</f>
        <v>0.10982857377484019</v>
      </c>
      <c r="AB5" s="106">
        <f t="shared" ref="AB5:AB51" si="17">S5/I5</f>
        <v>0.25035620205273362</v>
      </c>
      <c r="AC5" s="106">
        <f t="shared" ref="AC5:AC51" si="18">U5/I5</f>
        <v>0.24125134700621037</v>
      </c>
      <c r="AL5" s="108">
        <f t="shared" ref="AL5:AL51" si="19">AC5-$AC$4</f>
        <v>-2.0977096490496394E-2</v>
      </c>
    </row>
    <row r="6" spans="1:41" x14ac:dyDescent="0.2">
      <c r="A6" s="63">
        <v>1972</v>
      </c>
      <c r="B6" s="64">
        <f>+'[1]R_I_pcor_CN 1970_2017'!B4</f>
        <v>2972.7094772830878</v>
      </c>
      <c r="C6" s="65">
        <f>+'[1]R_I_pcor_CN 1970_2017'!C4</f>
        <v>11307.635511919152</v>
      </c>
      <c r="D6" s="66">
        <f>+'[1]R_I_pcor_CN 1970_2017'!D4</f>
        <v>3300.2473699186871</v>
      </c>
      <c r="E6" s="67">
        <f t="shared" si="8"/>
        <v>14607.882881837839</v>
      </c>
      <c r="F6" s="67">
        <f>+'[1]R_I_pcor_CN 1970_2017'!F4</f>
        <v>22837.87130189774</v>
      </c>
      <c r="G6" s="67">
        <f t="shared" si="9"/>
        <v>40418.463661018672</v>
      </c>
      <c r="H6" s="67">
        <f>+'[1]R_I_pcor_CN 1970_2017'!H4</f>
        <v>3138.7572126651953</v>
      </c>
      <c r="I6" s="68">
        <f t="shared" si="10"/>
        <v>43557.220873683866</v>
      </c>
      <c r="J6" s="67">
        <f>+'[1]R_I_pcor_CN 1970_2017'!J4</f>
        <v>6803.9698630871835</v>
      </c>
      <c r="K6" s="68">
        <f t="shared" si="11"/>
        <v>50361.190736771052</v>
      </c>
      <c r="L6" s="50"/>
      <c r="M6" s="67">
        <f>+'[1]R_I_pcor_CN 1970_2017'!L4</f>
        <v>7167.137436249106</v>
      </c>
      <c r="N6" s="65">
        <f>+'[1]R_I_pcor_CN 1970_2017'!M4</f>
        <v>25695.374633986001</v>
      </c>
      <c r="O6" s="64">
        <f>+'[1]R_I_pcor_CN 1970_2017'!N4</f>
        <v>7356.2781159990946</v>
      </c>
      <c r="P6" s="67">
        <f t="shared" si="12"/>
        <v>33051.652749985093</v>
      </c>
      <c r="Q6" s="66">
        <f>+'[1]R_I_pcor_CN 1970_2017'!Q4</f>
        <v>5941.0492511986913</v>
      </c>
      <c r="R6" s="66">
        <f>+'[1]R_I_pcor_CN 1970_2017'!P4</f>
        <v>4738.0796012013052</v>
      </c>
      <c r="S6" s="67">
        <f t="shared" si="13"/>
        <v>10679.128852399997</v>
      </c>
      <c r="T6" s="67">
        <f>+'[1]R_I_pcor_CN 1970_2017'!S4</f>
        <v>-536.72830186314241</v>
      </c>
      <c r="U6" s="67">
        <f t="shared" si="14"/>
        <v>10142.400550536855</v>
      </c>
      <c r="V6" s="68">
        <f t="shared" si="15"/>
        <v>50361.190736771052</v>
      </c>
      <c r="W6" s="110"/>
      <c r="X6" s="110"/>
      <c r="Y6" s="110"/>
      <c r="Z6" s="63">
        <v>1972</v>
      </c>
      <c r="AA6" s="106">
        <f t="shared" si="16"/>
        <v>0.10877828075720802</v>
      </c>
      <c r="AB6" s="106">
        <f t="shared" si="17"/>
        <v>0.24517470670062994</v>
      </c>
      <c r="AC6" s="106">
        <f t="shared" si="18"/>
        <v>0.23285233417324447</v>
      </c>
      <c r="AL6" s="108">
        <f t="shared" si="19"/>
        <v>-2.9376109323462296E-2</v>
      </c>
    </row>
    <row r="7" spans="1:41" x14ac:dyDescent="0.2">
      <c r="A7" s="63">
        <v>1973</v>
      </c>
      <c r="B7" s="64">
        <f>+'[1]R_I_pcor_CN 1970_2017'!B5</f>
        <v>3836.8708557881346</v>
      </c>
      <c r="C7" s="65">
        <f>+'[1]R_I_pcor_CN 1970_2017'!C5</f>
        <v>14193.320508720375</v>
      </c>
      <c r="D7" s="66">
        <f>+'[1]R_I_pcor_CN 1970_2017'!D5</f>
        <v>4088.4709979839263</v>
      </c>
      <c r="E7" s="67">
        <f t="shared" si="8"/>
        <v>18281.7915067043</v>
      </c>
      <c r="F7" s="67">
        <f>+'[1]R_I_pcor_CN 1970_2017'!F5</f>
        <v>26766.713495045697</v>
      </c>
      <c r="G7" s="67">
        <f t="shared" si="9"/>
        <v>48885.375857538129</v>
      </c>
      <c r="H7" s="67">
        <f>+'[1]R_I_pcor_CN 1970_2017'!H5</f>
        <v>3636.4443178527958</v>
      </c>
      <c r="I7" s="68">
        <f t="shared" si="10"/>
        <v>52521.820175390923</v>
      </c>
      <c r="J7" s="67">
        <f>+'[1]R_I_pcor_CN 1970_2017'!J5</f>
        <v>9512.1715018459454</v>
      </c>
      <c r="K7" s="68">
        <f t="shared" si="11"/>
        <v>62033.991677236867</v>
      </c>
      <c r="L7" s="50"/>
      <c r="M7" s="67">
        <f>+'[1]R_I_pcor_CN 1970_2017'!L5</f>
        <v>8545.2941170060421</v>
      </c>
      <c r="N7" s="65">
        <f>+'[1]R_I_pcor_CN 1970_2017'!M5</f>
        <v>30977.643907260292</v>
      </c>
      <c r="O7" s="64">
        <f>+'[1]R_I_pcor_CN 1970_2017'!N5</f>
        <v>8511.2304472785363</v>
      </c>
      <c r="P7" s="67">
        <f t="shared" si="12"/>
        <v>39488.874354538828</v>
      </c>
      <c r="Q7" s="66">
        <f>+'[1]R_I_pcor_CN 1970_2017'!Q5</f>
        <v>7402.0022765543672</v>
      </c>
      <c r="R7" s="66">
        <f>+'[1]R_I_pcor_CN 1970_2017'!P5</f>
        <v>6255.4482653374434</v>
      </c>
      <c r="S7" s="67">
        <f t="shared" si="13"/>
        <v>13657.450541891811</v>
      </c>
      <c r="T7" s="67">
        <f>+'[1]R_I_pcor_CN 1970_2017'!S5</f>
        <v>342.37266380018264</v>
      </c>
      <c r="U7" s="67">
        <f t="shared" si="14"/>
        <v>13999.823205691993</v>
      </c>
      <c r="V7" s="68">
        <f t="shared" si="15"/>
        <v>62033.991677236867</v>
      </c>
      <c r="W7" s="110"/>
      <c r="X7" s="110"/>
      <c r="Y7" s="110"/>
      <c r="Z7" s="63">
        <v>1973</v>
      </c>
      <c r="AA7" s="106">
        <f t="shared" si="16"/>
        <v>0.11910189411654151</v>
      </c>
      <c r="AB7" s="106">
        <f t="shared" si="17"/>
        <v>0.2600338391983415</v>
      </c>
      <c r="AC7" s="106">
        <f t="shared" si="18"/>
        <v>0.26655251396355079</v>
      </c>
      <c r="AL7" s="108">
        <f t="shared" si="19"/>
        <v>4.3240704668440211E-3</v>
      </c>
    </row>
    <row r="8" spans="1:41" x14ac:dyDescent="0.2">
      <c r="A8" s="63">
        <v>1974</v>
      </c>
      <c r="B8" s="64">
        <f>+'[1]R_I_pcor_CN 1970_2017'!B6</f>
        <v>4369.8312785103726</v>
      </c>
      <c r="C8" s="65">
        <f>+'[1]R_I_pcor_CN 1970_2017'!C6</f>
        <v>19066.845222739154</v>
      </c>
      <c r="D8" s="66">
        <f>+'[1]R_I_pcor_CN 1970_2017'!D6</f>
        <v>5132.261376017088</v>
      </c>
      <c r="E8" s="67">
        <f t="shared" si="8"/>
        <v>24199.10659875624</v>
      </c>
      <c r="F8" s="67">
        <f>+'[1]R_I_pcor_CN 1970_2017'!F6</f>
        <v>33334.618626585878</v>
      </c>
      <c r="G8" s="67">
        <f t="shared" si="9"/>
        <v>61903.556503852495</v>
      </c>
      <c r="H8" s="67">
        <f>+'[1]R_I_pcor_CN 1970_2017'!H6</f>
        <v>4518.5716723708892</v>
      </c>
      <c r="I8" s="68">
        <f t="shared" si="10"/>
        <v>66422.128176223385</v>
      </c>
      <c r="J8" s="67">
        <f>+'[1]R_I_pcor_CN 1970_2017'!J6</f>
        <v>14964.54016631661</v>
      </c>
      <c r="K8" s="68">
        <f t="shared" si="11"/>
        <v>81386.668342539997</v>
      </c>
      <c r="L8" s="50"/>
      <c r="M8" s="67">
        <f>+'[1]R_I_pcor_CN 1970_2017'!L6</f>
        <v>12468.158645181513</v>
      </c>
      <c r="N8" s="65">
        <f>+'[1]R_I_pcor_CN 1970_2017'!M6</f>
        <v>38770.911476559879</v>
      </c>
      <c r="O8" s="64">
        <f>+'[1]R_I_pcor_CN 1970_2017'!N6</f>
        <v>10261.32475179609</v>
      </c>
      <c r="P8" s="67">
        <f t="shared" si="12"/>
        <v>49032.236228355971</v>
      </c>
      <c r="Q8" s="66">
        <f>+'[1]R_I_pcor_CN 1970_2017'!Q6</f>
        <v>9720.6226410975396</v>
      </c>
      <c r="R8" s="66">
        <f>+'[1]R_I_pcor_CN 1970_2017'!P6</f>
        <v>8347.4739575468084</v>
      </c>
      <c r="S8" s="67">
        <f t="shared" si="13"/>
        <v>18068.096598644348</v>
      </c>
      <c r="T8" s="67">
        <f>+'[1]R_I_pcor_CN 1970_2017'!S6</f>
        <v>1818.176870358162</v>
      </c>
      <c r="U8" s="67">
        <f t="shared" si="14"/>
        <v>19886.27346900251</v>
      </c>
      <c r="V8" s="68">
        <f t="shared" si="15"/>
        <v>81386.668342539997</v>
      </c>
      <c r="W8" s="110"/>
      <c r="X8" s="110"/>
      <c r="Y8" s="110"/>
      <c r="Z8" s="63">
        <v>1974</v>
      </c>
      <c r="AA8" s="106">
        <f t="shared" si="16"/>
        <v>0.12567308797153068</v>
      </c>
      <c r="AB8" s="106">
        <f t="shared" si="17"/>
        <v>0.27201923658194443</v>
      </c>
      <c r="AC8" s="106">
        <f t="shared" si="18"/>
        <v>0.29939229613725393</v>
      </c>
      <c r="AL8" s="108">
        <f t="shared" si="19"/>
        <v>3.7163852640547168E-2</v>
      </c>
    </row>
    <row r="9" spans="1:41" x14ac:dyDescent="0.2">
      <c r="A9" s="63">
        <v>1975</v>
      </c>
      <c r="B9" s="64">
        <f>+'[1]R_I_pcor_CN 1970_2017'!B7</f>
        <v>5309.3682846456732</v>
      </c>
      <c r="C9" s="65">
        <f>+'[1]R_I_pcor_CN 1970_2017'!C7</f>
        <v>21095.124767713263</v>
      </c>
      <c r="D9" s="66">
        <f>+'[1]R_I_pcor_CN 1970_2017'!D7</f>
        <v>6159.2489776799739</v>
      </c>
      <c r="E9" s="67">
        <f t="shared" si="8"/>
        <v>27254.373745393237</v>
      </c>
      <c r="F9" s="67">
        <f>+'[1]R_I_pcor_CN 1970_2017'!F7</f>
        <v>40034.239959116305</v>
      </c>
      <c r="G9" s="67">
        <f t="shared" si="9"/>
        <v>72597.981989155218</v>
      </c>
      <c r="H9" s="67">
        <f>+'[1]R_I_pcor_CN 1970_2017'!H7</f>
        <v>3513.4531295635247</v>
      </c>
      <c r="I9" s="68">
        <f t="shared" si="10"/>
        <v>76111.435118718742</v>
      </c>
      <c r="J9" s="67">
        <f>+'[1]R_I_pcor_CN 1970_2017'!J7</f>
        <v>14358.466963232084</v>
      </c>
      <c r="K9" s="68">
        <f t="shared" si="11"/>
        <v>90469.90208195083</v>
      </c>
      <c r="L9" s="50"/>
      <c r="M9" s="67">
        <f>+'[1]R_I_pcor_CN 1970_2017'!L7</f>
        <v>14440.966177461187</v>
      </c>
      <c r="N9" s="65">
        <f>+'[1]R_I_pcor_CN 1970_2017'!M7</f>
        <v>45535.306265923427</v>
      </c>
      <c r="O9" s="64">
        <f>+'[1]R_I_pcor_CN 1970_2017'!N7</f>
        <v>12103.834700484516</v>
      </c>
      <c r="P9" s="67">
        <f t="shared" si="12"/>
        <v>57639.14096640794</v>
      </c>
      <c r="Q9" s="66">
        <f>+'[1]R_I_pcor_CN 1970_2017'!Q7</f>
        <v>11327.9492682982</v>
      </c>
      <c r="R9" s="66">
        <f>+'[1]R_I_pcor_CN 1970_2017'!P7</f>
        <v>8597.9914467276885</v>
      </c>
      <c r="S9" s="67">
        <f t="shared" si="13"/>
        <v>19925.940715025888</v>
      </c>
      <c r="T9" s="67">
        <f>+'[1]R_I_pcor_CN 1970_2017'!S7</f>
        <v>-1536.1457769441913</v>
      </c>
      <c r="U9" s="67">
        <f t="shared" si="14"/>
        <v>18389.794938081697</v>
      </c>
      <c r="V9" s="68">
        <f t="shared" si="15"/>
        <v>90469.90208195083</v>
      </c>
      <c r="W9" s="110"/>
      <c r="X9" s="110"/>
      <c r="Y9" s="110"/>
      <c r="Z9" s="63">
        <v>1975</v>
      </c>
      <c r="AA9" s="106">
        <f t="shared" si="16"/>
        <v>0.11296583007949498</v>
      </c>
      <c r="AB9" s="106">
        <f t="shared" si="17"/>
        <v>0.26179956643762364</v>
      </c>
      <c r="AC9" s="106">
        <f t="shared" si="18"/>
        <v>0.24161671514138794</v>
      </c>
      <c r="AL9" s="108">
        <f t="shared" si="19"/>
        <v>-2.0611728355318826E-2</v>
      </c>
    </row>
    <row r="10" spans="1:41" x14ac:dyDescent="0.2">
      <c r="A10" s="63">
        <v>1976</v>
      </c>
      <c r="B10" s="64">
        <f>+'[1]R_I_pcor_CN 1970_2017'!B8</f>
        <v>6202.953289132769</v>
      </c>
      <c r="C10" s="65">
        <f>+'[1]R_I_pcor_CN 1970_2017'!C8</f>
        <v>28215.042720953374</v>
      </c>
      <c r="D10" s="66">
        <f>+'[1]R_I_pcor_CN 1970_2017'!D8</f>
        <v>6693.6352715119529</v>
      </c>
      <c r="E10" s="67">
        <f t="shared" si="8"/>
        <v>34908.677992465324</v>
      </c>
      <c r="F10" s="67">
        <f>+'[1]R_I_pcor_CN 1970_2017'!F8</f>
        <v>49314.81005767639</v>
      </c>
      <c r="G10" s="67">
        <f t="shared" si="9"/>
        <v>90426.44133927449</v>
      </c>
      <c r="H10" s="67">
        <f>+'[1]R_I_pcor_CN 1970_2017'!H8</f>
        <v>5146.4985837660824</v>
      </c>
      <c r="I10" s="68">
        <f t="shared" si="10"/>
        <v>95572.939923040569</v>
      </c>
      <c r="J10" s="67">
        <f>+'[1]R_I_pcor_CN 1970_2017'!J8</f>
        <v>20465.636754817973</v>
      </c>
      <c r="K10" s="68">
        <f t="shared" si="11"/>
        <v>116038.57667785854</v>
      </c>
      <c r="L10" s="50"/>
      <c r="M10" s="67">
        <f>+'[1]R_I_pcor_CN 1970_2017'!L8</f>
        <v>19443.273804651388</v>
      </c>
      <c r="N10" s="65">
        <f>+'[1]R_I_pcor_CN 1970_2017'!M8</f>
        <v>56262.234379258269</v>
      </c>
      <c r="O10" s="64">
        <f>+'[1]R_I_pcor_CN 1970_2017'!N8</f>
        <v>14718.868415470628</v>
      </c>
      <c r="P10" s="67">
        <f t="shared" si="12"/>
        <v>70981.102794728897</v>
      </c>
      <c r="Q10" s="66">
        <f>+'[1]R_I_pcor_CN 1970_2017'!Q8</f>
        <v>12800.680081518271</v>
      </c>
      <c r="R10" s="66">
        <f>+'[1]R_I_pcor_CN 1970_2017'!P8</f>
        <v>11002.921235047834</v>
      </c>
      <c r="S10" s="67">
        <f t="shared" si="13"/>
        <v>23803.601316566106</v>
      </c>
      <c r="T10" s="67">
        <f>+'[1]R_I_pcor_CN 1970_2017'!S8</f>
        <v>1810.5987619121443</v>
      </c>
      <c r="U10" s="67">
        <f t="shared" si="14"/>
        <v>25614.20007847825</v>
      </c>
      <c r="V10" s="68">
        <f t="shared" si="15"/>
        <v>116038.57667785854</v>
      </c>
      <c r="W10" s="110"/>
      <c r="X10" s="110"/>
      <c r="Y10" s="110"/>
      <c r="Z10" s="63">
        <v>1976</v>
      </c>
      <c r="AA10" s="106">
        <f t="shared" si="16"/>
        <v>0.11512590534420997</v>
      </c>
      <c r="AB10" s="106">
        <f t="shared" si="17"/>
        <v>0.24906214390531239</v>
      </c>
      <c r="AC10" s="106">
        <f t="shared" si="18"/>
        <v>0.26800682388868546</v>
      </c>
      <c r="AL10" s="108">
        <f t="shared" si="19"/>
        <v>5.7783803919786991E-3</v>
      </c>
    </row>
    <row r="11" spans="1:41" x14ac:dyDescent="0.2">
      <c r="A11" s="63">
        <v>1977</v>
      </c>
      <c r="B11" s="64">
        <f>+'[1]R_I_pcor_CN 1970_2017'!B9</f>
        <v>7289.4191196542306</v>
      </c>
      <c r="C11" s="65">
        <f>+'[1]R_I_pcor_CN 1970_2017'!C9</f>
        <v>33575.393021837524</v>
      </c>
      <c r="D11" s="66">
        <f>+'[1]R_I_pcor_CN 1970_2017'!D9</f>
        <v>7885.7253386058956</v>
      </c>
      <c r="E11" s="67">
        <f t="shared" si="8"/>
        <v>41461.118360443419</v>
      </c>
      <c r="F11" s="67">
        <f>+'[1]R_I_pcor_CN 1970_2017'!F9</f>
        <v>60606.237805004945</v>
      </c>
      <c r="G11" s="67">
        <f t="shared" si="9"/>
        <v>109356.7752851026</v>
      </c>
      <c r="H11" s="67">
        <f>+'[1]R_I_pcor_CN 1970_2017'!H9</f>
        <v>6787.5249437629836</v>
      </c>
      <c r="I11" s="68">
        <f t="shared" si="10"/>
        <v>116144.30022886558</v>
      </c>
      <c r="J11" s="67">
        <f>+'[1]R_I_pcor_CN 1970_2017'!J9</f>
        <v>24027.891990502445</v>
      </c>
      <c r="K11" s="68">
        <f t="shared" si="11"/>
        <v>140172.19221936804</v>
      </c>
      <c r="L11" s="50"/>
      <c r="M11" s="67">
        <f>+'[1]R_I_pcor_CN 1970_2017'!L9</f>
        <v>25199.43264725351</v>
      </c>
      <c r="N11" s="65">
        <f>+'[1]R_I_pcor_CN 1970_2017'!M9</f>
        <v>68028.971063233883</v>
      </c>
      <c r="O11" s="64">
        <f>+'[1]R_I_pcor_CN 1970_2017'!N9</f>
        <v>18250.046193079408</v>
      </c>
      <c r="P11" s="67">
        <f t="shared" si="12"/>
        <v>86279.017256313295</v>
      </c>
      <c r="Q11" s="66">
        <f>+'[1]R_I_pcor_CN 1970_2017'!Q9</f>
        <v>15397.631052551185</v>
      </c>
      <c r="R11" s="66">
        <f>+'[1]R_I_pcor_CN 1970_2017'!P9</f>
        <v>13361.376406069066</v>
      </c>
      <c r="S11" s="67">
        <f t="shared" si="13"/>
        <v>28759.007458620254</v>
      </c>
      <c r="T11" s="67">
        <f>+'[1]R_I_pcor_CN 1970_2017'!S9</f>
        <v>-65.265142819000175</v>
      </c>
      <c r="U11" s="67">
        <f t="shared" si="14"/>
        <v>28693.742315801253</v>
      </c>
      <c r="V11" s="68">
        <f t="shared" si="15"/>
        <v>140172.19221936807</v>
      </c>
      <c r="W11" s="110"/>
      <c r="X11" s="110"/>
      <c r="Y11" s="110"/>
      <c r="Z11" s="63">
        <v>1977</v>
      </c>
      <c r="AA11" s="106">
        <f t="shared" si="16"/>
        <v>0.1150411718848028</v>
      </c>
      <c r="AB11" s="106">
        <f t="shared" si="17"/>
        <v>0.24761445376096655</v>
      </c>
      <c r="AC11" s="106">
        <f t="shared" si="18"/>
        <v>0.24705252224396232</v>
      </c>
      <c r="AL11" s="108">
        <f t="shared" si="19"/>
        <v>-1.5175921252744445E-2</v>
      </c>
    </row>
    <row r="12" spans="1:41" x14ac:dyDescent="0.2">
      <c r="A12" s="63">
        <v>1978</v>
      </c>
      <c r="B12" s="64">
        <f>+'[1]R_I_pcor_CN 1970_2017'!B10</f>
        <v>8399.7516999021136</v>
      </c>
      <c r="C12" s="65">
        <f>+'[1]R_I_pcor_CN 1970_2017'!C10</f>
        <v>38649.464603278429</v>
      </c>
      <c r="D12" s="66">
        <f>+'[1]R_I_pcor_CN 1970_2017'!D10</f>
        <v>9093.6646589730826</v>
      </c>
      <c r="E12" s="67">
        <f t="shared" si="8"/>
        <v>47743.12926225151</v>
      </c>
      <c r="F12" s="67">
        <f>+'[1]R_I_pcor_CN 1970_2017'!F10</f>
        <v>72922.621288912545</v>
      </c>
      <c r="G12" s="67">
        <f t="shared" si="9"/>
        <v>129065.50225106617</v>
      </c>
      <c r="H12" s="67">
        <f>+'[1]R_I_pcor_CN 1970_2017'!H10</f>
        <v>7685.2944258294801</v>
      </c>
      <c r="I12" s="68">
        <f t="shared" si="10"/>
        <v>136750.79667689564</v>
      </c>
      <c r="J12" s="67">
        <f>+'[1]R_I_pcor_CN 1970_2017'!J10</f>
        <v>27107.359995958908</v>
      </c>
      <c r="K12" s="68">
        <f t="shared" si="11"/>
        <v>163858.15667285456</v>
      </c>
      <c r="L12" s="50"/>
      <c r="M12" s="67">
        <f>+'[1]R_I_pcor_CN 1970_2017'!L10</f>
        <v>30058.845689234648</v>
      </c>
      <c r="N12" s="65">
        <f>+'[1]R_I_pcor_CN 1970_2017'!M10</f>
        <v>78422.076051003736</v>
      </c>
      <c r="O12" s="64">
        <f>+'[1]R_I_pcor_CN 1970_2017'!N10</f>
        <v>22269.613045691007</v>
      </c>
      <c r="P12" s="67">
        <f t="shared" si="12"/>
        <v>100691.68909669474</v>
      </c>
      <c r="Q12" s="66">
        <f>+'[1]R_I_pcor_CN 1970_2017'!Q10</f>
        <v>18009.858670427097</v>
      </c>
      <c r="R12" s="66">
        <f>+'[1]R_I_pcor_CN 1970_2017'!P10</f>
        <v>15046.613328309535</v>
      </c>
      <c r="S12" s="67">
        <f t="shared" si="13"/>
        <v>33056.471998736633</v>
      </c>
      <c r="T12" s="67">
        <f>+'[1]R_I_pcor_CN 1970_2017'!S10</f>
        <v>51.149888188549085</v>
      </c>
      <c r="U12" s="67">
        <f t="shared" si="14"/>
        <v>33107.621886925182</v>
      </c>
      <c r="V12" s="68">
        <f t="shared" si="15"/>
        <v>163858.15667285456</v>
      </c>
      <c r="W12" s="110"/>
      <c r="X12" s="110"/>
      <c r="Y12" s="110"/>
      <c r="Z12" s="63">
        <v>1978</v>
      </c>
      <c r="AA12" s="106">
        <f t="shared" si="16"/>
        <v>0.11002943817475906</v>
      </c>
      <c r="AB12" s="106">
        <f t="shared" si="17"/>
        <v>0.24172782025423914</v>
      </c>
      <c r="AC12" s="106">
        <f t="shared" si="18"/>
        <v>0.24210185747692095</v>
      </c>
      <c r="AL12" s="108">
        <f t="shared" si="19"/>
        <v>-2.0126586019785814E-2</v>
      </c>
    </row>
    <row r="13" spans="1:41" x14ac:dyDescent="0.2">
      <c r="A13" s="63">
        <v>1979</v>
      </c>
      <c r="B13" s="64">
        <f>+'[1]R_I_pcor_CN 1970_2017'!B11</f>
        <v>10024.392345438335</v>
      </c>
      <c r="C13" s="65">
        <f>+'[1]R_I_pcor_CN 1970_2017'!C11</f>
        <v>47777.102634732721</v>
      </c>
      <c r="D13" s="66">
        <f>+'[1]R_I_pcor_CN 1970_2017'!D11</f>
        <v>10759.561691217355</v>
      </c>
      <c r="E13" s="67">
        <f t="shared" si="8"/>
        <v>58536.664325950078</v>
      </c>
      <c r="F13" s="67">
        <f>+'[1]R_I_pcor_CN 1970_2017'!F11</f>
        <v>90465.556950832412</v>
      </c>
      <c r="G13" s="67">
        <f t="shared" si="9"/>
        <v>159026.61362222082</v>
      </c>
      <c r="H13" s="67">
        <f>+'[1]R_I_pcor_CN 1970_2017'!H11</f>
        <v>8327.9211678280753</v>
      </c>
      <c r="I13" s="68">
        <f t="shared" si="10"/>
        <v>167354.5347900489</v>
      </c>
      <c r="J13" s="67">
        <f>+'[1]R_I_pcor_CN 1970_2017'!J11</f>
        <v>36096.310239830753</v>
      </c>
      <c r="K13" s="68">
        <f t="shared" si="11"/>
        <v>203450.84502987965</v>
      </c>
      <c r="L13" s="50"/>
      <c r="M13" s="67">
        <f>+'[1]R_I_pcor_CN 1970_2017'!L11</f>
        <v>37969.627517508452</v>
      </c>
      <c r="N13" s="65">
        <f>+'[1]R_I_pcor_CN 1970_2017'!M11</f>
        <v>96683.928368224515</v>
      </c>
      <c r="O13" s="64">
        <f>+'[1]R_I_pcor_CN 1970_2017'!N11</f>
        <v>27191.035447870105</v>
      </c>
      <c r="P13" s="67">
        <f t="shared" si="12"/>
        <v>123874.96381609462</v>
      </c>
      <c r="Q13" s="66">
        <f>+'[1]R_I_pcor_CN 1970_2017'!Q11</f>
        <v>21512.503161040062</v>
      </c>
      <c r="R13" s="66">
        <f>+'[1]R_I_pcor_CN 1970_2017'!P11</f>
        <v>19161.386591637882</v>
      </c>
      <c r="S13" s="67">
        <f t="shared" si="13"/>
        <v>40673.889752677947</v>
      </c>
      <c r="T13" s="67">
        <f>+'[1]R_I_pcor_CN 1970_2017'!S11</f>
        <v>932.36394359864062</v>
      </c>
      <c r="U13" s="67">
        <f t="shared" si="14"/>
        <v>41606.253696276588</v>
      </c>
      <c r="V13" s="68">
        <f t="shared" si="15"/>
        <v>203450.84502987965</v>
      </c>
      <c r="W13" s="110"/>
      <c r="X13" s="110"/>
      <c r="Y13" s="110"/>
      <c r="Z13" s="63">
        <v>1979</v>
      </c>
      <c r="AA13" s="106">
        <f t="shared" si="16"/>
        <v>0.11449577160055086</v>
      </c>
      <c r="AB13" s="106">
        <f t="shared" si="17"/>
        <v>0.24304026062815995</v>
      </c>
      <c r="AC13" s="106">
        <f t="shared" si="18"/>
        <v>0.24861145082487807</v>
      </c>
      <c r="AL13" s="108">
        <f t="shared" si="19"/>
        <v>-1.3616992671828698E-2</v>
      </c>
    </row>
    <row r="14" spans="1:41" x14ac:dyDescent="0.2">
      <c r="A14" s="63">
        <v>1980</v>
      </c>
      <c r="B14" s="64">
        <f>+'[1]R_I_pcor_CN 1970_2017'!B12</f>
        <v>11760.308835741946</v>
      </c>
      <c r="C14" s="65">
        <f>+'[1]R_I_pcor_CN 1970_2017'!C12</f>
        <v>59411.010725413682</v>
      </c>
      <c r="D14" s="66">
        <f>+'[1]R_I_pcor_CN 1970_2017'!D12</f>
        <v>13924.618852995485</v>
      </c>
      <c r="E14" s="67">
        <f t="shared" si="8"/>
        <v>73335.629578409164</v>
      </c>
      <c r="F14" s="67">
        <f>+'[1]R_I_pcor_CN 1970_2017'!F12</f>
        <v>112744.51942704419</v>
      </c>
      <c r="G14" s="67">
        <f t="shared" si="9"/>
        <v>197840.45784119528</v>
      </c>
      <c r="H14" s="67">
        <f>+'[1]R_I_pcor_CN 1970_2017'!H12</f>
        <v>11180.325067817814</v>
      </c>
      <c r="I14" s="68">
        <f t="shared" si="10"/>
        <v>209020.7829090131</v>
      </c>
      <c r="J14" s="67">
        <f>+'[1]R_I_pcor_CN 1970_2017'!J12</f>
        <v>48193.075208229297</v>
      </c>
      <c r="K14" s="68">
        <f t="shared" si="11"/>
        <v>257213.8581172424</v>
      </c>
      <c r="L14" s="50"/>
      <c r="M14" s="67">
        <f>+'[1]R_I_pcor_CN 1970_2017'!L12</f>
        <v>42786.557999230041</v>
      </c>
      <c r="N14" s="65">
        <f>+'[1]R_I_pcor_CN 1970_2017'!M12</f>
        <v>123406.45456533227</v>
      </c>
      <c r="O14" s="64">
        <f>+'[1]R_I_pcor_CN 1970_2017'!N12</f>
        <v>34416.565610009013</v>
      </c>
      <c r="P14" s="67">
        <f t="shared" si="12"/>
        <v>157823.02017534128</v>
      </c>
      <c r="Q14" s="66">
        <f>+'[1]R_I_pcor_CN 1970_2017'!Q12</f>
        <v>28045.666823392577</v>
      </c>
      <c r="R14" s="66">
        <f>+'[1]R_I_pcor_CN 1970_2017'!P12</f>
        <v>25448.700473551442</v>
      </c>
      <c r="S14" s="67">
        <f t="shared" si="13"/>
        <v>53494.367296944023</v>
      </c>
      <c r="T14" s="67">
        <f>+'[1]R_I_pcor_CN 1970_2017'!S12</f>
        <v>3109.9126457270468</v>
      </c>
      <c r="U14" s="67">
        <f t="shared" si="14"/>
        <v>56604.27994267107</v>
      </c>
      <c r="V14" s="68">
        <f t="shared" si="15"/>
        <v>257213.8581172424</v>
      </c>
      <c r="W14" s="110"/>
      <c r="X14" s="110"/>
      <c r="Y14" s="110"/>
      <c r="Z14" s="63">
        <v>1980</v>
      </c>
      <c r="AA14" s="106">
        <f t="shared" si="16"/>
        <v>0.12175201010814929</v>
      </c>
      <c r="AB14" s="106">
        <f t="shared" si="17"/>
        <v>0.25592846104796269</v>
      </c>
      <c r="AC14" s="106">
        <f t="shared" si="18"/>
        <v>0.27080694634710539</v>
      </c>
      <c r="AD14" s="106">
        <v>8.5000000000000006E-2</v>
      </c>
      <c r="AL14" s="108">
        <f t="shared" si="19"/>
        <v>8.5785028503986283E-3</v>
      </c>
      <c r="AM14" s="53">
        <v>0</v>
      </c>
    </row>
    <row r="15" spans="1:41" x14ac:dyDescent="0.2">
      <c r="A15" s="63">
        <v>1981</v>
      </c>
      <c r="B15" s="64">
        <f>+'[1]R_I_pcor_CN 1970_2017'!B13</f>
        <v>13261.942994099614</v>
      </c>
      <c r="C15" s="65">
        <f>+'[1]R_I_pcor_CN 1970_2017'!C13</f>
        <v>68377.344775307531</v>
      </c>
      <c r="D15" s="66">
        <f>+'[1]R_I_pcor_CN 1970_2017'!D13</f>
        <v>17566.04683187258</v>
      </c>
      <c r="E15" s="67">
        <f t="shared" si="8"/>
        <v>85943.391607180107</v>
      </c>
      <c r="F15" s="67">
        <f>+'[1]R_I_pcor_CN 1970_2017'!F13</f>
        <v>138877.56907759677</v>
      </c>
      <c r="G15" s="67">
        <f t="shared" si="9"/>
        <v>238082.90367887649</v>
      </c>
      <c r="H15" s="67">
        <f>+'[1]R_I_pcor_CN 1970_2017'!H13</f>
        <v>12461.514128932076</v>
      </c>
      <c r="I15" s="68">
        <f t="shared" si="10"/>
        <v>250544.41780780858</v>
      </c>
      <c r="J15" s="67">
        <f>+'[1]R_I_pcor_CN 1970_2017'!J13</f>
        <v>59819.408243442143</v>
      </c>
      <c r="K15" s="68">
        <f t="shared" si="11"/>
        <v>310363.82605125074</v>
      </c>
      <c r="L15" s="50"/>
      <c r="M15" s="67">
        <f>+'[1]R_I_pcor_CN 1970_2017'!L13</f>
        <v>55008.604041549072</v>
      </c>
      <c r="N15" s="65">
        <f>+'[1]R_I_pcor_CN 1970_2017'!M13</f>
        <v>147955.03921625912</v>
      </c>
      <c r="O15" s="64">
        <f>+'[1]R_I_pcor_CN 1970_2017'!N13</f>
        <v>44519.674249316507</v>
      </c>
      <c r="P15" s="67">
        <f t="shared" si="12"/>
        <v>192474.71346557562</v>
      </c>
      <c r="Q15" s="66">
        <f>+'[1]R_I_pcor_CN 1970_2017'!Q13</f>
        <v>35643.959948428732</v>
      </c>
      <c r="R15" s="66">
        <f>+'[1]R_I_pcor_CN 1970_2017'!P13</f>
        <v>28967.504738479129</v>
      </c>
      <c r="S15" s="67">
        <f t="shared" si="13"/>
        <v>64611.464686907857</v>
      </c>
      <c r="T15" s="67">
        <f>+'[1]R_I_pcor_CN 1970_2017'!S13</f>
        <v>-1730.9561427818262</v>
      </c>
      <c r="U15" s="67">
        <f t="shared" si="14"/>
        <v>62880.508544126031</v>
      </c>
      <c r="V15" s="68">
        <f t="shared" si="15"/>
        <v>310363.82605125068</v>
      </c>
      <c r="W15" s="110"/>
      <c r="X15" s="110"/>
      <c r="Y15" s="110"/>
      <c r="Z15" s="63">
        <v>1981</v>
      </c>
      <c r="AA15" s="106">
        <f t="shared" si="16"/>
        <v>0.11561824043790894</v>
      </c>
      <c r="AB15" s="106">
        <f t="shared" si="17"/>
        <v>0.25788427158840554</v>
      </c>
      <c r="AC15" s="106">
        <f t="shared" si="18"/>
        <v>0.25097549206768344</v>
      </c>
      <c r="AD15" s="106">
        <v>9.4E-2</v>
      </c>
      <c r="AL15" s="108">
        <f t="shared" si="19"/>
        <v>-1.1252951429023328E-2</v>
      </c>
      <c r="AM15" s="108">
        <f t="shared" ref="AM15:AM55" si="20">AD15-$AD$14</f>
        <v>8.9999999999999941E-3</v>
      </c>
    </row>
    <row r="16" spans="1:41" x14ac:dyDescent="0.2">
      <c r="A16" s="63">
        <v>1982</v>
      </c>
      <c r="B16" s="64">
        <f>+'[1]R_I_pcor_CN 1970_2017'!B14</f>
        <v>14940.515521196145</v>
      </c>
      <c r="C16" s="65">
        <f>+'[1]R_I_pcor_CN 1970_2017'!C14</f>
        <v>78960.653428116726</v>
      </c>
      <c r="D16" s="66">
        <f>+'[1]R_I_pcor_CN 1970_2017'!D14</f>
        <v>19679.338519535271</v>
      </c>
      <c r="E16" s="67">
        <f t="shared" si="8"/>
        <v>98639.991947652001</v>
      </c>
      <c r="F16" s="67">
        <f>+'[1]R_I_pcor_CN 1970_2017'!F14</f>
        <v>166336.83285812856</v>
      </c>
      <c r="G16" s="67">
        <f t="shared" si="9"/>
        <v>279917.34032697673</v>
      </c>
      <c r="H16" s="67">
        <f>+'[1]R_I_pcor_CN 1970_2017'!H14</f>
        <v>15909.014398543663</v>
      </c>
      <c r="I16" s="68">
        <f t="shared" si="10"/>
        <v>295826.35472552042</v>
      </c>
      <c r="J16" s="67">
        <f>+'[1]R_I_pcor_CN 1970_2017'!J14</f>
        <v>66926.002478271563</v>
      </c>
      <c r="K16" s="68">
        <f t="shared" si="11"/>
        <v>362752.35720379197</v>
      </c>
      <c r="L16" s="50"/>
      <c r="M16" s="67">
        <f>+'[1]R_I_pcor_CN 1970_2017'!L14</f>
        <v>63290.236382960204</v>
      </c>
      <c r="N16" s="65">
        <f>+'[1]R_I_pcor_CN 1970_2017'!M14</f>
        <v>175194.58347783421</v>
      </c>
      <c r="O16" s="64">
        <f>+'[1]R_I_pcor_CN 1970_2017'!N14</f>
        <v>52713.570527136784</v>
      </c>
      <c r="P16" s="67">
        <f t="shared" si="12"/>
        <v>227908.154004971</v>
      </c>
      <c r="Q16" s="66">
        <f>+'[1]R_I_pcor_CN 1970_2017'!Q14</f>
        <v>40179.2431418345</v>
      </c>
      <c r="R16" s="66">
        <f>+'[1]R_I_pcor_CN 1970_2017'!P14</f>
        <v>32008.488876605901</v>
      </c>
      <c r="S16" s="67">
        <f t="shared" si="13"/>
        <v>72187.732018440409</v>
      </c>
      <c r="T16" s="67">
        <f>+'[1]R_I_pcor_CN 1970_2017'!S14</f>
        <v>-633.76520257967059</v>
      </c>
      <c r="U16" s="67">
        <f t="shared" si="14"/>
        <v>71553.966815860738</v>
      </c>
      <c r="V16" s="68">
        <f t="shared" si="15"/>
        <v>362752.35720379197</v>
      </c>
      <c r="W16" s="110"/>
      <c r="X16" s="110"/>
      <c r="Y16" s="110"/>
      <c r="Z16" s="63">
        <v>1982</v>
      </c>
      <c r="AA16" s="106">
        <f t="shared" si="16"/>
        <v>0.1082002612860665</v>
      </c>
      <c r="AB16" s="106">
        <f t="shared" si="17"/>
        <v>0.24402062515836051</v>
      </c>
      <c r="AC16" s="106">
        <f t="shared" si="18"/>
        <v>0.24187826971079499</v>
      </c>
      <c r="AD16" s="106">
        <v>9.8000000000000004E-2</v>
      </c>
      <c r="AL16" s="108">
        <f t="shared" si="19"/>
        <v>-2.0350173785911779E-2</v>
      </c>
      <c r="AM16" s="108">
        <f t="shared" si="20"/>
        <v>1.2999999999999998E-2</v>
      </c>
    </row>
    <row r="17" spans="1:41" x14ac:dyDescent="0.2">
      <c r="A17" s="63">
        <v>1983</v>
      </c>
      <c r="B17" s="64">
        <f>+'[1]R_I_pcor_CN 1970_2017'!B15</f>
        <v>17626.795063283698</v>
      </c>
      <c r="C17" s="65">
        <f>+'[1]R_I_pcor_CN 1970_2017'!C15</f>
        <v>88268.690982638596</v>
      </c>
      <c r="D17" s="66">
        <f>+'[1]R_I_pcor_CN 1970_2017'!D15</f>
        <v>22202.830682664091</v>
      </c>
      <c r="E17" s="67">
        <f t="shared" si="8"/>
        <v>110471.52166530269</v>
      </c>
      <c r="F17" s="67">
        <f>+'[1]R_I_pcor_CN 1970_2017'!F15</f>
        <v>195991.42171583604</v>
      </c>
      <c r="G17" s="67">
        <f t="shared" si="9"/>
        <v>324089.73844442243</v>
      </c>
      <c r="H17" s="67">
        <f>+'[1]R_I_pcor_CN 1970_2017'!H15</f>
        <v>20681.709387959509</v>
      </c>
      <c r="I17" s="68">
        <f t="shared" si="10"/>
        <v>344771.44783238193</v>
      </c>
      <c r="J17" s="67">
        <f>+'[1]R_I_pcor_CN 1970_2017'!J15</f>
        <v>69121.479743684336</v>
      </c>
      <c r="K17" s="68">
        <f t="shared" si="11"/>
        <v>413892.92757606629</v>
      </c>
      <c r="L17" s="50"/>
      <c r="M17" s="67">
        <f>+'[1]R_I_pcor_CN 1970_2017'!L15</f>
        <v>70949.718357694946</v>
      </c>
      <c r="N17" s="65">
        <f>+'[1]R_I_pcor_CN 1970_2017'!M15</f>
        <v>201587.93423897465</v>
      </c>
      <c r="O17" s="64">
        <f>+'[1]R_I_pcor_CN 1970_2017'!N15</f>
        <v>62707.498257844287</v>
      </c>
      <c r="P17" s="67">
        <f t="shared" si="12"/>
        <v>264295.43249681895</v>
      </c>
      <c r="Q17" s="66">
        <f>+'[1]R_I_pcor_CN 1970_2017'!Q15</f>
        <v>45878.442427403148</v>
      </c>
      <c r="R17" s="66">
        <f>+'[1]R_I_pcor_CN 1970_2017'!P15</f>
        <v>34206.954481634573</v>
      </c>
      <c r="S17" s="67">
        <f t="shared" si="13"/>
        <v>80085.396909037721</v>
      </c>
      <c r="T17" s="67">
        <f>+'[1]R_I_pcor_CN 1970_2017'!S15</f>
        <v>-1437.6201874852995</v>
      </c>
      <c r="U17" s="67">
        <f t="shared" si="14"/>
        <v>78647.776721552422</v>
      </c>
      <c r="V17" s="68">
        <f t="shared" si="15"/>
        <v>413892.92757606629</v>
      </c>
      <c r="W17" s="110"/>
      <c r="X17" s="110"/>
      <c r="Y17" s="110"/>
      <c r="Z17" s="63">
        <v>1983</v>
      </c>
      <c r="AA17" s="106">
        <f t="shared" si="16"/>
        <v>9.9216320541325745E-2</v>
      </c>
      <c r="AB17" s="106">
        <f t="shared" si="17"/>
        <v>0.23228546740904416</v>
      </c>
      <c r="AC17" s="106">
        <f t="shared" si="18"/>
        <v>0.22811569002021517</v>
      </c>
      <c r="AD17" s="106">
        <v>0.105</v>
      </c>
      <c r="AL17" s="108">
        <f t="shared" si="19"/>
        <v>-3.4112753476491592E-2</v>
      </c>
      <c r="AM17" s="108">
        <f t="shared" si="20"/>
        <v>1.999999999999999E-2</v>
      </c>
    </row>
    <row r="18" spans="1:41" x14ac:dyDescent="0.2">
      <c r="A18" s="63">
        <v>1984</v>
      </c>
      <c r="B18" s="64">
        <f>+'[1]R_I_pcor_CN 1970_2017'!B16</f>
        <v>18319.544945293328</v>
      </c>
      <c r="C18" s="65">
        <f>+'[1]R_I_pcor_CN 1970_2017'!C16</f>
        <v>100977.97527177822</v>
      </c>
      <c r="D18" s="66">
        <f>+'[1]R_I_pcor_CN 1970_2017'!D16</f>
        <v>24447.86785181686</v>
      </c>
      <c r="E18" s="67">
        <f t="shared" si="8"/>
        <v>125425.84312359508</v>
      </c>
      <c r="F18" s="67">
        <f>+'[1]R_I_pcor_CN 1970_2017'!F16</f>
        <v>227138.81467738582</v>
      </c>
      <c r="G18" s="67">
        <f t="shared" si="9"/>
        <v>370884.20274627424</v>
      </c>
      <c r="H18" s="67">
        <f>+'[1]R_I_pcor_CN 1970_2017'!H16</f>
        <v>23520.874939646863</v>
      </c>
      <c r="I18" s="68">
        <f t="shared" si="10"/>
        <v>394405.0776859211</v>
      </c>
      <c r="J18" s="67">
        <f>+'[1]R_I_pcor_CN 1970_2017'!J16</f>
        <v>85260.861690380407</v>
      </c>
      <c r="K18" s="68">
        <f t="shared" si="11"/>
        <v>479665.93937630148</v>
      </c>
      <c r="L18" s="50"/>
      <c r="M18" s="67">
        <f>+'[1]R_I_pcor_CN 1970_2017'!L16</f>
        <v>83797.916481121239</v>
      </c>
      <c r="N18" s="65">
        <f>+'[1]R_I_pcor_CN 1970_2017'!M16</f>
        <v>230938.0480859887</v>
      </c>
      <c r="O18" s="64">
        <f>+'[1]R_I_pcor_CN 1970_2017'!N16</f>
        <v>71075.05320628082</v>
      </c>
      <c r="P18" s="67">
        <f t="shared" si="12"/>
        <v>302013.10129226954</v>
      </c>
      <c r="Q18" s="66">
        <f>+'[1]R_I_pcor_CN 1970_2017'!Q16</f>
        <v>50160.060662648502</v>
      </c>
      <c r="R18" s="66">
        <f>+'[1]R_I_pcor_CN 1970_2017'!P16</f>
        <v>40408.562485809627</v>
      </c>
      <c r="S18" s="67">
        <f t="shared" si="13"/>
        <v>90568.623148458137</v>
      </c>
      <c r="T18" s="67">
        <f>+'[1]R_I_pcor_CN 1970_2017'!S16</f>
        <v>3286.2984544525971</v>
      </c>
      <c r="U18" s="67">
        <f t="shared" si="14"/>
        <v>93854.921602910734</v>
      </c>
      <c r="V18" s="68">
        <f t="shared" si="15"/>
        <v>479665.93937630148</v>
      </c>
      <c r="W18" s="110"/>
      <c r="X18" s="110"/>
      <c r="Y18" s="110"/>
      <c r="Z18" s="63">
        <v>1984</v>
      </c>
      <c r="AA18" s="106">
        <f t="shared" si="16"/>
        <v>0.10245446819015959</v>
      </c>
      <c r="AB18" s="106">
        <f t="shared" si="17"/>
        <v>0.22963351202233045</v>
      </c>
      <c r="AC18" s="106">
        <f t="shared" si="18"/>
        <v>0.23796580448097265</v>
      </c>
      <c r="AD18" s="106">
        <v>0.10400000000000001</v>
      </c>
      <c r="AL18" s="108">
        <f t="shared" si="19"/>
        <v>-2.4262639015734111E-2</v>
      </c>
      <c r="AM18" s="108">
        <f t="shared" si="20"/>
        <v>1.9000000000000003E-2</v>
      </c>
    </row>
    <row r="19" spans="1:41" x14ac:dyDescent="0.2">
      <c r="A19" s="63">
        <v>1985</v>
      </c>
      <c r="B19" s="64">
        <f>+'[1]R_I_pcor_CN 1970_2017'!B17</f>
        <v>19360.022001242258</v>
      </c>
      <c r="C19" s="65">
        <f>+'[1]R_I_pcor_CN 1970_2017'!C17</f>
        <v>112102.44541325208</v>
      </c>
      <c r="D19" s="66">
        <f>+'[1]R_I_pcor_CN 1970_2017'!D17</f>
        <v>26535.98005666153</v>
      </c>
      <c r="E19" s="67">
        <f t="shared" si="8"/>
        <v>138638.42546991361</v>
      </c>
      <c r="F19" s="67">
        <f>+'[1]R_I_pcor_CN 1970_2017'!F17</f>
        <v>258610.9058900337</v>
      </c>
      <c r="G19" s="67">
        <f t="shared" si="9"/>
        <v>416609.3533611896</v>
      </c>
      <c r="H19" s="67">
        <f>+'[1]R_I_pcor_CN 1970_2017'!H17</f>
        <v>26341.070215197578</v>
      </c>
      <c r="I19" s="68">
        <f t="shared" si="10"/>
        <v>442950.42357638717</v>
      </c>
      <c r="J19" s="67">
        <f>+'[1]R_I_pcor_CN 1970_2017'!J17</f>
        <v>96081.920674010849</v>
      </c>
      <c r="K19" s="68">
        <f t="shared" si="11"/>
        <v>539032.34425039799</v>
      </c>
      <c r="L19" s="50"/>
      <c r="M19" s="67">
        <f>+'[1]R_I_pcor_CN 1970_2017'!L17</f>
        <v>94527.529491831199</v>
      </c>
      <c r="N19" s="65">
        <f>+'[1]R_I_pcor_CN 1970_2017'!M17</f>
        <v>259253.79308480897</v>
      </c>
      <c r="O19" s="64">
        <f>+'[1]R_I_pcor_CN 1970_2017'!N17</f>
        <v>80395.002578054598</v>
      </c>
      <c r="P19" s="67">
        <f t="shared" si="12"/>
        <v>339648.79566286359</v>
      </c>
      <c r="Q19" s="66">
        <f>+'[1]R_I_pcor_CN 1970_2017'!Q17</f>
        <v>54690.21007972784</v>
      </c>
      <c r="R19" s="66">
        <f>+'[1]R_I_pcor_CN 1970_2017'!P17</f>
        <v>45224.375827431999</v>
      </c>
      <c r="S19" s="67">
        <f t="shared" si="13"/>
        <v>99914.585907159839</v>
      </c>
      <c r="T19" s="67">
        <f>+'[1]R_I_pcor_CN 1970_2017'!S17</f>
        <v>4941.4331885434221</v>
      </c>
      <c r="U19" s="67">
        <f t="shared" si="14"/>
        <v>104856.01909570326</v>
      </c>
      <c r="V19" s="68">
        <f t="shared" si="15"/>
        <v>539032.34425039799</v>
      </c>
      <c r="W19" s="110"/>
      <c r="X19" s="110"/>
      <c r="Y19" s="110"/>
      <c r="Z19" s="63">
        <v>1985</v>
      </c>
      <c r="AA19" s="106">
        <f t="shared" si="16"/>
        <v>0.10209805301074064</v>
      </c>
      <c r="AB19" s="106">
        <f t="shared" si="17"/>
        <v>0.22556606922383829</v>
      </c>
      <c r="AC19" s="106">
        <f t="shared" si="18"/>
        <v>0.23672179439200999</v>
      </c>
      <c r="AD19" s="106">
        <v>0.107</v>
      </c>
      <c r="AL19" s="108">
        <f t="shared" si="19"/>
        <v>-2.5506649104696771E-2</v>
      </c>
      <c r="AM19" s="108">
        <f t="shared" si="20"/>
        <v>2.1999999999999992E-2</v>
      </c>
    </row>
    <row r="20" spans="1:41" x14ac:dyDescent="0.2">
      <c r="A20" s="63">
        <v>1986</v>
      </c>
      <c r="B20" s="64">
        <f>+'[1]R_I_pcor_CN 1970_2017'!B18</f>
        <v>20572.894636727411</v>
      </c>
      <c r="C20" s="65">
        <f>+'[1]R_I_pcor_CN 1970_2017'!C18</f>
        <v>121299.03763180513</v>
      </c>
      <c r="D20" s="66">
        <f>+'[1]R_I_pcor_CN 1970_2017'!D18</f>
        <v>27615.284316835474</v>
      </c>
      <c r="E20" s="67">
        <f t="shared" si="8"/>
        <v>148914.3219486406</v>
      </c>
      <c r="F20" s="67">
        <f>+'[1]R_I_pcor_CN 1970_2017'!F18</f>
        <v>291620.59619625972</v>
      </c>
      <c r="G20" s="67">
        <f t="shared" si="9"/>
        <v>461107.81278162776</v>
      </c>
      <c r="H20" s="67">
        <f>+'[1]R_I_pcor_CN 1970_2017'!H18</f>
        <v>29521.371980212571</v>
      </c>
      <c r="I20" s="68">
        <f t="shared" si="10"/>
        <v>490629.18476184033</v>
      </c>
      <c r="J20" s="67">
        <f>+'[1]R_I_pcor_CN 1970_2017'!J18</f>
        <v>86243.000043109671</v>
      </c>
      <c r="K20" s="68">
        <f t="shared" si="11"/>
        <v>576872.18480495003</v>
      </c>
      <c r="L20" s="50"/>
      <c r="M20" s="67">
        <f>+'[1]R_I_pcor_CN 1970_2017'!L18</f>
        <v>92594.111611511151</v>
      </c>
      <c r="N20" s="65">
        <f>+'[1]R_I_pcor_CN 1970_2017'!M18</f>
        <v>287377.01573431678</v>
      </c>
      <c r="O20" s="64">
        <f>+'[1]R_I_pcor_CN 1970_2017'!N18</f>
        <v>87470.423808790511</v>
      </c>
      <c r="P20" s="67">
        <f t="shared" si="12"/>
        <v>374847.43954310729</v>
      </c>
      <c r="Q20" s="66">
        <f>+'[1]R_I_pcor_CN 1970_2017'!Q18</f>
        <v>57994.149621441051</v>
      </c>
      <c r="R20" s="66">
        <f>+'[1]R_I_pcor_CN 1970_2017'!P18</f>
        <v>49480.609029673025</v>
      </c>
      <c r="S20" s="67">
        <f t="shared" si="13"/>
        <v>107474.75865111407</v>
      </c>
      <c r="T20" s="67">
        <f>+'[1]R_I_pcor_CN 1970_2017'!S18</f>
        <v>1955.8749992175726</v>
      </c>
      <c r="U20" s="67">
        <f t="shared" si="14"/>
        <v>109430.63365033164</v>
      </c>
      <c r="V20" s="68">
        <f t="shared" si="15"/>
        <v>576872.18480495014</v>
      </c>
      <c r="W20" s="110"/>
      <c r="X20" s="110"/>
      <c r="Y20" s="110"/>
      <c r="Z20" s="63">
        <v>1986</v>
      </c>
      <c r="AA20" s="106">
        <f t="shared" si="16"/>
        <v>0.10085133654185645</v>
      </c>
      <c r="AB20" s="106">
        <f t="shared" si="17"/>
        <v>0.21905496450090739</v>
      </c>
      <c r="AC20" s="106">
        <f t="shared" si="18"/>
        <v>0.22304142731226051</v>
      </c>
      <c r="AD20" s="106">
        <v>0.11</v>
      </c>
      <c r="AL20" s="108">
        <f t="shared" si="19"/>
        <v>-3.9187016184446255E-2</v>
      </c>
      <c r="AM20" s="108">
        <f t="shared" si="20"/>
        <v>2.4999999999999994E-2</v>
      </c>
    </row>
    <row r="21" spans="1:41" x14ac:dyDescent="0.2">
      <c r="A21" s="63">
        <v>1987</v>
      </c>
      <c r="B21" s="64">
        <f>+'[1]R_I_pcor_CN 1970_2017'!B19</f>
        <v>21637.90064923701</v>
      </c>
      <c r="C21" s="65">
        <f>+'[1]R_I_pcor_CN 1970_2017'!C19</f>
        <v>131597.37755730897</v>
      </c>
      <c r="D21" s="66">
        <f>+'[1]R_I_pcor_CN 1970_2017'!D19</f>
        <v>28999.659806966443</v>
      </c>
      <c r="E21" s="67">
        <f t="shared" si="8"/>
        <v>160597.0373642754</v>
      </c>
      <c r="F21" s="67">
        <f>+'[1]R_I_pcor_CN 1970_2017'!F19</f>
        <v>319610.63278679253</v>
      </c>
      <c r="G21" s="67">
        <f t="shared" si="9"/>
        <v>501845.57080030494</v>
      </c>
      <c r="H21" s="67">
        <f>+'[1]R_I_pcor_CN 1970_2017'!H19</f>
        <v>35597.514155293335</v>
      </c>
      <c r="I21" s="68">
        <f t="shared" si="10"/>
        <v>537443.08495559823</v>
      </c>
      <c r="J21" s="67">
        <f>+'[1]R_I_pcor_CN 1970_2017'!J19</f>
        <v>95005.613193904268</v>
      </c>
      <c r="K21" s="68">
        <f t="shared" si="11"/>
        <v>632448.69814950251</v>
      </c>
      <c r="L21" s="50"/>
      <c r="M21" s="67">
        <f>+'[1]R_I_pcor_CN 1970_2017'!L19</f>
        <v>97396.288035055069</v>
      </c>
      <c r="N21" s="65">
        <f>+'[1]R_I_pcor_CN 1970_2017'!M19</f>
        <v>313694.37691825168</v>
      </c>
      <c r="O21" s="64">
        <f>+'[1]R_I_pcor_CN 1970_2017'!N19</f>
        <v>99640.825190556468</v>
      </c>
      <c r="P21" s="67">
        <f t="shared" si="12"/>
        <v>413335.20210880815</v>
      </c>
      <c r="Q21" s="66">
        <f>+'[1]R_I_pcor_CN 1970_2017'!Q19</f>
        <v>60792.586152110911</v>
      </c>
      <c r="R21" s="66">
        <f>+'[1]R_I_pcor_CN 1970_2017'!P19</f>
        <v>56693.134664372003</v>
      </c>
      <c r="S21" s="67">
        <f t="shared" si="13"/>
        <v>117485.72081648291</v>
      </c>
      <c r="T21" s="67">
        <f>+'[1]R_I_pcor_CN 1970_2017'!S19</f>
        <v>4231.4871891563525</v>
      </c>
      <c r="U21" s="67">
        <f t="shared" si="14"/>
        <v>121717.20800563926</v>
      </c>
      <c r="V21" s="68">
        <f t="shared" si="15"/>
        <v>632448.69814950251</v>
      </c>
      <c r="W21" s="110"/>
      <c r="X21" s="110"/>
      <c r="Y21" s="110"/>
      <c r="Z21" s="63">
        <v>1987</v>
      </c>
      <c r="AA21" s="106">
        <f t="shared" si="16"/>
        <v>0.1054867692065585</v>
      </c>
      <c r="AB21" s="106">
        <f t="shared" si="17"/>
        <v>0.21860123258668254</v>
      </c>
      <c r="AC21" s="106">
        <f t="shared" si="18"/>
        <v>0.22647460059086094</v>
      </c>
      <c r="AD21" s="106">
        <v>0.11</v>
      </c>
      <c r="AL21" s="108">
        <f t="shared" si="19"/>
        <v>-3.5753842905845823E-2</v>
      </c>
      <c r="AM21" s="108">
        <f t="shared" si="20"/>
        <v>2.4999999999999994E-2</v>
      </c>
    </row>
    <row r="22" spans="1:41" x14ac:dyDescent="0.2">
      <c r="A22" s="63">
        <v>1988</v>
      </c>
      <c r="B22" s="64">
        <f>+'[1]R_I_pcor_CN 1970_2017'!B20</f>
        <v>21469.507780959542</v>
      </c>
      <c r="C22" s="65">
        <f>+'[1]R_I_pcor_CN 1970_2017'!C20</f>
        <v>143486.295646529</v>
      </c>
      <c r="D22" s="66">
        <f>+'[1]R_I_pcor_CN 1970_2017'!D20</f>
        <v>31489.363120313352</v>
      </c>
      <c r="E22" s="67">
        <f t="shared" si="8"/>
        <v>174975.65876684236</v>
      </c>
      <c r="F22" s="67">
        <f>+'[1]R_I_pcor_CN 1970_2017'!F20</f>
        <v>357021.1389710668</v>
      </c>
      <c r="G22" s="67">
        <f t="shared" si="9"/>
        <v>553466.30551886873</v>
      </c>
      <c r="H22" s="67">
        <f>+'[1]R_I_pcor_CN 1970_2017'!H20</f>
        <v>44458.083886083805</v>
      </c>
      <c r="I22" s="68">
        <f t="shared" si="10"/>
        <v>597924.38940495253</v>
      </c>
      <c r="J22" s="67">
        <f>+'[1]R_I_pcor_CN 1970_2017'!J20</f>
        <v>105331.91756538366</v>
      </c>
      <c r="K22" s="68">
        <f t="shared" si="11"/>
        <v>703256.30697033624</v>
      </c>
      <c r="L22" s="50"/>
      <c r="M22" s="67">
        <f>+'[1]R_I_pcor_CN 1970_2017'!L20</f>
        <v>105790.59106575242</v>
      </c>
      <c r="N22" s="65">
        <f>+'[1]R_I_pcor_CN 1970_2017'!M20</f>
        <v>346529.43121201434</v>
      </c>
      <c r="O22" s="64">
        <f>+'[1]R_I_pcor_CN 1970_2017'!N20</f>
        <v>112961.16854129564</v>
      </c>
      <c r="P22" s="67">
        <f t="shared" si="12"/>
        <v>459490.59975330997</v>
      </c>
      <c r="Q22" s="66">
        <f>+'[1]R_I_pcor_CN 1970_2017'!Q20</f>
        <v>66995.553178818052</v>
      </c>
      <c r="R22" s="66">
        <f>+'[1]R_I_pcor_CN 1970_2017'!P20</f>
        <v>65975.567995070742</v>
      </c>
      <c r="S22" s="67">
        <f t="shared" si="13"/>
        <v>132971.12117388879</v>
      </c>
      <c r="T22" s="67">
        <f>+'[1]R_I_pcor_CN 1970_2017'!S20</f>
        <v>5003.9949773850385</v>
      </c>
      <c r="U22" s="67">
        <f t="shared" si="14"/>
        <v>137975.11615127383</v>
      </c>
      <c r="V22" s="68">
        <f t="shared" si="15"/>
        <v>703256.30697033624</v>
      </c>
      <c r="W22" s="110"/>
      <c r="X22" s="110"/>
      <c r="Y22" s="110"/>
      <c r="Z22" s="63">
        <v>1988</v>
      </c>
      <c r="AA22" s="106">
        <f t="shared" si="16"/>
        <v>0.11034098819874009</v>
      </c>
      <c r="AB22" s="106">
        <f t="shared" si="17"/>
        <v>0.22238785292939819</v>
      </c>
      <c r="AC22" s="106">
        <f t="shared" si="18"/>
        <v>0.23075679566873844</v>
      </c>
      <c r="AD22" s="106">
        <v>0.109</v>
      </c>
      <c r="AE22" s="106">
        <v>5.3769999999999998E-2</v>
      </c>
      <c r="AF22" s="108">
        <f>AD22+AE22</f>
        <v>0.16277</v>
      </c>
      <c r="AL22" s="108">
        <f t="shared" si="19"/>
        <v>-3.1471647827968324E-2</v>
      </c>
      <c r="AM22" s="108">
        <f t="shared" si="20"/>
        <v>2.3999999999999994E-2</v>
      </c>
      <c r="AN22" s="53">
        <v>0</v>
      </c>
      <c r="AO22" s="53">
        <v>0</v>
      </c>
    </row>
    <row r="23" spans="1:41" x14ac:dyDescent="0.2">
      <c r="A23" s="63">
        <v>1989</v>
      </c>
      <c r="B23" s="64">
        <f>+'[1]R_I_pcor_CN 1970_2017'!B21</f>
        <v>23019.362869524419</v>
      </c>
      <c r="C23" s="65">
        <f>+'[1]R_I_pcor_CN 1970_2017'!C21</f>
        <v>158930.6903143196</v>
      </c>
      <c r="D23" s="66">
        <f>+'[1]R_I_pcor_CN 1970_2017'!D21</f>
        <v>35113.492122296302</v>
      </c>
      <c r="E23" s="67">
        <f t="shared" si="8"/>
        <v>194044.1824366159</v>
      </c>
      <c r="F23" s="67">
        <f>+'[1]R_I_pcor_CN 1970_2017'!F21</f>
        <v>391156.37663658772</v>
      </c>
      <c r="G23" s="67">
        <f t="shared" si="9"/>
        <v>608219.92194272811</v>
      </c>
      <c r="H23" s="67">
        <f>+'[1]R_I_pcor_CN 1970_2017'!H21</f>
        <v>48799.916302347905</v>
      </c>
      <c r="I23" s="68">
        <f t="shared" si="10"/>
        <v>657019.83824507601</v>
      </c>
      <c r="J23" s="67">
        <f>+'[1]R_I_pcor_CN 1970_2017'!J21</f>
        <v>122287.62593386801</v>
      </c>
      <c r="K23" s="68">
        <f t="shared" si="11"/>
        <v>779307.46417894401</v>
      </c>
      <c r="L23" s="50"/>
      <c r="M23" s="67">
        <f>+'[1]R_I_pcor_CN 1970_2017'!L21</f>
        <v>122358.80583380604</v>
      </c>
      <c r="N23" s="65">
        <f>+'[1]R_I_pcor_CN 1970_2017'!M21</f>
        <v>384809.10750222817</v>
      </c>
      <c r="O23" s="64">
        <f>+'[1]R_I_pcor_CN 1970_2017'!N21</f>
        <v>122956.35493632047</v>
      </c>
      <c r="P23" s="67">
        <f t="shared" si="12"/>
        <v>507765.46243854862</v>
      </c>
      <c r="Q23" s="66">
        <f>+'[1]R_I_pcor_CN 1970_2017'!Q21</f>
        <v>74370.40594723761</v>
      </c>
      <c r="R23" s="66">
        <f>+'[1]R_I_pcor_CN 1970_2017'!P21</f>
        <v>71182.332852747291</v>
      </c>
      <c r="S23" s="67">
        <f t="shared" si="13"/>
        <v>145552.73879998492</v>
      </c>
      <c r="T23" s="67">
        <f>+'[1]R_I_pcor_CN 1970_2017'!S21</f>
        <v>3630.4571066044737</v>
      </c>
      <c r="U23" s="67">
        <f t="shared" si="14"/>
        <v>149183.19590658939</v>
      </c>
      <c r="V23" s="68">
        <f t="shared" si="15"/>
        <v>779307.46417894401</v>
      </c>
      <c r="W23" s="110"/>
      <c r="X23" s="110"/>
      <c r="Y23" s="110"/>
      <c r="Z23" s="63">
        <v>1989</v>
      </c>
      <c r="AA23" s="106">
        <f t="shared" si="16"/>
        <v>0.10834122306394568</v>
      </c>
      <c r="AB23" s="106">
        <f t="shared" si="17"/>
        <v>0.22153477007446473</v>
      </c>
      <c r="AC23" s="106">
        <f t="shared" si="18"/>
        <v>0.22706041313008624</v>
      </c>
      <c r="AD23" s="106">
        <v>0.111</v>
      </c>
      <c r="AE23" s="106">
        <v>5.2979999999999999E-2</v>
      </c>
      <c r="AF23" s="108">
        <f t="shared" ref="AF23:AF55" si="21">AD23+AE23</f>
        <v>0.16398000000000001</v>
      </c>
      <c r="AL23" s="108">
        <f t="shared" si="19"/>
        <v>-3.5168030366620529E-2</v>
      </c>
      <c r="AM23" s="108">
        <f t="shared" si="20"/>
        <v>2.5999999999999995E-2</v>
      </c>
      <c r="AN23" s="108">
        <f>AE23-$AE$22</f>
        <v>-7.8999999999999904E-4</v>
      </c>
      <c r="AO23" s="108">
        <f t="shared" ref="AO23:AO55" si="22">AF23-$AF$22</f>
        <v>1.2100000000000166E-3</v>
      </c>
    </row>
    <row r="24" spans="1:41" x14ac:dyDescent="0.2">
      <c r="A24" s="63">
        <v>1990</v>
      </c>
      <c r="B24" s="64">
        <f>+'[1]R_I_pcor_CN 1970_2017'!B22</f>
        <v>23409.50977750753</v>
      </c>
      <c r="C24" s="65">
        <f>+'[1]R_I_pcor_CN 1970_2017'!C22</f>
        <v>166657.99300522829</v>
      </c>
      <c r="D24" s="66">
        <f>+'[1]R_I_pcor_CN 1970_2017'!D22</f>
        <v>39847.134404148339</v>
      </c>
      <c r="E24" s="67">
        <f t="shared" si="8"/>
        <v>206505.12740937661</v>
      </c>
      <c r="F24" s="67">
        <f>+'[1]R_I_pcor_CN 1970_2017'!F22</f>
        <v>437495.54596907913</v>
      </c>
      <c r="G24" s="67">
        <f t="shared" si="9"/>
        <v>667410.18315596331</v>
      </c>
      <c r="H24" s="67">
        <f>+'[1]R_I_pcor_CN 1970_2017'!H22</f>
        <v>59384.863898616568</v>
      </c>
      <c r="I24" s="68">
        <f t="shared" si="10"/>
        <v>726795.04705457983</v>
      </c>
      <c r="J24" s="67">
        <f>+'[1]R_I_pcor_CN 1970_2017'!J22</f>
        <v>133378.06956029902</v>
      </c>
      <c r="K24" s="68">
        <f t="shared" si="11"/>
        <v>860173.11661487888</v>
      </c>
      <c r="L24" s="50"/>
      <c r="M24" s="67">
        <f>+'[1]R_I_pcor_CN 1970_2017'!L22</f>
        <v>134826.51243263183</v>
      </c>
      <c r="N24" s="65">
        <f>+'[1]R_I_pcor_CN 1970_2017'!M22</f>
        <v>418630.80491287773</v>
      </c>
      <c r="O24" s="64">
        <f>+'[1]R_I_pcor_CN 1970_2017'!N22</f>
        <v>142218.63396200072</v>
      </c>
      <c r="P24" s="67">
        <f t="shared" si="12"/>
        <v>560849.43887487845</v>
      </c>
      <c r="Q24" s="66">
        <f>+'[1]R_I_pcor_CN 1970_2017'!Q22</f>
        <v>85814.845753629867</v>
      </c>
      <c r="R24" s="66">
        <f>+'[1]R_I_pcor_CN 1970_2017'!P22</f>
        <v>75518.575301655248</v>
      </c>
      <c r="S24" s="67">
        <f t="shared" si="13"/>
        <v>161333.42105528511</v>
      </c>
      <c r="T24" s="67">
        <f>+'[1]R_I_pcor_CN 1970_2017'!S22</f>
        <v>3163.7442520834738</v>
      </c>
      <c r="U24" s="67">
        <f t="shared" si="14"/>
        <v>164497.16530736859</v>
      </c>
      <c r="V24" s="68">
        <f t="shared" si="15"/>
        <v>860173.11661487888</v>
      </c>
      <c r="W24" s="110"/>
      <c r="X24" s="110"/>
      <c r="Y24" s="110"/>
      <c r="Z24" s="63">
        <v>1990</v>
      </c>
      <c r="AA24" s="106">
        <f t="shared" si="16"/>
        <v>0.10390628775980645</v>
      </c>
      <c r="AB24" s="106">
        <f t="shared" si="17"/>
        <v>0.22197925221024453</v>
      </c>
      <c r="AC24" s="106">
        <f t="shared" si="18"/>
        <v>0.22633225965698608</v>
      </c>
      <c r="AD24" s="106">
        <v>0.114</v>
      </c>
      <c r="AE24" s="106">
        <v>5.672E-2</v>
      </c>
      <c r="AF24" s="108">
        <f t="shared" si="21"/>
        <v>0.17072000000000001</v>
      </c>
      <c r="AL24" s="108">
        <f t="shared" si="19"/>
        <v>-3.589618383972068E-2</v>
      </c>
      <c r="AM24" s="108">
        <f t="shared" si="20"/>
        <v>2.8999999999999998E-2</v>
      </c>
      <c r="AN24" s="108">
        <f t="shared" ref="AN24:AN51" si="23">AE24-$AE$22</f>
        <v>2.9500000000000012E-3</v>
      </c>
      <c r="AO24" s="108">
        <f t="shared" si="22"/>
        <v>7.9500000000000126E-3</v>
      </c>
    </row>
    <row r="25" spans="1:41" x14ac:dyDescent="0.2">
      <c r="A25" s="63">
        <v>1991</v>
      </c>
      <c r="B25" s="64">
        <f>+'[1]R_I_pcor_CN 1970_2017'!B23</f>
        <v>26013.912876540187</v>
      </c>
      <c r="C25" s="65">
        <f>+'[1]R_I_pcor_CN 1970_2017'!C23</f>
        <v>174069.34829967536</v>
      </c>
      <c r="D25" s="66">
        <f>+'[1]R_I_pcor_CN 1970_2017'!D23</f>
        <v>43770.250376675518</v>
      </c>
      <c r="E25" s="67">
        <f t="shared" si="8"/>
        <v>217839.59867635087</v>
      </c>
      <c r="F25" s="67">
        <f>+'[1]R_I_pcor_CN 1970_2017'!F23</f>
        <v>482343.10310791316</v>
      </c>
      <c r="G25" s="67">
        <f t="shared" si="9"/>
        <v>726196.61466080416</v>
      </c>
      <c r="H25" s="67">
        <f>+'[1]R_I_pcor_CN 1970_2017'!H23</f>
        <v>67971.633890421974</v>
      </c>
      <c r="I25" s="68">
        <f t="shared" si="10"/>
        <v>794168.2485512261</v>
      </c>
      <c r="J25" s="67">
        <f>+'[1]R_I_pcor_CN 1970_2017'!J23</f>
        <v>136392.29657946355</v>
      </c>
      <c r="K25" s="68">
        <f t="shared" si="11"/>
        <v>930560.54513068963</v>
      </c>
      <c r="L25" s="50"/>
      <c r="M25" s="67">
        <f>+'[1]R_I_pcor_CN 1970_2017'!L23</f>
        <v>137111.76885157733</v>
      </c>
      <c r="N25" s="65">
        <f>+'[1]R_I_pcor_CN 1970_2017'!M23</f>
        <v>461053.39426633035</v>
      </c>
      <c r="O25" s="64">
        <f>+'[1]R_I_pcor_CN 1970_2017'!N23</f>
        <v>156183.99430637821</v>
      </c>
      <c r="P25" s="67">
        <f t="shared" si="12"/>
        <v>617237.38857270859</v>
      </c>
      <c r="Q25" s="66">
        <f>+'[1]R_I_pcor_CN 1970_2017'!Q23</f>
        <v>94248.994147701043</v>
      </c>
      <c r="R25" s="66">
        <f>+'[1]R_I_pcor_CN 1970_2017'!P23</f>
        <v>78733.664843675084</v>
      </c>
      <c r="S25" s="67">
        <f t="shared" si="13"/>
        <v>172982.65899137611</v>
      </c>
      <c r="T25" s="67">
        <f>+'[1]R_I_pcor_CN 1970_2017'!S23</f>
        <v>3228.7287150276825</v>
      </c>
      <c r="U25" s="67">
        <f t="shared" si="14"/>
        <v>176211.3877064038</v>
      </c>
      <c r="V25" s="68">
        <f t="shared" si="15"/>
        <v>930560.54513068963</v>
      </c>
      <c r="W25" s="110"/>
      <c r="X25" s="110"/>
      <c r="Y25" s="110"/>
      <c r="Z25" s="63">
        <v>1991</v>
      </c>
      <c r="AA25" s="106">
        <f t="shared" si="16"/>
        <v>9.9139779243637871E-2</v>
      </c>
      <c r="AB25" s="106">
        <f t="shared" si="17"/>
        <v>0.2178161356953548</v>
      </c>
      <c r="AC25" s="106">
        <f t="shared" si="18"/>
        <v>0.22188168316708731</v>
      </c>
      <c r="AD25" s="106">
        <v>0.11699999999999999</v>
      </c>
      <c r="AE25" s="106">
        <v>5.8499999999999996E-2</v>
      </c>
      <c r="AF25" s="108">
        <f t="shared" si="21"/>
        <v>0.17549999999999999</v>
      </c>
      <c r="AL25" s="108">
        <f t="shared" si="19"/>
        <v>-4.0346760329619452E-2</v>
      </c>
      <c r="AM25" s="108">
        <f t="shared" si="20"/>
        <v>3.1999999999999987E-2</v>
      </c>
      <c r="AN25" s="108">
        <f t="shared" si="23"/>
        <v>4.7299999999999981E-3</v>
      </c>
      <c r="AO25" s="108">
        <f t="shared" si="22"/>
        <v>1.2729999999999991E-2</v>
      </c>
    </row>
    <row r="26" spans="1:41" x14ac:dyDescent="0.2">
      <c r="A26" s="63">
        <v>1992</v>
      </c>
      <c r="B26" s="64">
        <f>+'[1]R_I_pcor_CN 1970_2017'!B24</f>
        <v>26447.746409131807</v>
      </c>
      <c r="C26" s="65">
        <f>+'[1]R_I_pcor_CN 1970_2017'!C24</f>
        <v>178960.54804729557</v>
      </c>
      <c r="D26" s="66">
        <f>+'[1]R_I_pcor_CN 1970_2017'!D24</f>
        <v>45997.570549317192</v>
      </c>
      <c r="E26" s="67">
        <f t="shared" si="8"/>
        <v>224958.11859661277</v>
      </c>
      <c r="F26" s="67">
        <f>+'[1]R_I_pcor_CN 1970_2017'!F24</f>
        <v>511761.07507025724</v>
      </c>
      <c r="G26" s="67">
        <f t="shared" si="9"/>
        <v>763166.9400760018</v>
      </c>
      <c r="H26" s="67">
        <f>+'[1]R_I_pcor_CN 1970_2017'!H24</f>
        <v>73039.077405163087</v>
      </c>
      <c r="I26" s="68">
        <f t="shared" si="10"/>
        <v>836206.01748116489</v>
      </c>
      <c r="J26" s="67">
        <f>+'[1]R_I_pcor_CN 1970_2017'!J24</f>
        <v>148265.61615824592</v>
      </c>
      <c r="K26" s="68">
        <f t="shared" si="11"/>
        <v>984471.63363941084</v>
      </c>
      <c r="L26" s="50"/>
      <c r="M26" s="67">
        <f>+'[1]R_I_pcor_CN 1970_2017'!L24</f>
        <v>147421.6625985039</v>
      </c>
      <c r="N26" s="65">
        <f>+'[1]R_I_pcor_CN 1970_2017'!M24</f>
        <v>493508.71535130317</v>
      </c>
      <c r="O26" s="64">
        <f>+'[1]R_I_pcor_CN 1970_2017'!N24</f>
        <v>163793.64650832946</v>
      </c>
      <c r="P26" s="67">
        <f t="shared" si="12"/>
        <v>657302.36185963266</v>
      </c>
      <c r="Q26" s="66">
        <f>+'[1]R_I_pcor_CN 1970_2017'!Q24</f>
        <v>97474.654467713568</v>
      </c>
      <c r="R26" s="66">
        <f>+'[1]R_I_pcor_CN 1970_2017'!P24</f>
        <v>79749.843552768332</v>
      </c>
      <c r="S26" s="67">
        <f t="shared" si="13"/>
        <v>177224.4980204819</v>
      </c>
      <c r="T26" s="67">
        <f>+'[1]R_I_pcor_CN 1970_2017'!S24</f>
        <v>2523.1111607924104</v>
      </c>
      <c r="U26" s="67">
        <f t="shared" si="14"/>
        <v>179747.60918127431</v>
      </c>
      <c r="V26" s="68">
        <f t="shared" si="15"/>
        <v>984471.63363941084</v>
      </c>
      <c r="W26" s="110"/>
      <c r="X26" s="110"/>
      <c r="Y26" s="110"/>
      <c r="Z26" s="63">
        <v>1992</v>
      </c>
      <c r="AA26" s="106">
        <f t="shared" si="16"/>
        <v>9.537104718881631E-2</v>
      </c>
      <c r="AB26" s="106">
        <f t="shared" si="17"/>
        <v>0.21193879775503266</v>
      </c>
      <c r="AC26" s="106">
        <f t="shared" si="18"/>
        <v>0.21495612973787651</v>
      </c>
      <c r="AD26" s="106">
        <v>0.124</v>
      </c>
      <c r="AE26" s="106">
        <v>5.7220000000000007E-2</v>
      </c>
      <c r="AF26" s="108">
        <f t="shared" si="21"/>
        <v>0.18121999999999999</v>
      </c>
      <c r="AL26" s="108">
        <f t="shared" si="19"/>
        <v>-4.7272313758830259E-2</v>
      </c>
      <c r="AM26" s="108">
        <f t="shared" si="20"/>
        <v>3.8999999999999993E-2</v>
      </c>
      <c r="AN26" s="108">
        <f t="shared" si="23"/>
        <v>3.4500000000000086E-3</v>
      </c>
      <c r="AO26" s="108">
        <f t="shared" si="22"/>
        <v>1.8449999999999994E-2</v>
      </c>
    </row>
    <row r="27" spans="1:41" x14ac:dyDescent="0.2">
      <c r="A27" s="63">
        <v>1993</v>
      </c>
      <c r="B27" s="64">
        <f>+'[1]R_I_pcor_CN 1970_2017'!B25</f>
        <v>26394.380756147049</v>
      </c>
      <c r="C27" s="65">
        <f>+'[1]R_I_pcor_CN 1970_2017'!C25</f>
        <v>181994.72084798524</v>
      </c>
      <c r="D27" s="66">
        <f>+'[1]R_I_pcor_CN 1970_2017'!D25</f>
        <v>45532.093737348747</v>
      </c>
      <c r="E27" s="67">
        <f t="shared" si="8"/>
        <v>227526.81458533398</v>
      </c>
      <c r="F27" s="67">
        <f>+'[1]R_I_pcor_CN 1970_2017'!F25</f>
        <v>528593.29108662566</v>
      </c>
      <c r="G27" s="67">
        <f t="shared" si="9"/>
        <v>782514.48642810667</v>
      </c>
      <c r="H27" s="67">
        <f>+'[1]R_I_pcor_CN 1970_2017'!H25</f>
        <v>79443.319602202842</v>
      </c>
      <c r="I27" s="68">
        <f t="shared" si="10"/>
        <v>861957.80603030953</v>
      </c>
      <c r="J27" s="67">
        <f>+'[1]R_I_pcor_CN 1970_2017'!J25</f>
        <v>151172.41014631302</v>
      </c>
      <c r="K27" s="68">
        <f t="shared" si="11"/>
        <v>1013130.2161766225</v>
      </c>
      <c r="L27" s="50"/>
      <c r="M27" s="67">
        <f>+'[1]R_I_pcor_CN 1970_2017'!L25</f>
        <v>176845.01490076922</v>
      </c>
      <c r="N27" s="65">
        <f>+'[1]R_I_pcor_CN 1970_2017'!M25</f>
        <v>504758.33749057475</v>
      </c>
      <c r="O27" s="64">
        <f>+'[1]R_I_pcor_CN 1970_2017'!N25</f>
        <v>167838.9208845312</v>
      </c>
      <c r="P27" s="67">
        <f t="shared" si="12"/>
        <v>672597.25837510591</v>
      </c>
      <c r="Q27" s="66">
        <f>+'[1]R_I_pcor_CN 1970_2017'!Q25</f>
        <v>93564.053125487597</v>
      </c>
      <c r="R27" s="66">
        <f>+'[1]R_I_pcor_CN 1970_2017'!P25</f>
        <v>71569.490028275963</v>
      </c>
      <c r="S27" s="67">
        <f t="shared" si="13"/>
        <v>165133.54315376357</v>
      </c>
      <c r="T27" s="67">
        <f>+'[1]R_I_pcor_CN 1970_2017'!S25</f>
        <v>-1445.6002530162223</v>
      </c>
      <c r="U27" s="67">
        <f t="shared" si="14"/>
        <v>163687.94290074735</v>
      </c>
      <c r="V27" s="68">
        <f t="shared" si="15"/>
        <v>1013130.2161766225</v>
      </c>
      <c r="W27" s="110"/>
      <c r="X27" s="110"/>
      <c r="Y27" s="110"/>
      <c r="Z27" s="63">
        <v>1993</v>
      </c>
      <c r="AA27" s="106">
        <f t="shared" si="16"/>
        <v>8.3031314906102632E-2</v>
      </c>
      <c r="AB27" s="106">
        <f t="shared" si="17"/>
        <v>0.19157961329252918</v>
      </c>
      <c r="AC27" s="106">
        <f t="shared" si="18"/>
        <v>0.18990250074374465</v>
      </c>
      <c r="AD27" s="106">
        <v>0.128</v>
      </c>
      <c r="AE27" s="106">
        <v>5.5370000000000003E-2</v>
      </c>
      <c r="AF27" s="108">
        <f t="shared" si="21"/>
        <v>0.18337000000000001</v>
      </c>
      <c r="AL27" s="108">
        <f t="shared" si="19"/>
        <v>-7.2325942752962114E-2</v>
      </c>
      <c r="AM27" s="108">
        <f t="shared" si="20"/>
        <v>4.2999999999999997E-2</v>
      </c>
      <c r="AN27" s="108">
        <f t="shared" si="23"/>
        <v>1.6000000000000042E-3</v>
      </c>
      <c r="AO27" s="108">
        <f t="shared" si="22"/>
        <v>2.0600000000000007E-2</v>
      </c>
    </row>
    <row r="28" spans="1:41" x14ac:dyDescent="0.2">
      <c r="A28" s="63">
        <v>1994</v>
      </c>
      <c r="B28" s="64">
        <f>+'[1]R_I_pcor_CN 1970_2017'!B26</f>
        <v>27636.241535908215</v>
      </c>
      <c r="C28" s="65">
        <f>+'[1]R_I_pcor_CN 1970_2017'!C26</f>
        <v>195095.50346539717</v>
      </c>
      <c r="D28" s="66">
        <f>+'[1]R_I_pcor_CN 1970_2017'!D26</f>
        <v>44884.302205749598</v>
      </c>
      <c r="E28" s="67">
        <f t="shared" si="8"/>
        <v>239979.80567114678</v>
      </c>
      <c r="F28" s="67">
        <f>+'[1]R_I_pcor_CN 1970_2017'!F26</f>
        <v>558954.16369575728</v>
      </c>
      <c r="G28" s="67">
        <f t="shared" si="9"/>
        <v>826570.21090281219</v>
      </c>
      <c r="H28" s="67">
        <f>+'[1]R_I_pcor_CN 1970_2017'!H26</f>
        <v>85331.080113039556</v>
      </c>
      <c r="I28" s="68">
        <f t="shared" si="10"/>
        <v>911901.29101585178</v>
      </c>
      <c r="J28" s="67">
        <f>+'[1]R_I_pcor_CN 1970_2017'!J26</f>
        <v>170523.60235181192</v>
      </c>
      <c r="K28" s="68">
        <f t="shared" si="11"/>
        <v>1082424.8933676637</v>
      </c>
      <c r="L28" s="50"/>
      <c r="M28" s="67">
        <f>+'[1]R_I_pcor_CN 1970_2017'!L26</f>
        <v>200450.77365059685</v>
      </c>
      <c r="N28" s="65">
        <f>+'[1]R_I_pcor_CN 1970_2017'!M26</f>
        <v>538840.095345048</v>
      </c>
      <c r="O28" s="64">
        <f>+'[1]R_I_pcor_CN 1970_2017'!N26</f>
        <v>171362.10162881005</v>
      </c>
      <c r="P28" s="67">
        <f t="shared" si="12"/>
        <v>710202.19697385805</v>
      </c>
      <c r="Q28" s="66">
        <f>+'[1]R_I_pcor_CN 1970_2017'!Q26</f>
        <v>92310.629006418632</v>
      </c>
      <c r="R28" s="66">
        <f>+'[1]R_I_pcor_CN 1970_2017'!P26</f>
        <v>78544.816001621904</v>
      </c>
      <c r="S28" s="67">
        <f t="shared" si="13"/>
        <v>170855.44500804052</v>
      </c>
      <c r="T28" s="67">
        <f>+'[1]R_I_pcor_CN 1970_2017'!S26</f>
        <v>916.47773516830057</v>
      </c>
      <c r="U28" s="67">
        <f t="shared" si="14"/>
        <v>171771.92274320882</v>
      </c>
      <c r="V28" s="68">
        <f t="shared" si="15"/>
        <v>1082424.8933676637</v>
      </c>
      <c r="W28" s="110"/>
      <c r="X28" s="110"/>
      <c r="Y28" s="110"/>
      <c r="Z28" s="63">
        <v>1994</v>
      </c>
      <c r="AA28" s="106">
        <f t="shared" si="16"/>
        <v>8.6133024237879427E-2</v>
      </c>
      <c r="AB28" s="106">
        <f t="shared" si="17"/>
        <v>0.18736177554668085</v>
      </c>
      <c r="AC28" s="106">
        <f t="shared" si="18"/>
        <v>0.18836679412072779</v>
      </c>
      <c r="AD28" s="106">
        <v>0.13200000000000001</v>
      </c>
      <c r="AE28" s="106">
        <v>5.2629999999999996E-2</v>
      </c>
      <c r="AF28" s="108">
        <f t="shared" si="21"/>
        <v>0.18463000000000002</v>
      </c>
      <c r="AL28" s="108">
        <f t="shared" si="19"/>
        <v>-7.3861649375978972E-2</v>
      </c>
      <c r="AM28" s="108">
        <f t="shared" si="20"/>
        <v>4.7E-2</v>
      </c>
      <c r="AN28" s="108">
        <f t="shared" si="23"/>
        <v>-1.1400000000000021E-3</v>
      </c>
      <c r="AO28" s="108">
        <f t="shared" si="22"/>
        <v>2.1860000000000018E-2</v>
      </c>
    </row>
    <row r="29" spans="1:41" x14ac:dyDescent="0.2">
      <c r="A29" s="63">
        <v>1995</v>
      </c>
      <c r="B29" s="64">
        <f>+'[1]R_I_pcor_CN 1970_2017'!B27</f>
        <v>29701.600000000024</v>
      </c>
      <c r="C29" s="65">
        <f>+'[1]R_I_pcor_CN 1970_2017'!C27</f>
        <v>213257.39999999973</v>
      </c>
      <c r="D29" s="66">
        <f>+'[1]R_I_pcor_CN 1970_2017'!D27</f>
        <v>45838.499999999964</v>
      </c>
      <c r="E29" s="67">
        <f t="shared" si="8"/>
        <v>259095.8999999997</v>
      </c>
      <c r="F29" s="67">
        <f>+'[1]R_I_pcor_CN 1970_2017'!F27</f>
        <v>600009.80000000144</v>
      </c>
      <c r="G29" s="67">
        <f t="shared" si="9"/>
        <v>888807.30000000121</v>
      </c>
      <c r="H29" s="67">
        <f>+'[1]R_I_pcor_CN 1970_2017'!H27</f>
        <v>96176.099999998813</v>
      </c>
      <c r="I29" s="68">
        <f t="shared" si="10"/>
        <v>984983.4</v>
      </c>
      <c r="J29" s="67">
        <f>+'[1]R_I_pcor_CN 1970_2017'!J27</f>
        <v>207590.30000000005</v>
      </c>
      <c r="K29" s="68">
        <f t="shared" si="11"/>
        <v>1192573.7000000002</v>
      </c>
      <c r="L29" s="50"/>
      <c r="M29" s="67">
        <f>+'[1]R_I_pcor_CN 1970_2017'!L27</f>
        <v>243778.2000000003</v>
      </c>
      <c r="N29" s="65">
        <f>+'[1]R_I_pcor_CN 1970_2017'!M27</f>
        <v>581399.10000000114</v>
      </c>
      <c r="O29" s="64">
        <f>+'[1]R_I_pcor_CN 1970_2017'!N27</f>
        <v>172239.00000000041</v>
      </c>
      <c r="P29" s="67">
        <f t="shared" si="12"/>
        <v>753638.10000000149</v>
      </c>
      <c r="Q29" s="66">
        <f>+'[1]R_I_pcor_CN 1970_2017'!Q27</f>
        <v>98642.6</v>
      </c>
      <c r="R29" s="66">
        <f>+'[1]R_I_pcor_CN 1970_2017'!P27</f>
        <v>89788.799999999988</v>
      </c>
      <c r="S29" s="67">
        <f t="shared" si="13"/>
        <v>188431.4</v>
      </c>
      <c r="T29" s="67">
        <f>+'[1]R_I_pcor_CN 1970_2017'!S27</f>
        <v>6725.9999999983702</v>
      </c>
      <c r="U29" s="67">
        <f t="shared" si="14"/>
        <v>195157.39999999836</v>
      </c>
      <c r="V29" s="68">
        <f t="shared" si="15"/>
        <v>1192573.7000000002</v>
      </c>
      <c r="W29" s="110">
        <v>196817.6</v>
      </c>
      <c r="X29" s="110">
        <v>990520.9</v>
      </c>
      <c r="Y29" s="112">
        <f>W29/X29</f>
        <v>0.19870110766971197</v>
      </c>
      <c r="Z29" s="63">
        <v>1995</v>
      </c>
      <c r="AA29" s="106">
        <f t="shared" si="16"/>
        <v>9.1157678393361738E-2</v>
      </c>
      <c r="AB29" s="106">
        <f t="shared" si="17"/>
        <v>0.19130413771440208</v>
      </c>
      <c r="AC29" s="106">
        <f t="shared" si="18"/>
        <v>0.19813267919032784</v>
      </c>
      <c r="AD29" s="106">
        <v>0.13100000000000001</v>
      </c>
      <c r="AE29" s="106">
        <v>4.8689999999999997E-2</v>
      </c>
      <c r="AF29" s="108">
        <f t="shared" si="21"/>
        <v>0.17969000000000002</v>
      </c>
      <c r="AG29" s="108">
        <f>Y29</f>
        <v>0.19870110766971197</v>
      </c>
      <c r="AH29" s="108"/>
      <c r="AI29" s="108"/>
      <c r="AL29" s="108">
        <f t="shared" si="19"/>
        <v>-6.4095764306378922E-2</v>
      </c>
      <c r="AM29" s="108">
        <f t="shared" si="20"/>
        <v>4.5999999999999999E-2</v>
      </c>
      <c r="AN29" s="108">
        <f t="shared" si="23"/>
        <v>-5.0800000000000012E-3</v>
      </c>
      <c r="AO29" s="108">
        <f t="shared" si="22"/>
        <v>1.6920000000000018E-2</v>
      </c>
    </row>
    <row r="30" spans="1:41" x14ac:dyDescent="0.2">
      <c r="A30" s="63">
        <v>1996</v>
      </c>
      <c r="B30" s="64">
        <f>+'[1]R_I_pcor_CN 1970_2017'!B28</f>
        <v>31133</v>
      </c>
      <c r="C30" s="65">
        <f>+'[1]R_I_pcor_CN 1970_2017'!C28</f>
        <v>221742.6</v>
      </c>
      <c r="D30" s="66">
        <f>+'[1]R_I_pcor_CN 1970_2017'!D28</f>
        <v>48078.3</v>
      </c>
      <c r="E30" s="67">
        <f t="shared" si="8"/>
        <v>269820.90000000002</v>
      </c>
      <c r="F30" s="67">
        <f>+'[1]R_I_pcor_CN 1970_2017'!F28</f>
        <v>641895.69999999995</v>
      </c>
      <c r="G30" s="67">
        <f t="shared" si="9"/>
        <v>942849.6</v>
      </c>
      <c r="H30" s="67">
        <f>+'[1]R_I_pcor_CN 1970_2017'!H28</f>
        <v>100236.20000000007</v>
      </c>
      <c r="I30" s="113">
        <f t="shared" si="10"/>
        <v>1043085.8</v>
      </c>
      <c r="J30" s="67">
        <f>+'[1]R_I_pcor_CN 1970_2017'!J28</f>
        <v>200480.2</v>
      </c>
      <c r="K30" s="68">
        <f t="shared" si="11"/>
        <v>1243566</v>
      </c>
      <c r="L30" s="50"/>
      <c r="M30" s="67">
        <f>+'[1]R_I_pcor_CN 1970_2017'!L28</f>
        <v>247867.7</v>
      </c>
      <c r="N30" s="65">
        <f>+'[1]R_I_pcor_CN 1970_2017'!M28</f>
        <v>611247.4</v>
      </c>
      <c r="O30" s="64">
        <f>+'[1]R_I_pcor_CN 1970_2017'!N28</f>
        <v>184834</v>
      </c>
      <c r="P30" s="67">
        <f t="shared" si="12"/>
        <v>796081.4</v>
      </c>
      <c r="Q30" s="66">
        <f>+'[1]R_I_pcor_CN 1970_2017'!Q28</f>
        <v>102878.8</v>
      </c>
      <c r="R30" s="66">
        <f>+'[1]R_I_pcor_CN 1970_2017'!P28</f>
        <v>94649.900000000009</v>
      </c>
      <c r="S30" s="115">
        <f t="shared" si="13"/>
        <v>197528.7</v>
      </c>
      <c r="T30" s="67">
        <f>+'[1]R_I_pcor_CN 1970_2017'!S28</f>
        <v>2088.1999999999534</v>
      </c>
      <c r="U30" s="67">
        <f t="shared" si="14"/>
        <v>199616.89999999997</v>
      </c>
      <c r="V30" s="68">
        <f t="shared" si="15"/>
        <v>1243566</v>
      </c>
      <c r="W30" s="114">
        <v>206071</v>
      </c>
      <c r="X30" s="114">
        <v>1047745.4</v>
      </c>
      <c r="Y30" s="112">
        <f t="shared" ref="Y30:Y58" si="24">W30/X30</f>
        <v>0.19668041491759353</v>
      </c>
      <c r="Z30" s="63">
        <v>1996</v>
      </c>
      <c r="AA30" s="106">
        <f t="shared" si="16"/>
        <v>9.0740282343024906E-2</v>
      </c>
      <c r="AB30" s="106">
        <f t="shared" si="17"/>
        <v>0.18936956096996049</v>
      </c>
      <c r="AC30" s="106">
        <f t="shared" si="18"/>
        <v>0.19137150558467958</v>
      </c>
      <c r="AD30" s="106">
        <v>0.13400000000000001</v>
      </c>
      <c r="AE30" s="106">
        <v>4.9429999999999995E-2</v>
      </c>
      <c r="AF30" s="108">
        <f t="shared" si="21"/>
        <v>0.18343000000000001</v>
      </c>
      <c r="AG30" s="108">
        <f t="shared" ref="AG30:AG58" si="25">Y30</f>
        <v>0.19668041491759353</v>
      </c>
      <c r="AH30" s="108"/>
      <c r="AI30" s="108"/>
      <c r="AL30" s="108">
        <f t="shared" si="19"/>
        <v>-7.0856937912027185E-2</v>
      </c>
      <c r="AM30" s="108">
        <f t="shared" si="20"/>
        <v>4.9000000000000002E-2</v>
      </c>
      <c r="AN30" s="108">
        <f t="shared" si="23"/>
        <v>-4.3400000000000036E-3</v>
      </c>
      <c r="AO30" s="108">
        <f t="shared" si="22"/>
        <v>2.0660000000000012E-2</v>
      </c>
    </row>
    <row r="31" spans="1:41" x14ac:dyDescent="0.2">
      <c r="A31" s="63">
        <v>1997</v>
      </c>
      <c r="B31" s="64">
        <f>+'[1]R_I_pcor_CN 1970_2017'!B29</f>
        <v>31263.5</v>
      </c>
      <c r="C31" s="65">
        <f>+'[1]R_I_pcor_CN 1970_2017'!C29</f>
        <v>228217.1</v>
      </c>
      <c r="D31" s="66">
        <f>+'[1]R_I_pcor_CN 1970_2017'!D29</f>
        <v>48003.5</v>
      </c>
      <c r="E31" s="67">
        <f t="shared" si="8"/>
        <v>276220.59999999998</v>
      </c>
      <c r="F31" s="67">
        <f>+'[1]R_I_pcor_CN 1970_2017'!F29</f>
        <v>670053</v>
      </c>
      <c r="G31" s="67">
        <f t="shared" si="9"/>
        <v>977537.1</v>
      </c>
      <c r="H31" s="67">
        <f>+'[1]R_I_pcor_CN 1970_2017'!H29</f>
        <v>112332.09999999998</v>
      </c>
      <c r="I31" s="68">
        <f t="shared" si="10"/>
        <v>1089869.2</v>
      </c>
      <c r="J31" s="67">
        <f>+'[1]R_I_pcor_CN 1970_2017'!J29</f>
        <v>223221.2</v>
      </c>
      <c r="K31" s="68">
        <f t="shared" si="11"/>
        <v>1313090.3999999999</v>
      </c>
      <c r="L31" s="50"/>
      <c r="M31" s="67">
        <f>+'[1]R_I_pcor_CN 1970_2017'!L29</f>
        <v>263751.40000000002</v>
      </c>
      <c r="N31" s="65">
        <f>+'[1]R_I_pcor_CN 1970_2017'!M29</f>
        <v>645244.30000000005</v>
      </c>
      <c r="O31" s="64">
        <f>+'[1]R_I_pcor_CN 1970_2017'!N29</f>
        <v>194086</v>
      </c>
      <c r="P31" s="67">
        <f t="shared" si="12"/>
        <v>839330.3</v>
      </c>
      <c r="Q31" s="66">
        <f>+'[1]R_I_pcor_CN 1970_2017'!Q29</f>
        <v>105107.7</v>
      </c>
      <c r="R31" s="66">
        <f>+'[1]R_I_pcor_CN 1970_2017'!P29</f>
        <v>100690.6</v>
      </c>
      <c r="S31" s="67">
        <f t="shared" si="13"/>
        <v>205798.3</v>
      </c>
      <c r="T31" s="67">
        <f>+'[1]R_I_pcor_CN 1970_2017'!S29</f>
        <v>4210.399999999674</v>
      </c>
      <c r="U31" s="67">
        <f t="shared" si="14"/>
        <v>210008.69999999966</v>
      </c>
      <c r="V31" s="68">
        <f t="shared" si="15"/>
        <v>1313090.3999999999</v>
      </c>
      <c r="W31" s="110">
        <v>215108.6</v>
      </c>
      <c r="X31" s="110">
        <v>1095091.6000000001</v>
      </c>
      <c r="Y31" s="112">
        <f t="shared" si="24"/>
        <v>0.19642977811171228</v>
      </c>
      <c r="Z31" s="63">
        <v>1997</v>
      </c>
      <c r="AA31" s="106">
        <f t="shared" si="16"/>
        <v>9.2387783781760241E-2</v>
      </c>
      <c r="AB31" s="106">
        <f t="shared" si="17"/>
        <v>0.18882843922922127</v>
      </c>
      <c r="AC31" s="106">
        <f t="shared" si="18"/>
        <v>0.19269165510870448</v>
      </c>
      <c r="AD31" s="106">
        <v>0.13800000000000001</v>
      </c>
      <c r="AE31" s="106">
        <v>5.1230000000000005E-2</v>
      </c>
      <c r="AF31" s="108">
        <f t="shared" si="21"/>
        <v>0.18923000000000001</v>
      </c>
      <c r="AG31" s="108">
        <f t="shared" si="25"/>
        <v>0.19642977811171228</v>
      </c>
      <c r="AH31" s="108"/>
      <c r="AI31" s="108"/>
      <c r="AL31" s="108">
        <f t="shared" si="19"/>
        <v>-6.9536788388002285E-2</v>
      </c>
      <c r="AM31" s="108">
        <f t="shared" si="20"/>
        <v>5.3000000000000005E-2</v>
      </c>
      <c r="AN31" s="108">
        <f t="shared" si="23"/>
        <v>-2.5399999999999937E-3</v>
      </c>
      <c r="AO31" s="108">
        <f t="shared" si="22"/>
        <v>2.6460000000000011E-2</v>
      </c>
    </row>
    <row r="32" spans="1:41" x14ac:dyDescent="0.2">
      <c r="A32" s="63">
        <v>1998</v>
      </c>
      <c r="B32" s="64">
        <f>+'[1]R_I_pcor_CN 1970_2017'!B30</f>
        <v>31205.5</v>
      </c>
      <c r="C32" s="65">
        <f>+'[1]R_I_pcor_CN 1970_2017'!C30</f>
        <v>230443.4</v>
      </c>
      <c r="D32" s="66">
        <f>+'[1]R_I_pcor_CN 1970_2017'!D30</f>
        <v>46421.7</v>
      </c>
      <c r="E32" s="67">
        <f t="shared" si="8"/>
        <v>276865.09999999998</v>
      </c>
      <c r="F32" s="67">
        <f>+'[1]R_I_pcor_CN 1970_2017'!F30</f>
        <v>677222</v>
      </c>
      <c r="G32" s="67">
        <f t="shared" si="9"/>
        <v>985292.6</v>
      </c>
      <c r="H32" s="67">
        <f>+'[1]R_I_pcor_CN 1970_2017'!H30</f>
        <v>150206.90000000002</v>
      </c>
      <c r="I32" s="68">
        <f t="shared" si="10"/>
        <v>1135499.5</v>
      </c>
      <c r="J32" s="67">
        <f>+'[1]R_I_pcor_CN 1970_2017'!J30</f>
        <v>239446.1</v>
      </c>
      <c r="K32" s="68">
        <f t="shared" si="11"/>
        <v>1374945.6</v>
      </c>
      <c r="L32" s="50"/>
      <c r="M32" s="67">
        <f>+'[1]R_I_pcor_CN 1970_2017'!L30</f>
        <v>273913</v>
      </c>
      <c r="N32" s="65">
        <f>+'[1]R_I_pcor_CN 1970_2017'!M30</f>
        <v>679167.4</v>
      </c>
      <c r="O32" s="64">
        <f>+'[1]R_I_pcor_CN 1970_2017'!N30</f>
        <v>200567</v>
      </c>
      <c r="P32" s="67">
        <f t="shared" si="12"/>
        <v>879734.4</v>
      </c>
      <c r="Q32" s="66">
        <f>+'[1]R_I_pcor_CN 1970_2017'!Q30</f>
        <v>107576.3</v>
      </c>
      <c r="R32" s="66">
        <f>+'[1]R_I_pcor_CN 1970_2017'!P30</f>
        <v>110527.5</v>
      </c>
      <c r="S32" s="67">
        <f t="shared" si="13"/>
        <v>218103.8</v>
      </c>
      <c r="T32" s="67">
        <f>+'[1]R_I_pcor_CN 1970_2017'!S30</f>
        <v>3194.4000000001397</v>
      </c>
      <c r="U32" s="67">
        <f t="shared" si="14"/>
        <v>221298.20000000013</v>
      </c>
      <c r="V32" s="68">
        <f t="shared" si="15"/>
        <v>1374945.6</v>
      </c>
      <c r="W32" s="110">
        <v>227839.8</v>
      </c>
      <c r="X32" s="110">
        <v>1141256.8</v>
      </c>
      <c r="Y32" s="112">
        <f t="shared" si="24"/>
        <v>0.19963938002384737</v>
      </c>
      <c r="Z32" s="63">
        <v>1998</v>
      </c>
      <c r="AA32" s="106">
        <f t="shared" si="16"/>
        <v>9.7338219875922449E-2</v>
      </c>
      <c r="AB32" s="106">
        <f t="shared" si="17"/>
        <v>0.1920774073436404</v>
      </c>
      <c r="AC32" s="106">
        <f t="shared" si="18"/>
        <v>0.19489061862202506</v>
      </c>
      <c r="AD32" s="106">
        <v>0.13699999999999998</v>
      </c>
      <c r="AE32" s="106">
        <v>5.1060000000000001E-2</v>
      </c>
      <c r="AF32" s="108">
        <f t="shared" si="21"/>
        <v>0.18805999999999998</v>
      </c>
      <c r="AG32" s="108">
        <f t="shared" si="25"/>
        <v>0.19963938002384737</v>
      </c>
      <c r="AH32" s="108"/>
      <c r="AI32" s="108"/>
      <c r="AL32" s="108">
        <f t="shared" si="19"/>
        <v>-6.7337824874681707E-2</v>
      </c>
      <c r="AM32" s="108">
        <f t="shared" si="20"/>
        <v>5.1999999999999977E-2</v>
      </c>
      <c r="AN32" s="108">
        <f t="shared" si="23"/>
        <v>-2.7099999999999971E-3</v>
      </c>
      <c r="AO32" s="108">
        <f t="shared" si="22"/>
        <v>2.5289999999999979E-2</v>
      </c>
    </row>
    <row r="33" spans="1:41" x14ac:dyDescent="0.2">
      <c r="A33" s="63">
        <v>1999</v>
      </c>
      <c r="B33" s="64">
        <f>+'[1]R_I_pcor_CN 1970_2017'!B31</f>
        <v>32175.8</v>
      </c>
      <c r="C33" s="65">
        <f>+'[1]R_I_pcor_CN 1970_2017'!C31</f>
        <v>232694.6</v>
      </c>
      <c r="D33" s="66">
        <f>+'[1]R_I_pcor_CN 1970_2017'!D31</f>
        <v>48021.5</v>
      </c>
      <c r="E33" s="67">
        <f t="shared" si="8"/>
        <v>280716.09999999998</v>
      </c>
      <c r="F33" s="67">
        <f>+'[1]R_I_pcor_CN 1970_2017'!F31</f>
        <v>706703.5</v>
      </c>
      <c r="G33" s="67">
        <f t="shared" si="9"/>
        <v>1019595.3999999999</v>
      </c>
      <c r="H33" s="67">
        <f>+'[1]R_I_pcor_CN 1970_2017'!H31</f>
        <v>152305.99999999988</v>
      </c>
      <c r="I33" s="68">
        <f t="shared" si="10"/>
        <v>1171901.3999999999</v>
      </c>
      <c r="J33" s="67">
        <f>+'[1]R_I_pcor_CN 1970_2017'!J31</f>
        <v>251662.1</v>
      </c>
      <c r="K33" s="68">
        <f t="shared" si="11"/>
        <v>1423563.5</v>
      </c>
      <c r="L33" s="50"/>
      <c r="M33" s="67">
        <f>+'[1]R_I_pcor_CN 1970_2017'!L31</f>
        <v>272472.8</v>
      </c>
      <c r="N33" s="65">
        <f>+'[1]R_I_pcor_CN 1970_2017'!M31</f>
        <v>709500.1</v>
      </c>
      <c r="O33" s="64">
        <f>+'[1]R_I_pcor_CN 1970_2017'!N31</f>
        <v>207155</v>
      </c>
      <c r="P33" s="67">
        <f t="shared" si="12"/>
        <v>916655.1</v>
      </c>
      <c r="Q33" s="66">
        <f>+'[1]R_I_pcor_CN 1970_2017'!Q31</f>
        <v>112367.7</v>
      </c>
      <c r="R33" s="66">
        <f>+'[1]R_I_pcor_CN 1970_2017'!P31</f>
        <v>117369.4</v>
      </c>
      <c r="S33" s="67">
        <f t="shared" si="13"/>
        <v>229737.09999999998</v>
      </c>
      <c r="T33" s="67">
        <f>+'[1]R_I_pcor_CN 1970_2017'!S31</f>
        <v>4698.5</v>
      </c>
      <c r="U33" s="67">
        <f t="shared" si="14"/>
        <v>234435.59999999998</v>
      </c>
      <c r="V33" s="68">
        <f t="shared" si="15"/>
        <v>1423563.5</v>
      </c>
      <c r="W33" s="110">
        <v>239884.79999999999</v>
      </c>
      <c r="X33" s="110">
        <v>1177549.7</v>
      </c>
      <c r="Y33" s="112">
        <f t="shared" si="24"/>
        <v>0.20371522323006833</v>
      </c>
      <c r="Z33" s="63">
        <v>1999</v>
      </c>
      <c r="AA33" s="106">
        <f t="shared" si="16"/>
        <v>0.10015296508733584</v>
      </c>
      <c r="AB33" s="106">
        <f t="shared" si="17"/>
        <v>0.19603790899131956</v>
      </c>
      <c r="AC33" s="106">
        <f t="shared" si="18"/>
        <v>0.20004720533655818</v>
      </c>
      <c r="AD33" s="106">
        <v>0.13900000000000001</v>
      </c>
      <c r="AE33" s="106">
        <v>5.1810000000000002E-2</v>
      </c>
      <c r="AF33" s="108">
        <f t="shared" si="21"/>
        <v>0.19081000000000001</v>
      </c>
      <c r="AG33" s="108">
        <f t="shared" si="25"/>
        <v>0.20371522323006833</v>
      </c>
      <c r="AH33" s="108"/>
      <c r="AI33" s="108"/>
      <c r="AL33" s="108">
        <f t="shared" si="19"/>
        <v>-6.2181238160148589E-2</v>
      </c>
      <c r="AM33" s="108">
        <f t="shared" si="20"/>
        <v>5.4000000000000006E-2</v>
      </c>
      <c r="AN33" s="108">
        <f t="shared" si="23"/>
        <v>-1.9599999999999965E-3</v>
      </c>
      <c r="AO33" s="108">
        <f t="shared" si="22"/>
        <v>2.8040000000000009E-2</v>
      </c>
    </row>
    <row r="34" spans="1:41" x14ac:dyDescent="0.2">
      <c r="A34" s="63">
        <v>2000</v>
      </c>
      <c r="B34" s="64">
        <f>+'[1]R_I_pcor_CN 1970_2017'!B32</f>
        <v>32244.7</v>
      </c>
      <c r="C34" s="65">
        <f>+'[1]R_I_pcor_CN 1970_2017'!C32</f>
        <v>241100.79999999999</v>
      </c>
      <c r="D34" s="66">
        <f>+'[1]R_I_pcor_CN 1970_2017'!D32</f>
        <v>51800.4</v>
      </c>
      <c r="E34" s="67">
        <f t="shared" si="8"/>
        <v>292901.2</v>
      </c>
      <c r="F34" s="67">
        <f>+'[1]R_I_pcor_CN 1970_2017'!F32</f>
        <v>755513.4</v>
      </c>
      <c r="G34" s="67">
        <f t="shared" si="9"/>
        <v>1080659.3</v>
      </c>
      <c r="H34" s="67">
        <f>+'[1]R_I_pcor_CN 1970_2017'!H32</f>
        <v>158607</v>
      </c>
      <c r="I34" s="68">
        <f t="shared" si="10"/>
        <v>1239266.3</v>
      </c>
      <c r="J34" s="67">
        <f>+'[1]R_I_pcor_CN 1970_2017'!J32</f>
        <v>307545.40000000002</v>
      </c>
      <c r="K34" s="68">
        <f t="shared" si="11"/>
        <v>1546811.7000000002</v>
      </c>
      <c r="L34" s="50"/>
      <c r="M34" s="67">
        <f>+'[1]R_I_pcor_CN 1970_2017'!L32</f>
        <v>317968.3</v>
      </c>
      <c r="N34" s="65">
        <f>+'[1]R_I_pcor_CN 1970_2017'!M32</f>
        <v>750485.2</v>
      </c>
      <c r="O34" s="64">
        <f>+'[1]R_I_pcor_CN 1970_2017'!N32</f>
        <v>221614</v>
      </c>
      <c r="P34" s="67">
        <f t="shared" si="12"/>
        <v>972099.2</v>
      </c>
      <c r="Q34" s="66">
        <f>+'[1]R_I_pcor_CN 1970_2017'!Q32</f>
        <v>123445.1</v>
      </c>
      <c r="R34" s="66">
        <f>+'[1]R_I_pcor_CN 1970_2017'!P32</f>
        <v>129756.9</v>
      </c>
      <c r="S34" s="67">
        <f t="shared" si="13"/>
        <v>253202</v>
      </c>
      <c r="T34" s="67">
        <f>+'[1]R_I_pcor_CN 1970_2017'!S32</f>
        <v>3542.2000000001863</v>
      </c>
      <c r="U34" s="67">
        <f t="shared" si="14"/>
        <v>256744.20000000019</v>
      </c>
      <c r="V34" s="68">
        <f t="shared" si="15"/>
        <v>1546811.7000000002</v>
      </c>
      <c r="W34" s="110">
        <v>264206.40000000002</v>
      </c>
      <c r="X34" s="110">
        <v>1244744.2</v>
      </c>
      <c r="Y34" s="112">
        <f t="shared" si="24"/>
        <v>0.21225758673950842</v>
      </c>
      <c r="Z34" s="63">
        <v>2000</v>
      </c>
      <c r="AA34" s="106">
        <f t="shared" si="16"/>
        <v>0.10470461433511101</v>
      </c>
      <c r="AB34" s="106">
        <f t="shared" si="17"/>
        <v>0.20431605378117682</v>
      </c>
      <c r="AC34" s="106">
        <f t="shared" si="18"/>
        <v>0.20717435792452371</v>
      </c>
      <c r="AD34" s="106">
        <v>0.13600000000000001</v>
      </c>
      <c r="AE34" s="106">
        <v>5.4820000000000001E-2</v>
      </c>
      <c r="AF34" s="108">
        <f t="shared" si="21"/>
        <v>0.19082000000000002</v>
      </c>
      <c r="AG34" s="108">
        <f t="shared" si="25"/>
        <v>0.21225758673950842</v>
      </c>
      <c r="AH34" s="108"/>
      <c r="AI34" s="108"/>
      <c r="AL34" s="108">
        <f t="shared" si="19"/>
        <v>-5.5054085572183054E-2</v>
      </c>
      <c r="AM34" s="108">
        <f t="shared" si="20"/>
        <v>5.1000000000000004E-2</v>
      </c>
      <c r="AN34" s="108">
        <f t="shared" si="23"/>
        <v>1.0500000000000023E-3</v>
      </c>
      <c r="AO34" s="108">
        <f t="shared" si="22"/>
        <v>2.8050000000000019E-2</v>
      </c>
    </row>
    <row r="35" spans="1:41" x14ac:dyDescent="0.2">
      <c r="A35" s="63">
        <v>2001</v>
      </c>
      <c r="B35" s="64">
        <f>+'[1]R_I_pcor_CN 1970_2017'!B33</f>
        <v>33333</v>
      </c>
      <c r="C35" s="65">
        <f>+'[1]R_I_pcor_CN 1970_2017'!C33</f>
        <v>247573.6</v>
      </c>
      <c r="D35" s="66">
        <f>+'[1]R_I_pcor_CN 1970_2017'!D33</f>
        <v>57277.2</v>
      </c>
      <c r="E35" s="67">
        <f t="shared" si="8"/>
        <v>304850.8</v>
      </c>
      <c r="F35" s="67">
        <f>+'[1]R_I_pcor_CN 1970_2017'!F33</f>
        <v>802250.3</v>
      </c>
      <c r="G35" s="67">
        <f t="shared" si="9"/>
        <v>1140434.1000000001</v>
      </c>
      <c r="H35" s="67">
        <f>+'[1]R_I_pcor_CN 1970_2017'!H33</f>
        <v>158456.09999999986</v>
      </c>
      <c r="I35" s="68">
        <f t="shared" si="10"/>
        <v>1298890.2</v>
      </c>
      <c r="J35" s="67">
        <f>+'[1]R_I_pcor_CN 1970_2017'!J33</f>
        <v>317922.5</v>
      </c>
      <c r="K35" s="68">
        <f t="shared" si="11"/>
        <v>1616812.7</v>
      </c>
      <c r="L35" s="50"/>
      <c r="M35" s="67">
        <f>+'[1]R_I_pcor_CN 1970_2017'!L33</f>
        <v>334227.20000000001</v>
      </c>
      <c r="N35" s="65">
        <f>+'[1]R_I_pcor_CN 1970_2017'!M33</f>
        <v>774938.2</v>
      </c>
      <c r="O35" s="64">
        <f>+'[1]R_I_pcor_CN 1970_2017'!N33</f>
        <v>239171</v>
      </c>
      <c r="P35" s="67">
        <f t="shared" si="12"/>
        <v>1014109.2</v>
      </c>
      <c r="Q35" s="66">
        <f>+'[1]R_I_pcor_CN 1970_2017'!Q33</f>
        <v>131398.6</v>
      </c>
      <c r="R35" s="66">
        <f>+'[1]R_I_pcor_CN 1970_2017'!P33</f>
        <v>134786.6</v>
      </c>
      <c r="S35" s="67">
        <f t="shared" si="13"/>
        <v>266185.2</v>
      </c>
      <c r="T35" s="67">
        <f>+'[1]R_I_pcor_CN 1970_2017'!S33</f>
        <v>2291.1000000000931</v>
      </c>
      <c r="U35" s="67">
        <f t="shared" si="14"/>
        <v>268476.3000000001</v>
      </c>
      <c r="V35" s="68">
        <f t="shared" si="15"/>
        <v>1616812.7</v>
      </c>
      <c r="W35" s="110">
        <v>277322</v>
      </c>
      <c r="X35" s="110">
        <v>1308623.1000000001</v>
      </c>
      <c r="Y35" s="112">
        <f t="shared" si="24"/>
        <v>0.21191892455512973</v>
      </c>
      <c r="Z35" s="63">
        <v>2001</v>
      </c>
      <c r="AA35" s="106">
        <f t="shared" si="16"/>
        <v>0.10377058815287082</v>
      </c>
      <c r="AB35" s="106">
        <f t="shared" si="17"/>
        <v>0.20493279570513351</v>
      </c>
      <c r="AC35" s="106">
        <f t="shared" si="18"/>
        <v>0.20669668614021425</v>
      </c>
      <c r="AD35" s="106">
        <v>0.13400000000000001</v>
      </c>
      <c r="AE35" s="106">
        <v>5.7539999999999994E-2</v>
      </c>
      <c r="AF35" s="108">
        <f t="shared" si="21"/>
        <v>0.19153999999999999</v>
      </c>
      <c r="AG35" s="108">
        <f t="shared" si="25"/>
        <v>0.21191892455512973</v>
      </c>
      <c r="AH35" s="108"/>
      <c r="AI35" s="108"/>
      <c r="AL35" s="108">
        <f t="shared" si="19"/>
        <v>-5.5531757356492517E-2</v>
      </c>
      <c r="AM35" s="108">
        <f t="shared" si="20"/>
        <v>4.9000000000000002E-2</v>
      </c>
      <c r="AN35" s="108">
        <f t="shared" si="23"/>
        <v>3.7699999999999956E-3</v>
      </c>
      <c r="AO35" s="108">
        <f t="shared" si="22"/>
        <v>2.876999999999999E-2</v>
      </c>
    </row>
    <row r="36" spans="1:41" x14ac:dyDescent="0.2">
      <c r="A36" s="63">
        <v>2002</v>
      </c>
      <c r="B36" s="64">
        <f>+'[1]R_I_pcor_CN 1970_2017'!B34</f>
        <v>33242.800000000003</v>
      </c>
      <c r="C36" s="65">
        <f>+'[1]R_I_pcor_CN 1970_2017'!C34</f>
        <v>251649</v>
      </c>
      <c r="D36" s="66">
        <f>+'[1]R_I_pcor_CN 1970_2017'!D34</f>
        <v>61457.5</v>
      </c>
      <c r="E36" s="67">
        <f t="shared" si="8"/>
        <v>313106.5</v>
      </c>
      <c r="F36" s="67">
        <f>+'[1]R_I_pcor_CN 1970_2017'!F34</f>
        <v>834085</v>
      </c>
      <c r="G36" s="67">
        <f t="shared" si="9"/>
        <v>1180434.3</v>
      </c>
      <c r="H36" s="67">
        <f>+'[1]R_I_pcor_CN 1970_2017'!H34</f>
        <v>165359.89999999991</v>
      </c>
      <c r="I36" s="68">
        <f t="shared" si="10"/>
        <v>1345794.2</v>
      </c>
      <c r="J36" s="67">
        <f>+'[1]R_I_pcor_CN 1970_2017'!J34</f>
        <v>319306.3</v>
      </c>
      <c r="K36" s="68">
        <f t="shared" si="11"/>
        <v>1665100.5</v>
      </c>
      <c r="L36" s="50"/>
      <c r="M36" s="67">
        <f>+'[1]R_I_pcor_CN 1970_2017'!L34</f>
        <v>329345.2</v>
      </c>
      <c r="N36" s="65">
        <f>+'[1]R_I_pcor_CN 1970_2017'!M34</f>
        <v>797758.6</v>
      </c>
      <c r="O36" s="64">
        <f>+'[1]R_I_pcor_CN 1970_2017'!N34</f>
        <v>249773</v>
      </c>
      <c r="P36" s="67">
        <f t="shared" si="12"/>
        <v>1047531.6</v>
      </c>
      <c r="Q36" s="66">
        <f>+'[1]R_I_pcor_CN 1970_2017'!Q34</f>
        <v>144428.29999999999</v>
      </c>
      <c r="R36" s="66">
        <f>+'[1]R_I_pcor_CN 1970_2017'!P34</f>
        <v>140931</v>
      </c>
      <c r="S36" s="67">
        <f t="shared" si="13"/>
        <v>285359.3</v>
      </c>
      <c r="T36" s="67">
        <f>+'[1]R_I_pcor_CN 1970_2017'!S34</f>
        <v>2864.3999999999069</v>
      </c>
      <c r="U36" s="67">
        <f t="shared" si="14"/>
        <v>288223.6999999999</v>
      </c>
      <c r="V36" s="68">
        <f t="shared" si="15"/>
        <v>1665100.5</v>
      </c>
      <c r="W36" s="110">
        <v>295667.7</v>
      </c>
      <c r="X36" s="110">
        <v>1355522.3</v>
      </c>
      <c r="Y36" s="112">
        <f t="shared" si="24"/>
        <v>0.21812086750620038</v>
      </c>
      <c r="Z36" s="63">
        <v>2002</v>
      </c>
      <c r="AA36" s="106">
        <f t="shared" si="16"/>
        <v>0.10471957748071734</v>
      </c>
      <c r="AB36" s="106">
        <f t="shared" si="17"/>
        <v>0.21203784352763594</v>
      </c>
      <c r="AC36" s="106">
        <f t="shared" si="18"/>
        <v>0.21416625216544991</v>
      </c>
      <c r="AD36" s="106">
        <v>0.13500000000000001</v>
      </c>
      <c r="AE36" s="106">
        <v>5.8739999999999994E-2</v>
      </c>
      <c r="AF36" s="108">
        <f t="shared" si="21"/>
        <v>0.19374</v>
      </c>
      <c r="AG36" s="108">
        <f t="shared" si="25"/>
        <v>0.21812086750620038</v>
      </c>
      <c r="AH36" s="108"/>
      <c r="AI36" s="108"/>
      <c r="AL36" s="108">
        <f t="shared" si="19"/>
        <v>-4.8062191331256859E-2</v>
      </c>
      <c r="AM36" s="108">
        <f t="shared" si="20"/>
        <v>0.05</v>
      </c>
      <c r="AN36" s="108">
        <f t="shared" si="23"/>
        <v>4.9699999999999953E-3</v>
      </c>
      <c r="AO36" s="108">
        <f t="shared" si="22"/>
        <v>3.0969999999999998E-2</v>
      </c>
    </row>
    <row r="37" spans="1:41" x14ac:dyDescent="0.2">
      <c r="A37" s="63">
        <v>2003</v>
      </c>
      <c r="B37" s="64">
        <f>+'[1]R_I_pcor_CN 1970_2017'!B35</f>
        <v>33554.400000000001</v>
      </c>
      <c r="C37" s="65">
        <f>+'[1]R_I_pcor_CN 1970_2017'!C35</f>
        <v>250057.60000000001</v>
      </c>
      <c r="D37" s="66">
        <f>+'[1]R_I_pcor_CN 1970_2017'!D35</f>
        <v>66468.2</v>
      </c>
      <c r="E37" s="67">
        <f t="shared" si="8"/>
        <v>316525.8</v>
      </c>
      <c r="F37" s="67">
        <f>+'[1]R_I_pcor_CN 1970_2017'!F35</f>
        <v>872734.4</v>
      </c>
      <c r="G37" s="67">
        <f t="shared" si="9"/>
        <v>1222814.6000000001</v>
      </c>
      <c r="H37" s="67">
        <f>+'[1]R_I_pcor_CN 1970_2017'!H35</f>
        <v>167895</v>
      </c>
      <c r="I37" s="68">
        <f t="shared" si="10"/>
        <v>1390709.6</v>
      </c>
      <c r="J37" s="67">
        <f>+'[1]R_I_pcor_CN 1970_2017'!J35</f>
        <v>318582.40000000002</v>
      </c>
      <c r="K37" s="68">
        <f t="shared" si="11"/>
        <v>1709292</v>
      </c>
      <c r="L37" s="50"/>
      <c r="M37" s="67">
        <f>+'[1]R_I_pcor_CN 1970_2017'!L35</f>
        <v>324880</v>
      </c>
      <c r="N37" s="65">
        <f>+'[1]R_I_pcor_CN 1970_2017'!M35</f>
        <v>827517.4</v>
      </c>
      <c r="O37" s="64">
        <f>+'[1]R_I_pcor_CN 1970_2017'!N35</f>
        <v>263937</v>
      </c>
      <c r="P37" s="67">
        <f t="shared" si="12"/>
        <v>1091454.3999999999</v>
      </c>
      <c r="Q37" s="66">
        <f>+'[1]R_I_pcor_CN 1970_2017'!Q35</f>
        <v>152033.20000000001</v>
      </c>
      <c r="R37" s="66">
        <f>+'[1]R_I_pcor_CN 1970_2017'!P35</f>
        <v>136120.70000000001</v>
      </c>
      <c r="S37" s="67">
        <f t="shared" si="13"/>
        <v>288153.90000000002</v>
      </c>
      <c r="T37" s="67">
        <f>+'[1]R_I_pcor_CN 1970_2017'!S35</f>
        <v>4803.7000000001863</v>
      </c>
      <c r="U37" s="67">
        <f t="shared" si="14"/>
        <v>292957.60000000021</v>
      </c>
      <c r="V37" s="68">
        <f t="shared" si="15"/>
        <v>1709292</v>
      </c>
      <c r="W37" s="110">
        <v>297848.59999999998</v>
      </c>
      <c r="X37" s="110">
        <v>1399386</v>
      </c>
      <c r="Y37" s="112">
        <f t="shared" si="24"/>
        <v>0.21284234657199655</v>
      </c>
      <c r="Z37" s="63">
        <v>2003</v>
      </c>
      <c r="AA37" s="106">
        <f t="shared" si="16"/>
        <v>9.7878593776874773E-2</v>
      </c>
      <c r="AB37" s="106">
        <f t="shared" si="17"/>
        <v>0.20719918809793217</v>
      </c>
      <c r="AC37" s="106">
        <f t="shared" si="18"/>
        <v>0.21065332402968973</v>
      </c>
      <c r="AD37" s="106">
        <v>0.13600000000000001</v>
      </c>
      <c r="AE37" s="106">
        <v>5.8810000000000001E-2</v>
      </c>
      <c r="AF37" s="108">
        <f t="shared" si="21"/>
        <v>0.19481000000000001</v>
      </c>
      <c r="AG37" s="108">
        <f t="shared" si="25"/>
        <v>0.21284234657199655</v>
      </c>
      <c r="AH37" s="108"/>
      <c r="AI37" s="108"/>
      <c r="AL37" s="108">
        <f t="shared" si="19"/>
        <v>-5.1575119467017039E-2</v>
      </c>
      <c r="AM37" s="108">
        <f t="shared" si="20"/>
        <v>5.1000000000000004E-2</v>
      </c>
      <c r="AN37" s="108">
        <f t="shared" si="23"/>
        <v>5.0400000000000028E-3</v>
      </c>
      <c r="AO37" s="108">
        <f t="shared" si="22"/>
        <v>3.2040000000000013E-2</v>
      </c>
    </row>
    <row r="38" spans="1:41" x14ac:dyDescent="0.2">
      <c r="A38" s="63">
        <v>2004</v>
      </c>
      <c r="B38" s="64">
        <f>+'[1]R_I_pcor_CN 1970_2017'!B36</f>
        <v>34515.300000000003</v>
      </c>
      <c r="C38" s="65">
        <f>+'[1]R_I_pcor_CN 1970_2017'!C36</f>
        <v>257188.7</v>
      </c>
      <c r="D38" s="66">
        <f>+'[1]R_I_pcor_CN 1970_2017'!D36</f>
        <v>71956.100000000006</v>
      </c>
      <c r="E38" s="67">
        <f t="shared" si="8"/>
        <v>329144.80000000005</v>
      </c>
      <c r="F38" s="67">
        <f>+'[1]R_I_pcor_CN 1970_2017'!F36</f>
        <v>907767.7</v>
      </c>
      <c r="G38" s="67">
        <f t="shared" si="9"/>
        <v>1271427.8</v>
      </c>
      <c r="H38" s="67">
        <f>+'[1]R_I_pcor_CN 1970_2017'!H36</f>
        <v>176934.90000000014</v>
      </c>
      <c r="I38" s="68">
        <f t="shared" si="10"/>
        <v>1448362.7000000002</v>
      </c>
      <c r="J38" s="67">
        <f>+'[1]R_I_pcor_CN 1970_2017'!J36</f>
        <v>340086.3</v>
      </c>
      <c r="K38" s="68">
        <f t="shared" si="11"/>
        <v>1788449.0000000002</v>
      </c>
      <c r="L38" s="50"/>
      <c r="M38" s="67">
        <f>+'[1]R_I_pcor_CN 1970_2017'!L36</f>
        <v>348518.1</v>
      </c>
      <c r="N38" s="65">
        <f>+'[1]R_I_pcor_CN 1970_2017'!M36</f>
        <v>855845.5</v>
      </c>
      <c r="O38" s="64">
        <f>+'[1]R_I_pcor_CN 1970_2017'!N36</f>
        <v>277453</v>
      </c>
      <c r="P38" s="67">
        <f t="shared" si="12"/>
        <v>1133298.5</v>
      </c>
      <c r="Q38" s="66">
        <f>+'[1]R_I_pcor_CN 1970_2017'!Q36</f>
        <v>161795.9</v>
      </c>
      <c r="R38" s="66">
        <f>+'[1]R_I_pcor_CN 1970_2017'!P36</f>
        <v>139987.6</v>
      </c>
      <c r="S38" s="67">
        <f t="shared" si="13"/>
        <v>301783.5</v>
      </c>
      <c r="T38" s="67">
        <f>+'[1]R_I_pcor_CN 1970_2017'!S36</f>
        <v>4848.8999999999069</v>
      </c>
      <c r="U38" s="67">
        <f t="shared" si="14"/>
        <v>306632.39999999991</v>
      </c>
      <c r="V38" s="68">
        <f t="shared" si="15"/>
        <v>1788449</v>
      </c>
      <c r="W38" s="110">
        <v>311288.40000000002</v>
      </c>
      <c r="X38" s="110">
        <v>1457356.2</v>
      </c>
      <c r="Y38" s="112">
        <f t="shared" si="24"/>
        <v>0.2135980208544761</v>
      </c>
      <c r="Z38" s="63">
        <v>2004</v>
      </c>
      <c r="AA38" s="106">
        <f t="shared" si="16"/>
        <v>9.6652309535449912E-2</v>
      </c>
      <c r="AB38" s="106">
        <f t="shared" si="17"/>
        <v>0.20836182815257528</v>
      </c>
      <c r="AC38" s="106">
        <f t="shared" si="18"/>
        <v>0.21170967741712754</v>
      </c>
      <c r="AD38" s="106">
        <v>0.13699999999999998</v>
      </c>
      <c r="AE38" s="106">
        <v>6.2039999999999998E-2</v>
      </c>
      <c r="AF38" s="108">
        <f t="shared" si="21"/>
        <v>0.19903999999999999</v>
      </c>
      <c r="AG38" s="108">
        <f t="shared" si="25"/>
        <v>0.2135980208544761</v>
      </c>
      <c r="AH38" s="108"/>
      <c r="AI38" s="108"/>
      <c r="AL38" s="108">
        <f t="shared" si="19"/>
        <v>-5.0518766079579225E-2</v>
      </c>
      <c r="AM38" s="108">
        <f t="shared" si="20"/>
        <v>5.1999999999999977E-2</v>
      </c>
      <c r="AN38" s="108">
        <f t="shared" si="23"/>
        <v>8.2699999999999996E-3</v>
      </c>
      <c r="AO38" s="108">
        <f t="shared" si="22"/>
        <v>3.6269999999999997E-2</v>
      </c>
    </row>
    <row r="39" spans="1:41" x14ac:dyDescent="0.2">
      <c r="A39" s="63">
        <v>2005</v>
      </c>
      <c r="B39" s="64">
        <f>+'[1]R_I_pcor_CN 1970_2017'!B37</f>
        <v>31547.4</v>
      </c>
      <c r="C39" s="65">
        <f>+'[1]R_I_pcor_CN 1970_2017'!C37</f>
        <v>258297.60000000001</v>
      </c>
      <c r="D39" s="66">
        <f>+'[1]R_I_pcor_CN 1970_2017'!D37</f>
        <v>76174.5</v>
      </c>
      <c r="E39" s="67">
        <f t="shared" si="8"/>
        <v>334472.09999999998</v>
      </c>
      <c r="F39" s="67">
        <f>+'[1]R_I_pcor_CN 1970_2017'!F37</f>
        <v>937084</v>
      </c>
      <c r="G39" s="67">
        <f t="shared" si="9"/>
        <v>1303103.5</v>
      </c>
      <c r="H39" s="67">
        <f>+'[1]R_I_pcor_CN 1970_2017'!H37</f>
        <v>186622</v>
      </c>
      <c r="I39" s="68">
        <f t="shared" si="10"/>
        <v>1489725.5</v>
      </c>
      <c r="J39" s="67">
        <f>+'[1]R_I_pcor_CN 1970_2017'!J37</f>
        <v>368888.1</v>
      </c>
      <c r="K39" s="68">
        <f t="shared" si="11"/>
        <v>1858613.6</v>
      </c>
      <c r="L39" s="50"/>
      <c r="M39" s="67">
        <f>+'[1]R_I_pcor_CN 1970_2017'!L37</f>
        <v>367242.1</v>
      </c>
      <c r="N39" s="65">
        <f>+'[1]R_I_pcor_CN 1970_2017'!M37</f>
        <v>885372</v>
      </c>
      <c r="O39" s="64">
        <f>+'[1]R_I_pcor_CN 1970_2017'!N37</f>
        <v>291616</v>
      </c>
      <c r="P39" s="67">
        <f t="shared" si="12"/>
        <v>1176988</v>
      </c>
      <c r="Q39" s="66">
        <f>+'[1]R_I_pcor_CN 1970_2017'!Q37</f>
        <v>170810.3</v>
      </c>
      <c r="R39" s="66">
        <f>+'[1]R_I_pcor_CN 1970_2017'!P37</f>
        <v>144383</v>
      </c>
      <c r="S39" s="67">
        <f t="shared" si="13"/>
        <v>315193.3</v>
      </c>
      <c r="T39" s="67">
        <f>+'[1]R_I_pcor_CN 1970_2017'!S37</f>
        <v>-809.80000000004657</v>
      </c>
      <c r="U39" s="67">
        <f t="shared" si="14"/>
        <v>314383.49999999994</v>
      </c>
      <c r="V39" s="68">
        <f t="shared" si="15"/>
        <v>1858613.6</v>
      </c>
      <c r="W39" s="110">
        <v>324900.7</v>
      </c>
      <c r="X39" s="110">
        <v>1499073.1</v>
      </c>
      <c r="Y39" s="112">
        <f t="shared" si="24"/>
        <v>0.21673439407324432</v>
      </c>
      <c r="Z39" s="63">
        <v>2005</v>
      </c>
      <c r="AA39" s="106">
        <f t="shared" si="16"/>
        <v>9.6919197530014753E-2</v>
      </c>
      <c r="AB39" s="106">
        <f t="shared" si="17"/>
        <v>0.21157810616788125</v>
      </c>
      <c r="AC39" s="106">
        <f t="shared" si="18"/>
        <v>0.21103451609038038</v>
      </c>
      <c r="AD39" s="106">
        <v>0.13800000000000001</v>
      </c>
      <c r="AE39" s="106">
        <v>6.4390000000000003E-2</v>
      </c>
      <c r="AF39" s="108">
        <f t="shared" si="21"/>
        <v>0.20239000000000001</v>
      </c>
      <c r="AG39" s="108">
        <f t="shared" si="25"/>
        <v>0.21673439407324432</v>
      </c>
      <c r="AH39" s="108"/>
      <c r="AI39" s="108"/>
      <c r="AL39" s="108">
        <f t="shared" si="19"/>
        <v>-5.1193927406326389E-2</v>
      </c>
      <c r="AM39" s="108">
        <f t="shared" si="20"/>
        <v>5.3000000000000005E-2</v>
      </c>
      <c r="AN39" s="108">
        <f t="shared" si="23"/>
        <v>1.0620000000000004E-2</v>
      </c>
      <c r="AO39" s="108">
        <f t="shared" si="22"/>
        <v>3.9620000000000016E-2</v>
      </c>
    </row>
    <row r="40" spans="1:41" x14ac:dyDescent="0.2">
      <c r="A40" s="63">
        <v>2006</v>
      </c>
      <c r="B40" s="64">
        <f>+'[1]R_I_pcor_CN 1970_2017'!B38</f>
        <v>32158.3</v>
      </c>
      <c r="C40" s="65">
        <f>+'[1]R_I_pcor_CN 1970_2017'!C38</f>
        <v>269765.2</v>
      </c>
      <c r="D40" s="66">
        <f>+'[1]R_I_pcor_CN 1970_2017'!D38</f>
        <v>79542.8</v>
      </c>
      <c r="E40" s="67">
        <f t="shared" si="8"/>
        <v>349308</v>
      </c>
      <c r="F40" s="67">
        <f>+'[1]R_I_pcor_CN 1970_2017'!F38</f>
        <v>963330.2</v>
      </c>
      <c r="G40" s="67">
        <f t="shared" si="9"/>
        <v>1344796.5</v>
      </c>
      <c r="H40" s="67">
        <f>+'[1]R_I_pcor_CN 1970_2017'!H38</f>
        <v>203676.89999999991</v>
      </c>
      <c r="I40" s="68">
        <f t="shared" si="10"/>
        <v>1548473.4</v>
      </c>
      <c r="J40" s="67">
        <f>+'[1]R_I_pcor_CN 1970_2017'!J38</f>
        <v>419083.6</v>
      </c>
      <c r="K40" s="68">
        <f t="shared" si="11"/>
        <v>1967557</v>
      </c>
      <c r="L40" s="50"/>
      <c r="M40" s="67">
        <f>+'[1]R_I_pcor_CN 1970_2017'!L38</f>
        <v>406133.1</v>
      </c>
      <c r="N40" s="65">
        <f>+'[1]R_I_pcor_CN 1970_2017'!M38</f>
        <v>921508.9</v>
      </c>
      <c r="O40" s="64">
        <f>+'[1]R_I_pcor_CN 1970_2017'!N38</f>
        <v>300894</v>
      </c>
      <c r="P40" s="67">
        <f t="shared" si="12"/>
        <v>1222402.8999999999</v>
      </c>
      <c r="Q40" s="66">
        <f>+'[1]R_I_pcor_CN 1970_2017'!Q38</f>
        <v>179034.5</v>
      </c>
      <c r="R40" s="66">
        <f>+'[1]R_I_pcor_CN 1970_2017'!P38</f>
        <v>153707.1</v>
      </c>
      <c r="S40" s="67">
        <f t="shared" si="13"/>
        <v>332741.59999999998</v>
      </c>
      <c r="T40" s="67">
        <f>+'[1]R_I_pcor_CN 1970_2017'!S38</f>
        <v>6279.3999999999069</v>
      </c>
      <c r="U40" s="67">
        <f t="shared" si="14"/>
        <v>339020.99999999988</v>
      </c>
      <c r="V40" s="68">
        <f t="shared" si="15"/>
        <v>1967557</v>
      </c>
      <c r="W40" s="110">
        <v>341988.4</v>
      </c>
      <c r="X40" s="110">
        <v>1559864.2</v>
      </c>
      <c r="Y40" s="112">
        <f t="shared" si="24"/>
        <v>0.21924241866695834</v>
      </c>
      <c r="Z40" s="63">
        <v>2006</v>
      </c>
      <c r="AA40" s="106">
        <f t="shared" si="16"/>
        <v>9.9263636043086065E-2</v>
      </c>
      <c r="AB40" s="106">
        <f t="shared" si="17"/>
        <v>0.21488363958980503</v>
      </c>
      <c r="AC40" s="106">
        <f t="shared" si="18"/>
        <v>0.2189388593953244</v>
      </c>
      <c r="AD40" s="106">
        <v>0.13699999999999998</v>
      </c>
      <c r="AE40" s="106">
        <v>6.5290000000000001E-2</v>
      </c>
      <c r="AF40" s="108">
        <f t="shared" si="21"/>
        <v>0.20228999999999997</v>
      </c>
      <c r="AG40" s="108">
        <f t="shared" si="25"/>
        <v>0.21924241866695834</v>
      </c>
      <c r="AH40" s="108"/>
      <c r="AI40" s="108"/>
      <c r="AL40" s="108">
        <f t="shared" si="19"/>
        <v>-4.3289584101382367E-2</v>
      </c>
      <c r="AM40" s="108">
        <f t="shared" si="20"/>
        <v>5.1999999999999977E-2</v>
      </c>
      <c r="AN40" s="108">
        <f t="shared" si="23"/>
        <v>1.1520000000000002E-2</v>
      </c>
      <c r="AO40" s="108">
        <f t="shared" si="22"/>
        <v>3.9519999999999972E-2</v>
      </c>
    </row>
    <row r="41" spans="1:41" x14ac:dyDescent="0.2">
      <c r="A41" s="63">
        <v>2007</v>
      </c>
      <c r="B41" s="64">
        <f>+'[1]R_I_pcor_CN 1970_2017'!B39</f>
        <v>32209.8</v>
      </c>
      <c r="C41" s="65">
        <f>+'[1]R_I_pcor_CN 1970_2017'!C39</f>
        <v>284974.5</v>
      </c>
      <c r="D41" s="66">
        <f>+'[1]R_I_pcor_CN 1970_2017'!D39</f>
        <v>83243.600000000006</v>
      </c>
      <c r="E41" s="67">
        <f t="shared" si="8"/>
        <v>368218.1</v>
      </c>
      <c r="F41" s="67">
        <f>+'[1]R_I_pcor_CN 1970_2017'!F39</f>
        <v>999043.9</v>
      </c>
      <c r="G41" s="67">
        <f t="shared" si="9"/>
        <v>1399471.8</v>
      </c>
      <c r="H41" s="67">
        <f>+'[1]R_I_pcor_CN 1970_2017'!H39</f>
        <v>210079</v>
      </c>
      <c r="I41" s="68">
        <f t="shared" si="10"/>
        <v>1609550.8</v>
      </c>
      <c r="J41" s="67">
        <f>+'[1]R_I_pcor_CN 1970_2017'!J39</f>
        <v>447237</v>
      </c>
      <c r="K41" s="68">
        <f t="shared" si="11"/>
        <v>2056787.8</v>
      </c>
      <c r="L41" s="50"/>
      <c r="M41" s="67">
        <f>+'[1]R_I_pcor_CN 1970_2017'!L39</f>
        <v>441454.7</v>
      </c>
      <c r="N41" s="65">
        <f>+'[1]R_I_pcor_CN 1970_2017'!M39</f>
        <v>953415.4</v>
      </c>
      <c r="O41" s="64">
        <f>+'[1]R_I_pcor_CN 1970_2017'!N39</f>
        <v>304833</v>
      </c>
      <c r="P41" s="67">
        <f t="shared" si="12"/>
        <v>1258248.3999999999</v>
      </c>
      <c r="Q41" s="66">
        <f>+'[1]R_I_pcor_CN 1970_2017'!Q39</f>
        <v>186423.1</v>
      </c>
      <c r="R41" s="66">
        <f>+'[1]R_I_pcor_CN 1970_2017'!P39</f>
        <v>160753.1</v>
      </c>
      <c r="S41" s="67">
        <f t="shared" si="13"/>
        <v>347176.2</v>
      </c>
      <c r="T41" s="67">
        <f>+'[1]R_I_pcor_CN 1970_2017'!S39</f>
        <v>9908.5000000002328</v>
      </c>
      <c r="U41" s="67">
        <f t="shared" si="14"/>
        <v>357084.70000000024</v>
      </c>
      <c r="V41" s="68">
        <f t="shared" si="15"/>
        <v>2056787.8</v>
      </c>
      <c r="W41" s="110">
        <v>356687.6</v>
      </c>
      <c r="X41" s="110">
        <v>1621714.5</v>
      </c>
      <c r="Y41" s="112">
        <f t="shared" si="24"/>
        <v>0.21994475599743357</v>
      </c>
      <c r="Z41" s="63">
        <v>2007</v>
      </c>
      <c r="AA41" s="106">
        <f t="shared" si="16"/>
        <v>9.9874511571800037E-2</v>
      </c>
      <c r="AB41" s="106">
        <f t="shared" si="17"/>
        <v>0.21569757226674671</v>
      </c>
      <c r="AC41" s="106">
        <f t="shared" si="18"/>
        <v>0.2218536376733187</v>
      </c>
      <c r="AD41" s="106">
        <v>0.13800000000000001</v>
      </c>
      <c r="AE41" s="106">
        <v>6.2780000000000002E-2</v>
      </c>
      <c r="AF41" s="108">
        <f t="shared" si="21"/>
        <v>0.20078000000000001</v>
      </c>
      <c r="AG41" s="108">
        <f t="shared" si="25"/>
        <v>0.21994475599743357</v>
      </c>
      <c r="AH41" s="108"/>
      <c r="AI41" s="108"/>
      <c r="AL41" s="108">
        <f t="shared" si="19"/>
        <v>-4.0374805823388066E-2</v>
      </c>
      <c r="AM41" s="108">
        <f t="shared" si="20"/>
        <v>5.3000000000000005E-2</v>
      </c>
      <c r="AN41" s="108">
        <f t="shared" si="23"/>
        <v>9.0100000000000041E-3</v>
      </c>
      <c r="AO41" s="108">
        <f t="shared" si="22"/>
        <v>3.8010000000000016E-2</v>
      </c>
    </row>
    <row r="42" spans="1:41" x14ac:dyDescent="0.2">
      <c r="A42" s="63">
        <v>2008</v>
      </c>
      <c r="B42" s="64">
        <f>+'[1]R_I_pcor_CN 1970_2017'!B40</f>
        <v>32518.799999999999</v>
      </c>
      <c r="C42" s="65">
        <f>+'[1]R_I_pcor_CN 1970_2017'!C40</f>
        <v>286281.2</v>
      </c>
      <c r="D42" s="66">
        <f>+'[1]R_I_pcor_CN 1970_2017'!D40</f>
        <v>85670.5</v>
      </c>
      <c r="E42" s="67">
        <f t="shared" si="8"/>
        <v>371951.7</v>
      </c>
      <c r="F42" s="67">
        <f>+'[1]R_I_pcor_CN 1970_2017'!F40</f>
        <v>1027844.4</v>
      </c>
      <c r="G42" s="67">
        <f t="shared" si="9"/>
        <v>1432314.9</v>
      </c>
      <c r="H42" s="67">
        <f>+'[1]R_I_pcor_CN 1970_2017'!H40</f>
        <v>199835.90000000014</v>
      </c>
      <c r="I42" s="68">
        <f t="shared" si="10"/>
        <v>1632150.8</v>
      </c>
      <c r="J42" s="67">
        <f>+'[1]R_I_pcor_CN 1970_2017'!J40</f>
        <v>452978.4</v>
      </c>
      <c r="K42" s="68">
        <f t="shared" si="11"/>
        <v>2085129.2000000002</v>
      </c>
      <c r="L42" s="50"/>
      <c r="M42" s="67">
        <f>+'[1]R_I_pcor_CN 1970_2017'!L40</f>
        <v>440102</v>
      </c>
      <c r="N42" s="65">
        <f>+'[1]R_I_pcor_CN 1970_2017'!M40</f>
        <v>972390.7</v>
      </c>
      <c r="O42" s="64">
        <f>+'[1]R_I_pcor_CN 1970_2017'!N40</f>
        <v>317133</v>
      </c>
      <c r="P42" s="67">
        <f t="shared" si="12"/>
        <v>1289523.7</v>
      </c>
      <c r="Q42" s="66">
        <f>+'[1]R_I_pcor_CN 1970_2017'!Q40</f>
        <v>186778.3</v>
      </c>
      <c r="R42" s="66">
        <f>+'[1]R_I_pcor_CN 1970_2017'!P40</f>
        <v>159913.1</v>
      </c>
      <c r="S42" s="67">
        <f t="shared" si="13"/>
        <v>346691.4</v>
      </c>
      <c r="T42" s="67">
        <f>+'[1]R_I_pcor_CN 1970_2017'!S40</f>
        <v>8812.1000000000931</v>
      </c>
      <c r="U42" s="67">
        <f t="shared" si="14"/>
        <v>355503.50000000012</v>
      </c>
      <c r="V42" s="68">
        <f t="shared" si="15"/>
        <v>2085129.2000000002</v>
      </c>
      <c r="W42" s="110">
        <v>354419.4</v>
      </c>
      <c r="X42" s="110">
        <v>1643718.8</v>
      </c>
      <c r="Y42" s="112">
        <f t="shared" si="24"/>
        <v>0.21562045770845964</v>
      </c>
      <c r="Z42" s="63">
        <v>2008</v>
      </c>
      <c r="AA42" s="106">
        <f t="shared" si="16"/>
        <v>9.797691487820856E-2</v>
      </c>
      <c r="AB42" s="106">
        <f t="shared" si="17"/>
        <v>0.21241382842810849</v>
      </c>
      <c r="AC42" s="106">
        <f t="shared" si="18"/>
        <v>0.21781290062168282</v>
      </c>
      <c r="AD42" s="106">
        <v>0.14300000000000002</v>
      </c>
      <c r="AE42" s="106">
        <v>6.6040000000000001E-2</v>
      </c>
      <c r="AF42" s="108">
        <f t="shared" si="21"/>
        <v>0.20904</v>
      </c>
      <c r="AG42" s="108">
        <f t="shared" si="25"/>
        <v>0.21562045770845964</v>
      </c>
      <c r="AH42" s="108"/>
      <c r="AI42" s="108"/>
      <c r="AL42" s="108">
        <f t="shared" si="19"/>
        <v>-4.4415542875023944E-2</v>
      </c>
      <c r="AM42" s="108">
        <f t="shared" si="20"/>
        <v>5.800000000000001E-2</v>
      </c>
      <c r="AN42" s="108">
        <f t="shared" si="23"/>
        <v>1.2270000000000003E-2</v>
      </c>
      <c r="AO42" s="108">
        <f t="shared" si="22"/>
        <v>4.6270000000000006E-2</v>
      </c>
    </row>
    <row r="43" spans="1:41" x14ac:dyDescent="0.2">
      <c r="A43" s="63">
        <v>2009</v>
      </c>
      <c r="B43" s="64">
        <f>+'[1]R_I_pcor_CN 1970_2017'!B41</f>
        <v>32294.7</v>
      </c>
      <c r="C43" s="65">
        <f>+'[1]R_I_pcor_CN 1970_2017'!C41</f>
        <v>251595.9</v>
      </c>
      <c r="D43" s="66">
        <f>+'[1]R_I_pcor_CN 1970_2017'!D41</f>
        <v>82334.399999999994</v>
      </c>
      <c r="E43" s="67">
        <f t="shared" si="8"/>
        <v>333930.3</v>
      </c>
      <c r="F43" s="67">
        <f>+'[1]R_I_pcor_CN 1970_2017'!F41</f>
        <v>1021866.3</v>
      </c>
      <c r="G43" s="67">
        <f t="shared" si="9"/>
        <v>1388091.3</v>
      </c>
      <c r="H43" s="67">
        <f>+'[1]R_I_pcor_CN 1970_2017'!H41</f>
        <v>184787</v>
      </c>
      <c r="I43" s="68">
        <f t="shared" si="10"/>
        <v>1572878.3</v>
      </c>
      <c r="J43" s="67">
        <f>+'[1]R_I_pcor_CN 1970_2017'!J41</f>
        <v>363846.40000000002</v>
      </c>
      <c r="K43" s="68">
        <f t="shared" si="11"/>
        <v>1936724.7000000002</v>
      </c>
      <c r="L43" s="50"/>
      <c r="M43" s="67">
        <f>+'[1]R_I_pcor_CN 1970_2017'!L41</f>
        <v>353529.5</v>
      </c>
      <c r="N43" s="65">
        <f>+'[1]R_I_pcor_CN 1970_2017'!M41</f>
        <v>953739.9</v>
      </c>
      <c r="O43" s="64">
        <f>+'[1]R_I_pcor_CN 1970_2017'!N41</f>
        <v>324433</v>
      </c>
      <c r="P43" s="67">
        <f t="shared" si="12"/>
        <v>1278172.8999999999</v>
      </c>
      <c r="Q43" s="66">
        <f>+'[1]R_I_pcor_CN 1970_2017'!Q41</f>
        <v>171670.6</v>
      </c>
      <c r="R43" s="66">
        <f>+'[1]R_I_pcor_CN 1970_2017'!P41</f>
        <v>142689.29999999999</v>
      </c>
      <c r="S43" s="67">
        <f t="shared" si="13"/>
        <v>314359.90000000002</v>
      </c>
      <c r="T43" s="67">
        <f>+'[1]R_I_pcor_CN 1970_2017'!S41</f>
        <v>-9337.5999999996275</v>
      </c>
      <c r="U43" s="67">
        <f t="shared" si="14"/>
        <v>305022.3000000004</v>
      </c>
      <c r="V43" s="68">
        <f t="shared" si="15"/>
        <v>1936724.7000000002</v>
      </c>
      <c r="W43" s="110">
        <v>321826.5</v>
      </c>
      <c r="X43" s="110">
        <v>1584106.8</v>
      </c>
      <c r="Y43" s="112">
        <f t="shared" si="24"/>
        <v>0.20315959757258789</v>
      </c>
      <c r="Z43" s="63">
        <v>2009</v>
      </c>
      <c r="AA43" s="106">
        <f t="shared" si="16"/>
        <v>9.071858897156887E-2</v>
      </c>
      <c r="AB43" s="106">
        <f t="shared" si="17"/>
        <v>0.19986282473348385</v>
      </c>
      <c r="AC43" s="106">
        <f t="shared" si="18"/>
        <v>0.19392619250961782</v>
      </c>
      <c r="AD43" s="106">
        <v>0.153</v>
      </c>
      <c r="AE43" s="106">
        <v>6.9790000000000005E-2</v>
      </c>
      <c r="AF43" s="108">
        <f t="shared" si="21"/>
        <v>0.22278999999999999</v>
      </c>
      <c r="AG43" s="108">
        <f t="shared" si="25"/>
        <v>0.20315959757258789</v>
      </c>
      <c r="AH43" s="108"/>
      <c r="AI43" s="108"/>
      <c r="AL43" s="108">
        <f t="shared" si="19"/>
        <v>-6.8302250987088947E-2</v>
      </c>
      <c r="AM43" s="108">
        <f t="shared" si="20"/>
        <v>6.7999999999999991E-2</v>
      </c>
      <c r="AN43" s="108">
        <f t="shared" si="23"/>
        <v>1.6020000000000006E-2</v>
      </c>
      <c r="AO43" s="108">
        <f t="shared" si="22"/>
        <v>6.001999999999999E-2</v>
      </c>
    </row>
    <row r="44" spans="1:41" x14ac:dyDescent="0.2">
      <c r="A44" s="63">
        <v>2010</v>
      </c>
      <c r="B44" s="64">
        <f>+'[1]R_I_pcor_CN 1970_2017'!B42</f>
        <v>31115.1</v>
      </c>
      <c r="C44" s="65">
        <f>+'[1]R_I_pcor_CN 1970_2017'!C42</f>
        <v>262308</v>
      </c>
      <c r="D44" s="66">
        <f>+'[1]R_I_pcor_CN 1970_2017'!D42</f>
        <v>78628</v>
      </c>
      <c r="E44" s="67">
        <f t="shared" si="8"/>
        <v>340936</v>
      </c>
      <c r="F44" s="67">
        <f>+'[1]R_I_pcor_CN 1970_2017'!F42</f>
        <v>1034701.5</v>
      </c>
      <c r="G44" s="67">
        <f t="shared" si="9"/>
        <v>1406752.6</v>
      </c>
      <c r="H44" s="67">
        <f>+'[1]R_I_pcor_CN 1970_2017'!H42</f>
        <v>197761.89999999991</v>
      </c>
      <c r="I44" s="68">
        <f t="shared" si="10"/>
        <v>1604514.5</v>
      </c>
      <c r="J44" s="67">
        <f>+'[1]R_I_pcor_CN 1970_2017'!J42</f>
        <v>435744.2</v>
      </c>
      <c r="K44" s="68">
        <f t="shared" si="11"/>
        <v>2040258.7</v>
      </c>
      <c r="L44" s="50"/>
      <c r="M44" s="67">
        <f>+'[1]R_I_pcor_CN 1970_2017'!L42</f>
        <v>404148.5</v>
      </c>
      <c r="N44" s="65">
        <f>+'[1]R_I_pcor_CN 1970_2017'!M42</f>
        <v>978931.9</v>
      </c>
      <c r="O44" s="64">
        <f>+'[1]R_I_pcor_CN 1970_2017'!N42</f>
        <v>327648</v>
      </c>
      <c r="P44" s="67">
        <f t="shared" si="12"/>
        <v>1306579.8999999999</v>
      </c>
      <c r="Q44" s="66">
        <f>+'[1]R_I_pcor_CN 1970_2017'!Q42</f>
        <v>169607.1</v>
      </c>
      <c r="R44" s="66">
        <f>+'[1]R_I_pcor_CN 1970_2017'!P42</f>
        <v>150394.6</v>
      </c>
      <c r="S44" s="67">
        <f t="shared" si="13"/>
        <v>320001.7</v>
      </c>
      <c r="T44" s="67">
        <f>+'[1]R_I_pcor_CN 1970_2017'!S42</f>
        <v>9528.6000000000931</v>
      </c>
      <c r="U44" s="67">
        <f t="shared" si="14"/>
        <v>329530.3000000001</v>
      </c>
      <c r="V44" s="68">
        <f t="shared" si="15"/>
        <v>2040258.7</v>
      </c>
      <c r="W44" s="110">
        <v>327450.40000000002</v>
      </c>
      <c r="X44" s="110">
        <v>1617944.7</v>
      </c>
      <c r="Y44" s="112">
        <f t="shared" si="24"/>
        <v>0.20238664522959285</v>
      </c>
      <c r="Z44" s="63">
        <v>2010</v>
      </c>
      <c r="AA44" s="106">
        <f t="shared" si="16"/>
        <v>9.3732153869597323E-2</v>
      </c>
      <c r="AB44" s="106">
        <f t="shared" si="17"/>
        <v>0.19943833477354053</v>
      </c>
      <c r="AC44" s="106">
        <f t="shared" si="18"/>
        <v>0.20537695358938801</v>
      </c>
      <c r="AD44" s="106">
        <v>0.154</v>
      </c>
      <c r="AE44" s="106">
        <v>6.966E-2</v>
      </c>
      <c r="AF44" s="108">
        <f t="shared" si="21"/>
        <v>0.22366</v>
      </c>
      <c r="AG44" s="108">
        <f t="shared" si="25"/>
        <v>0.20238664522959285</v>
      </c>
      <c r="AH44" s="108"/>
      <c r="AI44" s="108"/>
      <c r="AL44" s="108">
        <f t="shared" si="19"/>
        <v>-5.6851489907318753E-2</v>
      </c>
      <c r="AM44" s="108">
        <f t="shared" si="20"/>
        <v>6.8999999999999992E-2</v>
      </c>
      <c r="AN44" s="108">
        <f t="shared" si="23"/>
        <v>1.5890000000000001E-2</v>
      </c>
      <c r="AO44" s="108">
        <f t="shared" si="22"/>
        <v>6.089E-2</v>
      </c>
    </row>
    <row r="45" spans="1:41" x14ac:dyDescent="0.2">
      <c r="A45" s="63">
        <v>2011</v>
      </c>
      <c r="B45" s="64">
        <f>+'[1]R_I_pcor_CN 1970_2017'!B43</f>
        <v>34182.9</v>
      </c>
      <c r="C45" s="65">
        <f>+'[1]R_I_pcor_CN 1970_2017'!C43</f>
        <v>265236.90000000002</v>
      </c>
      <c r="D45" s="66">
        <f>+'[1]R_I_pcor_CN 1970_2017'!D43</f>
        <v>79397.7</v>
      </c>
      <c r="E45" s="67">
        <f t="shared" si="8"/>
        <v>344634.60000000003</v>
      </c>
      <c r="F45" s="67">
        <f>+'[1]R_I_pcor_CN 1970_2017'!F43</f>
        <v>1054123.6000000001</v>
      </c>
      <c r="G45" s="67">
        <f t="shared" si="9"/>
        <v>1432941.1</v>
      </c>
      <c r="H45" s="67">
        <f>+'[1]R_I_pcor_CN 1970_2017'!H43</f>
        <v>204521.79999999981</v>
      </c>
      <c r="I45" s="68">
        <f t="shared" si="10"/>
        <v>1637462.9</v>
      </c>
      <c r="J45" s="67">
        <f>+'[1]R_I_pcor_CN 1970_2017'!J43</f>
        <v>467931.9</v>
      </c>
      <c r="K45" s="68">
        <f t="shared" si="11"/>
        <v>2105394.7999999998</v>
      </c>
      <c r="L45" s="50"/>
      <c r="M45" s="67">
        <f>+'[1]R_I_pcor_CN 1970_2017'!L43</f>
        <v>442218.9</v>
      </c>
      <c r="N45" s="65">
        <f>+'[1]R_I_pcor_CN 1970_2017'!M43</f>
        <v>1007196</v>
      </c>
      <c r="O45" s="64">
        <f>+'[1]R_I_pcor_CN 1970_2017'!N43</f>
        <v>320918</v>
      </c>
      <c r="P45" s="67">
        <f t="shared" si="12"/>
        <v>1328114</v>
      </c>
      <c r="Q45" s="66">
        <f>+'[1]R_I_pcor_CN 1970_2017'!Q43</f>
        <v>170182.6</v>
      </c>
      <c r="R45" s="66">
        <f>+'[1]R_I_pcor_CN 1970_2017'!P43</f>
        <v>151654.5</v>
      </c>
      <c r="S45" s="67">
        <f t="shared" si="13"/>
        <v>321837.09999999998</v>
      </c>
      <c r="T45" s="67">
        <f>+'[1]R_I_pcor_CN 1970_2017'!S43</f>
        <v>13224.799999999814</v>
      </c>
      <c r="U45" s="67">
        <f t="shared" si="14"/>
        <v>335061.89999999979</v>
      </c>
      <c r="V45" s="68">
        <f t="shared" si="15"/>
        <v>2105394.7999999998</v>
      </c>
      <c r="W45" s="110">
        <v>329961.7</v>
      </c>
      <c r="X45" s="110">
        <v>1657362.2</v>
      </c>
      <c r="Y45" s="112">
        <f t="shared" si="24"/>
        <v>0.19908846720409096</v>
      </c>
      <c r="Z45" s="63">
        <v>2011</v>
      </c>
      <c r="AA45" s="106">
        <f t="shared" si="16"/>
        <v>9.2615533457277119E-2</v>
      </c>
      <c r="AB45" s="106">
        <f t="shared" si="17"/>
        <v>0.19654619350459787</v>
      </c>
      <c r="AC45" s="106">
        <f t="shared" si="18"/>
        <v>0.20462259022784565</v>
      </c>
      <c r="AD45" s="106">
        <v>0.154</v>
      </c>
      <c r="AE45" s="106">
        <v>6.7220000000000002E-2</v>
      </c>
      <c r="AF45" s="108">
        <f t="shared" si="21"/>
        <v>0.22122</v>
      </c>
      <c r="AG45" s="108">
        <f t="shared" si="25"/>
        <v>0.19908846720409096</v>
      </c>
      <c r="AH45" s="108"/>
      <c r="AI45" s="108"/>
      <c r="AL45" s="108">
        <f t="shared" si="19"/>
        <v>-5.7605853268861112E-2</v>
      </c>
      <c r="AM45" s="108">
        <f t="shared" si="20"/>
        <v>6.8999999999999992E-2</v>
      </c>
      <c r="AN45" s="108">
        <f t="shared" si="23"/>
        <v>1.3450000000000004E-2</v>
      </c>
      <c r="AO45" s="108">
        <f t="shared" si="22"/>
        <v>5.8450000000000002E-2</v>
      </c>
    </row>
    <row r="46" spans="1:41" x14ac:dyDescent="0.2">
      <c r="A46" s="63">
        <v>2012</v>
      </c>
      <c r="B46" s="64">
        <f>+'[1]R_I_pcor_CN 1970_2017'!B44</f>
        <v>35174.199999999997</v>
      </c>
      <c r="C46" s="65">
        <f>+'[1]R_I_pcor_CN 1970_2017'!C44</f>
        <v>258661.7</v>
      </c>
      <c r="D46" s="66">
        <f>+'[1]R_I_pcor_CN 1970_2017'!D44</f>
        <v>75560.3</v>
      </c>
      <c r="E46" s="67">
        <f t="shared" si="8"/>
        <v>334222</v>
      </c>
      <c r="F46" s="67">
        <f>+'[1]R_I_pcor_CN 1970_2017'!F44</f>
        <v>1026013.7</v>
      </c>
      <c r="G46" s="67">
        <f t="shared" si="9"/>
        <v>1395409.9</v>
      </c>
      <c r="H46" s="67">
        <f>+'[1]R_I_pcor_CN 1970_2017'!H44</f>
        <v>217855.10000000009</v>
      </c>
      <c r="I46" s="68">
        <f t="shared" si="10"/>
        <v>1613265</v>
      </c>
      <c r="J46" s="67">
        <f>+'[1]R_I_pcor_CN 1970_2017'!J44</f>
        <v>445237.2</v>
      </c>
      <c r="K46" s="68">
        <f t="shared" si="11"/>
        <v>2058502.2</v>
      </c>
      <c r="L46" s="50"/>
      <c r="M46" s="67">
        <f>+'[1]R_I_pcor_CN 1970_2017'!L44</f>
        <v>461173.8</v>
      </c>
      <c r="N46" s="65">
        <f>+'[1]R_I_pcor_CN 1970_2017'!M44</f>
        <v>993725</v>
      </c>
      <c r="O46" s="64">
        <f>+'[1]R_I_pcor_CN 1970_2017'!N44</f>
        <v>315448</v>
      </c>
      <c r="P46" s="67">
        <f t="shared" si="12"/>
        <v>1309173</v>
      </c>
      <c r="Q46" s="66">
        <f>+'[1]R_I_pcor_CN 1970_2017'!Q44</f>
        <v>156194.29999999999</v>
      </c>
      <c r="R46" s="66">
        <f>+'[1]R_I_pcor_CN 1970_2017'!P44</f>
        <v>139971.5</v>
      </c>
      <c r="S46" s="67">
        <f t="shared" si="13"/>
        <v>296165.8</v>
      </c>
      <c r="T46" s="67">
        <f>+'[1]R_I_pcor_CN 1970_2017'!S44</f>
        <v>-8010.4000000001397</v>
      </c>
      <c r="U46" s="67">
        <f t="shared" si="14"/>
        <v>288155.39999999985</v>
      </c>
      <c r="V46" s="68">
        <f t="shared" si="15"/>
        <v>2058502.2</v>
      </c>
      <c r="W46" s="110">
        <v>301798.7</v>
      </c>
      <c r="X46" s="110">
        <v>1632898.5</v>
      </c>
      <c r="Y46" s="112">
        <f t="shared" si="24"/>
        <v>0.18482391893923597</v>
      </c>
      <c r="Z46" s="63">
        <v>2012</v>
      </c>
      <c r="AA46" s="106">
        <f t="shared" si="16"/>
        <v>8.6762869088463451E-2</v>
      </c>
      <c r="AB46" s="106">
        <f t="shared" si="17"/>
        <v>0.18358161864293837</v>
      </c>
      <c r="AC46" s="106">
        <f t="shared" si="18"/>
        <v>0.17861628436741631</v>
      </c>
      <c r="AD46" s="106">
        <v>0.158</v>
      </c>
      <c r="AE46" s="106">
        <v>6.6299999999999998E-2</v>
      </c>
      <c r="AF46" s="108">
        <f t="shared" si="21"/>
        <v>0.2243</v>
      </c>
      <c r="AG46" s="108">
        <f t="shared" si="25"/>
        <v>0.18482391893923597</v>
      </c>
      <c r="AH46" s="108"/>
      <c r="AI46" s="108"/>
      <c r="AL46" s="108">
        <f t="shared" si="19"/>
        <v>-8.3612159129290459E-2</v>
      </c>
      <c r="AM46" s="108">
        <f t="shared" si="20"/>
        <v>7.2999999999999995E-2</v>
      </c>
      <c r="AN46" s="108">
        <f t="shared" si="23"/>
        <v>1.2529999999999999E-2</v>
      </c>
      <c r="AO46" s="108">
        <f t="shared" si="22"/>
        <v>6.1530000000000001E-2</v>
      </c>
    </row>
    <row r="47" spans="1:41" x14ac:dyDescent="0.2">
      <c r="A47" s="63">
        <v>2013</v>
      </c>
      <c r="B47" s="64">
        <f>+'[1]R_I_pcor_CN 1970_2017'!B45</f>
        <v>37758.1</v>
      </c>
      <c r="C47" s="65">
        <f>+'[1]R_I_pcor_CN 1970_2017'!C45</f>
        <v>259525.1</v>
      </c>
      <c r="D47" s="66">
        <f>+'[1]R_I_pcor_CN 1970_2017'!D45</f>
        <v>72223.7</v>
      </c>
      <c r="E47" s="67">
        <f t="shared" si="8"/>
        <v>331748.8</v>
      </c>
      <c r="F47" s="67">
        <f>+'[1]R_I_pcor_CN 1970_2017'!F45</f>
        <v>1026168.5</v>
      </c>
      <c r="G47" s="67">
        <f t="shared" si="9"/>
        <v>1395675.4</v>
      </c>
      <c r="H47" s="67">
        <f>+'[1]R_I_pcor_CN 1970_2017'!H45</f>
        <v>208923.70000000019</v>
      </c>
      <c r="I47" s="68">
        <f t="shared" si="10"/>
        <v>1604599.1</v>
      </c>
      <c r="J47" s="67">
        <f>+'[1]R_I_pcor_CN 1970_2017'!J45</f>
        <v>426887.6</v>
      </c>
      <c r="K47" s="68">
        <f t="shared" si="11"/>
        <v>2031486.7000000002</v>
      </c>
      <c r="L47" s="50"/>
      <c r="M47" s="67">
        <f>+'[1]R_I_pcor_CN 1970_2017'!L45</f>
        <v>463128.8</v>
      </c>
      <c r="N47" s="65">
        <f>+'[1]R_I_pcor_CN 1970_2017'!M45</f>
        <v>980879.9</v>
      </c>
      <c r="O47" s="64">
        <f>+'[1]R_I_pcor_CN 1970_2017'!N45</f>
        <v>315416</v>
      </c>
      <c r="P47" s="67">
        <f t="shared" si="12"/>
        <v>1296295.8999999999</v>
      </c>
      <c r="Q47" s="66">
        <f>+'[1]R_I_pcor_CN 1970_2017'!Q45</f>
        <v>143834.29999999999</v>
      </c>
      <c r="R47" s="66">
        <f>+'[1]R_I_pcor_CN 1970_2017'!P45</f>
        <v>132833.29999999999</v>
      </c>
      <c r="S47" s="67">
        <f t="shared" si="13"/>
        <v>276667.59999999998</v>
      </c>
      <c r="T47" s="67">
        <f>+'[1]R_I_pcor_CN 1970_2017'!S45</f>
        <v>-4605.5999999996275</v>
      </c>
      <c r="U47" s="67">
        <f t="shared" si="14"/>
        <v>272062.00000000035</v>
      </c>
      <c r="V47" s="68">
        <f t="shared" si="15"/>
        <v>2031486.7000000002</v>
      </c>
      <c r="W47" s="110">
        <v>280671</v>
      </c>
      <c r="X47" s="110">
        <v>1621260.7</v>
      </c>
      <c r="Y47" s="112">
        <f t="shared" si="24"/>
        <v>0.17311898080302571</v>
      </c>
      <c r="Z47" s="63">
        <v>2013</v>
      </c>
      <c r="AA47" s="106">
        <f t="shared" si="16"/>
        <v>8.2782858347608429E-2</v>
      </c>
      <c r="AB47" s="106">
        <f t="shared" si="17"/>
        <v>0.17242163478715647</v>
      </c>
      <c r="AC47" s="106">
        <f t="shared" si="18"/>
        <v>0.16955138514037577</v>
      </c>
      <c r="AD47" s="106">
        <v>0.16200000000000001</v>
      </c>
      <c r="AE47" s="106">
        <v>6.608E-2</v>
      </c>
      <c r="AF47" s="108">
        <f t="shared" si="21"/>
        <v>0.22808</v>
      </c>
      <c r="AG47" s="108">
        <f t="shared" si="25"/>
        <v>0.17311898080302571</v>
      </c>
      <c r="AH47" s="108"/>
      <c r="AI47" s="108"/>
      <c r="AL47" s="108">
        <f t="shared" si="19"/>
        <v>-9.2677058356330999E-2</v>
      </c>
      <c r="AM47" s="108">
        <f t="shared" si="20"/>
        <v>7.6999999999999999E-2</v>
      </c>
      <c r="AN47" s="108">
        <f t="shared" si="23"/>
        <v>1.2310000000000001E-2</v>
      </c>
      <c r="AO47" s="108">
        <f t="shared" si="22"/>
        <v>6.5310000000000007E-2</v>
      </c>
    </row>
    <row r="48" spans="1:41" x14ac:dyDescent="0.2">
      <c r="A48" s="63">
        <v>2014</v>
      </c>
      <c r="B48" s="64">
        <f>+'[1]R_I_pcor_CN 1970_2017'!B46</f>
        <v>36382.5</v>
      </c>
      <c r="C48" s="65">
        <f>+'[1]R_I_pcor_CN 1970_2017'!C46</f>
        <v>261711.9</v>
      </c>
      <c r="D48" s="66">
        <f>+'[1]R_I_pcor_CN 1970_2017'!D46</f>
        <v>68476.399999999994</v>
      </c>
      <c r="E48" s="67">
        <f t="shared" ref="E48:E51" si="26">+SUM(C48:D48)</f>
        <v>330188.3</v>
      </c>
      <c r="F48" s="67">
        <f>+'[1]R_I_pcor_CN 1970_2017'!F46</f>
        <v>1040735.3</v>
      </c>
      <c r="G48" s="67">
        <f t="shared" ref="G48:G51" si="27">+B48+E48+F48</f>
        <v>1407306.1</v>
      </c>
      <c r="H48" s="67">
        <f>+'[1]R_I_pcor_CN 1970_2017'!H46</f>
        <v>214521.09999999986</v>
      </c>
      <c r="I48" s="68">
        <f t="shared" ref="I48:I51" si="28">+G48+H48</f>
        <v>1621827.2</v>
      </c>
      <c r="J48" s="67">
        <f>+'[1]R_I_pcor_CN 1970_2017'!J46</f>
        <v>429026.1</v>
      </c>
      <c r="K48" s="68">
        <f t="shared" ref="K48:K51" si="29">+I48+J48</f>
        <v>2050853.2999999998</v>
      </c>
      <c r="L48" s="50"/>
      <c r="M48" s="67">
        <f>+'[1]R_I_pcor_CN 1970_2017'!L46</f>
        <v>475301</v>
      </c>
      <c r="N48" s="65">
        <f>+'[1]R_I_pcor_CN 1970_2017'!M46</f>
        <v>985995.3</v>
      </c>
      <c r="O48" s="64">
        <f>+'[1]R_I_pcor_CN 1970_2017'!N46</f>
        <v>313311</v>
      </c>
      <c r="P48" s="67">
        <f t="shared" si="12"/>
        <v>1299306.3</v>
      </c>
      <c r="Q48" s="66">
        <f>+'[1]R_I_pcor_CN 1970_2017'!Q46</f>
        <v>134442.6</v>
      </c>
      <c r="R48" s="66">
        <f>+'[1]R_I_pcor_CN 1970_2017'!P46</f>
        <v>137073.4</v>
      </c>
      <c r="S48" s="67">
        <f t="shared" si="13"/>
        <v>271516</v>
      </c>
      <c r="T48" s="67">
        <f>+'[1]R_I_pcor_CN 1970_2017'!S46</f>
        <v>4729.9999999997672</v>
      </c>
      <c r="U48" s="67">
        <f t="shared" si="14"/>
        <v>276245.99999999977</v>
      </c>
      <c r="V48" s="68">
        <f t="shared" si="15"/>
        <v>2050853.2999999998</v>
      </c>
      <c r="W48" s="110">
        <v>275476.2</v>
      </c>
      <c r="X48" s="110">
        <v>1635870.7</v>
      </c>
      <c r="Y48" s="112">
        <f t="shared" si="24"/>
        <v>0.16839729448054788</v>
      </c>
      <c r="Z48" s="63">
        <v>2014</v>
      </c>
      <c r="AA48" s="106">
        <f t="shared" si="16"/>
        <v>8.4517882053032525E-2</v>
      </c>
      <c r="AB48" s="106">
        <f t="shared" si="17"/>
        <v>0.1674136430810878</v>
      </c>
      <c r="AC48" s="106">
        <f t="shared" si="18"/>
        <v>0.17033010668460843</v>
      </c>
      <c r="AD48" s="106">
        <v>0.161</v>
      </c>
      <c r="AE48" s="106">
        <v>6.6390000000000005E-2</v>
      </c>
      <c r="AF48" s="108">
        <f t="shared" si="21"/>
        <v>0.22739000000000001</v>
      </c>
      <c r="AG48" s="108">
        <f t="shared" si="25"/>
        <v>0.16839729448054788</v>
      </c>
      <c r="AH48" s="108"/>
      <c r="AI48" s="108"/>
      <c r="AL48" s="108">
        <f t="shared" si="19"/>
        <v>-9.189833681209833E-2</v>
      </c>
      <c r="AM48" s="108">
        <f t="shared" si="20"/>
        <v>7.5999999999999998E-2</v>
      </c>
      <c r="AN48" s="108">
        <f t="shared" si="23"/>
        <v>1.2620000000000006E-2</v>
      </c>
      <c r="AO48" s="108">
        <f t="shared" si="22"/>
        <v>6.4620000000000011E-2</v>
      </c>
    </row>
    <row r="49" spans="1:41" x14ac:dyDescent="0.2">
      <c r="A49" s="63">
        <v>2015</v>
      </c>
      <c r="B49" s="64">
        <f>+'[1]R_I_pcor_CN 1970_2017'!B47</f>
        <v>36132.5</v>
      </c>
      <c r="C49" s="65">
        <f>+'[1]R_I_pcor_CN 1970_2017'!C47</f>
        <v>271184.90000000002</v>
      </c>
      <c r="D49" s="66">
        <f>+'[1]R_I_pcor_CN 1970_2017'!D47</f>
        <v>69147.7</v>
      </c>
      <c r="E49" s="67">
        <f t="shared" si="26"/>
        <v>340332.60000000003</v>
      </c>
      <c r="F49" s="67">
        <f>+'[1]R_I_pcor_CN 1970_2017'!F47</f>
        <v>1056531.1000000001</v>
      </c>
      <c r="G49" s="67">
        <f t="shared" si="27"/>
        <v>1432996.2000000002</v>
      </c>
      <c r="H49" s="67">
        <f>+'[1]R_I_pcor_CN 1970_2017'!H47</f>
        <v>219626.09999999986</v>
      </c>
      <c r="I49" s="68">
        <f t="shared" si="28"/>
        <v>1652622.3</v>
      </c>
      <c r="J49" s="67">
        <f>+'[1]R_I_pcor_CN 1970_2017'!J47</f>
        <v>446142.8</v>
      </c>
      <c r="K49" s="68">
        <f t="shared" si="29"/>
        <v>2098765.1</v>
      </c>
      <c r="L49" s="50"/>
      <c r="M49" s="67">
        <f>+'[1]R_I_pcor_CN 1970_2017'!L47</f>
        <v>494563.9</v>
      </c>
      <c r="N49" s="65">
        <f>+'[1]R_I_pcor_CN 1970_2017'!M47</f>
        <v>1006491.9</v>
      </c>
      <c r="O49" s="64">
        <f>+'[1]R_I_pcor_CN 1970_2017'!N47</f>
        <v>311699</v>
      </c>
      <c r="P49" s="67">
        <f t="shared" si="12"/>
        <v>1318190.8999999999</v>
      </c>
      <c r="Q49" s="66">
        <f>+'[1]R_I_pcor_CN 1970_2017'!Q47</f>
        <v>133935.79999999999</v>
      </c>
      <c r="R49" s="66">
        <f>+'[1]R_I_pcor_CN 1970_2017'!P47</f>
        <v>145866.70000000001</v>
      </c>
      <c r="S49" s="67">
        <f t="shared" si="13"/>
        <v>279802.5</v>
      </c>
      <c r="T49" s="67">
        <f>+'[1]R_I_pcor_CN 1970_2017'!S47</f>
        <v>6207.8000000002794</v>
      </c>
      <c r="U49" s="67">
        <f t="shared" si="14"/>
        <v>286010.30000000028</v>
      </c>
      <c r="V49" s="68">
        <f t="shared" si="15"/>
        <v>2098765.1</v>
      </c>
      <c r="W49" s="110">
        <v>284103.09999999998</v>
      </c>
      <c r="X49" s="110">
        <v>1663277.7</v>
      </c>
      <c r="Y49" s="112">
        <f t="shared" si="24"/>
        <v>0.17080917997036812</v>
      </c>
      <c r="Z49" s="63">
        <v>2015</v>
      </c>
      <c r="AA49" s="106">
        <f t="shared" si="16"/>
        <v>8.8263785379151666E-2</v>
      </c>
      <c r="AB49" s="106">
        <f t="shared" si="17"/>
        <v>0.16930819582913773</v>
      </c>
      <c r="AC49" s="106">
        <f t="shared" si="18"/>
        <v>0.17306452902154368</v>
      </c>
      <c r="AD49" s="106">
        <v>0.161</v>
      </c>
      <c r="AE49" s="106">
        <v>6.547E-2</v>
      </c>
      <c r="AF49" s="108">
        <f t="shared" si="21"/>
        <v>0.22647</v>
      </c>
      <c r="AG49" s="108">
        <f t="shared" si="25"/>
        <v>0.17080917997036812</v>
      </c>
      <c r="AH49" s="108"/>
      <c r="AI49" s="108"/>
      <c r="AL49" s="108">
        <f t="shared" si="19"/>
        <v>-8.9163914475163086E-2</v>
      </c>
      <c r="AM49" s="108">
        <f t="shared" si="20"/>
        <v>7.5999999999999998E-2</v>
      </c>
      <c r="AN49" s="108">
        <f t="shared" si="23"/>
        <v>1.1700000000000002E-2</v>
      </c>
      <c r="AO49" s="108">
        <f t="shared" si="22"/>
        <v>6.3700000000000007E-2</v>
      </c>
    </row>
    <row r="50" spans="1:41" x14ac:dyDescent="0.2">
      <c r="A50" s="63">
        <v>2016</v>
      </c>
      <c r="B50" s="64">
        <f>+'[1]R_I_pcor_CN 1970_2017'!B48</f>
        <v>36257.5</v>
      </c>
      <c r="C50" s="65">
        <f>+'[1]R_I_pcor_CN 1970_2017'!C48</f>
        <v>284089.40000000002</v>
      </c>
      <c r="D50" s="66">
        <f>+'[1]R_I_pcor_CN 1970_2017'!D48</f>
        <v>70299.399999999994</v>
      </c>
      <c r="E50" s="67">
        <f t="shared" si="26"/>
        <v>354388.80000000005</v>
      </c>
      <c r="F50" s="67">
        <f>+'[1]R_I_pcor_CN 1970_2017'!F48</f>
        <v>1079287.8</v>
      </c>
      <c r="G50" s="67">
        <f t="shared" si="27"/>
        <v>1469934.1</v>
      </c>
      <c r="H50" s="67">
        <f>+'[1]R_I_pcor_CN 1970_2017'!H48</f>
        <v>211014</v>
      </c>
      <c r="I50" s="68">
        <f t="shared" si="28"/>
        <v>1680948.1</v>
      </c>
      <c r="J50" s="67">
        <f>+'[1]R_I_pcor_CN 1970_2017'!J48</f>
        <v>446283.4</v>
      </c>
      <c r="K50" s="68">
        <f t="shared" si="29"/>
        <v>2127231.5</v>
      </c>
      <c r="L50" s="50"/>
      <c r="M50" s="67">
        <f>+'[1]R_I_pcor_CN 1970_2017'!L48</f>
        <v>500948.3</v>
      </c>
      <c r="N50" s="65">
        <f>+'[1]R_I_pcor_CN 1970_2017'!M48</f>
        <v>1022410.5</v>
      </c>
      <c r="O50" s="64">
        <f>+'[1]R_I_pcor_CN 1970_2017'!N48</f>
        <v>316515</v>
      </c>
      <c r="P50" s="67">
        <f t="shared" si="12"/>
        <v>1338925.5</v>
      </c>
      <c r="Q50" s="66">
        <f>+'[1]R_I_pcor_CN 1970_2017'!Q48</f>
        <v>135419.9</v>
      </c>
      <c r="R50" s="66">
        <f>+'[1]R_I_pcor_CN 1970_2017'!P48</f>
        <v>152658</v>
      </c>
      <c r="S50" s="67">
        <f t="shared" si="13"/>
        <v>288077.90000000002</v>
      </c>
      <c r="T50" s="67">
        <f>+'[1]R_I_pcor_CN 1970_2017'!S48</f>
        <v>-720.20000000018626</v>
      </c>
      <c r="U50" s="67">
        <f t="shared" si="14"/>
        <v>287357.69999999984</v>
      </c>
      <c r="V50" s="68">
        <f t="shared" si="15"/>
        <v>2127231.5</v>
      </c>
      <c r="W50" s="110">
        <v>294828.79999999999</v>
      </c>
      <c r="X50" s="110">
        <v>1704856.7</v>
      </c>
      <c r="Y50" s="112">
        <f t="shared" si="24"/>
        <v>0.17293465192705051</v>
      </c>
      <c r="Z50" s="63">
        <v>2016</v>
      </c>
      <c r="AA50" s="106">
        <f t="shared" si="16"/>
        <v>9.0816605224158908E-2</v>
      </c>
      <c r="AB50" s="106">
        <f t="shared" si="17"/>
        <v>0.17137822399156763</v>
      </c>
      <c r="AC50" s="106">
        <f t="shared" si="18"/>
        <v>0.17094977530835118</v>
      </c>
      <c r="AD50" s="106">
        <v>0.157</v>
      </c>
      <c r="AE50" s="106">
        <v>6.448000000000001E-2</v>
      </c>
      <c r="AF50" s="108">
        <f t="shared" si="21"/>
        <v>0.22148000000000001</v>
      </c>
      <c r="AG50" s="108">
        <f t="shared" si="25"/>
        <v>0.17293465192705051</v>
      </c>
      <c r="AH50" s="108"/>
      <c r="AI50" s="108"/>
      <c r="AL50" s="108">
        <f t="shared" si="19"/>
        <v>-9.1278668188355588E-2</v>
      </c>
      <c r="AM50" s="108">
        <f t="shared" si="20"/>
        <v>7.1999999999999995E-2</v>
      </c>
      <c r="AN50" s="108">
        <f t="shared" si="23"/>
        <v>1.0710000000000011E-2</v>
      </c>
      <c r="AO50" s="108">
        <f t="shared" si="22"/>
        <v>5.8710000000000012E-2</v>
      </c>
    </row>
    <row r="51" spans="1:41" x14ac:dyDescent="0.2">
      <c r="A51" s="63">
        <v>2017</v>
      </c>
      <c r="B51" s="64">
        <f>+'[1]R_I_pcor_CN 1970_2017'!B49</f>
        <v>36590.6</v>
      </c>
      <c r="C51" s="65">
        <f>+'[1]R_I_pcor_CN 1970_2017'!C49</f>
        <v>288759.2</v>
      </c>
      <c r="D51" s="66">
        <f>+'[1]R_I_pcor_CN 1970_2017'!D49</f>
        <v>70762.899999999994</v>
      </c>
      <c r="E51" s="67">
        <f t="shared" si="26"/>
        <v>359522.1</v>
      </c>
      <c r="F51" s="67">
        <f>+'[1]R_I_pcor_CN 1970_2017'!F49</f>
        <v>1098822</v>
      </c>
      <c r="G51" s="67">
        <f t="shared" si="27"/>
        <v>1494934.7</v>
      </c>
      <c r="H51" s="67">
        <f>+'[1]R_I_pcor_CN 1970_2017'!H49</f>
        <v>222000</v>
      </c>
      <c r="I51" s="68">
        <f t="shared" si="28"/>
        <v>1716934.7</v>
      </c>
      <c r="J51" s="67">
        <f>+'[1]R_I_pcor_CN 1970_2017'!J49</f>
        <v>484485.8</v>
      </c>
      <c r="K51" s="68">
        <f t="shared" si="29"/>
        <v>2201420.5</v>
      </c>
      <c r="L51" s="50"/>
      <c r="M51" s="67">
        <f>+'[1]R_I_pcor_CN 1970_2017'!L49</f>
        <v>537341</v>
      </c>
      <c r="N51" s="65">
        <f>+'[1]R_I_pcor_CN 1970_2017'!M49</f>
        <v>1048392.8</v>
      </c>
      <c r="O51" s="64">
        <f>+'[1]R_I_pcor_CN 1970_2017'!N49</f>
        <v>319521</v>
      </c>
      <c r="P51" s="67">
        <f t="shared" si="12"/>
        <v>1367913.8</v>
      </c>
      <c r="Q51" s="66">
        <f>+'[1]R_I_pcor_CN 1970_2017'!Q49</f>
        <v>137826.20000000001</v>
      </c>
      <c r="R51" s="66">
        <f>+'[1]R_I_pcor_CN 1970_2017'!P49</f>
        <v>162779.6</v>
      </c>
      <c r="S51" s="67">
        <f t="shared" si="13"/>
        <v>300605.80000000005</v>
      </c>
      <c r="T51" s="67">
        <f>+'[1]R_I_pcor_CN 1970_2017'!S49</f>
        <v>-4440.1000000000931</v>
      </c>
      <c r="U51" s="67">
        <f t="shared" si="14"/>
        <v>296165.69999999995</v>
      </c>
      <c r="V51" s="68">
        <f t="shared" si="15"/>
        <v>2201420.5</v>
      </c>
      <c r="W51" s="110">
        <v>306672.5</v>
      </c>
      <c r="X51" s="110">
        <v>1744493</v>
      </c>
      <c r="Y51" s="112">
        <f t="shared" si="24"/>
        <v>0.17579462915586364</v>
      </c>
      <c r="Z51" s="63">
        <v>2017</v>
      </c>
      <c r="AA51" s="106">
        <f t="shared" si="16"/>
        <v>9.4808264985267066E-2</v>
      </c>
      <c r="AB51" s="106">
        <f t="shared" si="17"/>
        <v>0.17508283803688052</v>
      </c>
      <c r="AC51" s="106">
        <f t="shared" si="18"/>
        <v>0.1724967757946764</v>
      </c>
      <c r="AD51" s="106">
        <v>0.155</v>
      </c>
      <c r="AE51" s="106">
        <v>6.3719999999999999E-2</v>
      </c>
      <c r="AF51" s="108">
        <f t="shared" si="21"/>
        <v>0.21872</v>
      </c>
      <c r="AG51" s="108">
        <f t="shared" si="25"/>
        <v>0.17579462915586364</v>
      </c>
      <c r="AH51" s="108"/>
      <c r="AI51" s="108"/>
      <c r="AL51" s="108">
        <f t="shared" si="19"/>
        <v>-8.9731667702030365E-2</v>
      </c>
      <c r="AM51" s="108">
        <f t="shared" si="20"/>
        <v>6.9999999999999993E-2</v>
      </c>
      <c r="AN51" s="108">
        <f t="shared" si="23"/>
        <v>9.9500000000000005E-3</v>
      </c>
      <c r="AO51" s="108">
        <f t="shared" si="22"/>
        <v>5.595E-2</v>
      </c>
    </row>
    <row r="52" spans="1:41" x14ac:dyDescent="0.2">
      <c r="A52" s="63">
        <v>2018</v>
      </c>
      <c r="W52" s="111">
        <v>319499.8</v>
      </c>
      <c r="X52" s="111">
        <v>1777744.4</v>
      </c>
      <c r="Y52" s="112">
        <f t="shared" si="24"/>
        <v>0.17972201178077118</v>
      </c>
      <c r="Z52" s="63">
        <v>2018</v>
      </c>
      <c r="AD52" s="106">
        <v>0.155</v>
      </c>
      <c r="AE52" s="106">
        <v>6.3490000000000005E-2</v>
      </c>
      <c r="AF52" s="108">
        <f t="shared" si="21"/>
        <v>0.21849000000000002</v>
      </c>
      <c r="AG52" s="108">
        <f t="shared" si="25"/>
        <v>0.17972201178077118</v>
      </c>
      <c r="AH52" s="108"/>
      <c r="AI52" s="108"/>
      <c r="AL52" s="108"/>
      <c r="AM52" s="108">
        <f t="shared" si="20"/>
        <v>6.9999999999999993E-2</v>
      </c>
      <c r="AN52" s="108">
        <f t="shared" ref="AN52:AN58" si="30">AE52-$AE$22</f>
        <v>9.7200000000000064E-3</v>
      </c>
      <c r="AO52" s="108">
        <f t="shared" si="22"/>
        <v>5.572000000000002E-2</v>
      </c>
    </row>
    <row r="53" spans="1:41" x14ac:dyDescent="0.2">
      <c r="A53" s="63">
        <v>2019</v>
      </c>
      <c r="W53" s="111">
        <v>327062.5</v>
      </c>
      <c r="X53" s="111">
        <v>1804066.8</v>
      </c>
      <c r="Y53" s="112">
        <f t="shared" si="24"/>
        <v>0.18129179030399539</v>
      </c>
      <c r="Z53" s="63">
        <v>2019</v>
      </c>
      <c r="AD53" s="106">
        <v>0.158</v>
      </c>
      <c r="AE53" s="106">
        <v>6.3099999999999989E-2</v>
      </c>
      <c r="AF53" s="108">
        <f t="shared" si="21"/>
        <v>0.22109999999999999</v>
      </c>
      <c r="AG53" s="108">
        <f t="shared" si="25"/>
        <v>0.18129179030399539</v>
      </c>
      <c r="AH53" s="108"/>
      <c r="AI53" s="108"/>
      <c r="AL53" s="108"/>
      <c r="AM53" s="108">
        <f t="shared" si="20"/>
        <v>7.2999999999999995E-2</v>
      </c>
      <c r="AN53" s="108">
        <f t="shared" si="30"/>
        <v>9.3299999999999911E-3</v>
      </c>
      <c r="AO53" s="108">
        <f t="shared" si="22"/>
        <v>5.8329999999999993E-2</v>
      </c>
    </row>
    <row r="54" spans="1:41" x14ac:dyDescent="0.2">
      <c r="A54" s="63">
        <v>2020</v>
      </c>
      <c r="W54" s="116">
        <v>303972.5</v>
      </c>
      <c r="X54" s="116">
        <v>1670011.9</v>
      </c>
      <c r="Y54" s="112">
        <f t="shared" si="24"/>
        <v>0.18201816406218424</v>
      </c>
      <c r="Z54" s="63">
        <v>2020</v>
      </c>
      <c r="AD54" s="106">
        <v>0.17499999999999999</v>
      </c>
      <c r="AE54" s="106">
        <v>7.2520000000000001E-2</v>
      </c>
      <c r="AF54" s="108">
        <f t="shared" si="21"/>
        <v>0.24751999999999999</v>
      </c>
      <c r="AG54" s="108">
        <f t="shared" si="25"/>
        <v>0.18201816406218424</v>
      </c>
      <c r="AH54" s="108"/>
      <c r="AI54" s="108"/>
      <c r="AL54" s="108"/>
      <c r="AM54" s="108">
        <f t="shared" si="20"/>
        <v>8.9999999999999983E-2</v>
      </c>
      <c r="AN54" s="108">
        <f t="shared" si="30"/>
        <v>1.8750000000000003E-2</v>
      </c>
      <c r="AO54" s="108">
        <f t="shared" si="22"/>
        <v>8.4749999999999992E-2</v>
      </c>
    </row>
    <row r="55" spans="1:41" x14ac:dyDescent="0.2">
      <c r="A55" s="63">
        <v>2021</v>
      </c>
      <c r="W55" s="111">
        <v>382698.4</v>
      </c>
      <c r="X55" s="111">
        <v>1842507.4</v>
      </c>
      <c r="Y55" s="112">
        <f t="shared" si="24"/>
        <v>0.20770521735760739</v>
      </c>
      <c r="Z55" s="63">
        <v>2021</v>
      </c>
      <c r="AD55" s="106">
        <v>0.16200000000000001</v>
      </c>
      <c r="AE55" s="106">
        <v>6.9169999999999995E-2</v>
      </c>
      <c r="AF55" s="108">
        <f t="shared" si="21"/>
        <v>0.23116999999999999</v>
      </c>
      <c r="AG55" s="108">
        <f t="shared" si="25"/>
        <v>0.20770521735760739</v>
      </c>
      <c r="AH55" s="108"/>
      <c r="AI55" s="108"/>
      <c r="AL55" s="108"/>
      <c r="AM55" s="108">
        <f t="shared" si="20"/>
        <v>7.6999999999999999E-2</v>
      </c>
      <c r="AN55" s="108">
        <f t="shared" si="30"/>
        <v>1.5399999999999997E-2</v>
      </c>
      <c r="AO55" s="108">
        <f t="shared" si="22"/>
        <v>6.8399999999999989E-2</v>
      </c>
    </row>
    <row r="56" spans="1:41" x14ac:dyDescent="0.2">
      <c r="A56" s="63">
        <v>2022</v>
      </c>
      <c r="W56" s="111">
        <v>435095</v>
      </c>
      <c r="X56" s="111">
        <v>1998072.6</v>
      </c>
      <c r="Y56" s="112">
        <f t="shared" si="24"/>
        <v>0.21775735276085562</v>
      </c>
      <c r="Z56" s="63">
        <v>2022</v>
      </c>
      <c r="AD56" s="106"/>
      <c r="AE56" s="106">
        <v>6.5240000000000006E-2</v>
      </c>
      <c r="AG56" s="108">
        <f t="shared" si="25"/>
        <v>0.21775735276085562</v>
      </c>
      <c r="AH56" s="108"/>
      <c r="AI56" s="108"/>
      <c r="AL56" s="108"/>
      <c r="AM56" s="108"/>
      <c r="AN56" s="108">
        <f t="shared" si="30"/>
        <v>1.1470000000000008E-2</v>
      </c>
      <c r="AO56" s="108"/>
    </row>
    <row r="57" spans="1:41" x14ac:dyDescent="0.2">
      <c r="A57" s="63">
        <v>2023</v>
      </c>
      <c r="W57" s="111">
        <v>485486</v>
      </c>
      <c r="X57" s="111">
        <v>2142601.7000000002</v>
      </c>
      <c r="Y57" s="112">
        <f t="shared" si="24"/>
        <v>0.22658714403148283</v>
      </c>
      <c r="Z57" s="63">
        <v>2023</v>
      </c>
      <c r="AD57" s="106"/>
      <c r="AE57" s="106">
        <v>6.1429999999999998E-2</v>
      </c>
      <c r="AG57" s="108">
        <f t="shared" si="25"/>
        <v>0.22658714403148283</v>
      </c>
      <c r="AH57" s="108"/>
      <c r="AI57" s="108"/>
      <c r="AL57" s="108"/>
      <c r="AM57" s="108"/>
      <c r="AN57" s="108">
        <f t="shared" si="30"/>
        <v>7.6600000000000001E-3</v>
      </c>
      <c r="AO57" s="108"/>
    </row>
    <row r="58" spans="1:41" x14ac:dyDescent="0.2">
      <c r="A58" s="63">
        <v>2024</v>
      </c>
      <c r="W58" s="111">
        <v>487266.9</v>
      </c>
      <c r="X58" s="116">
        <v>2199619.4</v>
      </c>
      <c r="Y58" s="112">
        <f t="shared" si="24"/>
        <v>0.22152327807256111</v>
      </c>
      <c r="Z58" s="63">
        <v>2024</v>
      </c>
      <c r="AD58" s="106"/>
      <c r="AE58" s="106">
        <v>6.2699999999999992E-2</v>
      </c>
      <c r="AG58" s="108">
        <f t="shared" si="25"/>
        <v>0.22152327807256111</v>
      </c>
      <c r="AH58" s="108"/>
      <c r="AI58" s="108"/>
      <c r="AL58" s="108"/>
      <c r="AM58" s="108"/>
      <c r="AN58" s="108">
        <f t="shared" si="30"/>
        <v>8.9299999999999935E-3</v>
      </c>
      <c r="AO58" s="108"/>
    </row>
    <row r="59" spans="1:41" x14ac:dyDescent="0.2">
      <c r="A59" s="63">
        <v>2025</v>
      </c>
      <c r="AD59" s="106"/>
      <c r="AL59" s="108"/>
      <c r="AM59" s="108"/>
      <c r="AN59" s="108"/>
      <c r="AO59" s="108"/>
    </row>
    <row r="60" spans="1:41" x14ac:dyDescent="0.2">
      <c r="AD60" s="106"/>
      <c r="AL60" s="108"/>
    </row>
    <row r="61" spans="1:41" x14ac:dyDescent="0.2">
      <c r="AL61" s="108"/>
    </row>
    <row r="62" spans="1:41" x14ac:dyDescent="0.2">
      <c r="AL62" s="108"/>
    </row>
  </sheetData>
  <mergeCells count="16">
    <mergeCell ref="T1:T3"/>
    <mergeCell ref="U1:U3"/>
    <mergeCell ref="V1:V3"/>
    <mergeCell ref="R2:R3"/>
    <mergeCell ref="K1:K3"/>
    <mergeCell ref="M1:M3"/>
    <mergeCell ref="N1:P2"/>
    <mergeCell ref="Q1:R1"/>
    <mergeCell ref="I1:I3"/>
    <mergeCell ref="J1:J3"/>
    <mergeCell ref="H1:H3"/>
    <mergeCell ref="A1:A3"/>
    <mergeCell ref="B1:B3"/>
    <mergeCell ref="C1:E1"/>
    <mergeCell ref="F1:F3"/>
    <mergeCell ref="G1:G3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W177"/>
  <sheetViews>
    <sheetView workbookViewId="0">
      <pane xSplit="1" ySplit="4" topLeftCell="I5" activePane="bottomRight" state="frozen"/>
      <selection activeCell="F58" sqref="F58"/>
      <selection pane="topRight" activeCell="F58" sqref="F58"/>
      <selection pane="bottomLeft" activeCell="F58" sqref="F58"/>
      <selection pane="bottomRight" activeCell="A2" sqref="A2:A4"/>
    </sheetView>
  </sheetViews>
  <sheetFormatPr defaultRowHeight="12.75" x14ac:dyDescent="0.2"/>
  <cols>
    <col min="1" max="1" width="9.140625" style="53"/>
    <col min="2" max="2" width="16.140625" style="53" customWidth="1"/>
    <col min="3" max="6" width="13.42578125" style="69" customWidth="1"/>
    <col min="7" max="7" width="15.85546875" style="69" customWidth="1"/>
    <col min="8" max="8" width="17" style="69" customWidth="1"/>
    <col min="9" max="9" width="16.28515625" style="69" customWidth="1"/>
    <col min="10" max="10" width="15.140625" style="69" customWidth="1"/>
    <col min="11" max="11" width="15.28515625" style="53" customWidth="1"/>
    <col min="12" max="12" width="4.5703125" style="53" customWidth="1"/>
    <col min="13" max="13" width="16.7109375" style="69" customWidth="1"/>
    <col min="14" max="15" width="11.7109375" style="53" bestFit="1" customWidth="1"/>
    <col min="16" max="16" width="13.7109375" style="53" bestFit="1" customWidth="1"/>
    <col min="17" max="17" width="13.42578125" style="53" customWidth="1"/>
    <col min="18" max="18" width="11" style="53" customWidth="1"/>
    <col min="19" max="19" width="12.28515625" style="53" customWidth="1"/>
    <col min="20" max="20" width="17" style="53" customWidth="1"/>
    <col min="21" max="21" width="16" style="53" customWidth="1"/>
    <col min="22" max="22" width="14.7109375" style="53" customWidth="1"/>
    <col min="23" max="23" width="9.7109375" style="53" bestFit="1" customWidth="1"/>
    <col min="24" max="254" width="9.140625" style="53"/>
    <col min="255" max="255" width="16.140625" style="53" customWidth="1"/>
    <col min="256" max="259" width="13.42578125" style="53" customWidth="1"/>
    <col min="260" max="260" width="15.85546875" style="53" customWidth="1"/>
    <col min="261" max="261" width="17" style="53" customWidth="1"/>
    <col min="262" max="262" width="16.28515625" style="53" customWidth="1"/>
    <col min="263" max="263" width="15.140625" style="53" customWidth="1"/>
    <col min="264" max="264" width="15.28515625" style="53" customWidth="1"/>
    <col min="265" max="265" width="4.5703125" style="53" customWidth="1"/>
    <col min="266" max="266" width="16.7109375" style="53" customWidth="1"/>
    <col min="267" max="268" width="11.7109375" style="53" bestFit="1" customWidth="1"/>
    <col min="269" max="269" width="13.7109375" style="53" bestFit="1" customWidth="1"/>
    <col min="270" max="271" width="13.7109375" style="53" customWidth="1"/>
    <col min="272" max="272" width="11.140625" style="53" customWidth="1"/>
    <col min="273" max="273" width="11.5703125" style="53" customWidth="1"/>
    <col min="274" max="274" width="11" style="53" customWidth="1"/>
    <col min="275" max="275" width="12.28515625" style="53" customWidth="1"/>
    <col min="276" max="276" width="17" style="53" customWidth="1"/>
    <col min="277" max="277" width="18.7109375" style="53" customWidth="1"/>
    <col min="278" max="278" width="14.7109375" style="53" customWidth="1"/>
    <col min="279" max="510" width="9.140625" style="53"/>
    <col min="511" max="511" width="16.140625" style="53" customWidth="1"/>
    <col min="512" max="515" width="13.42578125" style="53" customWidth="1"/>
    <col min="516" max="516" width="15.85546875" style="53" customWidth="1"/>
    <col min="517" max="517" width="17" style="53" customWidth="1"/>
    <col min="518" max="518" width="16.28515625" style="53" customWidth="1"/>
    <col min="519" max="519" width="15.140625" style="53" customWidth="1"/>
    <col min="520" max="520" width="15.28515625" style="53" customWidth="1"/>
    <col min="521" max="521" width="4.5703125" style="53" customWidth="1"/>
    <col min="522" max="522" width="16.7109375" style="53" customWidth="1"/>
    <col min="523" max="524" width="11.7109375" style="53" bestFit="1" customWidth="1"/>
    <col min="525" max="525" width="13.7109375" style="53" bestFit="1" customWidth="1"/>
    <col min="526" max="527" width="13.7109375" style="53" customWidth="1"/>
    <col min="528" max="528" width="11.140625" style="53" customWidth="1"/>
    <col min="529" max="529" width="11.5703125" style="53" customWidth="1"/>
    <col min="530" max="530" width="11" style="53" customWidth="1"/>
    <col min="531" max="531" width="12.28515625" style="53" customWidth="1"/>
    <col min="532" max="532" width="17" style="53" customWidth="1"/>
    <col min="533" max="533" width="18.7109375" style="53" customWidth="1"/>
    <col min="534" max="534" width="14.7109375" style="53" customWidth="1"/>
    <col min="535" max="766" width="9.140625" style="53"/>
    <col min="767" max="767" width="16.140625" style="53" customWidth="1"/>
    <col min="768" max="771" width="13.42578125" style="53" customWidth="1"/>
    <col min="772" max="772" width="15.85546875" style="53" customWidth="1"/>
    <col min="773" max="773" width="17" style="53" customWidth="1"/>
    <col min="774" max="774" width="16.28515625" style="53" customWidth="1"/>
    <col min="775" max="775" width="15.140625" style="53" customWidth="1"/>
    <col min="776" max="776" width="15.28515625" style="53" customWidth="1"/>
    <col min="777" max="777" width="4.5703125" style="53" customWidth="1"/>
    <col min="778" max="778" width="16.7109375" style="53" customWidth="1"/>
    <col min="779" max="780" width="11.7109375" style="53" bestFit="1" customWidth="1"/>
    <col min="781" max="781" width="13.7109375" style="53" bestFit="1" customWidth="1"/>
    <col min="782" max="783" width="13.7109375" style="53" customWidth="1"/>
    <col min="784" max="784" width="11.140625" style="53" customWidth="1"/>
    <col min="785" max="785" width="11.5703125" style="53" customWidth="1"/>
    <col min="786" max="786" width="11" style="53" customWidth="1"/>
    <col min="787" max="787" width="12.28515625" style="53" customWidth="1"/>
    <col min="788" max="788" width="17" style="53" customWidth="1"/>
    <col min="789" max="789" width="18.7109375" style="53" customWidth="1"/>
    <col min="790" max="790" width="14.7109375" style="53" customWidth="1"/>
    <col min="791" max="1022" width="9.140625" style="53"/>
    <col min="1023" max="1023" width="16.140625" style="53" customWidth="1"/>
    <col min="1024" max="1027" width="13.42578125" style="53" customWidth="1"/>
    <col min="1028" max="1028" width="15.85546875" style="53" customWidth="1"/>
    <col min="1029" max="1029" width="17" style="53" customWidth="1"/>
    <col min="1030" max="1030" width="16.28515625" style="53" customWidth="1"/>
    <col min="1031" max="1031" width="15.140625" style="53" customWidth="1"/>
    <col min="1032" max="1032" width="15.28515625" style="53" customWidth="1"/>
    <col min="1033" max="1033" width="4.5703125" style="53" customWidth="1"/>
    <col min="1034" max="1034" width="16.7109375" style="53" customWidth="1"/>
    <col min="1035" max="1036" width="11.7109375" style="53" bestFit="1" customWidth="1"/>
    <col min="1037" max="1037" width="13.7109375" style="53" bestFit="1" customWidth="1"/>
    <col min="1038" max="1039" width="13.7109375" style="53" customWidth="1"/>
    <col min="1040" max="1040" width="11.140625" style="53" customWidth="1"/>
    <col min="1041" max="1041" width="11.5703125" style="53" customWidth="1"/>
    <col min="1042" max="1042" width="11" style="53" customWidth="1"/>
    <col min="1043" max="1043" width="12.28515625" style="53" customWidth="1"/>
    <col min="1044" max="1044" width="17" style="53" customWidth="1"/>
    <col min="1045" max="1045" width="18.7109375" style="53" customWidth="1"/>
    <col min="1046" max="1046" width="14.7109375" style="53" customWidth="1"/>
    <col min="1047" max="1278" width="9.140625" style="53"/>
    <col min="1279" max="1279" width="16.140625" style="53" customWidth="1"/>
    <col min="1280" max="1283" width="13.42578125" style="53" customWidth="1"/>
    <col min="1284" max="1284" width="15.85546875" style="53" customWidth="1"/>
    <col min="1285" max="1285" width="17" style="53" customWidth="1"/>
    <col min="1286" max="1286" width="16.28515625" style="53" customWidth="1"/>
    <col min="1287" max="1287" width="15.140625" style="53" customWidth="1"/>
    <col min="1288" max="1288" width="15.28515625" style="53" customWidth="1"/>
    <col min="1289" max="1289" width="4.5703125" style="53" customWidth="1"/>
    <col min="1290" max="1290" width="16.7109375" style="53" customWidth="1"/>
    <col min="1291" max="1292" width="11.7109375" style="53" bestFit="1" customWidth="1"/>
    <col min="1293" max="1293" width="13.7109375" style="53" bestFit="1" customWidth="1"/>
    <col min="1294" max="1295" width="13.7109375" style="53" customWidth="1"/>
    <col min="1296" max="1296" width="11.140625" style="53" customWidth="1"/>
    <col min="1297" max="1297" width="11.5703125" style="53" customWidth="1"/>
    <col min="1298" max="1298" width="11" style="53" customWidth="1"/>
    <col min="1299" max="1299" width="12.28515625" style="53" customWidth="1"/>
    <col min="1300" max="1300" width="17" style="53" customWidth="1"/>
    <col min="1301" max="1301" width="18.7109375" style="53" customWidth="1"/>
    <col min="1302" max="1302" width="14.7109375" style="53" customWidth="1"/>
    <col min="1303" max="1534" width="9.140625" style="53"/>
    <col min="1535" max="1535" width="16.140625" style="53" customWidth="1"/>
    <col min="1536" max="1539" width="13.42578125" style="53" customWidth="1"/>
    <col min="1540" max="1540" width="15.85546875" style="53" customWidth="1"/>
    <col min="1541" max="1541" width="17" style="53" customWidth="1"/>
    <col min="1542" max="1542" width="16.28515625" style="53" customWidth="1"/>
    <col min="1543" max="1543" width="15.140625" style="53" customWidth="1"/>
    <col min="1544" max="1544" width="15.28515625" style="53" customWidth="1"/>
    <col min="1545" max="1545" width="4.5703125" style="53" customWidth="1"/>
    <col min="1546" max="1546" width="16.7109375" style="53" customWidth="1"/>
    <col min="1547" max="1548" width="11.7109375" style="53" bestFit="1" customWidth="1"/>
    <col min="1549" max="1549" width="13.7109375" style="53" bestFit="1" customWidth="1"/>
    <col min="1550" max="1551" width="13.7109375" style="53" customWidth="1"/>
    <col min="1552" max="1552" width="11.140625" style="53" customWidth="1"/>
    <col min="1553" max="1553" width="11.5703125" style="53" customWidth="1"/>
    <col min="1554" max="1554" width="11" style="53" customWidth="1"/>
    <col min="1555" max="1555" width="12.28515625" style="53" customWidth="1"/>
    <col min="1556" max="1556" width="17" style="53" customWidth="1"/>
    <col min="1557" max="1557" width="18.7109375" style="53" customWidth="1"/>
    <col min="1558" max="1558" width="14.7109375" style="53" customWidth="1"/>
    <col min="1559" max="1790" width="9.140625" style="53"/>
    <col min="1791" max="1791" width="16.140625" style="53" customWidth="1"/>
    <col min="1792" max="1795" width="13.42578125" style="53" customWidth="1"/>
    <col min="1796" max="1796" width="15.85546875" style="53" customWidth="1"/>
    <col min="1797" max="1797" width="17" style="53" customWidth="1"/>
    <col min="1798" max="1798" width="16.28515625" style="53" customWidth="1"/>
    <col min="1799" max="1799" width="15.140625" style="53" customWidth="1"/>
    <col min="1800" max="1800" width="15.28515625" style="53" customWidth="1"/>
    <col min="1801" max="1801" width="4.5703125" style="53" customWidth="1"/>
    <col min="1802" max="1802" width="16.7109375" style="53" customWidth="1"/>
    <col min="1803" max="1804" width="11.7109375" style="53" bestFit="1" customWidth="1"/>
    <col min="1805" max="1805" width="13.7109375" style="53" bestFit="1" customWidth="1"/>
    <col min="1806" max="1807" width="13.7109375" style="53" customWidth="1"/>
    <col min="1808" max="1808" width="11.140625" style="53" customWidth="1"/>
    <col min="1809" max="1809" width="11.5703125" style="53" customWidth="1"/>
    <col min="1810" max="1810" width="11" style="53" customWidth="1"/>
    <col min="1811" max="1811" width="12.28515625" style="53" customWidth="1"/>
    <col min="1812" max="1812" width="17" style="53" customWidth="1"/>
    <col min="1813" max="1813" width="18.7109375" style="53" customWidth="1"/>
    <col min="1814" max="1814" width="14.7109375" style="53" customWidth="1"/>
    <col min="1815" max="2046" width="9.140625" style="53"/>
    <col min="2047" max="2047" width="16.140625" style="53" customWidth="1"/>
    <col min="2048" max="2051" width="13.42578125" style="53" customWidth="1"/>
    <col min="2052" max="2052" width="15.85546875" style="53" customWidth="1"/>
    <col min="2053" max="2053" width="17" style="53" customWidth="1"/>
    <col min="2054" max="2054" width="16.28515625" style="53" customWidth="1"/>
    <col min="2055" max="2055" width="15.140625" style="53" customWidth="1"/>
    <col min="2056" max="2056" width="15.28515625" style="53" customWidth="1"/>
    <col min="2057" max="2057" width="4.5703125" style="53" customWidth="1"/>
    <col min="2058" max="2058" width="16.7109375" style="53" customWidth="1"/>
    <col min="2059" max="2060" width="11.7109375" style="53" bestFit="1" customWidth="1"/>
    <col min="2061" max="2061" width="13.7109375" style="53" bestFit="1" customWidth="1"/>
    <col min="2062" max="2063" width="13.7109375" style="53" customWidth="1"/>
    <col min="2064" max="2064" width="11.140625" style="53" customWidth="1"/>
    <col min="2065" max="2065" width="11.5703125" style="53" customWidth="1"/>
    <col min="2066" max="2066" width="11" style="53" customWidth="1"/>
    <col min="2067" max="2067" width="12.28515625" style="53" customWidth="1"/>
    <col min="2068" max="2068" width="17" style="53" customWidth="1"/>
    <col min="2069" max="2069" width="18.7109375" style="53" customWidth="1"/>
    <col min="2070" max="2070" width="14.7109375" style="53" customWidth="1"/>
    <col min="2071" max="2302" width="9.140625" style="53"/>
    <col min="2303" max="2303" width="16.140625" style="53" customWidth="1"/>
    <col min="2304" max="2307" width="13.42578125" style="53" customWidth="1"/>
    <col min="2308" max="2308" width="15.85546875" style="53" customWidth="1"/>
    <col min="2309" max="2309" width="17" style="53" customWidth="1"/>
    <col min="2310" max="2310" width="16.28515625" style="53" customWidth="1"/>
    <col min="2311" max="2311" width="15.140625" style="53" customWidth="1"/>
    <col min="2312" max="2312" width="15.28515625" style="53" customWidth="1"/>
    <col min="2313" max="2313" width="4.5703125" style="53" customWidth="1"/>
    <col min="2314" max="2314" width="16.7109375" style="53" customWidth="1"/>
    <col min="2315" max="2316" width="11.7109375" style="53" bestFit="1" customWidth="1"/>
    <col min="2317" max="2317" width="13.7109375" style="53" bestFit="1" customWidth="1"/>
    <col min="2318" max="2319" width="13.7109375" style="53" customWidth="1"/>
    <col min="2320" max="2320" width="11.140625" style="53" customWidth="1"/>
    <col min="2321" max="2321" width="11.5703125" style="53" customWidth="1"/>
    <col min="2322" max="2322" width="11" style="53" customWidth="1"/>
    <col min="2323" max="2323" width="12.28515625" style="53" customWidth="1"/>
    <col min="2324" max="2324" width="17" style="53" customWidth="1"/>
    <col min="2325" max="2325" width="18.7109375" style="53" customWidth="1"/>
    <col min="2326" max="2326" width="14.7109375" style="53" customWidth="1"/>
    <col min="2327" max="2558" width="9.140625" style="53"/>
    <col min="2559" max="2559" width="16.140625" style="53" customWidth="1"/>
    <col min="2560" max="2563" width="13.42578125" style="53" customWidth="1"/>
    <col min="2564" max="2564" width="15.85546875" style="53" customWidth="1"/>
    <col min="2565" max="2565" width="17" style="53" customWidth="1"/>
    <col min="2566" max="2566" width="16.28515625" style="53" customWidth="1"/>
    <col min="2567" max="2567" width="15.140625" style="53" customWidth="1"/>
    <col min="2568" max="2568" width="15.28515625" style="53" customWidth="1"/>
    <col min="2569" max="2569" width="4.5703125" style="53" customWidth="1"/>
    <col min="2570" max="2570" width="16.7109375" style="53" customWidth="1"/>
    <col min="2571" max="2572" width="11.7109375" style="53" bestFit="1" customWidth="1"/>
    <col min="2573" max="2573" width="13.7109375" style="53" bestFit="1" customWidth="1"/>
    <col min="2574" max="2575" width="13.7109375" style="53" customWidth="1"/>
    <col min="2576" max="2576" width="11.140625" style="53" customWidth="1"/>
    <col min="2577" max="2577" width="11.5703125" style="53" customWidth="1"/>
    <col min="2578" max="2578" width="11" style="53" customWidth="1"/>
    <col min="2579" max="2579" width="12.28515625" style="53" customWidth="1"/>
    <col min="2580" max="2580" width="17" style="53" customWidth="1"/>
    <col min="2581" max="2581" width="18.7109375" style="53" customWidth="1"/>
    <col min="2582" max="2582" width="14.7109375" style="53" customWidth="1"/>
    <col min="2583" max="2814" width="9.140625" style="53"/>
    <col min="2815" max="2815" width="16.140625" style="53" customWidth="1"/>
    <col min="2816" max="2819" width="13.42578125" style="53" customWidth="1"/>
    <col min="2820" max="2820" width="15.85546875" style="53" customWidth="1"/>
    <col min="2821" max="2821" width="17" style="53" customWidth="1"/>
    <col min="2822" max="2822" width="16.28515625" style="53" customWidth="1"/>
    <col min="2823" max="2823" width="15.140625" style="53" customWidth="1"/>
    <col min="2824" max="2824" width="15.28515625" style="53" customWidth="1"/>
    <col min="2825" max="2825" width="4.5703125" style="53" customWidth="1"/>
    <col min="2826" max="2826" width="16.7109375" style="53" customWidth="1"/>
    <col min="2827" max="2828" width="11.7109375" style="53" bestFit="1" customWidth="1"/>
    <col min="2829" max="2829" width="13.7109375" style="53" bestFit="1" customWidth="1"/>
    <col min="2830" max="2831" width="13.7109375" style="53" customWidth="1"/>
    <col min="2832" max="2832" width="11.140625" style="53" customWidth="1"/>
    <col min="2833" max="2833" width="11.5703125" style="53" customWidth="1"/>
    <col min="2834" max="2834" width="11" style="53" customWidth="1"/>
    <col min="2835" max="2835" width="12.28515625" style="53" customWidth="1"/>
    <col min="2836" max="2836" width="17" style="53" customWidth="1"/>
    <col min="2837" max="2837" width="18.7109375" style="53" customWidth="1"/>
    <col min="2838" max="2838" width="14.7109375" style="53" customWidth="1"/>
    <col min="2839" max="3070" width="9.140625" style="53"/>
    <col min="3071" max="3071" width="16.140625" style="53" customWidth="1"/>
    <col min="3072" max="3075" width="13.42578125" style="53" customWidth="1"/>
    <col min="3076" max="3076" width="15.85546875" style="53" customWidth="1"/>
    <col min="3077" max="3077" width="17" style="53" customWidth="1"/>
    <col min="3078" max="3078" width="16.28515625" style="53" customWidth="1"/>
    <col min="3079" max="3079" width="15.140625" style="53" customWidth="1"/>
    <col min="3080" max="3080" width="15.28515625" style="53" customWidth="1"/>
    <col min="3081" max="3081" width="4.5703125" style="53" customWidth="1"/>
    <col min="3082" max="3082" width="16.7109375" style="53" customWidth="1"/>
    <col min="3083" max="3084" width="11.7109375" style="53" bestFit="1" customWidth="1"/>
    <col min="3085" max="3085" width="13.7109375" style="53" bestFit="1" customWidth="1"/>
    <col min="3086" max="3087" width="13.7109375" style="53" customWidth="1"/>
    <col min="3088" max="3088" width="11.140625" style="53" customWidth="1"/>
    <col min="3089" max="3089" width="11.5703125" style="53" customWidth="1"/>
    <col min="3090" max="3090" width="11" style="53" customWidth="1"/>
    <col min="3091" max="3091" width="12.28515625" style="53" customWidth="1"/>
    <col min="3092" max="3092" width="17" style="53" customWidth="1"/>
    <col min="3093" max="3093" width="18.7109375" style="53" customWidth="1"/>
    <col min="3094" max="3094" width="14.7109375" style="53" customWidth="1"/>
    <col min="3095" max="3326" width="9.140625" style="53"/>
    <col min="3327" max="3327" width="16.140625" style="53" customWidth="1"/>
    <col min="3328" max="3331" width="13.42578125" style="53" customWidth="1"/>
    <col min="3332" max="3332" width="15.85546875" style="53" customWidth="1"/>
    <col min="3333" max="3333" width="17" style="53" customWidth="1"/>
    <col min="3334" max="3334" width="16.28515625" style="53" customWidth="1"/>
    <col min="3335" max="3335" width="15.140625" style="53" customWidth="1"/>
    <col min="3336" max="3336" width="15.28515625" style="53" customWidth="1"/>
    <col min="3337" max="3337" width="4.5703125" style="53" customWidth="1"/>
    <col min="3338" max="3338" width="16.7109375" style="53" customWidth="1"/>
    <col min="3339" max="3340" width="11.7109375" style="53" bestFit="1" customWidth="1"/>
    <col min="3341" max="3341" width="13.7109375" style="53" bestFit="1" customWidth="1"/>
    <col min="3342" max="3343" width="13.7109375" style="53" customWidth="1"/>
    <col min="3344" max="3344" width="11.140625" style="53" customWidth="1"/>
    <col min="3345" max="3345" width="11.5703125" style="53" customWidth="1"/>
    <col min="3346" max="3346" width="11" style="53" customWidth="1"/>
    <col min="3347" max="3347" width="12.28515625" style="53" customWidth="1"/>
    <col min="3348" max="3348" width="17" style="53" customWidth="1"/>
    <col min="3349" max="3349" width="18.7109375" style="53" customWidth="1"/>
    <col min="3350" max="3350" width="14.7109375" style="53" customWidth="1"/>
    <col min="3351" max="3582" width="9.140625" style="53"/>
    <col min="3583" max="3583" width="16.140625" style="53" customWidth="1"/>
    <col min="3584" max="3587" width="13.42578125" style="53" customWidth="1"/>
    <col min="3588" max="3588" width="15.85546875" style="53" customWidth="1"/>
    <col min="3589" max="3589" width="17" style="53" customWidth="1"/>
    <col min="3590" max="3590" width="16.28515625" style="53" customWidth="1"/>
    <col min="3591" max="3591" width="15.140625" style="53" customWidth="1"/>
    <col min="3592" max="3592" width="15.28515625" style="53" customWidth="1"/>
    <col min="3593" max="3593" width="4.5703125" style="53" customWidth="1"/>
    <col min="3594" max="3594" width="16.7109375" style="53" customWidth="1"/>
    <col min="3595" max="3596" width="11.7109375" style="53" bestFit="1" customWidth="1"/>
    <col min="3597" max="3597" width="13.7109375" style="53" bestFit="1" customWidth="1"/>
    <col min="3598" max="3599" width="13.7109375" style="53" customWidth="1"/>
    <col min="3600" max="3600" width="11.140625" style="53" customWidth="1"/>
    <col min="3601" max="3601" width="11.5703125" style="53" customWidth="1"/>
    <col min="3602" max="3602" width="11" style="53" customWidth="1"/>
    <col min="3603" max="3603" width="12.28515625" style="53" customWidth="1"/>
    <col min="3604" max="3604" width="17" style="53" customWidth="1"/>
    <col min="3605" max="3605" width="18.7109375" style="53" customWidth="1"/>
    <col min="3606" max="3606" width="14.7109375" style="53" customWidth="1"/>
    <col min="3607" max="3838" width="9.140625" style="53"/>
    <col min="3839" max="3839" width="16.140625" style="53" customWidth="1"/>
    <col min="3840" max="3843" width="13.42578125" style="53" customWidth="1"/>
    <col min="3844" max="3844" width="15.85546875" style="53" customWidth="1"/>
    <col min="3845" max="3845" width="17" style="53" customWidth="1"/>
    <col min="3846" max="3846" width="16.28515625" style="53" customWidth="1"/>
    <col min="3847" max="3847" width="15.140625" style="53" customWidth="1"/>
    <col min="3848" max="3848" width="15.28515625" style="53" customWidth="1"/>
    <col min="3849" max="3849" width="4.5703125" style="53" customWidth="1"/>
    <col min="3850" max="3850" width="16.7109375" style="53" customWidth="1"/>
    <col min="3851" max="3852" width="11.7109375" style="53" bestFit="1" customWidth="1"/>
    <col min="3853" max="3853" width="13.7109375" style="53" bestFit="1" customWidth="1"/>
    <col min="3854" max="3855" width="13.7109375" style="53" customWidth="1"/>
    <col min="3856" max="3856" width="11.140625" style="53" customWidth="1"/>
    <col min="3857" max="3857" width="11.5703125" style="53" customWidth="1"/>
    <col min="3858" max="3858" width="11" style="53" customWidth="1"/>
    <col min="3859" max="3859" width="12.28515625" style="53" customWidth="1"/>
    <col min="3860" max="3860" width="17" style="53" customWidth="1"/>
    <col min="3861" max="3861" width="18.7109375" style="53" customWidth="1"/>
    <col min="3862" max="3862" width="14.7109375" style="53" customWidth="1"/>
    <col min="3863" max="4094" width="9.140625" style="53"/>
    <col min="4095" max="4095" width="16.140625" style="53" customWidth="1"/>
    <col min="4096" max="4099" width="13.42578125" style="53" customWidth="1"/>
    <col min="4100" max="4100" width="15.85546875" style="53" customWidth="1"/>
    <col min="4101" max="4101" width="17" style="53" customWidth="1"/>
    <col min="4102" max="4102" width="16.28515625" style="53" customWidth="1"/>
    <col min="4103" max="4103" width="15.140625" style="53" customWidth="1"/>
    <col min="4104" max="4104" width="15.28515625" style="53" customWidth="1"/>
    <col min="4105" max="4105" width="4.5703125" style="53" customWidth="1"/>
    <col min="4106" max="4106" width="16.7109375" style="53" customWidth="1"/>
    <col min="4107" max="4108" width="11.7109375" style="53" bestFit="1" customWidth="1"/>
    <col min="4109" max="4109" width="13.7109375" style="53" bestFit="1" customWidth="1"/>
    <col min="4110" max="4111" width="13.7109375" style="53" customWidth="1"/>
    <col min="4112" max="4112" width="11.140625" style="53" customWidth="1"/>
    <col min="4113" max="4113" width="11.5703125" style="53" customWidth="1"/>
    <col min="4114" max="4114" width="11" style="53" customWidth="1"/>
    <col min="4115" max="4115" width="12.28515625" style="53" customWidth="1"/>
    <col min="4116" max="4116" width="17" style="53" customWidth="1"/>
    <col min="4117" max="4117" width="18.7109375" style="53" customWidth="1"/>
    <col min="4118" max="4118" width="14.7109375" style="53" customWidth="1"/>
    <col min="4119" max="4350" width="9.140625" style="53"/>
    <col min="4351" max="4351" width="16.140625" style="53" customWidth="1"/>
    <col min="4352" max="4355" width="13.42578125" style="53" customWidth="1"/>
    <col min="4356" max="4356" width="15.85546875" style="53" customWidth="1"/>
    <col min="4357" max="4357" width="17" style="53" customWidth="1"/>
    <col min="4358" max="4358" width="16.28515625" style="53" customWidth="1"/>
    <col min="4359" max="4359" width="15.140625" style="53" customWidth="1"/>
    <col min="4360" max="4360" width="15.28515625" style="53" customWidth="1"/>
    <col min="4361" max="4361" width="4.5703125" style="53" customWidth="1"/>
    <col min="4362" max="4362" width="16.7109375" style="53" customWidth="1"/>
    <col min="4363" max="4364" width="11.7109375" style="53" bestFit="1" customWidth="1"/>
    <col min="4365" max="4365" width="13.7109375" style="53" bestFit="1" customWidth="1"/>
    <col min="4366" max="4367" width="13.7109375" style="53" customWidth="1"/>
    <col min="4368" max="4368" width="11.140625" style="53" customWidth="1"/>
    <col min="4369" max="4369" width="11.5703125" style="53" customWidth="1"/>
    <col min="4370" max="4370" width="11" style="53" customWidth="1"/>
    <col min="4371" max="4371" width="12.28515625" style="53" customWidth="1"/>
    <col min="4372" max="4372" width="17" style="53" customWidth="1"/>
    <col min="4373" max="4373" width="18.7109375" style="53" customWidth="1"/>
    <col min="4374" max="4374" width="14.7109375" style="53" customWidth="1"/>
    <col min="4375" max="4606" width="9.140625" style="53"/>
    <col min="4607" max="4607" width="16.140625" style="53" customWidth="1"/>
    <col min="4608" max="4611" width="13.42578125" style="53" customWidth="1"/>
    <col min="4612" max="4612" width="15.85546875" style="53" customWidth="1"/>
    <col min="4613" max="4613" width="17" style="53" customWidth="1"/>
    <col min="4614" max="4614" width="16.28515625" style="53" customWidth="1"/>
    <col min="4615" max="4615" width="15.140625" style="53" customWidth="1"/>
    <col min="4616" max="4616" width="15.28515625" style="53" customWidth="1"/>
    <col min="4617" max="4617" width="4.5703125" style="53" customWidth="1"/>
    <col min="4618" max="4618" width="16.7109375" style="53" customWidth="1"/>
    <col min="4619" max="4620" width="11.7109375" style="53" bestFit="1" customWidth="1"/>
    <col min="4621" max="4621" width="13.7109375" style="53" bestFit="1" customWidth="1"/>
    <col min="4622" max="4623" width="13.7109375" style="53" customWidth="1"/>
    <col min="4624" max="4624" width="11.140625" style="53" customWidth="1"/>
    <col min="4625" max="4625" width="11.5703125" style="53" customWidth="1"/>
    <col min="4626" max="4626" width="11" style="53" customWidth="1"/>
    <col min="4627" max="4627" width="12.28515625" style="53" customWidth="1"/>
    <col min="4628" max="4628" width="17" style="53" customWidth="1"/>
    <col min="4629" max="4629" width="18.7109375" style="53" customWidth="1"/>
    <col min="4630" max="4630" width="14.7109375" style="53" customWidth="1"/>
    <col min="4631" max="4862" width="9.140625" style="53"/>
    <col min="4863" max="4863" width="16.140625" style="53" customWidth="1"/>
    <col min="4864" max="4867" width="13.42578125" style="53" customWidth="1"/>
    <col min="4868" max="4868" width="15.85546875" style="53" customWidth="1"/>
    <col min="4869" max="4869" width="17" style="53" customWidth="1"/>
    <col min="4870" max="4870" width="16.28515625" style="53" customWidth="1"/>
    <col min="4871" max="4871" width="15.140625" style="53" customWidth="1"/>
    <col min="4872" max="4872" width="15.28515625" style="53" customWidth="1"/>
    <col min="4873" max="4873" width="4.5703125" style="53" customWidth="1"/>
    <col min="4874" max="4874" width="16.7109375" style="53" customWidth="1"/>
    <col min="4875" max="4876" width="11.7109375" style="53" bestFit="1" customWidth="1"/>
    <col min="4877" max="4877" width="13.7109375" style="53" bestFit="1" customWidth="1"/>
    <col min="4878" max="4879" width="13.7109375" style="53" customWidth="1"/>
    <col min="4880" max="4880" width="11.140625" style="53" customWidth="1"/>
    <col min="4881" max="4881" width="11.5703125" style="53" customWidth="1"/>
    <col min="4882" max="4882" width="11" style="53" customWidth="1"/>
    <col min="4883" max="4883" width="12.28515625" style="53" customWidth="1"/>
    <col min="4884" max="4884" width="17" style="53" customWidth="1"/>
    <col min="4885" max="4885" width="18.7109375" style="53" customWidth="1"/>
    <col min="4886" max="4886" width="14.7109375" style="53" customWidth="1"/>
    <col min="4887" max="5118" width="9.140625" style="53"/>
    <col min="5119" max="5119" width="16.140625" style="53" customWidth="1"/>
    <col min="5120" max="5123" width="13.42578125" style="53" customWidth="1"/>
    <col min="5124" max="5124" width="15.85546875" style="53" customWidth="1"/>
    <col min="5125" max="5125" width="17" style="53" customWidth="1"/>
    <col min="5126" max="5126" width="16.28515625" style="53" customWidth="1"/>
    <col min="5127" max="5127" width="15.140625" style="53" customWidth="1"/>
    <col min="5128" max="5128" width="15.28515625" style="53" customWidth="1"/>
    <col min="5129" max="5129" width="4.5703125" style="53" customWidth="1"/>
    <col min="5130" max="5130" width="16.7109375" style="53" customWidth="1"/>
    <col min="5131" max="5132" width="11.7109375" style="53" bestFit="1" customWidth="1"/>
    <col min="5133" max="5133" width="13.7109375" style="53" bestFit="1" customWidth="1"/>
    <col min="5134" max="5135" width="13.7109375" style="53" customWidth="1"/>
    <col min="5136" max="5136" width="11.140625" style="53" customWidth="1"/>
    <col min="5137" max="5137" width="11.5703125" style="53" customWidth="1"/>
    <col min="5138" max="5138" width="11" style="53" customWidth="1"/>
    <col min="5139" max="5139" width="12.28515625" style="53" customWidth="1"/>
    <col min="5140" max="5140" width="17" style="53" customWidth="1"/>
    <col min="5141" max="5141" width="18.7109375" style="53" customWidth="1"/>
    <col min="5142" max="5142" width="14.7109375" style="53" customWidth="1"/>
    <col min="5143" max="5374" width="9.140625" style="53"/>
    <col min="5375" max="5375" width="16.140625" style="53" customWidth="1"/>
    <col min="5376" max="5379" width="13.42578125" style="53" customWidth="1"/>
    <col min="5380" max="5380" width="15.85546875" style="53" customWidth="1"/>
    <col min="5381" max="5381" width="17" style="53" customWidth="1"/>
    <col min="5382" max="5382" width="16.28515625" style="53" customWidth="1"/>
    <col min="5383" max="5383" width="15.140625" style="53" customWidth="1"/>
    <col min="5384" max="5384" width="15.28515625" style="53" customWidth="1"/>
    <col min="5385" max="5385" width="4.5703125" style="53" customWidth="1"/>
    <col min="5386" max="5386" width="16.7109375" style="53" customWidth="1"/>
    <col min="5387" max="5388" width="11.7109375" style="53" bestFit="1" customWidth="1"/>
    <col min="5389" max="5389" width="13.7109375" style="53" bestFit="1" customWidth="1"/>
    <col min="5390" max="5391" width="13.7109375" style="53" customWidth="1"/>
    <col min="5392" max="5392" width="11.140625" style="53" customWidth="1"/>
    <col min="5393" max="5393" width="11.5703125" style="53" customWidth="1"/>
    <col min="5394" max="5394" width="11" style="53" customWidth="1"/>
    <col min="5395" max="5395" width="12.28515625" style="53" customWidth="1"/>
    <col min="5396" max="5396" width="17" style="53" customWidth="1"/>
    <col min="5397" max="5397" width="18.7109375" style="53" customWidth="1"/>
    <col min="5398" max="5398" width="14.7109375" style="53" customWidth="1"/>
    <col min="5399" max="5630" width="9.140625" style="53"/>
    <col min="5631" max="5631" width="16.140625" style="53" customWidth="1"/>
    <col min="5632" max="5635" width="13.42578125" style="53" customWidth="1"/>
    <col min="5636" max="5636" width="15.85546875" style="53" customWidth="1"/>
    <col min="5637" max="5637" width="17" style="53" customWidth="1"/>
    <col min="5638" max="5638" width="16.28515625" style="53" customWidth="1"/>
    <col min="5639" max="5639" width="15.140625" style="53" customWidth="1"/>
    <col min="5640" max="5640" width="15.28515625" style="53" customWidth="1"/>
    <col min="5641" max="5641" width="4.5703125" style="53" customWidth="1"/>
    <col min="5642" max="5642" width="16.7109375" style="53" customWidth="1"/>
    <col min="5643" max="5644" width="11.7109375" style="53" bestFit="1" customWidth="1"/>
    <col min="5645" max="5645" width="13.7109375" style="53" bestFit="1" customWidth="1"/>
    <col min="5646" max="5647" width="13.7109375" style="53" customWidth="1"/>
    <col min="5648" max="5648" width="11.140625" style="53" customWidth="1"/>
    <col min="5649" max="5649" width="11.5703125" style="53" customWidth="1"/>
    <col min="5650" max="5650" width="11" style="53" customWidth="1"/>
    <col min="5651" max="5651" width="12.28515625" style="53" customWidth="1"/>
    <col min="5652" max="5652" width="17" style="53" customWidth="1"/>
    <col min="5653" max="5653" width="18.7109375" style="53" customWidth="1"/>
    <col min="5654" max="5654" width="14.7109375" style="53" customWidth="1"/>
    <col min="5655" max="5886" width="9.140625" style="53"/>
    <col min="5887" max="5887" width="16.140625" style="53" customWidth="1"/>
    <col min="5888" max="5891" width="13.42578125" style="53" customWidth="1"/>
    <col min="5892" max="5892" width="15.85546875" style="53" customWidth="1"/>
    <col min="5893" max="5893" width="17" style="53" customWidth="1"/>
    <col min="5894" max="5894" width="16.28515625" style="53" customWidth="1"/>
    <col min="5895" max="5895" width="15.140625" style="53" customWidth="1"/>
    <col min="5896" max="5896" width="15.28515625" style="53" customWidth="1"/>
    <col min="5897" max="5897" width="4.5703125" style="53" customWidth="1"/>
    <col min="5898" max="5898" width="16.7109375" style="53" customWidth="1"/>
    <col min="5899" max="5900" width="11.7109375" style="53" bestFit="1" customWidth="1"/>
    <col min="5901" max="5901" width="13.7109375" style="53" bestFit="1" customWidth="1"/>
    <col min="5902" max="5903" width="13.7109375" style="53" customWidth="1"/>
    <col min="5904" max="5904" width="11.140625" style="53" customWidth="1"/>
    <col min="5905" max="5905" width="11.5703125" style="53" customWidth="1"/>
    <col min="5906" max="5906" width="11" style="53" customWidth="1"/>
    <col min="5907" max="5907" width="12.28515625" style="53" customWidth="1"/>
    <col min="5908" max="5908" width="17" style="53" customWidth="1"/>
    <col min="5909" max="5909" width="18.7109375" style="53" customWidth="1"/>
    <col min="5910" max="5910" width="14.7109375" style="53" customWidth="1"/>
    <col min="5911" max="6142" width="9.140625" style="53"/>
    <col min="6143" max="6143" width="16.140625" style="53" customWidth="1"/>
    <col min="6144" max="6147" width="13.42578125" style="53" customWidth="1"/>
    <col min="6148" max="6148" width="15.85546875" style="53" customWidth="1"/>
    <col min="6149" max="6149" width="17" style="53" customWidth="1"/>
    <col min="6150" max="6150" width="16.28515625" style="53" customWidth="1"/>
    <col min="6151" max="6151" width="15.140625" style="53" customWidth="1"/>
    <col min="6152" max="6152" width="15.28515625" style="53" customWidth="1"/>
    <col min="6153" max="6153" width="4.5703125" style="53" customWidth="1"/>
    <col min="6154" max="6154" width="16.7109375" style="53" customWidth="1"/>
    <col min="6155" max="6156" width="11.7109375" style="53" bestFit="1" customWidth="1"/>
    <col min="6157" max="6157" width="13.7109375" style="53" bestFit="1" customWidth="1"/>
    <col min="6158" max="6159" width="13.7109375" style="53" customWidth="1"/>
    <col min="6160" max="6160" width="11.140625" style="53" customWidth="1"/>
    <col min="6161" max="6161" width="11.5703125" style="53" customWidth="1"/>
    <col min="6162" max="6162" width="11" style="53" customWidth="1"/>
    <col min="6163" max="6163" width="12.28515625" style="53" customWidth="1"/>
    <col min="6164" max="6164" width="17" style="53" customWidth="1"/>
    <col min="6165" max="6165" width="18.7109375" style="53" customWidth="1"/>
    <col min="6166" max="6166" width="14.7109375" style="53" customWidth="1"/>
    <col min="6167" max="6398" width="9.140625" style="53"/>
    <col min="6399" max="6399" width="16.140625" style="53" customWidth="1"/>
    <col min="6400" max="6403" width="13.42578125" style="53" customWidth="1"/>
    <col min="6404" max="6404" width="15.85546875" style="53" customWidth="1"/>
    <col min="6405" max="6405" width="17" style="53" customWidth="1"/>
    <col min="6406" max="6406" width="16.28515625" style="53" customWidth="1"/>
    <col min="6407" max="6407" width="15.140625" style="53" customWidth="1"/>
    <col min="6408" max="6408" width="15.28515625" style="53" customWidth="1"/>
    <col min="6409" max="6409" width="4.5703125" style="53" customWidth="1"/>
    <col min="6410" max="6410" width="16.7109375" style="53" customWidth="1"/>
    <col min="6411" max="6412" width="11.7109375" style="53" bestFit="1" customWidth="1"/>
    <col min="6413" max="6413" width="13.7109375" style="53" bestFit="1" customWidth="1"/>
    <col min="6414" max="6415" width="13.7109375" style="53" customWidth="1"/>
    <col min="6416" max="6416" width="11.140625" style="53" customWidth="1"/>
    <col min="6417" max="6417" width="11.5703125" style="53" customWidth="1"/>
    <col min="6418" max="6418" width="11" style="53" customWidth="1"/>
    <col min="6419" max="6419" width="12.28515625" style="53" customWidth="1"/>
    <col min="6420" max="6420" width="17" style="53" customWidth="1"/>
    <col min="6421" max="6421" width="18.7109375" style="53" customWidth="1"/>
    <col min="6422" max="6422" width="14.7109375" style="53" customWidth="1"/>
    <col min="6423" max="6654" width="9.140625" style="53"/>
    <col min="6655" max="6655" width="16.140625" style="53" customWidth="1"/>
    <col min="6656" max="6659" width="13.42578125" style="53" customWidth="1"/>
    <col min="6660" max="6660" width="15.85546875" style="53" customWidth="1"/>
    <col min="6661" max="6661" width="17" style="53" customWidth="1"/>
    <col min="6662" max="6662" width="16.28515625" style="53" customWidth="1"/>
    <col min="6663" max="6663" width="15.140625" style="53" customWidth="1"/>
    <col min="6664" max="6664" width="15.28515625" style="53" customWidth="1"/>
    <col min="6665" max="6665" width="4.5703125" style="53" customWidth="1"/>
    <col min="6666" max="6666" width="16.7109375" style="53" customWidth="1"/>
    <col min="6667" max="6668" width="11.7109375" style="53" bestFit="1" customWidth="1"/>
    <col min="6669" max="6669" width="13.7109375" style="53" bestFit="1" customWidth="1"/>
    <col min="6670" max="6671" width="13.7109375" style="53" customWidth="1"/>
    <col min="6672" max="6672" width="11.140625" style="53" customWidth="1"/>
    <col min="6673" max="6673" width="11.5703125" style="53" customWidth="1"/>
    <col min="6674" max="6674" width="11" style="53" customWidth="1"/>
    <col min="6675" max="6675" width="12.28515625" style="53" customWidth="1"/>
    <col min="6676" max="6676" width="17" style="53" customWidth="1"/>
    <col min="6677" max="6677" width="18.7109375" style="53" customWidth="1"/>
    <col min="6678" max="6678" width="14.7109375" style="53" customWidth="1"/>
    <col min="6679" max="6910" width="9.140625" style="53"/>
    <col min="6911" max="6911" width="16.140625" style="53" customWidth="1"/>
    <col min="6912" max="6915" width="13.42578125" style="53" customWidth="1"/>
    <col min="6916" max="6916" width="15.85546875" style="53" customWidth="1"/>
    <col min="6917" max="6917" width="17" style="53" customWidth="1"/>
    <col min="6918" max="6918" width="16.28515625" style="53" customWidth="1"/>
    <col min="6919" max="6919" width="15.140625" style="53" customWidth="1"/>
    <col min="6920" max="6920" width="15.28515625" style="53" customWidth="1"/>
    <col min="6921" max="6921" width="4.5703125" style="53" customWidth="1"/>
    <col min="6922" max="6922" width="16.7109375" style="53" customWidth="1"/>
    <col min="6923" max="6924" width="11.7109375" style="53" bestFit="1" customWidth="1"/>
    <col min="6925" max="6925" width="13.7109375" style="53" bestFit="1" customWidth="1"/>
    <col min="6926" max="6927" width="13.7109375" style="53" customWidth="1"/>
    <col min="6928" max="6928" width="11.140625" style="53" customWidth="1"/>
    <col min="6929" max="6929" width="11.5703125" style="53" customWidth="1"/>
    <col min="6930" max="6930" width="11" style="53" customWidth="1"/>
    <col min="6931" max="6931" width="12.28515625" style="53" customWidth="1"/>
    <col min="6932" max="6932" width="17" style="53" customWidth="1"/>
    <col min="6933" max="6933" width="18.7109375" style="53" customWidth="1"/>
    <col min="6934" max="6934" width="14.7109375" style="53" customWidth="1"/>
    <col min="6935" max="7166" width="9.140625" style="53"/>
    <col min="7167" max="7167" width="16.140625" style="53" customWidth="1"/>
    <col min="7168" max="7171" width="13.42578125" style="53" customWidth="1"/>
    <col min="7172" max="7172" width="15.85546875" style="53" customWidth="1"/>
    <col min="7173" max="7173" width="17" style="53" customWidth="1"/>
    <col min="7174" max="7174" width="16.28515625" style="53" customWidth="1"/>
    <col min="7175" max="7175" width="15.140625" style="53" customWidth="1"/>
    <col min="7176" max="7176" width="15.28515625" style="53" customWidth="1"/>
    <col min="7177" max="7177" width="4.5703125" style="53" customWidth="1"/>
    <col min="7178" max="7178" width="16.7109375" style="53" customWidth="1"/>
    <col min="7179" max="7180" width="11.7109375" style="53" bestFit="1" customWidth="1"/>
    <col min="7181" max="7181" width="13.7109375" style="53" bestFit="1" customWidth="1"/>
    <col min="7182" max="7183" width="13.7109375" style="53" customWidth="1"/>
    <col min="7184" max="7184" width="11.140625" style="53" customWidth="1"/>
    <col min="7185" max="7185" width="11.5703125" style="53" customWidth="1"/>
    <col min="7186" max="7186" width="11" style="53" customWidth="1"/>
    <col min="7187" max="7187" width="12.28515625" style="53" customWidth="1"/>
    <col min="7188" max="7188" width="17" style="53" customWidth="1"/>
    <col min="7189" max="7189" width="18.7109375" style="53" customWidth="1"/>
    <col min="7190" max="7190" width="14.7109375" style="53" customWidth="1"/>
    <col min="7191" max="7422" width="9.140625" style="53"/>
    <col min="7423" max="7423" width="16.140625" style="53" customWidth="1"/>
    <col min="7424" max="7427" width="13.42578125" style="53" customWidth="1"/>
    <col min="7428" max="7428" width="15.85546875" style="53" customWidth="1"/>
    <col min="7429" max="7429" width="17" style="53" customWidth="1"/>
    <col min="7430" max="7430" width="16.28515625" style="53" customWidth="1"/>
    <col min="7431" max="7431" width="15.140625" style="53" customWidth="1"/>
    <col min="7432" max="7432" width="15.28515625" style="53" customWidth="1"/>
    <col min="7433" max="7433" width="4.5703125" style="53" customWidth="1"/>
    <col min="7434" max="7434" width="16.7109375" style="53" customWidth="1"/>
    <col min="7435" max="7436" width="11.7109375" style="53" bestFit="1" customWidth="1"/>
    <col min="7437" max="7437" width="13.7109375" style="53" bestFit="1" customWidth="1"/>
    <col min="7438" max="7439" width="13.7109375" style="53" customWidth="1"/>
    <col min="7440" max="7440" width="11.140625" style="53" customWidth="1"/>
    <col min="7441" max="7441" width="11.5703125" style="53" customWidth="1"/>
    <col min="7442" max="7442" width="11" style="53" customWidth="1"/>
    <col min="7443" max="7443" width="12.28515625" style="53" customWidth="1"/>
    <col min="7444" max="7444" width="17" style="53" customWidth="1"/>
    <col min="7445" max="7445" width="18.7109375" style="53" customWidth="1"/>
    <col min="7446" max="7446" width="14.7109375" style="53" customWidth="1"/>
    <col min="7447" max="7678" width="9.140625" style="53"/>
    <col min="7679" max="7679" width="16.140625" style="53" customWidth="1"/>
    <col min="7680" max="7683" width="13.42578125" style="53" customWidth="1"/>
    <col min="7684" max="7684" width="15.85546875" style="53" customWidth="1"/>
    <col min="7685" max="7685" width="17" style="53" customWidth="1"/>
    <col min="7686" max="7686" width="16.28515625" style="53" customWidth="1"/>
    <col min="7687" max="7687" width="15.140625" style="53" customWidth="1"/>
    <col min="7688" max="7688" width="15.28515625" style="53" customWidth="1"/>
    <col min="7689" max="7689" width="4.5703125" style="53" customWidth="1"/>
    <col min="7690" max="7690" width="16.7109375" style="53" customWidth="1"/>
    <col min="7691" max="7692" width="11.7109375" style="53" bestFit="1" customWidth="1"/>
    <col min="7693" max="7693" width="13.7109375" style="53" bestFit="1" customWidth="1"/>
    <col min="7694" max="7695" width="13.7109375" style="53" customWidth="1"/>
    <col min="7696" max="7696" width="11.140625" style="53" customWidth="1"/>
    <col min="7697" max="7697" width="11.5703125" style="53" customWidth="1"/>
    <col min="7698" max="7698" width="11" style="53" customWidth="1"/>
    <col min="7699" max="7699" width="12.28515625" style="53" customWidth="1"/>
    <col min="7700" max="7700" width="17" style="53" customWidth="1"/>
    <col min="7701" max="7701" width="18.7109375" style="53" customWidth="1"/>
    <col min="7702" max="7702" width="14.7109375" style="53" customWidth="1"/>
    <col min="7703" max="7934" width="9.140625" style="53"/>
    <col min="7935" max="7935" width="16.140625" style="53" customWidth="1"/>
    <col min="7936" max="7939" width="13.42578125" style="53" customWidth="1"/>
    <col min="7940" max="7940" width="15.85546875" style="53" customWidth="1"/>
    <col min="7941" max="7941" width="17" style="53" customWidth="1"/>
    <col min="7942" max="7942" width="16.28515625" style="53" customWidth="1"/>
    <col min="7943" max="7943" width="15.140625" style="53" customWidth="1"/>
    <col min="7944" max="7944" width="15.28515625" style="53" customWidth="1"/>
    <col min="7945" max="7945" width="4.5703125" style="53" customWidth="1"/>
    <col min="7946" max="7946" width="16.7109375" style="53" customWidth="1"/>
    <col min="7947" max="7948" width="11.7109375" style="53" bestFit="1" customWidth="1"/>
    <col min="7949" max="7949" width="13.7109375" style="53" bestFit="1" customWidth="1"/>
    <col min="7950" max="7951" width="13.7109375" style="53" customWidth="1"/>
    <col min="7952" max="7952" width="11.140625" style="53" customWidth="1"/>
    <col min="7953" max="7953" width="11.5703125" style="53" customWidth="1"/>
    <col min="7954" max="7954" width="11" style="53" customWidth="1"/>
    <col min="7955" max="7955" width="12.28515625" style="53" customWidth="1"/>
    <col min="7956" max="7956" width="17" style="53" customWidth="1"/>
    <col min="7957" max="7957" width="18.7109375" style="53" customWidth="1"/>
    <col min="7958" max="7958" width="14.7109375" style="53" customWidth="1"/>
    <col min="7959" max="8190" width="9.140625" style="53"/>
    <col min="8191" max="8191" width="16.140625" style="53" customWidth="1"/>
    <col min="8192" max="8195" width="13.42578125" style="53" customWidth="1"/>
    <col min="8196" max="8196" width="15.85546875" style="53" customWidth="1"/>
    <col min="8197" max="8197" width="17" style="53" customWidth="1"/>
    <col min="8198" max="8198" width="16.28515625" style="53" customWidth="1"/>
    <col min="8199" max="8199" width="15.140625" style="53" customWidth="1"/>
    <col min="8200" max="8200" width="15.28515625" style="53" customWidth="1"/>
    <col min="8201" max="8201" width="4.5703125" style="53" customWidth="1"/>
    <col min="8202" max="8202" width="16.7109375" style="53" customWidth="1"/>
    <col min="8203" max="8204" width="11.7109375" style="53" bestFit="1" customWidth="1"/>
    <col min="8205" max="8205" width="13.7109375" style="53" bestFit="1" customWidth="1"/>
    <col min="8206" max="8207" width="13.7109375" style="53" customWidth="1"/>
    <col min="8208" max="8208" width="11.140625" style="53" customWidth="1"/>
    <col min="8209" max="8209" width="11.5703125" style="53" customWidth="1"/>
    <col min="8210" max="8210" width="11" style="53" customWidth="1"/>
    <col min="8211" max="8211" width="12.28515625" style="53" customWidth="1"/>
    <col min="8212" max="8212" width="17" style="53" customWidth="1"/>
    <col min="8213" max="8213" width="18.7109375" style="53" customWidth="1"/>
    <col min="8214" max="8214" width="14.7109375" style="53" customWidth="1"/>
    <col min="8215" max="8446" width="9.140625" style="53"/>
    <col min="8447" max="8447" width="16.140625" style="53" customWidth="1"/>
    <col min="8448" max="8451" width="13.42578125" style="53" customWidth="1"/>
    <col min="8452" max="8452" width="15.85546875" style="53" customWidth="1"/>
    <col min="8453" max="8453" width="17" style="53" customWidth="1"/>
    <col min="8454" max="8454" width="16.28515625" style="53" customWidth="1"/>
    <col min="8455" max="8455" width="15.140625" style="53" customWidth="1"/>
    <col min="8456" max="8456" width="15.28515625" style="53" customWidth="1"/>
    <col min="8457" max="8457" width="4.5703125" style="53" customWidth="1"/>
    <col min="8458" max="8458" width="16.7109375" style="53" customWidth="1"/>
    <col min="8459" max="8460" width="11.7109375" style="53" bestFit="1" customWidth="1"/>
    <col min="8461" max="8461" width="13.7109375" style="53" bestFit="1" customWidth="1"/>
    <col min="8462" max="8463" width="13.7109375" style="53" customWidth="1"/>
    <col min="8464" max="8464" width="11.140625" style="53" customWidth="1"/>
    <col min="8465" max="8465" width="11.5703125" style="53" customWidth="1"/>
    <col min="8466" max="8466" width="11" style="53" customWidth="1"/>
    <col min="8467" max="8467" width="12.28515625" style="53" customWidth="1"/>
    <col min="8468" max="8468" width="17" style="53" customWidth="1"/>
    <col min="8469" max="8469" width="18.7109375" style="53" customWidth="1"/>
    <col min="8470" max="8470" width="14.7109375" style="53" customWidth="1"/>
    <col min="8471" max="8702" width="9.140625" style="53"/>
    <col min="8703" max="8703" width="16.140625" style="53" customWidth="1"/>
    <col min="8704" max="8707" width="13.42578125" style="53" customWidth="1"/>
    <col min="8708" max="8708" width="15.85546875" style="53" customWidth="1"/>
    <col min="8709" max="8709" width="17" style="53" customWidth="1"/>
    <col min="8710" max="8710" width="16.28515625" style="53" customWidth="1"/>
    <col min="8711" max="8711" width="15.140625" style="53" customWidth="1"/>
    <col min="8712" max="8712" width="15.28515625" style="53" customWidth="1"/>
    <col min="8713" max="8713" width="4.5703125" style="53" customWidth="1"/>
    <col min="8714" max="8714" width="16.7109375" style="53" customWidth="1"/>
    <col min="8715" max="8716" width="11.7109375" style="53" bestFit="1" customWidth="1"/>
    <col min="8717" max="8717" width="13.7109375" style="53" bestFit="1" customWidth="1"/>
    <col min="8718" max="8719" width="13.7109375" style="53" customWidth="1"/>
    <col min="8720" max="8720" width="11.140625" style="53" customWidth="1"/>
    <col min="8721" max="8721" width="11.5703125" style="53" customWidth="1"/>
    <col min="8722" max="8722" width="11" style="53" customWidth="1"/>
    <col min="8723" max="8723" width="12.28515625" style="53" customWidth="1"/>
    <col min="8724" max="8724" width="17" style="53" customWidth="1"/>
    <col min="8725" max="8725" width="18.7109375" style="53" customWidth="1"/>
    <col min="8726" max="8726" width="14.7109375" style="53" customWidth="1"/>
    <col min="8727" max="8958" width="9.140625" style="53"/>
    <col min="8959" max="8959" width="16.140625" style="53" customWidth="1"/>
    <col min="8960" max="8963" width="13.42578125" style="53" customWidth="1"/>
    <col min="8964" max="8964" width="15.85546875" style="53" customWidth="1"/>
    <col min="8965" max="8965" width="17" style="53" customWidth="1"/>
    <col min="8966" max="8966" width="16.28515625" style="53" customWidth="1"/>
    <col min="8967" max="8967" width="15.140625" style="53" customWidth="1"/>
    <col min="8968" max="8968" width="15.28515625" style="53" customWidth="1"/>
    <col min="8969" max="8969" width="4.5703125" style="53" customWidth="1"/>
    <col min="8970" max="8970" width="16.7109375" style="53" customWidth="1"/>
    <col min="8971" max="8972" width="11.7109375" style="53" bestFit="1" customWidth="1"/>
    <col min="8973" max="8973" width="13.7109375" style="53" bestFit="1" customWidth="1"/>
    <col min="8974" max="8975" width="13.7109375" style="53" customWidth="1"/>
    <col min="8976" max="8976" width="11.140625" style="53" customWidth="1"/>
    <col min="8977" max="8977" width="11.5703125" style="53" customWidth="1"/>
    <col min="8978" max="8978" width="11" style="53" customWidth="1"/>
    <col min="8979" max="8979" width="12.28515625" style="53" customWidth="1"/>
    <col min="8980" max="8980" width="17" style="53" customWidth="1"/>
    <col min="8981" max="8981" width="18.7109375" style="53" customWidth="1"/>
    <col min="8982" max="8982" width="14.7109375" style="53" customWidth="1"/>
    <col min="8983" max="9214" width="9.140625" style="53"/>
    <col min="9215" max="9215" width="16.140625" style="53" customWidth="1"/>
    <col min="9216" max="9219" width="13.42578125" style="53" customWidth="1"/>
    <col min="9220" max="9220" width="15.85546875" style="53" customWidth="1"/>
    <col min="9221" max="9221" width="17" style="53" customWidth="1"/>
    <col min="9222" max="9222" width="16.28515625" style="53" customWidth="1"/>
    <col min="9223" max="9223" width="15.140625" style="53" customWidth="1"/>
    <col min="9224" max="9224" width="15.28515625" style="53" customWidth="1"/>
    <col min="9225" max="9225" width="4.5703125" style="53" customWidth="1"/>
    <col min="9226" max="9226" width="16.7109375" style="53" customWidth="1"/>
    <col min="9227" max="9228" width="11.7109375" style="53" bestFit="1" customWidth="1"/>
    <col min="9229" max="9229" width="13.7109375" style="53" bestFit="1" customWidth="1"/>
    <col min="9230" max="9231" width="13.7109375" style="53" customWidth="1"/>
    <col min="9232" max="9232" width="11.140625" style="53" customWidth="1"/>
    <col min="9233" max="9233" width="11.5703125" style="53" customWidth="1"/>
    <col min="9234" max="9234" width="11" style="53" customWidth="1"/>
    <col min="9235" max="9235" width="12.28515625" style="53" customWidth="1"/>
    <col min="9236" max="9236" width="17" style="53" customWidth="1"/>
    <col min="9237" max="9237" width="18.7109375" style="53" customWidth="1"/>
    <col min="9238" max="9238" width="14.7109375" style="53" customWidth="1"/>
    <col min="9239" max="9470" width="9.140625" style="53"/>
    <col min="9471" max="9471" width="16.140625" style="53" customWidth="1"/>
    <col min="9472" max="9475" width="13.42578125" style="53" customWidth="1"/>
    <col min="9476" max="9476" width="15.85546875" style="53" customWidth="1"/>
    <col min="9477" max="9477" width="17" style="53" customWidth="1"/>
    <col min="9478" max="9478" width="16.28515625" style="53" customWidth="1"/>
    <col min="9479" max="9479" width="15.140625" style="53" customWidth="1"/>
    <col min="9480" max="9480" width="15.28515625" style="53" customWidth="1"/>
    <col min="9481" max="9481" width="4.5703125" style="53" customWidth="1"/>
    <col min="9482" max="9482" width="16.7109375" style="53" customWidth="1"/>
    <col min="9483" max="9484" width="11.7109375" style="53" bestFit="1" customWidth="1"/>
    <col min="9485" max="9485" width="13.7109375" style="53" bestFit="1" customWidth="1"/>
    <col min="9486" max="9487" width="13.7109375" style="53" customWidth="1"/>
    <col min="9488" max="9488" width="11.140625" style="53" customWidth="1"/>
    <col min="9489" max="9489" width="11.5703125" style="53" customWidth="1"/>
    <col min="9490" max="9490" width="11" style="53" customWidth="1"/>
    <col min="9491" max="9491" width="12.28515625" style="53" customWidth="1"/>
    <col min="9492" max="9492" width="17" style="53" customWidth="1"/>
    <col min="9493" max="9493" width="18.7109375" style="53" customWidth="1"/>
    <col min="9494" max="9494" width="14.7109375" style="53" customWidth="1"/>
    <col min="9495" max="9726" width="9.140625" style="53"/>
    <col min="9727" max="9727" width="16.140625" style="53" customWidth="1"/>
    <col min="9728" max="9731" width="13.42578125" style="53" customWidth="1"/>
    <col min="9732" max="9732" width="15.85546875" style="53" customWidth="1"/>
    <col min="9733" max="9733" width="17" style="53" customWidth="1"/>
    <col min="9734" max="9734" width="16.28515625" style="53" customWidth="1"/>
    <col min="9735" max="9735" width="15.140625" style="53" customWidth="1"/>
    <col min="9736" max="9736" width="15.28515625" style="53" customWidth="1"/>
    <col min="9737" max="9737" width="4.5703125" style="53" customWidth="1"/>
    <col min="9738" max="9738" width="16.7109375" style="53" customWidth="1"/>
    <col min="9739" max="9740" width="11.7109375" style="53" bestFit="1" customWidth="1"/>
    <col min="9741" max="9741" width="13.7109375" style="53" bestFit="1" customWidth="1"/>
    <col min="9742" max="9743" width="13.7109375" style="53" customWidth="1"/>
    <col min="9744" max="9744" width="11.140625" style="53" customWidth="1"/>
    <col min="9745" max="9745" width="11.5703125" style="53" customWidth="1"/>
    <col min="9746" max="9746" width="11" style="53" customWidth="1"/>
    <col min="9747" max="9747" width="12.28515625" style="53" customWidth="1"/>
    <col min="9748" max="9748" width="17" style="53" customWidth="1"/>
    <col min="9749" max="9749" width="18.7109375" style="53" customWidth="1"/>
    <col min="9750" max="9750" width="14.7109375" style="53" customWidth="1"/>
    <col min="9751" max="9982" width="9.140625" style="53"/>
    <col min="9983" max="9983" width="16.140625" style="53" customWidth="1"/>
    <col min="9984" max="9987" width="13.42578125" style="53" customWidth="1"/>
    <col min="9988" max="9988" width="15.85546875" style="53" customWidth="1"/>
    <col min="9989" max="9989" width="17" style="53" customWidth="1"/>
    <col min="9990" max="9990" width="16.28515625" style="53" customWidth="1"/>
    <col min="9991" max="9991" width="15.140625" style="53" customWidth="1"/>
    <col min="9992" max="9992" width="15.28515625" style="53" customWidth="1"/>
    <col min="9993" max="9993" width="4.5703125" style="53" customWidth="1"/>
    <col min="9994" max="9994" width="16.7109375" style="53" customWidth="1"/>
    <col min="9995" max="9996" width="11.7109375" style="53" bestFit="1" customWidth="1"/>
    <col min="9997" max="9997" width="13.7109375" style="53" bestFit="1" customWidth="1"/>
    <col min="9998" max="9999" width="13.7109375" style="53" customWidth="1"/>
    <col min="10000" max="10000" width="11.140625" style="53" customWidth="1"/>
    <col min="10001" max="10001" width="11.5703125" style="53" customWidth="1"/>
    <col min="10002" max="10002" width="11" style="53" customWidth="1"/>
    <col min="10003" max="10003" width="12.28515625" style="53" customWidth="1"/>
    <col min="10004" max="10004" width="17" style="53" customWidth="1"/>
    <col min="10005" max="10005" width="18.7109375" style="53" customWidth="1"/>
    <col min="10006" max="10006" width="14.7109375" style="53" customWidth="1"/>
    <col min="10007" max="10238" width="9.140625" style="53"/>
    <col min="10239" max="10239" width="16.140625" style="53" customWidth="1"/>
    <col min="10240" max="10243" width="13.42578125" style="53" customWidth="1"/>
    <col min="10244" max="10244" width="15.85546875" style="53" customWidth="1"/>
    <col min="10245" max="10245" width="17" style="53" customWidth="1"/>
    <col min="10246" max="10246" width="16.28515625" style="53" customWidth="1"/>
    <col min="10247" max="10247" width="15.140625" style="53" customWidth="1"/>
    <col min="10248" max="10248" width="15.28515625" style="53" customWidth="1"/>
    <col min="10249" max="10249" width="4.5703125" style="53" customWidth="1"/>
    <col min="10250" max="10250" width="16.7109375" style="53" customWidth="1"/>
    <col min="10251" max="10252" width="11.7109375" style="53" bestFit="1" customWidth="1"/>
    <col min="10253" max="10253" width="13.7109375" style="53" bestFit="1" customWidth="1"/>
    <col min="10254" max="10255" width="13.7109375" style="53" customWidth="1"/>
    <col min="10256" max="10256" width="11.140625" style="53" customWidth="1"/>
    <col min="10257" max="10257" width="11.5703125" style="53" customWidth="1"/>
    <col min="10258" max="10258" width="11" style="53" customWidth="1"/>
    <col min="10259" max="10259" width="12.28515625" style="53" customWidth="1"/>
    <col min="10260" max="10260" width="17" style="53" customWidth="1"/>
    <col min="10261" max="10261" width="18.7109375" style="53" customWidth="1"/>
    <col min="10262" max="10262" width="14.7109375" style="53" customWidth="1"/>
    <col min="10263" max="10494" width="9.140625" style="53"/>
    <col min="10495" max="10495" width="16.140625" style="53" customWidth="1"/>
    <col min="10496" max="10499" width="13.42578125" style="53" customWidth="1"/>
    <col min="10500" max="10500" width="15.85546875" style="53" customWidth="1"/>
    <col min="10501" max="10501" width="17" style="53" customWidth="1"/>
    <col min="10502" max="10502" width="16.28515625" style="53" customWidth="1"/>
    <col min="10503" max="10503" width="15.140625" style="53" customWidth="1"/>
    <col min="10504" max="10504" width="15.28515625" style="53" customWidth="1"/>
    <col min="10505" max="10505" width="4.5703125" style="53" customWidth="1"/>
    <col min="10506" max="10506" width="16.7109375" style="53" customWidth="1"/>
    <col min="10507" max="10508" width="11.7109375" style="53" bestFit="1" customWidth="1"/>
    <col min="10509" max="10509" width="13.7109375" style="53" bestFit="1" customWidth="1"/>
    <col min="10510" max="10511" width="13.7109375" style="53" customWidth="1"/>
    <col min="10512" max="10512" width="11.140625" style="53" customWidth="1"/>
    <col min="10513" max="10513" width="11.5703125" style="53" customWidth="1"/>
    <col min="10514" max="10514" width="11" style="53" customWidth="1"/>
    <col min="10515" max="10515" width="12.28515625" style="53" customWidth="1"/>
    <col min="10516" max="10516" width="17" style="53" customWidth="1"/>
    <col min="10517" max="10517" width="18.7109375" style="53" customWidth="1"/>
    <col min="10518" max="10518" width="14.7109375" style="53" customWidth="1"/>
    <col min="10519" max="10750" width="9.140625" style="53"/>
    <col min="10751" max="10751" width="16.140625" style="53" customWidth="1"/>
    <col min="10752" max="10755" width="13.42578125" style="53" customWidth="1"/>
    <col min="10756" max="10756" width="15.85546875" style="53" customWidth="1"/>
    <col min="10757" max="10757" width="17" style="53" customWidth="1"/>
    <col min="10758" max="10758" width="16.28515625" style="53" customWidth="1"/>
    <col min="10759" max="10759" width="15.140625" style="53" customWidth="1"/>
    <col min="10760" max="10760" width="15.28515625" style="53" customWidth="1"/>
    <col min="10761" max="10761" width="4.5703125" style="53" customWidth="1"/>
    <col min="10762" max="10762" width="16.7109375" style="53" customWidth="1"/>
    <col min="10763" max="10764" width="11.7109375" style="53" bestFit="1" customWidth="1"/>
    <col min="10765" max="10765" width="13.7109375" style="53" bestFit="1" customWidth="1"/>
    <col min="10766" max="10767" width="13.7109375" style="53" customWidth="1"/>
    <col min="10768" max="10768" width="11.140625" style="53" customWidth="1"/>
    <col min="10769" max="10769" width="11.5703125" style="53" customWidth="1"/>
    <col min="10770" max="10770" width="11" style="53" customWidth="1"/>
    <col min="10771" max="10771" width="12.28515625" style="53" customWidth="1"/>
    <col min="10772" max="10772" width="17" style="53" customWidth="1"/>
    <col min="10773" max="10773" width="18.7109375" style="53" customWidth="1"/>
    <col min="10774" max="10774" width="14.7109375" style="53" customWidth="1"/>
    <col min="10775" max="11006" width="9.140625" style="53"/>
    <col min="11007" max="11007" width="16.140625" style="53" customWidth="1"/>
    <col min="11008" max="11011" width="13.42578125" style="53" customWidth="1"/>
    <col min="11012" max="11012" width="15.85546875" style="53" customWidth="1"/>
    <col min="11013" max="11013" width="17" style="53" customWidth="1"/>
    <col min="11014" max="11014" width="16.28515625" style="53" customWidth="1"/>
    <col min="11015" max="11015" width="15.140625" style="53" customWidth="1"/>
    <col min="11016" max="11016" width="15.28515625" style="53" customWidth="1"/>
    <col min="11017" max="11017" width="4.5703125" style="53" customWidth="1"/>
    <col min="11018" max="11018" width="16.7109375" style="53" customWidth="1"/>
    <col min="11019" max="11020" width="11.7109375" style="53" bestFit="1" customWidth="1"/>
    <col min="11021" max="11021" width="13.7109375" style="53" bestFit="1" customWidth="1"/>
    <col min="11022" max="11023" width="13.7109375" style="53" customWidth="1"/>
    <col min="11024" max="11024" width="11.140625" style="53" customWidth="1"/>
    <col min="11025" max="11025" width="11.5703125" style="53" customWidth="1"/>
    <col min="11026" max="11026" width="11" style="53" customWidth="1"/>
    <col min="11027" max="11027" width="12.28515625" style="53" customWidth="1"/>
    <col min="11028" max="11028" width="17" style="53" customWidth="1"/>
    <col min="11029" max="11029" width="18.7109375" style="53" customWidth="1"/>
    <col min="11030" max="11030" width="14.7109375" style="53" customWidth="1"/>
    <col min="11031" max="11262" width="9.140625" style="53"/>
    <col min="11263" max="11263" width="16.140625" style="53" customWidth="1"/>
    <col min="11264" max="11267" width="13.42578125" style="53" customWidth="1"/>
    <col min="11268" max="11268" width="15.85546875" style="53" customWidth="1"/>
    <col min="11269" max="11269" width="17" style="53" customWidth="1"/>
    <col min="11270" max="11270" width="16.28515625" style="53" customWidth="1"/>
    <col min="11271" max="11271" width="15.140625" style="53" customWidth="1"/>
    <col min="11272" max="11272" width="15.28515625" style="53" customWidth="1"/>
    <col min="11273" max="11273" width="4.5703125" style="53" customWidth="1"/>
    <col min="11274" max="11274" width="16.7109375" style="53" customWidth="1"/>
    <col min="11275" max="11276" width="11.7109375" style="53" bestFit="1" customWidth="1"/>
    <col min="11277" max="11277" width="13.7109375" style="53" bestFit="1" customWidth="1"/>
    <col min="11278" max="11279" width="13.7109375" style="53" customWidth="1"/>
    <col min="11280" max="11280" width="11.140625" style="53" customWidth="1"/>
    <col min="11281" max="11281" width="11.5703125" style="53" customWidth="1"/>
    <col min="11282" max="11282" width="11" style="53" customWidth="1"/>
    <col min="11283" max="11283" width="12.28515625" style="53" customWidth="1"/>
    <col min="11284" max="11284" width="17" style="53" customWidth="1"/>
    <col min="11285" max="11285" width="18.7109375" style="53" customWidth="1"/>
    <col min="11286" max="11286" width="14.7109375" style="53" customWidth="1"/>
    <col min="11287" max="11518" width="9.140625" style="53"/>
    <col min="11519" max="11519" width="16.140625" style="53" customWidth="1"/>
    <col min="11520" max="11523" width="13.42578125" style="53" customWidth="1"/>
    <col min="11524" max="11524" width="15.85546875" style="53" customWidth="1"/>
    <col min="11525" max="11525" width="17" style="53" customWidth="1"/>
    <col min="11526" max="11526" width="16.28515625" style="53" customWidth="1"/>
    <col min="11527" max="11527" width="15.140625" style="53" customWidth="1"/>
    <col min="11528" max="11528" width="15.28515625" style="53" customWidth="1"/>
    <col min="11529" max="11529" width="4.5703125" style="53" customWidth="1"/>
    <col min="11530" max="11530" width="16.7109375" style="53" customWidth="1"/>
    <col min="11531" max="11532" width="11.7109375" style="53" bestFit="1" customWidth="1"/>
    <col min="11533" max="11533" width="13.7109375" style="53" bestFit="1" customWidth="1"/>
    <col min="11534" max="11535" width="13.7109375" style="53" customWidth="1"/>
    <col min="11536" max="11536" width="11.140625" style="53" customWidth="1"/>
    <col min="11537" max="11537" width="11.5703125" style="53" customWidth="1"/>
    <col min="11538" max="11538" width="11" style="53" customWidth="1"/>
    <col min="11539" max="11539" width="12.28515625" style="53" customWidth="1"/>
    <col min="11540" max="11540" width="17" style="53" customWidth="1"/>
    <col min="11541" max="11541" width="18.7109375" style="53" customWidth="1"/>
    <col min="11542" max="11542" width="14.7109375" style="53" customWidth="1"/>
    <col min="11543" max="11774" width="9.140625" style="53"/>
    <col min="11775" max="11775" width="16.140625" style="53" customWidth="1"/>
    <col min="11776" max="11779" width="13.42578125" style="53" customWidth="1"/>
    <col min="11780" max="11780" width="15.85546875" style="53" customWidth="1"/>
    <col min="11781" max="11781" width="17" style="53" customWidth="1"/>
    <col min="11782" max="11782" width="16.28515625" style="53" customWidth="1"/>
    <col min="11783" max="11783" width="15.140625" style="53" customWidth="1"/>
    <col min="11784" max="11784" width="15.28515625" style="53" customWidth="1"/>
    <col min="11785" max="11785" width="4.5703125" style="53" customWidth="1"/>
    <col min="11786" max="11786" width="16.7109375" style="53" customWidth="1"/>
    <col min="11787" max="11788" width="11.7109375" style="53" bestFit="1" customWidth="1"/>
    <col min="11789" max="11789" width="13.7109375" style="53" bestFit="1" customWidth="1"/>
    <col min="11790" max="11791" width="13.7109375" style="53" customWidth="1"/>
    <col min="11792" max="11792" width="11.140625" style="53" customWidth="1"/>
    <col min="11793" max="11793" width="11.5703125" style="53" customWidth="1"/>
    <col min="11794" max="11794" width="11" style="53" customWidth="1"/>
    <col min="11795" max="11795" width="12.28515625" style="53" customWidth="1"/>
    <col min="11796" max="11796" width="17" style="53" customWidth="1"/>
    <col min="11797" max="11797" width="18.7109375" style="53" customWidth="1"/>
    <col min="11798" max="11798" width="14.7109375" style="53" customWidth="1"/>
    <col min="11799" max="12030" width="9.140625" style="53"/>
    <col min="12031" max="12031" width="16.140625" style="53" customWidth="1"/>
    <col min="12032" max="12035" width="13.42578125" style="53" customWidth="1"/>
    <col min="12036" max="12036" width="15.85546875" style="53" customWidth="1"/>
    <col min="12037" max="12037" width="17" style="53" customWidth="1"/>
    <col min="12038" max="12038" width="16.28515625" style="53" customWidth="1"/>
    <col min="12039" max="12039" width="15.140625" style="53" customWidth="1"/>
    <col min="12040" max="12040" width="15.28515625" style="53" customWidth="1"/>
    <col min="12041" max="12041" width="4.5703125" style="53" customWidth="1"/>
    <col min="12042" max="12042" width="16.7109375" style="53" customWidth="1"/>
    <col min="12043" max="12044" width="11.7109375" style="53" bestFit="1" customWidth="1"/>
    <col min="12045" max="12045" width="13.7109375" style="53" bestFit="1" customWidth="1"/>
    <col min="12046" max="12047" width="13.7109375" style="53" customWidth="1"/>
    <col min="12048" max="12048" width="11.140625" style="53" customWidth="1"/>
    <col min="12049" max="12049" width="11.5703125" style="53" customWidth="1"/>
    <col min="12050" max="12050" width="11" style="53" customWidth="1"/>
    <col min="12051" max="12051" width="12.28515625" style="53" customWidth="1"/>
    <col min="12052" max="12052" width="17" style="53" customWidth="1"/>
    <col min="12053" max="12053" width="18.7109375" style="53" customWidth="1"/>
    <col min="12054" max="12054" width="14.7109375" style="53" customWidth="1"/>
    <col min="12055" max="12286" width="9.140625" style="53"/>
    <col min="12287" max="12287" width="16.140625" style="53" customWidth="1"/>
    <col min="12288" max="12291" width="13.42578125" style="53" customWidth="1"/>
    <col min="12292" max="12292" width="15.85546875" style="53" customWidth="1"/>
    <col min="12293" max="12293" width="17" style="53" customWidth="1"/>
    <col min="12294" max="12294" width="16.28515625" style="53" customWidth="1"/>
    <col min="12295" max="12295" width="15.140625" style="53" customWidth="1"/>
    <col min="12296" max="12296" width="15.28515625" style="53" customWidth="1"/>
    <col min="12297" max="12297" width="4.5703125" style="53" customWidth="1"/>
    <col min="12298" max="12298" width="16.7109375" style="53" customWidth="1"/>
    <col min="12299" max="12300" width="11.7109375" style="53" bestFit="1" customWidth="1"/>
    <col min="12301" max="12301" width="13.7109375" style="53" bestFit="1" customWidth="1"/>
    <col min="12302" max="12303" width="13.7109375" style="53" customWidth="1"/>
    <col min="12304" max="12304" width="11.140625" style="53" customWidth="1"/>
    <col min="12305" max="12305" width="11.5703125" style="53" customWidth="1"/>
    <col min="12306" max="12306" width="11" style="53" customWidth="1"/>
    <col min="12307" max="12307" width="12.28515625" style="53" customWidth="1"/>
    <col min="12308" max="12308" width="17" style="53" customWidth="1"/>
    <col min="12309" max="12309" width="18.7109375" style="53" customWidth="1"/>
    <col min="12310" max="12310" width="14.7109375" style="53" customWidth="1"/>
    <col min="12311" max="12542" width="9.140625" style="53"/>
    <col min="12543" max="12543" width="16.140625" style="53" customWidth="1"/>
    <col min="12544" max="12547" width="13.42578125" style="53" customWidth="1"/>
    <col min="12548" max="12548" width="15.85546875" style="53" customWidth="1"/>
    <col min="12549" max="12549" width="17" style="53" customWidth="1"/>
    <col min="12550" max="12550" width="16.28515625" style="53" customWidth="1"/>
    <col min="12551" max="12551" width="15.140625" style="53" customWidth="1"/>
    <col min="12552" max="12552" width="15.28515625" style="53" customWidth="1"/>
    <col min="12553" max="12553" width="4.5703125" style="53" customWidth="1"/>
    <col min="12554" max="12554" width="16.7109375" style="53" customWidth="1"/>
    <col min="12555" max="12556" width="11.7109375" style="53" bestFit="1" customWidth="1"/>
    <col min="12557" max="12557" width="13.7109375" style="53" bestFit="1" customWidth="1"/>
    <col min="12558" max="12559" width="13.7109375" style="53" customWidth="1"/>
    <col min="12560" max="12560" width="11.140625" style="53" customWidth="1"/>
    <col min="12561" max="12561" width="11.5703125" style="53" customWidth="1"/>
    <col min="12562" max="12562" width="11" style="53" customWidth="1"/>
    <col min="12563" max="12563" width="12.28515625" style="53" customWidth="1"/>
    <col min="12564" max="12564" width="17" style="53" customWidth="1"/>
    <col min="12565" max="12565" width="18.7109375" style="53" customWidth="1"/>
    <col min="12566" max="12566" width="14.7109375" style="53" customWidth="1"/>
    <col min="12567" max="12798" width="9.140625" style="53"/>
    <col min="12799" max="12799" width="16.140625" style="53" customWidth="1"/>
    <col min="12800" max="12803" width="13.42578125" style="53" customWidth="1"/>
    <col min="12804" max="12804" width="15.85546875" style="53" customWidth="1"/>
    <col min="12805" max="12805" width="17" style="53" customWidth="1"/>
    <col min="12806" max="12806" width="16.28515625" style="53" customWidth="1"/>
    <col min="12807" max="12807" width="15.140625" style="53" customWidth="1"/>
    <col min="12808" max="12808" width="15.28515625" style="53" customWidth="1"/>
    <col min="12809" max="12809" width="4.5703125" style="53" customWidth="1"/>
    <col min="12810" max="12810" width="16.7109375" style="53" customWidth="1"/>
    <col min="12811" max="12812" width="11.7109375" style="53" bestFit="1" customWidth="1"/>
    <col min="12813" max="12813" width="13.7109375" style="53" bestFit="1" customWidth="1"/>
    <col min="12814" max="12815" width="13.7109375" style="53" customWidth="1"/>
    <col min="12816" max="12816" width="11.140625" style="53" customWidth="1"/>
    <col min="12817" max="12817" width="11.5703125" style="53" customWidth="1"/>
    <col min="12818" max="12818" width="11" style="53" customWidth="1"/>
    <col min="12819" max="12819" width="12.28515625" style="53" customWidth="1"/>
    <col min="12820" max="12820" width="17" style="53" customWidth="1"/>
    <col min="12821" max="12821" width="18.7109375" style="53" customWidth="1"/>
    <col min="12822" max="12822" width="14.7109375" style="53" customWidth="1"/>
    <col min="12823" max="13054" width="9.140625" style="53"/>
    <col min="13055" max="13055" width="16.140625" style="53" customWidth="1"/>
    <col min="13056" max="13059" width="13.42578125" style="53" customWidth="1"/>
    <col min="13060" max="13060" width="15.85546875" style="53" customWidth="1"/>
    <col min="13061" max="13061" width="17" style="53" customWidth="1"/>
    <col min="13062" max="13062" width="16.28515625" style="53" customWidth="1"/>
    <col min="13063" max="13063" width="15.140625" style="53" customWidth="1"/>
    <col min="13064" max="13064" width="15.28515625" style="53" customWidth="1"/>
    <col min="13065" max="13065" width="4.5703125" style="53" customWidth="1"/>
    <col min="13066" max="13066" width="16.7109375" style="53" customWidth="1"/>
    <col min="13067" max="13068" width="11.7109375" style="53" bestFit="1" customWidth="1"/>
    <col min="13069" max="13069" width="13.7109375" style="53" bestFit="1" customWidth="1"/>
    <col min="13070" max="13071" width="13.7109375" style="53" customWidth="1"/>
    <col min="13072" max="13072" width="11.140625" style="53" customWidth="1"/>
    <col min="13073" max="13073" width="11.5703125" style="53" customWidth="1"/>
    <col min="13074" max="13074" width="11" style="53" customWidth="1"/>
    <col min="13075" max="13075" width="12.28515625" style="53" customWidth="1"/>
    <col min="13076" max="13076" width="17" style="53" customWidth="1"/>
    <col min="13077" max="13077" width="18.7109375" style="53" customWidth="1"/>
    <col min="13078" max="13078" width="14.7109375" style="53" customWidth="1"/>
    <col min="13079" max="13310" width="9.140625" style="53"/>
    <col min="13311" max="13311" width="16.140625" style="53" customWidth="1"/>
    <col min="13312" max="13315" width="13.42578125" style="53" customWidth="1"/>
    <col min="13316" max="13316" width="15.85546875" style="53" customWidth="1"/>
    <col min="13317" max="13317" width="17" style="53" customWidth="1"/>
    <col min="13318" max="13318" width="16.28515625" style="53" customWidth="1"/>
    <col min="13319" max="13319" width="15.140625" style="53" customWidth="1"/>
    <col min="13320" max="13320" width="15.28515625" style="53" customWidth="1"/>
    <col min="13321" max="13321" width="4.5703125" style="53" customWidth="1"/>
    <col min="13322" max="13322" width="16.7109375" style="53" customWidth="1"/>
    <col min="13323" max="13324" width="11.7109375" style="53" bestFit="1" customWidth="1"/>
    <col min="13325" max="13325" width="13.7109375" style="53" bestFit="1" customWidth="1"/>
    <col min="13326" max="13327" width="13.7109375" style="53" customWidth="1"/>
    <col min="13328" max="13328" width="11.140625" style="53" customWidth="1"/>
    <col min="13329" max="13329" width="11.5703125" style="53" customWidth="1"/>
    <col min="13330" max="13330" width="11" style="53" customWidth="1"/>
    <col min="13331" max="13331" width="12.28515625" style="53" customWidth="1"/>
    <col min="13332" max="13332" width="17" style="53" customWidth="1"/>
    <col min="13333" max="13333" width="18.7109375" style="53" customWidth="1"/>
    <col min="13334" max="13334" width="14.7109375" style="53" customWidth="1"/>
    <col min="13335" max="13566" width="9.140625" style="53"/>
    <col min="13567" max="13567" width="16.140625" style="53" customWidth="1"/>
    <col min="13568" max="13571" width="13.42578125" style="53" customWidth="1"/>
    <col min="13572" max="13572" width="15.85546875" style="53" customWidth="1"/>
    <col min="13573" max="13573" width="17" style="53" customWidth="1"/>
    <col min="13574" max="13574" width="16.28515625" style="53" customWidth="1"/>
    <col min="13575" max="13575" width="15.140625" style="53" customWidth="1"/>
    <col min="13576" max="13576" width="15.28515625" style="53" customWidth="1"/>
    <col min="13577" max="13577" width="4.5703125" style="53" customWidth="1"/>
    <col min="13578" max="13578" width="16.7109375" style="53" customWidth="1"/>
    <col min="13579" max="13580" width="11.7109375" style="53" bestFit="1" customWidth="1"/>
    <col min="13581" max="13581" width="13.7109375" style="53" bestFit="1" customWidth="1"/>
    <col min="13582" max="13583" width="13.7109375" style="53" customWidth="1"/>
    <col min="13584" max="13584" width="11.140625" style="53" customWidth="1"/>
    <col min="13585" max="13585" width="11.5703125" style="53" customWidth="1"/>
    <col min="13586" max="13586" width="11" style="53" customWidth="1"/>
    <col min="13587" max="13587" width="12.28515625" style="53" customWidth="1"/>
    <col min="13588" max="13588" width="17" style="53" customWidth="1"/>
    <col min="13589" max="13589" width="18.7109375" style="53" customWidth="1"/>
    <col min="13590" max="13590" width="14.7109375" style="53" customWidth="1"/>
    <col min="13591" max="13822" width="9.140625" style="53"/>
    <col min="13823" max="13823" width="16.140625" style="53" customWidth="1"/>
    <col min="13824" max="13827" width="13.42578125" style="53" customWidth="1"/>
    <col min="13828" max="13828" width="15.85546875" style="53" customWidth="1"/>
    <col min="13829" max="13829" width="17" style="53" customWidth="1"/>
    <col min="13830" max="13830" width="16.28515625" style="53" customWidth="1"/>
    <col min="13831" max="13831" width="15.140625" style="53" customWidth="1"/>
    <col min="13832" max="13832" width="15.28515625" style="53" customWidth="1"/>
    <col min="13833" max="13833" width="4.5703125" style="53" customWidth="1"/>
    <col min="13834" max="13834" width="16.7109375" style="53" customWidth="1"/>
    <col min="13835" max="13836" width="11.7109375" style="53" bestFit="1" customWidth="1"/>
    <col min="13837" max="13837" width="13.7109375" style="53" bestFit="1" customWidth="1"/>
    <col min="13838" max="13839" width="13.7109375" style="53" customWidth="1"/>
    <col min="13840" max="13840" width="11.140625" style="53" customWidth="1"/>
    <col min="13841" max="13841" width="11.5703125" style="53" customWidth="1"/>
    <col min="13842" max="13842" width="11" style="53" customWidth="1"/>
    <col min="13843" max="13843" width="12.28515625" style="53" customWidth="1"/>
    <col min="13844" max="13844" width="17" style="53" customWidth="1"/>
    <col min="13845" max="13845" width="18.7109375" style="53" customWidth="1"/>
    <col min="13846" max="13846" width="14.7109375" style="53" customWidth="1"/>
    <col min="13847" max="14078" width="9.140625" style="53"/>
    <col min="14079" max="14079" width="16.140625" style="53" customWidth="1"/>
    <col min="14080" max="14083" width="13.42578125" style="53" customWidth="1"/>
    <col min="14084" max="14084" width="15.85546875" style="53" customWidth="1"/>
    <col min="14085" max="14085" width="17" style="53" customWidth="1"/>
    <col min="14086" max="14086" width="16.28515625" style="53" customWidth="1"/>
    <col min="14087" max="14087" width="15.140625" style="53" customWidth="1"/>
    <col min="14088" max="14088" width="15.28515625" style="53" customWidth="1"/>
    <col min="14089" max="14089" width="4.5703125" style="53" customWidth="1"/>
    <col min="14090" max="14090" width="16.7109375" style="53" customWidth="1"/>
    <col min="14091" max="14092" width="11.7109375" style="53" bestFit="1" customWidth="1"/>
    <col min="14093" max="14093" width="13.7109375" style="53" bestFit="1" customWidth="1"/>
    <col min="14094" max="14095" width="13.7109375" style="53" customWidth="1"/>
    <col min="14096" max="14096" width="11.140625" style="53" customWidth="1"/>
    <col min="14097" max="14097" width="11.5703125" style="53" customWidth="1"/>
    <col min="14098" max="14098" width="11" style="53" customWidth="1"/>
    <col min="14099" max="14099" width="12.28515625" style="53" customWidth="1"/>
    <col min="14100" max="14100" width="17" style="53" customWidth="1"/>
    <col min="14101" max="14101" width="18.7109375" style="53" customWidth="1"/>
    <col min="14102" max="14102" width="14.7109375" style="53" customWidth="1"/>
    <col min="14103" max="14334" width="9.140625" style="53"/>
    <col min="14335" max="14335" width="16.140625" style="53" customWidth="1"/>
    <col min="14336" max="14339" width="13.42578125" style="53" customWidth="1"/>
    <col min="14340" max="14340" width="15.85546875" style="53" customWidth="1"/>
    <col min="14341" max="14341" width="17" style="53" customWidth="1"/>
    <col min="14342" max="14342" width="16.28515625" style="53" customWidth="1"/>
    <col min="14343" max="14343" width="15.140625" style="53" customWidth="1"/>
    <col min="14344" max="14344" width="15.28515625" style="53" customWidth="1"/>
    <col min="14345" max="14345" width="4.5703125" style="53" customWidth="1"/>
    <col min="14346" max="14346" width="16.7109375" style="53" customWidth="1"/>
    <col min="14347" max="14348" width="11.7109375" style="53" bestFit="1" customWidth="1"/>
    <col min="14349" max="14349" width="13.7109375" style="53" bestFit="1" customWidth="1"/>
    <col min="14350" max="14351" width="13.7109375" style="53" customWidth="1"/>
    <col min="14352" max="14352" width="11.140625" style="53" customWidth="1"/>
    <col min="14353" max="14353" width="11.5703125" style="53" customWidth="1"/>
    <col min="14354" max="14354" width="11" style="53" customWidth="1"/>
    <col min="14355" max="14355" width="12.28515625" style="53" customWidth="1"/>
    <col min="14356" max="14356" width="17" style="53" customWidth="1"/>
    <col min="14357" max="14357" width="18.7109375" style="53" customWidth="1"/>
    <col min="14358" max="14358" width="14.7109375" style="53" customWidth="1"/>
    <col min="14359" max="14590" width="9.140625" style="53"/>
    <col min="14591" max="14591" width="16.140625" style="53" customWidth="1"/>
    <col min="14592" max="14595" width="13.42578125" style="53" customWidth="1"/>
    <col min="14596" max="14596" width="15.85546875" style="53" customWidth="1"/>
    <col min="14597" max="14597" width="17" style="53" customWidth="1"/>
    <col min="14598" max="14598" width="16.28515625" style="53" customWidth="1"/>
    <col min="14599" max="14599" width="15.140625" style="53" customWidth="1"/>
    <col min="14600" max="14600" width="15.28515625" style="53" customWidth="1"/>
    <col min="14601" max="14601" width="4.5703125" style="53" customWidth="1"/>
    <col min="14602" max="14602" width="16.7109375" style="53" customWidth="1"/>
    <col min="14603" max="14604" width="11.7109375" style="53" bestFit="1" customWidth="1"/>
    <col min="14605" max="14605" width="13.7109375" style="53" bestFit="1" customWidth="1"/>
    <col min="14606" max="14607" width="13.7109375" style="53" customWidth="1"/>
    <col min="14608" max="14608" width="11.140625" style="53" customWidth="1"/>
    <col min="14609" max="14609" width="11.5703125" style="53" customWidth="1"/>
    <col min="14610" max="14610" width="11" style="53" customWidth="1"/>
    <col min="14611" max="14611" width="12.28515625" style="53" customWidth="1"/>
    <col min="14612" max="14612" width="17" style="53" customWidth="1"/>
    <col min="14613" max="14613" width="18.7109375" style="53" customWidth="1"/>
    <col min="14614" max="14614" width="14.7109375" style="53" customWidth="1"/>
    <col min="14615" max="14846" width="9.140625" style="53"/>
    <col min="14847" max="14847" width="16.140625" style="53" customWidth="1"/>
    <col min="14848" max="14851" width="13.42578125" style="53" customWidth="1"/>
    <col min="14852" max="14852" width="15.85546875" style="53" customWidth="1"/>
    <col min="14853" max="14853" width="17" style="53" customWidth="1"/>
    <col min="14854" max="14854" width="16.28515625" style="53" customWidth="1"/>
    <col min="14855" max="14855" width="15.140625" style="53" customWidth="1"/>
    <col min="14856" max="14856" width="15.28515625" style="53" customWidth="1"/>
    <col min="14857" max="14857" width="4.5703125" style="53" customWidth="1"/>
    <col min="14858" max="14858" width="16.7109375" style="53" customWidth="1"/>
    <col min="14859" max="14860" width="11.7109375" style="53" bestFit="1" customWidth="1"/>
    <col min="14861" max="14861" width="13.7109375" style="53" bestFit="1" customWidth="1"/>
    <col min="14862" max="14863" width="13.7109375" style="53" customWidth="1"/>
    <col min="14864" max="14864" width="11.140625" style="53" customWidth="1"/>
    <col min="14865" max="14865" width="11.5703125" style="53" customWidth="1"/>
    <col min="14866" max="14866" width="11" style="53" customWidth="1"/>
    <col min="14867" max="14867" width="12.28515625" style="53" customWidth="1"/>
    <col min="14868" max="14868" width="17" style="53" customWidth="1"/>
    <col min="14869" max="14869" width="18.7109375" style="53" customWidth="1"/>
    <col min="14870" max="14870" width="14.7109375" style="53" customWidth="1"/>
    <col min="14871" max="15102" width="9.140625" style="53"/>
    <col min="15103" max="15103" width="16.140625" style="53" customWidth="1"/>
    <col min="15104" max="15107" width="13.42578125" style="53" customWidth="1"/>
    <col min="15108" max="15108" width="15.85546875" style="53" customWidth="1"/>
    <col min="15109" max="15109" width="17" style="53" customWidth="1"/>
    <col min="15110" max="15110" width="16.28515625" style="53" customWidth="1"/>
    <col min="15111" max="15111" width="15.140625" style="53" customWidth="1"/>
    <col min="15112" max="15112" width="15.28515625" style="53" customWidth="1"/>
    <col min="15113" max="15113" width="4.5703125" style="53" customWidth="1"/>
    <col min="15114" max="15114" width="16.7109375" style="53" customWidth="1"/>
    <col min="15115" max="15116" width="11.7109375" style="53" bestFit="1" customWidth="1"/>
    <col min="15117" max="15117" width="13.7109375" style="53" bestFit="1" customWidth="1"/>
    <col min="15118" max="15119" width="13.7109375" style="53" customWidth="1"/>
    <col min="15120" max="15120" width="11.140625" style="53" customWidth="1"/>
    <col min="15121" max="15121" width="11.5703125" style="53" customWidth="1"/>
    <col min="15122" max="15122" width="11" style="53" customWidth="1"/>
    <col min="15123" max="15123" width="12.28515625" style="53" customWidth="1"/>
    <col min="15124" max="15124" width="17" style="53" customWidth="1"/>
    <col min="15125" max="15125" width="18.7109375" style="53" customWidth="1"/>
    <col min="15126" max="15126" width="14.7109375" style="53" customWidth="1"/>
    <col min="15127" max="15358" width="9.140625" style="53"/>
    <col min="15359" max="15359" width="16.140625" style="53" customWidth="1"/>
    <col min="15360" max="15363" width="13.42578125" style="53" customWidth="1"/>
    <col min="15364" max="15364" width="15.85546875" style="53" customWidth="1"/>
    <col min="15365" max="15365" width="17" style="53" customWidth="1"/>
    <col min="15366" max="15366" width="16.28515625" style="53" customWidth="1"/>
    <col min="15367" max="15367" width="15.140625" style="53" customWidth="1"/>
    <col min="15368" max="15368" width="15.28515625" style="53" customWidth="1"/>
    <col min="15369" max="15369" width="4.5703125" style="53" customWidth="1"/>
    <col min="15370" max="15370" width="16.7109375" style="53" customWidth="1"/>
    <col min="15371" max="15372" width="11.7109375" style="53" bestFit="1" customWidth="1"/>
    <col min="15373" max="15373" width="13.7109375" style="53" bestFit="1" customWidth="1"/>
    <col min="15374" max="15375" width="13.7109375" style="53" customWidth="1"/>
    <col min="15376" max="15376" width="11.140625" style="53" customWidth="1"/>
    <col min="15377" max="15377" width="11.5703125" style="53" customWidth="1"/>
    <col min="15378" max="15378" width="11" style="53" customWidth="1"/>
    <col min="15379" max="15379" width="12.28515625" style="53" customWidth="1"/>
    <col min="15380" max="15380" width="17" style="53" customWidth="1"/>
    <col min="15381" max="15381" width="18.7109375" style="53" customWidth="1"/>
    <col min="15382" max="15382" width="14.7109375" style="53" customWidth="1"/>
    <col min="15383" max="15614" width="9.140625" style="53"/>
    <col min="15615" max="15615" width="16.140625" style="53" customWidth="1"/>
    <col min="15616" max="15619" width="13.42578125" style="53" customWidth="1"/>
    <col min="15620" max="15620" width="15.85546875" style="53" customWidth="1"/>
    <col min="15621" max="15621" width="17" style="53" customWidth="1"/>
    <col min="15622" max="15622" width="16.28515625" style="53" customWidth="1"/>
    <col min="15623" max="15623" width="15.140625" style="53" customWidth="1"/>
    <col min="15624" max="15624" width="15.28515625" style="53" customWidth="1"/>
    <col min="15625" max="15625" width="4.5703125" style="53" customWidth="1"/>
    <col min="15626" max="15626" width="16.7109375" style="53" customWidth="1"/>
    <col min="15627" max="15628" width="11.7109375" style="53" bestFit="1" customWidth="1"/>
    <col min="15629" max="15629" width="13.7109375" style="53" bestFit="1" customWidth="1"/>
    <col min="15630" max="15631" width="13.7109375" style="53" customWidth="1"/>
    <col min="15632" max="15632" width="11.140625" style="53" customWidth="1"/>
    <col min="15633" max="15633" width="11.5703125" style="53" customWidth="1"/>
    <col min="15634" max="15634" width="11" style="53" customWidth="1"/>
    <col min="15635" max="15635" width="12.28515625" style="53" customWidth="1"/>
    <col min="15636" max="15636" width="17" style="53" customWidth="1"/>
    <col min="15637" max="15637" width="18.7109375" style="53" customWidth="1"/>
    <col min="15638" max="15638" width="14.7109375" style="53" customWidth="1"/>
    <col min="15639" max="15870" width="9.140625" style="53"/>
    <col min="15871" max="15871" width="16.140625" style="53" customWidth="1"/>
    <col min="15872" max="15875" width="13.42578125" style="53" customWidth="1"/>
    <col min="15876" max="15876" width="15.85546875" style="53" customWidth="1"/>
    <col min="15877" max="15877" width="17" style="53" customWidth="1"/>
    <col min="15878" max="15878" width="16.28515625" style="53" customWidth="1"/>
    <col min="15879" max="15879" width="15.140625" style="53" customWidth="1"/>
    <col min="15880" max="15880" width="15.28515625" style="53" customWidth="1"/>
    <col min="15881" max="15881" width="4.5703125" style="53" customWidth="1"/>
    <col min="15882" max="15882" width="16.7109375" style="53" customWidth="1"/>
    <col min="15883" max="15884" width="11.7109375" style="53" bestFit="1" customWidth="1"/>
    <col min="15885" max="15885" width="13.7109375" style="53" bestFit="1" customWidth="1"/>
    <col min="15886" max="15887" width="13.7109375" style="53" customWidth="1"/>
    <col min="15888" max="15888" width="11.140625" style="53" customWidth="1"/>
    <col min="15889" max="15889" width="11.5703125" style="53" customWidth="1"/>
    <col min="15890" max="15890" width="11" style="53" customWidth="1"/>
    <col min="15891" max="15891" width="12.28515625" style="53" customWidth="1"/>
    <col min="15892" max="15892" width="17" style="53" customWidth="1"/>
    <col min="15893" max="15893" width="18.7109375" style="53" customWidth="1"/>
    <col min="15894" max="15894" width="14.7109375" style="53" customWidth="1"/>
    <col min="15895" max="16126" width="9.140625" style="53"/>
    <col min="16127" max="16127" width="16.140625" style="53" customWidth="1"/>
    <col min="16128" max="16131" width="13.42578125" style="53" customWidth="1"/>
    <col min="16132" max="16132" width="15.85546875" style="53" customWidth="1"/>
    <col min="16133" max="16133" width="17" style="53" customWidth="1"/>
    <col min="16134" max="16134" width="16.28515625" style="53" customWidth="1"/>
    <col min="16135" max="16135" width="15.140625" style="53" customWidth="1"/>
    <col min="16136" max="16136" width="15.28515625" style="53" customWidth="1"/>
    <col min="16137" max="16137" width="4.5703125" style="53" customWidth="1"/>
    <col min="16138" max="16138" width="16.7109375" style="53" customWidth="1"/>
    <col min="16139" max="16140" width="11.7109375" style="53" bestFit="1" customWidth="1"/>
    <col min="16141" max="16141" width="13.7109375" style="53" bestFit="1" customWidth="1"/>
    <col min="16142" max="16143" width="13.7109375" style="53" customWidth="1"/>
    <col min="16144" max="16144" width="11.140625" style="53" customWidth="1"/>
    <col min="16145" max="16145" width="11.5703125" style="53" customWidth="1"/>
    <col min="16146" max="16146" width="11" style="53" customWidth="1"/>
    <col min="16147" max="16147" width="12.28515625" style="53" customWidth="1"/>
    <col min="16148" max="16148" width="17" style="53" customWidth="1"/>
    <col min="16149" max="16149" width="18.7109375" style="53" customWidth="1"/>
    <col min="16150" max="16150" width="14.7109375" style="53" customWidth="1"/>
    <col min="16151" max="16384" width="9.140625" style="53"/>
  </cols>
  <sheetData>
    <row r="1" spans="1:23" x14ac:dyDescent="0.2">
      <c r="A1" s="70"/>
      <c r="B1" s="170" t="s">
        <v>21</v>
      </c>
      <c r="C1" s="170"/>
      <c r="D1" s="170"/>
      <c r="E1" s="170"/>
      <c r="F1" s="170"/>
      <c r="G1" s="170"/>
      <c r="H1" s="170"/>
      <c r="I1" s="170"/>
      <c r="J1" s="170"/>
      <c r="K1" s="170"/>
      <c r="L1" s="50"/>
      <c r="M1" s="170" t="s">
        <v>21</v>
      </c>
      <c r="N1" s="170"/>
      <c r="O1" s="170"/>
      <c r="P1" s="170"/>
      <c r="Q1" s="170"/>
      <c r="R1" s="170"/>
      <c r="S1" s="170"/>
      <c r="T1" s="170"/>
      <c r="U1" s="170"/>
      <c r="V1" s="170"/>
    </row>
    <row r="2" spans="1:23" ht="15" customHeight="1" x14ac:dyDescent="0.2">
      <c r="A2" s="153" t="s">
        <v>0</v>
      </c>
      <c r="B2" s="151" t="s">
        <v>1</v>
      </c>
      <c r="C2" s="155" t="s">
        <v>2</v>
      </c>
      <c r="D2" s="153"/>
      <c r="E2" s="153"/>
      <c r="F2" s="156" t="s">
        <v>3</v>
      </c>
      <c r="G2" s="158" t="s">
        <v>4</v>
      </c>
      <c r="H2" s="151" t="s">
        <v>5</v>
      </c>
      <c r="I2" s="149" t="s">
        <v>6</v>
      </c>
      <c r="J2" s="151" t="s">
        <v>7</v>
      </c>
      <c r="K2" s="149" t="s">
        <v>8</v>
      </c>
      <c r="L2" s="50"/>
      <c r="M2" s="160" t="s">
        <v>9</v>
      </c>
      <c r="N2" s="166" t="s">
        <v>10</v>
      </c>
      <c r="O2" s="167"/>
      <c r="P2" s="168"/>
      <c r="Q2" s="167"/>
      <c r="R2" s="167"/>
      <c r="S2" s="52"/>
      <c r="T2" s="160" t="s">
        <v>11</v>
      </c>
      <c r="U2" s="160" t="s">
        <v>12</v>
      </c>
      <c r="V2" s="162" t="s">
        <v>13</v>
      </c>
    </row>
    <row r="3" spans="1:23" ht="15" customHeight="1" x14ac:dyDescent="0.2">
      <c r="A3" s="153"/>
      <c r="B3" s="151"/>
      <c r="C3" s="49"/>
      <c r="D3" s="48"/>
      <c r="E3" s="48"/>
      <c r="F3" s="156"/>
      <c r="G3" s="158"/>
      <c r="H3" s="151"/>
      <c r="I3" s="149"/>
      <c r="J3" s="151"/>
      <c r="K3" s="149"/>
      <c r="L3" s="50"/>
      <c r="M3" s="160"/>
      <c r="N3" s="169"/>
      <c r="O3" s="167"/>
      <c r="P3" s="168"/>
      <c r="Q3" s="54"/>
      <c r="R3" s="164" t="s">
        <v>25</v>
      </c>
      <c r="S3" s="51"/>
      <c r="T3" s="160"/>
      <c r="U3" s="160"/>
      <c r="V3" s="162"/>
    </row>
    <row r="4" spans="1:23" s="62" customFormat="1" ht="38.25" x14ac:dyDescent="0.2">
      <c r="A4" s="154"/>
      <c r="B4" s="152"/>
      <c r="C4" s="55" t="s">
        <v>14</v>
      </c>
      <c r="D4" s="56" t="s">
        <v>15</v>
      </c>
      <c r="E4" s="57" t="s">
        <v>16</v>
      </c>
      <c r="F4" s="157"/>
      <c r="G4" s="159"/>
      <c r="H4" s="152"/>
      <c r="I4" s="150"/>
      <c r="J4" s="152"/>
      <c r="K4" s="150"/>
      <c r="L4" s="50"/>
      <c r="M4" s="161"/>
      <c r="N4" s="59" t="s">
        <v>18</v>
      </c>
      <c r="O4" s="59" t="s">
        <v>17</v>
      </c>
      <c r="P4" s="58" t="s">
        <v>19</v>
      </c>
      <c r="Q4" s="60" t="s">
        <v>15</v>
      </c>
      <c r="R4" s="165"/>
      <c r="S4" s="61" t="s">
        <v>20</v>
      </c>
      <c r="T4" s="161"/>
      <c r="U4" s="161"/>
      <c r="V4" s="163"/>
    </row>
    <row r="5" spans="1:23" x14ac:dyDescent="0.2">
      <c r="A5" s="63">
        <v>1861</v>
      </c>
      <c r="B5" s="64">
        <f>+[2]R_I_pcost1911_1861_1970!B2</f>
        <v>2.4213336572945794</v>
      </c>
      <c r="C5" s="65">
        <f>+[2]R_I_pcost1911_1861_1970!C2</f>
        <v>0.66496778725820627</v>
      </c>
      <c r="D5" s="66">
        <f>+[2]R_I_pcost1911_1861_1970!D2</f>
        <v>0.15099713541535781</v>
      </c>
      <c r="E5" s="67">
        <f t="shared" ref="E5:E55" si="0">+C5+D5</f>
        <v>0.81596492267356413</v>
      </c>
      <c r="F5" s="67">
        <f>+[2]R_I_pcost1911_1861_1970!F2</f>
        <v>1.8807863650407017</v>
      </c>
      <c r="G5" s="67">
        <f t="shared" ref="G5" si="1">+B5+E5+F5</f>
        <v>5.1180849450088459</v>
      </c>
      <c r="H5" s="67">
        <f>+[2]R_I_pcost1911_1861_1970!H2</f>
        <v>0.28505518710481559</v>
      </c>
      <c r="I5" s="68">
        <f t="shared" ref="I5" si="2">+G5+H5</f>
        <v>5.4031401321136618</v>
      </c>
      <c r="J5" s="67">
        <f>+[2]R_I_pcost1911_1861_1970!J2</f>
        <v>0.34579045528480157</v>
      </c>
      <c r="K5" s="68">
        <f t="shared" ref="K5" si="3">+I5+J5</f>
        <v>5.7489305873984637</v>
      </c>
      <c r="L5" s="50"/>
      <c r="M5" s="67">
        <f>+[2]R_I_pcost1911_1861_1970!L2</f>
        <v>0.23602102070258521</v>
      </c>
      <c r="N5" s="65">
        <f>+[2]R_I_pcost1911_1861_1970!M2</f>
        <v>4.582069522592878</v>
      </c>
      <c r="O5" s="64">
        <f>+[2]R_I_pcost1911_1861_1970!N2</f>
        <v>0.63574129324108264</v>
      </c>
      <c r="P5" s="67">
        <f t="shared" ref="P5" si="4">+N5+O5</f>
        <v>5.2178108158339604</v>
      </c>
      <c r="Q5" s="66">
        <f>+[2]R_I_pcost1911_1861_1970!Q2</f>
        <v>0.18138746388182242</v>
      </c>
      <c r="R5" s="66">
        <f>+[2]R_I_pcost1911_1861_1970!P2</f>
        <v>0.10353985924411298</v>
      </c>
      <c r="S5" s="67">
        <f>+Q5+R5</f>
        <v>0.28492732312593538</v>
      </c>
      <c r="T5" s="67">
        <f>+[2]R_I_pcost1911_1861_1970!S2</f>
        <v>1.0171427735980764E-2</v>
      </c>
      <c r="U5" s="67">
        <f t="shared" ref="U5" si="5">+S5+T5</f>
        <v>0.29509875086191617</v>
      </c>
      <c r="V5" s="68">
        <f>+U5+P5+M5</f>
        <v>5.748930587398462</v>
      </c>
      <c r="W5" s="71"/>
    </row>
    <row r="6" spans="1:23" x14ac:dyDescent="0.2">
      <c r="A6" s="63">
        <v>1862</v>
      </c>
      <c r="B6" s="64">
        <f>+[2]R_I_pcost1911_1861_1970!B3</f>
        <v>2.49391128617828</v>
      </c>
      <c r="C6" s="65">
        <f>+[2]R_I_pcost1911_1861_1970!C3</f>
        <v>0.65767912845289656</v>
      </c>
      <c r="D6" s="66">
        <f>+[2]R_I_pcost1911_1861_1970!D3</f>
        <v>0.17149741068245111</v>
      </c>
      <c r="E6" s="67">
        <f t="shared" si="0"/>
        <v>0.82917653913534761</v>
      </c>
      <c r="F6" s="67">
        <f>+[2]R_I_pcost1911_1861_1970!F3</f>
        <v>1.9111902295420851</v>
      </c>
      <c r="G6" s="67">
        <f t="shared" ref="G6:G55" si="6">+B6+E6+F6</f>
        <v>5.2342780548557126</v>
      </c>
      <c r="H6" s="67">
        <f>+[2]R_I_pcost1911_1861_1970!H3</f>
        <v>0.27633994839681569</v>
      </c>
      <c r="I6" s="68">
        <f t="shared" ref="I6:I55" si="7">+G6+H6</f>
        <v>5.510618003252528</v>
      </c>
      <c r="J6" s="67">
        <f>+[2]R_I_pcost1911_1861_1970!J3</f>
        <v>0.34767330392482215</v>
      </c>
      <c r="K6" s="68">
        <f t="shared" ref="K6:K55" si="8">+I6+J6</f>
        <v>5.8582913071773506</v>
      </c>
      <c r="L6" s="50"/>
      <c r="M6" s="67">
        <f>+[2]R_I_pcost1911_1861_1970!L3</f>
        <v>0.27788001460283968</v>
      </c>
      <c r="N6" s="65">
        <f>+[2]R_I_pcost1911_1861_1970!M3</f>
        <v>4.5385768579754444</v>
      </c>
      <c r="O6" s="64">
        <f>+[2]R_I_pcost1911_1861_1970!N3</f>
        <v>0.70074988754623846</v>
      </c>
      <c r="P6" s="67">
        <f t="shared" ref="P6:P55" si="9">+N6+O6</f>
        <v>5.2393267455216828</v>
      </c>
      <c r="Q6" s="66">
        <f>+[2]R_I_pcost1911_1861_1970!Q3</f>
        <v>0.22199459147968409</v>
      </c>
      <c r="R6" s="66">
        <f>+[2]R_I_pcost1911_1861_1970!P3</f>
        <v>0.10841665821916047</v>
      </c>
      <c r="S6" s="67">
        <f t="shared" ref="S6:S55" si="10">+Q6+R6</f>
        <v>0.33041124969884456</v>
      </c>
      <c r="T6" s="67">
        <f>+[2]R_I_pcost1911_1861_1970!S3</f>
        <v>1.0673297353983596E-2</v>
      </c>
      <c r="U6" s="67">
        <f t="shared" ref="U6:U55" si="11">+S6+T6</f>
        <v>0.34108454705282815</v>
      </c>
      <c r="V6" s="68">
        <f t="shared" ref="V6:V55" si="12">+U6+P6+M6</f>
        <v>5.8582913071773506</v>
      </c>
      <c r="W6" s="71"/>
    </row>
    <row r="7" spans="1:23" x14ac:dyDescent="0.2">
      <c r="A7" s="63">
        <v>1863</v>
      </c>
      <c r="B7" s="64">
        <f>+[2]R_I_pcost1911_1861_1970!B4</f>
        <v>2.5704582008024826</v>
      </c>
      <c r="C7" s="65">
        <f>+[2]R_I_pcost1911_1861_1970!C4</f>
        <v>0.66478077622756204</v>
      </c>
      <c r="D7" s="66">
        <f>+[2]R_I_pcost1911_1861_1970!D4</f>
        <v>0.17770347624040869</v>
      </c>
      <c r="E7" s="67">
        <f t="shared" si="0"/>
        <v>0.84248425246797076</v>
      </c>
      <c r="F7" s="67">
        <f>+[2]R_I_pcost1911_1861_1970!F4</f>
        <v>1.9645746746932971</v>
      </c>
      <c r="G7" s="67">
        <f t="shared" si="6"/>
        <v>5.3775171279637508</v>
      </c>
      <c r="H7" s="67">
        <f>+[2]R_I_pcost1911_1861_1970!H4</f>
        <v>0.30373657188522662</v>
      </c>
      <c r="I7" s="68">
        <f t="shared" si="7"/>
        <v>5.6812536998489778</v>
      </c>
      <c r="J7" s="67">
        <f>+[2]R_I_pcost1911_1861_1970!J4</f>
        <v>0.37545580090855951</v>
      </c>
      <c r="K7" s="68">
        <f t="shared" si="8"/>
        <v>6.0567095007575373</v>
      </c>
      <c r="L7" s="50"/>
      <c r="M7" s="67">
        <f>+[2]R_I_pcost1911_1861_1970!L4</f>
        <v>0.31382393634153599</v>
      </c>
      <c r="N7" s="65">
        <f>+[2]R_I_pcost1911_1861_1970!M4</f>
        <v>4.6980717434191526</v>
      </c>
      <c r="O7" s="64">
        <f>+[2]R_I_pcost1911_1861_1970!N4</f>
        <v>0.69790830918256197</v>
      </c>
      <c r="P7" s="67">
        <f t="shared" si="9"/>
        <v>5.3959800526017148</v>
      </c>
      <c r="Q7" s="66">
        <f>+[2]R_I_pcost1911_1861_1970!Q4</f>
        <v>0.22589449176153872</v>
      </c>
      <c r="R7" s="66">
        <f>+[2]R_I_pcost1911_1861_1970!P4</f>
        <v>0.11021696030034159</v>
      </c>
      <c r="S7" s="67">
        <f t="shared" si="10"/>
        <v>0.33611145206188031</v>
      </c>
      <c r="T7" s="67">
        <f>+[2]R_I_pcost1911_1861_1970!S4</f>
        <v>1.0794059752405719E-2</v>
      </c>
      <c r="U7" s="67">
        <f t="shared" si="11"/>
        <v>0.34690551181428603</v>
      </c>
      <c r="V7" s="68">
        <f t="shared" si="12"/>
        <v>6.0567095007575364</v>
      </c>
      <c r="W7" s="71"/>
    </row>
    <row r="8" spans="1:23" x14ac:dyDescent="0.2">
      <c r="A8" s="63">
        <v>1864</v>
      </c>
      <c r="B8" s="64">
        <f>+[2]R_I_pcost1911_1861_1970!B5</f>
        <v>2.5095247849636912</v>
      </c>
      <c r="C8" s="65">
        <f>+[2]R_I_pcost1911_1861_1970!C5</f>
        <v>0.66865856293026638</v>
      </c>
      <c r="D8" s="66">
        <f>+[2]R_I_pcost1911_1861_1970!D5</f>
        <v>0.1745189382993057</v>
      </c>
      <c r="E8" s="67">
        <f t="shared" si="0"/>
        <v>0.84317750122957213</v>
      </c>
      <c r="F8" s="67">
        <f>+[2]R_I_pcost1911_1861_1970!F5</f>
        <v>2.0003482594302779</v>
      </c>
      <c r="G8" s="67">
        <f t="shared" si="6"/>
        <v>5.3530505456235415</v>
      </c>
      <c r="H8" s="67">
        <f>+[2]R_I_pcost1911_1861_1970!H5</f>
        <v>0.37879853289547633</v>
      </c>
      <c r="I8" s="68">
        <f t="shared" si="7"/>
        <v>5.7318490785190175</v>
      </c>
      <c r="J8" s="67">
        <f>+[2]R_I_pcost1911_1861_1970!J5</f>
        <v>0.41456139582245316</v>
      </c>
      <c r="K8" s="68">
        <f t="shared" si="8"/>
        <v>6.1464104743414705</v>
      </c>
      <c r="L8" s="50"/>
      <c r="M8" s="67">
        <f>+[2]R_I_pcost1911_1861_1970!L5</f>
        <v>0.28480601300677688</v>
      </c>
      <c r="N8" s="65">
        <f>+[2]R_I_pcost1911_1861_1970!M5</f>
        <v>4.7710093733881092</v>
      </c>
      <c r="O8" s="64">
        <f>+[2]R_I_pcost1911_1861_1970!N5</f>
        <v>0.72218505575364766</v>
      </c>
      <c r="P8" s="67">
        <f t="shared" si="9"/>
        <v>5.4931944291417567</v>
      </c>
      <c r="Q8" s="66">
        <f>+[2]R_I_pcost1911_1861_1970!Q5</f>
        <v>0.22531086792518285</v>
      </c>
      <c r="R8" s="66">
        <f>+[2]R_I_pcost1911_1861_1970!P5</f>
        <v>0.13028292670507793</v>
      </c>
      <c r="S8" s="67">
        <f t="shared" si="10"/>
        <v>0.35559379463026075</v>
      </c>
      <c r="T8" s="67">
        <f>+[2]R_I_pcost1911_1861_1970!S5</f>
        <v>1.2816237562676108E-2</v>
      </c>
      <c r="U8" s="67">
        <f t="shared" si="11"/>
        <v>0.36841003219293689</v>
      </c>
      <c r="V8" s="68">
        <f t="shared" si="12"/>
        <v>6.1464104743414705</v>
      </c>
      <c r="W8" s="71"/>
    </row>
    <row r="9" spans="1:23" x14ac:dyDescent="0.2">
      <c r="A9" s="63">
        <v>1865</v>
      </c>
      <c r="B9" s="64">
        <f>+[2]R_I_pcost1911_1861_1970!B6</f>
        <v>2.6793698942415198</v>
      </c>
      <c r="C9" s="65">
        <f>+[2]R_I_pcost1911_1861_1970!C6</f>
        <v>0.6883902952190406</v>
      </c>
      <c r="D9" s="66">
        <f>+[2]R_I_pcost1911_1861_1970!D6</f>
        <v>0.17645856934060544</v>
      </c>
      <c r="E9" s="67">
        <f t="shared" si="0"/>
        <v>0.86484886455964605</v>
      </c>
      <c r="F9" s="67">
        <f>+[2]R_I_pcost1911_1861_1970!F6</f>
        <v>2.0703558938018247</v>
      </c>
      <c r="G9" s="67">
        <f t="shared" si="6"/>
        <v>5.6145746526029905</v>
      </c>
      <c r="H9" s="67">
        <f>+[2]R_I_pcost1911_1861_1970!H6</f>
        <v>0.50989854869616236</v>
      </c>
      <c r="I9" s="68">
        <f t="shared" si="7"/>
        <v>6.1244732012991525</v>
      </c>
      <c r="J9" s="67">
        <f>+[2]R_I_pcost1911_1861_1970!J6</f>
        <v>0.40059875974317471</v>
      </c>
      <c r="K9" s="68">
        <f t="shared" si="8"/>
        <v>6.5250719610423271</v>
      </c>
      <c r="L9" s="50"/>
      <c r="M9" s="67">
        <f>+[2]R_I_pcost1911_1861_1970!L6</f>
        <v>0.27594397529355635</v>
      </c>
      <c r="N9" s="65">
        <f>+[2]R_I_pcost1911_1861_1970!M6</f>
        <v>5.1322835854718889</v>
      </c>
      <c r="O9" s="64">
        <f>+[2]R_I_pcost1911_1861_1970!N6</f>
        <v>0.71802356383290267</v>
      </c>
      <c r="P9" s="67">
        <f t="shared" si="9"/>
        <v>5.8503071493047916</v>
      </c>
      <c r="Q9" s="66">
        <f>+[2]R_I_pcost1911_1861_1970!Q6</f>
        <v>0.22417026780770941</v>
      </c>
      <c r="R9" s="66">
        <f>+[2]R_I_pcost1911_1861_1970!P6</f>
        <v>0.16216172437868906</v>
      </c>
      <c r="S9" s="67">
        <f t="shared" si="10"/>
        <v>0.38633199218639847</v>
      </c>
      <c r="T9" s="67">
        <f>+[2]R_I_pcost1911_1861_1970!S6</f>
        <v>1.2488844257583625E-2</v>
      </c>
      <c r="U9" s="67">
        <f t="shared" si="11"/>
        <v>0.39882083644398209</v>
      </c>
      <c r="V9" s="68">
        <f t="shared" si="12"/>
        <v>6.5250719610423298</v>
      </c>
      <c r="W9" s="71"/>
    </row>
    <row r="10" spans="1:23" x14ac:dyDescent="0.2">
      <c r="A10" s="63">
        <v>1866</v>
      </c>
      <c r="B10" s="64">
        <f>+[2]R_I_pcost1911_1861_1970!B7</f>
        <v>2.7587843245609229</v>
      </c>
      <c r="C10" s="65">
        <f>+[2]R_I_pcost1911_1861_1970!C7</f>
        <v>0.69441884450555214</v>
      </c>
      <c r="D10" s="66">
        <f>+[2]R_I_pcost1911_1861_1970!D7</f>
        <v>0.15121809428700578</v>
      </c>
      <c r="E10" s="67">
        <f t="shared" si="0"/>
        <v>0.84563693879255797</v>
      </c>
      <c r="F10" s="67">
        <f>+[2]R_I_pcost1911_1861_1970!F7</f>
        <v>2.0908567074439555</v>
      </c>
      <c r="G10" s="67">
        <f t="shared" si="6"/>
        <v>5.6952779707974361</v>
      </c>
      <c r="H10" s="67">
        <f>+[2]R_I_pcost1911_1861_1970!H7</f>
        <v>0.46781043405988426</v>
      </c>
      <c r="I10" s="68">
        <f t="shared" si="7"/>
        <v>6.1630884048573202</v>
      </c>
      <c r="J10" s="67">
        <f>+[2]R_I_pcost1911_1861_1970!J7</f>
        <v>0.37770162356487913</v>
      </c>
      <c r="K10" s="68">
        <f t="shared" si="8"/>
        <v>6.5407900284221991</v>
      </c>
      <c r="L10" s="50"/>
      <c r="M10" s="67">
        <f>+[2]R_I_pcost1911_1861_1970!L7</f>
        <v>0.31210130709087797</v>
      </c>
      <c r="N10" s="65">
        <f>+[2]R_I_pcost1911_1861_1970!M7</f>
        <v>4.848731423616691</v>
      </c>
      <c r="O10" s="64">
        <f>+[2]R_I_pcost1911_1861_1970!N7</f>
        <v>1.0282963304295554</v>
      </c>
      <c r="P10" s="67">
        <f t="shared" si="9"/>
        <v>5.8770277540462459</v>
      </c>
      <c r="Q10" s="66">
        <f>+[2]R_I_pcost1911_1861_1970!Q7</f>
        <v>0.17750899873151116</v>
      </c>
      <c r="R10" s="66">
        <f>+[2]R_I_pcost1911_1861_1970!P7</f>
        <v>0.16567719634333791</v>
      </c>
      <c r="S10" s="67">
        <f t="shared" si="10"/>
        <v>0.34318619507484904</v>
      </c>
      <c r="T10" s="67">
        <f>+[2]R_I_pcost1911_1861_1970!S7</f>
        <v>8.4747722102265274E-3</v>
      </c>
      <c r="U10" s="67">
        <f t="shared" si="11"/>
        <v>0.35166096728507557</v>
      </c>
      <c r="V10" s="68">
        <f t="shared" si="12"/>
        <v>6.5407900284222</v>
      </c>
      <c r="W10" s="71"/>
    </row>
    <row r="11" spans="1:23" x14ac:dyDescent="0.2">
      <c r="A11" s="63">
        <v>1867</v>
      </c>
      <c r="B11" s="64">
        <f>+[2]R_I_pcost1911_1861_1970!B8</f>
        <v>2.5286228791968379</v>
      </c>
      <c r="C11" s="65">
        <f>+[2]R_I_pcost1911_1861_1970!C8</f>
        <v>0.69575496810103499</v>
      </c>
      <c r="D11" s="66">
        <f>+[2]R_I_pcost1911_1861_1970!D8</f>
        <v>0.13780070531632344</v>
      </c>
      <c r="E11" s="67">
        <f t="shared" si="0"/>
        <v>0.83355567341735837</v>
      </c>
      <c r="F11" s="67">
        <f>+[2]R_I_pcost1911_1861_1970!F8</f>
        <v>1.9938081913244603</v>
      </c>
      <c r="G11" s="67">
        <f t="shared" si="6"/>
        <v>5.3559867439386561</v>
      </c>
      <c r="H11" s="67">
        <f>+[2]R_I_pcost1911_1861_1970!H8</f>
        <v>0.32418454796885054</v>
      </c>
      <c r="I11" s="68">
        <f t="shared" si="7"/>
        <v>5.6801712919075067</v>
      </c>
      <c r="J11" s="67">
        <f>+[2]R_I_pcost1911_1861_1970!J8</f>
        <v>0.35578265910022927</v>
      </c>
      <c r="K11" s="68">
        <f t="shared" si="8"/>
        <v>6.0359539510077358</v>
      </c>
      <c r="L11" s="50"/>
      <c r="M11" s="67">
        <f>+[2]R_I_pcost1911_1861_1970!L8</f>
        <v>0.31477162303017936</v>
      </c>
      <c r="N11" s="65">
        <f>+[2]R_I_pcost1911_1861_1970!M8</f>
        <v>4.8218448147727173</v>
      </c>
      <c r="O11" s="64">
        <f>+[2]R_I_pcost1911_1861_1970!N8</f>
        <v>0.59872627461881212</v>
      </c>
      <c r="P11" s="67">
        <f t="shared" si="9"/>
        <v>5.4205710893915295</v>
      </c>
      <c r="Q11" s="66">
        <f>+[2]R_I_pcost1911_1861_1970!Q8</f>
        <v>0.1408221645937314</v>
      </c>
      <c r="R11" s="66">
        <f>+[2]R_I_pcost1911_1861_1970!P8</f>
        <v>0.17393081386010351</v>
      </c>
      <c r="S11" s="67">
        <f t="shared" si="10"/>
        <v>0.31475297845383488</v>
      </c>
      <c r="T11" s="67">
        <f>+[2]R_I_pcost1911_1861_1970!S8</f>
        <v>-1.4141739867808869E-2</v>
      </c>
      <c r="U11" s="67">
        <f t="shared" si="11"/>
        <v>0.30061123858602601</v>
      </c>
      <c r="V11" s="68">
        <f t="shared" si="12"/>
        <v>6.035953951007734</v>
      </c>
      <c r="W11" s="71"/>
    </row>
    <row r="12" spans="1:23" x14ac:dyDescent="0.2">
      <c r="A12" s="63">
        <v>1868</v>
      </c>
      <c r="B12" s="64">
        <f>+[2]R_I_pcost1911_1861_1970!B9</f>
        <v>2.570442860542574</v>
      </c>
      <c r="C12" s="65">
        <f>+[2]R_I_pcost1911_1861_1970!C9</f>
        <v>0.69218809498927858</v>
      </c>
      <c r="D12" s="66">
        <f>+[2]R_I_pcost1911_1861_1970!D9</f>
        <v>0.13636843089462564</v>
      </c>
      <c r="E12" s="67">
        <f t="shared" si="0"/>
        <v>0.82855652588390427</v>
      </c>
      <c r="F12" s="67">
        <f>+[2]R_I_pcost1911_1861_1970!F9</f>
        <v>2.0237420114612612</v>
      </c>
      <c r="G12" s="67">
        <f t="shared" si="6"/>
        <v>5.422741397887739</v>
      </c>
      <c r="H12" s="67">
        <f>+[2]R_I_pcost1911_1861_1970!H9</f>
        <v>0.38566527198681178</v>
      </c>
      <c r="I12" s="68">
        <f t="shared" si="7"/>
        <v>5.8084066698745511</v>
      </c>
      <c r="J12" s="67">
        <f>+[2]R_I_pcost1911_1861_1970!J9</f>
        <v>0.35515340272092488</v>
      </c>
      <c r="K12" s="68">
        <f t="shared" si="8"/>
        <v>6.1635600725954758</v>
      </c>
      <c r="L12" s="50"/>
      <c r="M12" s="67">
        <f>+[2]R_I_pcost1911_1861_1970!L9</f>
        <v>0.33636743963763338</v>
      </c>
      <c r="N12" s="65">
        <f>+[2]R_I_pcost1911_1861_1970!M9</f>
        <v>4.8906307638249613</v>
      </c>
      <c r="O12" s="64">
        <f>+[2]R_I_pcost1911_1861_1970!N9</f>
        <v>0.61246214686993461</v>
      </c>
      <c r="P12" s="67">
        <f t="shared" si="9"/>
        <v>5.503092910694896</v>
      </c>
      <c r="Q12" s="66">
        <f>+[2]R_I_pcost1911_1861_1970!Q9</f>
        <v>0.13652961892737969</v>
      </c>
      <c r="R12" s="66">
        <f>+[2]R_I_pcost1911_1861_1970!P9</f>
        <v>0.1787721676598435</v>
      </c>
      <c r="S12" s="67">
        <f t="shared" si="10"/>
        <v>0.31530178658722319</v>
      </c>
      <c r="T12" s="67">
        <f>+[2]R_I_pcost1911_1861_1970!S9</f>
        <v>8.7979356757262872E-3</v>
      </c>
      <c r="U12" s="67">
        <f t="shared" si="11"/>
        <v>0.32409972226294947</v>
      </c>
      <c r="V12" s="68">
        <f t="shared" si="12"/>
        <v>6.1635600725954784</v>
      </c>
      <c r="W12" s="71"/>
    </row>
    <row r="13" spans="1:23" x14ac:dyDescent="0.2">
      <c r="A13" s="63">
        <v>1869</v>
      </c>
      <c r="B13" s="64">
        <f>+[2]R_I_pcost1911_1861_1970!B10</f>
        <v>2.6457473606189232</v>
      </c>
      <c r="C13" s="65">
        <f>+[2]R_I_pcost1911_1861_1970!C10</f>
        <v>0.71047789111920756</v>
      </c>
      <c r="D13" s="66">
        <f>+[2]R_I_pcost1911_1861_1970!D10</f>
        <v>0.13337455949826488</v>
      </c>
      <c r="E13" s="67">
        <f t="shared" si="0"/>
        <v>0.84385245061747249</v>
      </c>
      <c r="F13" s="67">
        <f>+[2]R_I_pcost1911_1861_1970!F10</f>
        <v>2.0608168158586126</v>
      </c>
      <c r="G13" s="67">
        <f t="shared" si="6"/>
        <v>5.5504166270950082</v>
      </c>
      <c r="H13" s="67">
        <f>+[2]R_I_pcost1911_1861_1970!H10</f>
        <v>0.35851427218789106</v>
      </c>
      <c r="I13" s="68">
        <f t="shared" si="7"/>
        <v>5.9089308992828995</v>
      </c>
      <c r="J13" s="67">
        <f>+[2]R_I_pcost1911_1861_1970!J10</f>
        <v>0.37204918166363754</v>
      </c>
      <c r="K13" s="68">
        <f t="shared" si="8"/>
        <v>6.280980080946537</v>
      </c>
      <c r="L13" s="50"/>
      <c r="M13" s="67">
        <f>+[2]R_I_pcost1911_1861_1970!L10</f>
        <v>0.34473999430283075</v>
      </c>
      <c r="N13" s="65">
        <f>+[2]R_I_pcost1911_1861_1970!M10</f>
        <v>4.9803208360517672</v>
      </c>
      <c r="O13" s="64">
        <f>+[2]R_I_pcost1911_1861_1970!N10</f>
        <v>0.63604834529984966</v>
      </c>
      <c r="P13" s="67">
        <f t="shared" si="9"/>
        <v>5.616369181351617</v>
      </c>
      <c r="Q13" s="66">
        <f>+[2]R_I_pcost1911_1861_1970!Q10</f>
        <v>0.13432391414172362</v>
      </c>
      <c r="R13" s="66">
        <f>+[2]R_I_pcost1911_1861_1970!P10</f>
        <v>0.17651973881986827</v>
      </c>
      <c r="S13" s="67">
        <f t="shared" si="10"/>
        <v>0.31084365296159189</v>
      </c>
      <c r="T13" s="67">
        <f>+[2]R_I_pcost1911_1861_1970!S10</f>
        <v>9.0272523304982463E-3</v>
      </c>
      <c r="U13" s="67">
        <f t="shared" si="11"/>
        <v>0.31987090529209011</v>
      </c>
      <c r="V13" s="68">
        <f t="shared" si="12"/>
        <v>6.2809800809465379</v>
      </c>
      <c r="W13" s="71"/>
    </row>
    <row r="14" spans="1:23" x14ac:dyDescent="0.2">
      <c r="A14" s="63">
        <v>1870</v>
      </c>
      <c r="B14" s="64">
        <f>+[2]R_I_pcost1911_1861_1970!B11</f>
        <v>2.8074527750565368</v>
      </c>
      <c r="C14" s="65">
        <f>+[2]R_I_pcost1911_1861_1970!C11</f>
        <v>0.72863678251008912</v>
      </c>
      <c r="D14" s="66">
        <f>+[2]R_I_pcost1911_1861_1970!D11</f>
        <v>0.1404775632687596</v>
      </c>
      <c r="E14" s="67">
        <f t="shared" si="0"/>
        <v>0.86911434577884872</v>
      </c>
      <c r="F14" s="67">
        <f>+[2]R_I_pcost1911_1861_1970!F11</f>
        <v>2.0910825908298123</v>
      </c>
      <c r="G14" s="67">
        <f t="shared" si="6"/>
        <v>5.7676497116651984</v>
      </c>
      <c r="H14" s="67">
        <f>+[2]R_I_pcost1911_1861_1970!H11</f>
        <v>0.33942297390408266</v>
      </c>
      <c r="I14" s="68">
        <f t="shared" si="7"/>
        <v>6.107072685569281</v>
      </c>
      <c r="J14" s="67">
        <f>+[2]R_I_pcost1911_1861_1970!J11</f>
        <v>0.35712174615935011</v>
      </c>
      <c r="K14" s="68">
        <f t="shared" si="8"/>
        <v>6.4641944317286306</v>
      </c>
      <c r="L14" s="50"/>
      <c r="M14" s="67">
        <f>+[2]R_I_pcost1911_1861_1970!L11</f>
        <v>0.32714195320378114</v>
      </c>
      <c r="N14" s="65">
        <f>+[2]R_I_pcost1911_1861_1970!M11</f>
        <v>5.1649490306543759</v>
      </c>
      <c r="O14" s="64">
        <f>+[2]R_I_pcost1911_1861_1970!N11</f>
        <v>0.66892109880391681</v>
      </c>
      <c r="P14" s="67">
        <f t="shared" si="9"/>
        <v>5.8338701294582931</v>
      </c>
      <c r="Q14" s="66">
        <f>+[2]R_I_pcost1911_1861_1970!Q11</f>
        <v>0.14322409053647372</v>
      </c>
      <c r="R14" s="66">
        <f>+[2]R_I_pcost1911_1861_1970!P11</f>
        <v>0.19441691212744275</v>
      </c>
      <c r="S14" s="67">
        <f t="shared" si="10"/>
        <v>0.3376410026639165</v>
      </c>
      <c r="T14" s="67">
        <f>+[2]R_I_pcost1911_1861_1970!S11</f>
        <v>-3.4458653597359813E-2</v>
      </c>
      <c r="U14" s="67">
        <f t="shared" si="11"/>
        <v>0.30318234906655667</v>
      </c>
      <c r="V14" s="68">
        <f t="shared" si="12"/>
        <v>6.4641944317286306</v>
      </c>
      <c r="W14" s="71"/>
    </row>
    <row r="15" spans="1:23" x14ac:dyDescent="0.2">
      <c r="A15" s="63">
        <v>1871</v>
      </c>
      <c r="B15" s="64">
        <f>+[2]R_I_pcost1911_1861_1970!B12</f>
        <v>2.6752553060350661</v>
      </c>
      <c r="C15" s="65">
        <f>+[2]R_I_pcost1911_1861_1970!C12</f>
        <v>0.74089103149665592</v>
      </c>
      <c r="D15" s="66">
        <f>+[2]R_I_pcost1911_1861_1970!D12</f>
        <v>0.1445476558779992</v>
      </c>
      <c r="E15" s="67">
        <f t="shared" si="0"/>
        <v>0.88543868737465514</v>
      </c>
      <c r="F15" s="67">
        <f>+[2]R_I_pcost1911_1861_1970!F12</f>
        <v>2.0797124113148855</v>
      </c>
      <c r="G15" s="67">
        <f t="shared" si="6"/>
        <v>5.6404064047246063</v>
      </c>
      <c r="H15" s="67">
        <f>+[2]R_I_pcost1911_1861_1970!H12</f>
        <v>0.36803802590330592</v>
      </c>
      <c r="I15" s="68">
        <f t="shared" si="7"/>
        <v>6.0084444306279119</v>
      </c>
      <c r="J15" s="67">
        <f>+[2]R_I_pcost1911_1861_1970!J12</f>
        <v>0.37944485755901008</v>
      </c>
      <c r="K15" s="68">
        <f t="shared" si="8"/>
        <v>6.3878892881869218</v>
      </c>
      <c r="L15" s="50"/>
      <c r="M15" s="67">
        <f>+[2]R_I_pcost1911_1861_1970!L12</f>
        <v>0.4416475829033546</v>
      </c>
      <c r="N15" s="65">
        <f>+[2]R_I_pcost1911_1861_1970!M12</f>
        <v>5.0357068371881537</v>
      </c>
      <c r="O15" s="64">
        <f>+[2]R_I_pcost1911_1861_1970!N12</f>
        <v>0.59047753993519148</v>
      </c>
      <c r="P15" s="67">
        <f t="shared" si="9"/>
        <v>5.6261843771233453</v>
      </c>
      <c r="Q15" s="66">
        <f>+[2]R_I_pcost1911_1861_1970!Q12</f>
        <v>0.14553640704481832</v>
      </c>
      <c r="R15" s="66">
        <f>+[2]R_I_pcost1911_1861_1970!P12</f>
        <v>0.25764292848130277</v>
      </c>
      <c r="S15" s="67">
        <f t="shared" si="10"/>
        <v>0.40317933552612106</v>
      </c>
      <c r="T15" s="67">
        <f>+[2]R_I_pcost1911_1861_1970!S12</f>
        <v>-8.3122007365899031E-2</v>
      </c>
      <c r="U15" s="67">
        <f t="shared" si="11"/>
        <v>0.32005732816022203</v>
      </c>
      <c r="V15" s="68">
        <f t="shared" si="12"/>
        <v>6.3878892881869218</v>
      </c>
      <c r="W15" s="71"/>
    </row>
    <row r="16" spans="1:23" x14ac:dyDescent="0.2">
      <c r="A16" s="63">
        <v>1872</v>
      </c>
      <c r="B16" s="64">
        <f>+[2]R_I_pcost1911_1861_1970!B13</f>
        <v>2.6011265077186225</v>
      </c>
      <c r="C16" s="65">
        <f>+[2]R_I_pcost1911_1861_1970!C13</f>
        <v>0.75866815308454716</v>
      </c>
      <c r="D16" s="66">
        <f>+[2]R_I_pcost1911_1861_1970!D13</f>
        <v>0.15476986778918739</v>
      </c>
      <c r="E16" s="67">
        <f t="shared" si="0"/>
        <v>0.91343802087373449</v>
      </c>
      <c r="F16" s="67">
        <f>+[2]R_I_pcost1911_1861_1970!F13</f>
        <v>2.0976705489110419</v>
      </c>
      <c r="G16" s="67">
        <f t="shared" si="6"/>
        <v>5.6122350775033993</v>
      </c>
      <c r="H16" s="67">
        <f>+[2]R_I_pcost1911_1861_1970!H13</f>
        <v>0.30074298047660641</v>
      </c>
      <c r="I16" s="68">
        <f t="shared" si="7"/>
        <v>5.9129780579800055</v>
      </c>
      <c r="J16" s="67">
        <f>+[2]R_I_pcost1911_1861_1970!J13</f>
        <v>0.42787821523228248</v>
      </c>
      <c r="K16" s="68">
        <f t="shared" si="8"/>
        <v>6.340856273212288</v>
      </c>
      <c r="L16" s="50"/>
      <c r="M16" s="67">
        <f>+[2]R_I_pcost1911_1861_1970!L13</f>
        <v>0.38977686396011613</v>
      </c>
      <c r="N16" s="65">
        <f>+[2]R_I_pcost1911_1861_1970!M13</f>
        <v>4.9468072310743318</v>
      </c>
      <c r="O16" s="64">
        <f>+[2]R_I_pcost1911_1861_1970!N13</f>
        <v>0.54065892019559003</v>
      </c>
      <c r="P16" s="67">
        <f t="shared" si="9"/>
        <v>5.4874661512699223</v>
      </c>
      <c r="Q16" s="66">
        <f>+[2]R_I_pcost1911_1861_1970!Q13</f>
        <v>0.16123141152762632</v>
      </c>
      <c r="R16" s="66">
        <f>+[2]R_I_pcost1911_1861_1970!P13</f>
        <v>0.31697907485968735</v>
      </c>
      <c r="S16" s="67">
        <f t="shared" si="10"/>
        <v>0.47821048638731367</v>
      </c>
      <c r="T16" s="67">
        <f>+[2]R_I_pcost1911_1861_1970!S13</f>
        <v>-1.4597228405064087E-2</v>
      </c>
      <c r="U16" s="67">
        <f t="shared" si="11"/>
        <v>0.46361325798224956</v>
      </c>
      <c r="V16" s="68">
        <f t="shared" si="12"/>
        <v>6.340856273212288</v>
      </c>
      <c r="W16" s="71"/>
    </row>
    <row r="17" spans="1:23" x14ac:dyDescent="0.2">
      <c r="A17" s="63">
        <v>1873</v>
      </c>
      <c r="B17" s="64">
        <f>+[2]R_I_pcost1911_1861_1970!B14</f>
        <v>2.559563414083962</v>
      </c>
      <c r="C17" s="65">
        <f>+[2]R_I_pcost1911_1861_1970!C14</f>
        <v>0.78037652977816674</v>
      </c>
      <c r="D17" s="66">
        <f>+[2]R_I_pcost1911_1861_1970!D14</f>
        <v>0.17099571961959867</v>
      </c>
      <c r="E17" s="67">
        <f t="shared" si="0"/>
        <v>0.95137224939776543</v>
      </c>
      <c r="F17" s="67">
        <f>+[2]R_I_pcost1911_1861_1970!F14</f>
        <v>2.1174274388430963</v>
      </c>
      <c r="G17" s="67">
        <f t="shared" si="6"/>
        <v>5.6283631023248235</v>
      </c>
      <c r="H17" s="67">
        <f>+[2]R_I_pcost1911_1861_1970!H14</f>
        <v>0.28794629682790035</v>
      </c>
      <c r="I17" s="68">
        <f t="shared" si="7"/>
        <v>5.9163093991527242</v>
      </c>
      <c r="J17" s="67">
        <f>+[2]R_I_pcost1911_1861_1970!J14</f>
        <v>0.4394024462721004</v>
      </c>
      <c r="K17" s="68">
        <f t="shared" si="8"/>
        <v>6.3557118454248247</v>
      </c>
      <c r="L17" s="50"/>
      <c r="M17" s="67">
        <f>+[2]R_I_pcost1911_1861_1970!L14</f>
        <v>0.37713651227314954</v>
      </c>
      <c r="N17" s="65">
        <f>+[2]R_I_pcost1911_1861_1970!M14</f>
        <v>4.8302059514197371</v>
      </c>
      <c r="O17" s="64">
        <f>+[2]R_I_pcost1911_1861_1970!N14</f>
        <v>0.5464197557901771</v>
      </c>
      <c r="P17" s="67">
        <f t="shared" si="9"/>
        <v>5.3766257072099144</v>
      </c>
      <c r="Q17" s="66">
        <f>+[2]R_I_pcost1911_1861_1970!Q14</f>
        <v>0.19306260100391048</v>
      </c>
      <c r="R17" s="66">
        <f>+[2]R_I_pcost1911_1861_1970!P14</f>
        <v>0.34510403798777112</v>
      </c>
      <c r="S17" s="67">
        <f t="shared" si="10"/>
        <v>0.5381666389916816</v>
      </c>
      <c r="T17" s="67">
        <f>+[2]R_I_pcost1911_1861_1970!S14</f>
        <v>6.3782986950080431E-2</v>
      </c>
      <c r="U17" s="67">
        <f t="shared" si="11"/>
        <v>0.60194962594176205</v>
      </c>
      <c r="V17" s="68">
        <f t="shared" si="12"/>
        <v>6.3557118454248256</v>
      </c>
      <c r="W17" s="71"/>
    </row>
    <row r="18" spans="1:23" x14ac:dyDescent="0.2">
      <c r="A18" s="63">
        <v>1874</v>
      </c>
      <c r="B18" s="64">
        <f>+[2]R_I_pcost1911_1861_1970!B15</f>
        <v>2.7930283976901777</v>
      </c>
      <c r="C18" s="65">
        <f>+[2]R_I_pcost1911_1861_1970!C15</f>
        <v>0.79184690081549836</v>
      </c>
      <c r="D18" s="66">
        <f>+[2]R_I_pcost1911_1861_1970!D15</f>
        <v>0.17681276023610279</v>
      </c>
      <c r="E18" s="67">
        <f t="shared" si="0"/>
        <v>0.96865966105160117</v>
      </c>
      <c r="F18" s="67">
        <f>+[2]R_I_pcost1911_1861_1970!F15</f>
        <v>2.1764323444797489</v>
      </c>
      <c r="G18" s="67">
        <f t="shared" si="6"/>
        <v>5.9381204032215278</v>
      </c>
      <c r="H18" s="67">
        <f>+[2]R_I_pcost1911_1861_1970!H15</f>
        <v>0.31709134146597884</v>
      </c>
      <c r="I18" s="68">
        <f t="shared" si="7"/>
        <v>6.2552117446875064</v>
      </c>
      <c r="J18" s="67">
        <f>+[2]R_I_pcost1911_1861_1970!J15</f>
        <v>0.4733860605825676</v>
      </c>
      <c r="K18" s="68">
        <f t="shared" si="8"/>
        <v>6.7285978052700743</v>
      </c>
      <c r="L18" s="50"/>
      <c r="M18" s="67">
        <f>+[2]R_I_pcost1911_1861_1970!L15</f>
        <v>0.3578547187278065</v>
      </c>
      <c r="N18" s="65">
        <f>+[2]R_I_pcost1911_1861_1970!M15</f>
        <v>5.1526986181908958</v>
      </c>
      <c r="O18" s="64">
        <f>+[2]R_I_pcost1911_1861_1970!N15</f>
        <v>0.53198976122278618</v>
      </c>
      <c r="P18" s="67">
        <f t="shared" si="9"/>
        <v>5.6846883794136822</v>
      </c>
      <c r="Q18" s="66">
        <f>+[2]R_I_pcost1911_1861_1970!Q15</f>
        <v>0.20531700984251836</v>
      </c>
      <c r="R18" s="66">
        <f>+[2]R_I_pcost1911_1861_1970!P15</f>
        <v>0.41151429337782103</v>
      </c>
      <c r="S18" s="67">
        <f t="shared" si="10"/>
        <v>0.61683130322033941</v>
      </c>
      <c r="T18" s="67">
        <f>+[2]R_I_pcost1911_1861_1970!S15</f>
        <v>6.9223403908246217E-2</v>
      </c>
      <c r="U18" s="67">
        <f t="shared" si="11"/>
        <v>0.68605470712858563</v>
      </c>
      <c r="V18" s="68">
        <f t="shared" si="12"/>
        <v>6.7285978052700743</v>
      </c>
      <c r="W18" s="71"/>
    </row>
    <row r="19" spans="1:23" x14ac:dyDescent="0.2">
      <c r="A19" s="63">
        <v>1875</v>
      </c>
      <c r="B19" s="64">
        <f>+[2]R_I_pcost1911_1861_1970!B16</f>
        <v>2.7393466517881104</v>
      </c>
      <c r="C19" s="65">
        <f>+[2]R_I_pcost1911_1861_1970!C16</f>
        <v>0.79438592419887022</v>
      </c>
      <c r="D19" s="66">
        <f>+[2]R_I_pcost1911_1861_1970!D16</f>
        <v>0.15421359443424101</v>
      </c>
      <c r="E19" s="67">
        <f t="shared" si="0"/>
        <v>0.94859951863311121</v>
      </c>
      <c r="F19" s="67">
        <f>+[2]R_I_pcost1911_1861_1970!F16</f>
        <v>2.213040715579492</v>
      </c>
      <c r="G19" s="67">
        <f t="shared" si="6"/>
        <v>5.9009868860007142</v>
      </c>
      <c r="H19" s="67">
        <f>+[2]R_I_pcost1911_1861_1970!H16</f>
        <v>0.40571526741765379</v>
      </c>
      <c r="I19" s="68">
        <f t="shared" si="7"/>
        <v>6.3067021534183683</v>
      </c>
      <c r="J19" s="67">
        <f>+[2]R_I_pcost1911_1861_1970!J16</f>
        <v>0.48351745156357429</v>
      </c>
      <c r="K19" s="68">
        <f t="shared" si="8"/>
        <v>6.7902196049819423</v>
      </c>
      <c r="L19" s="50"/>
      <c r="M19" s="67">
        <f>+[2]R_I_pcost1911_1861_1970!L16</f>
        <v>0.4120803504636627</v>
      </c>
      <c r="N19" s="65">
        <f>+[2]R_I_pcost1911_1861_1970!M16</f>
        <v>5.2741463840964933</v>
      </c>
      <c r="O19" s="64">
        <f>+[2]R_I_pcost1911_1861_1970!N16</f>
        <v>0.54162830499126446</v>
      </c>
      <c r="P19" s="67">
        <f t="shared" si="9"/>
        <v>5.8157746890877577</v>
      </c>
      <c r="Q19" s="66">
        <f>+[2]R_I_pcost1911_1861_1970!Q16</f>
        <v>0.16673317568867826</v>
      </c>
      <c r="R19" s="66">
        <f>+[2]R_I_pcost1911_1861_1970!P16</f>
        <v>0.38440306923515483</v>
      </c>
      <c r="S19" s="67">
        <f t="shared" si="10"/>
        <v>0.55113624492383306</v>
      </c>
      <c r="T19" s="67">
        <f>+[2]R_I_pcost1911_1861_1970!S16</f>
        <v>1.12283205066859E-2</v>
      </c>
      <c r="U19" s="67">
        <f t="shared" si="11"/>
        <v>0.56236456543051894</v>
      </c>
      <c r="V19" s="68">
        <f t="shared" si="12"/>
        <v>6.7902196049819397</v>
      </c>
      <c r="W19" s="71"/>
    </row>
    <row r="20" spans="1:23" x14ac:dyDescent="0.2">
      <c r="A20" s="63">
        <v>1876</v>
      </c>
      <c r="B20" s="64">
        <f>+[2]R_I_pcost1911_1861_1970!B17</f>
        <v>2.6027945044128193</v>
      </c>
      <c r="C20" s="65">
        <f>+[2]R_I_pcost1911_1861_1970!C17</f>
        <v>0.80889750284954265</v>
      </c>
      <c r="D20" s="66">
        <f>+[2]R_I_pcost1911_1861_1970!D17</f>
        <v>0.14965749511260593</v>
      </c>
      <c r="E20" s="67">
        <f t="shared" si="0"/>
        <v>0.9585549979621486</v>
      </c>
      <c r="F20" s="67">
        <f>+[2]R_I_pcost1911_1861_1970!F17</f>
        <v>2.2290613180135854</v>
      </c>
      <c r="G20" s="67">
        <f t="shared" si="6"/>
        <v>5.7904108203885531</v>
      </c>
      <c r="H20" s="67">
        <f>+[2]R_I_pcost1911_1861_1970!H17</f>
        <v>0.39670115797163996</v>
      </c>
      <c r="I20" s="68">
        <f t="shared" si="7"/>
        <v>6.1871119783601927</v>
      </c>
      <c r="J20" s="67">
        <f>+[2]R_I_pcost1911_1861_1970!J17</f>
        <v>0.507713841698196</v>
      </c>
      <c r="K20" s="68">
        <f t="shared" si="8"/>
        <v>6.694825820058389</v>
      </c>
      <c r="L20" s="50"/>
      <c r="M20" s="67">
        <f>+[2]R_I_pcost1911_1861_1970!L17</f>
        <v>0.41638171152821851</v>
      </c>
      <c r="N20" s="65">
        <f>+[2]R_I_pcost1911_1861_1970!M17</f>
        <v>5.1945056330081743</v>
      </c>
      <c r="O20" s="64">
        <f>+[2]R_I_pcost1911_1861_1970!N17</f>
        <v>0.55769909759559677</v>
      </c>
      <c r="P20" s="67">
        <f t="shared" si="9"/>
        <v>5.7522047306037711</v>
      </c>
      <c r="Q20" s="66">
        <f>+[2]R_I_pcost1911_1861_1970!Q17</f>
        <v>0.15634687602518155</v>
      </c>
      <c r="R20" s="66">
        <f>+[2]R_I_pcost1911_1861_1970!P17</f>
        <v>0.37733388459004819</v>
      </c>
      <c r="S20" s="67">
        <f t="shared" si="10"/>
        <v>0.53368076061522973</v>
      </c>
      <c r="T20" s="67">
        <f>+[2]R_I_pcost1911_1861_1970!S17</f>
        <v>-7.4413826888300155E-3</v>
      </c>
      <c r="U20" s="67">
        <f t="shared" si="11"/>
        <v>0.52623937792639974</v>
      </c>
      <c r="V20" s="68">
        <f t="shared" si="12"/>
        <v>6.6948258200583899</v>
      </c>
      <c r="W20" s="71"/>
    </row>
    <row r="21" spans="1:23" x14ac:dyDescent="0.2">
      <c r="A21" s="63">
        <v>1877</v>
      </c>
      <c r="B21" s="64">
        <f>+[2]R_I_pcost1911_1861_1970!B18</f>
        <v>2.6405628194717798</v>
      </c>
      <c r="C21" s="65">
        <f>+[2]R_I_pcost1911_1861_1970!C18</f>
        <v>0.81799773058066338</v>
      </c>
      <c r="D21" s="66">
        <f>+[2]R_I_pcost1911_1861_1970!D18</f>
        <v>0.15384017429656535</v>
      </c>
      <c r="E21" s="67">
        <f t="shared" si="0"/>
        <v>0.97183790487722876</v>
      </c>
      <c r="F21" s="67">
        <f>+[2]R_I_pcost1911_1861_1970!F18</f>
        <v>2.2528511758166547</v>
      </c>
      <c r="G21" s="67">
        <f t="shared" si="6"/>
        <v>5.8652519001656636</v>
      </c>
      <c r="H21" s="67">
        <f>+[2]R_I_pcost1911_1861_1970!H18</f>
        <v>0.41659602321010059</v>
      </c>
      <c r="I21" s="68">
        <f t="shared" si="7"/>
        <v>6.2818479233757643</v>
      </c>
      <c r="J21" s="67">
        <f>+[2]R_I_pcost1911_1861_1970!J18</f>
        <v>0.48526768335740322</v>
      </c>
      <c r="K21" s="68">
        <f t="shared" si="8"/>
        <v>6.7671156067331673</v>
      </c>
      <c r="L21" s="50"/>
      <c r="M21" s="67">
        <f>+[2]R_I_pcost1911_1861_1970!L18</f>
        <v>0.36701781723502314</v>
      </c>
      <c r="N21" s="65">
        <f>+[2]R_I_pcost1911_1861_1970!M18</f>
        <v>5.3512200343278522</v>
      </c>
      <c r="O21" s="64">
        <f>+[2]R_I_pcost1911_1861_1970!N18</f>
        <v>0.51334274964514748</v>
      </c>
      <c r="P21" s="67">
        <f t="shared" si="9"/>
        <v>5.8645627839729997</v>
      </c>
      <c r="Q21" s="66">
        <f>+[2]R_I_pcost1911_1861_1970!Q18</f>
        <v>0.16311836633453303</v>
      </c>
      <c r="R21" s="66">
        <f>+[2]R_I_pcost1911_1861_1970!P18</f>
        <v>0.3655500610851371</v>
      </c>
      <c r="S21" s="67">
        <f t="shared" si="10"/>
        <v>0.52866842741967013</v>
      </c>
      <c r="T21" s="67">
        <f>+[2]R_I_pcost1911_1861_1970!S18</f>
        <v>6.8665781054747417E-3</v>
      </c>
      <c r="U21" s="67">
        <f t="shared" si="11"/>
        <v>0.53553500552514488</v>
      </c>
      <c r="V21" s="68">
        <f t="shared" si="12"/>
        <v>6.7671156067331681</v>
      </c>
      <c r="W21" s="71"/>
    </row>
    <row r="22" spans="1:23" x14ac:dyDescent="0.2">
      <c r="A22" s="63">
        <v>1878</v>
      </c>
      <c r="B22" s="64">
        <f>+[2]R_I_pcost1911_1861_1970!B19</f>
        <v>2.8216551753111898</v>
      </c>
      <c r="C22" s="65">
        <f>+[2]R_I_pcost1911_1861_1970!C19</f>
        <v>0.83399139119684629</v>
      </c>
      <c r="D22" s="66">
        <f>+[2]R_I_pcost1911_1861_1970!D19</f>
        <v>0.15647984650910929</v>
      </c>
      <c r="E22" s="67">
        <f t="shared" si="0"/>
        <v>0.99047123770595558</v>
      </c>
      <c r="F22" s="67">
        <f>+[2]R_I_pcost1911_1861_1970!F19</f>
        <v>2.2775364326489749</v>
      </c>
      <c r="G22" s="67">
        <f t="shared" si="6"/>
        <v>6.0896628456661208</v>
      </c>
      <c r="H22" s="67">
        <f>+[2]R_I_pcost1911_1861_1970!H19</f>
        <v>0.39494629457703151</v>
      </c>
      <c r="I22" s="68">
        <f t="shared" si="7"/>
        <v>6.484609140243152</v>
      </c>
      <c r="J22" s="67">
        <f>+[2]R_I_pcost1911_1861_1970!J19</f>
        <v>0.51623587503332324</v>
      </c>
      <c r="K22" s="68">
        <f t="shared" si="8"/>
        <v>7.0008450152764752</v>
      </c>
      <c r="L22" s="50"/>
      <c r="M22" s="67">
        <f>+[2]R_I_pcost1911_1861_1970!L19</f>
        <v>0.46259937848881855</v>
      </c>
      <c r="N22" s="65">
        <f>+[2]R_I_pcost1911_1861_1970!M19</f>
        <v>5.5162863605199135</v>
      </c>
      <c r="O22" s="64">
        <f>+[2]R_I_pcost1911_1861_1970!N19</f>
        <v>0.4982293619431421</v>
      </c>
      <c r="P22" s="67">
        <f t="shared" si="9"/>
        <v>6.0145157224630559</v>
      </c>
      <c r="Q22" s="66">
        <f>+[2]R_I_pcost1911_1861_1970!Q19</f>
        <v>0.16453245684928217</v>
      </c>
      <c r="R22" s="66">
        <f>+[2]R_I_pcost1911_1861_1970!P19</f>
        <v>0.3876305348339385</v>
      </c>
      <c r="S22" s="67">
        <f t="shared" si="10"/>
        <v>0.55216299168322069</v>
      </c>
      <c r="T22" s="67">
        <f>+[2]R_I_pcost1911_1861_1970!S19</f>
        <v>-2.8433077358619781E-2</v>
      </c>
      <c r="U22" s="67">
        <f t="shared" si="11"/>
        <v>0.52372991432460092</v>
      </c>
      <c r="V22" s="68">
        <f t="shared" si="12"/>
        <v>7.0008450152764761</v>
      </c>
      <c r="W22" s="71"/>
    </row>
    <row r="23" spans="1:23" x14ac:dyDescent="0.2">
      <c r="A23" s="63">
        <v>1879</v>
      </c>
      <c r="B23" s="64">
        <f>+[2]R_I_pcost1911_1861_1970!B20</f>
        <v>2.813598178878824</v>
      </c>
      <c r="C23" s="65">
        <f>+[2]R_I_pcost1911_1861_1970!C20</f>
        <v>0.83608752521294227</v>
      </c>
      <c r="D23" s="66">
        <f>+[2]R_I_pcost1911_1861_1970!D20</f>
        <v>0.16060391167971055</v>
      </c>
      <c r="E23" s="67">
        <f t="shared" si="0"/>
        <v>0.99669143689265283</v>
      </c>
      <c r="F23" s="67">
        <f>+[2]R_I_pcost1911_1861_1970!F20</f>
        <v>2.320498141667537</v>
      </c>
      <c r="G23" s="67">
        <f t="shared" si="6"/>
        <v>6.1307877574390144</v>
      </c>
      <c r="H23" s="67">
        <f>+[2]R_I_pcost1911_1861_1970!H20</f>
        <v>0.40933676941411923</v>
      </c>
      <c r="I23" s="68">
        <f t="shared" si="7"/>
        <v>6.5401245268531341</v>
      </c>
      <c r="J23" s="67">
        <f>+[2]R_I_pcost1911_1861_1970!J20</f>
        <v>0.60537927103720679</v>
      </c>
      <c r="K23" s="68">
        <f t="shared" si="8"/>
        <v>7.1455037978903411</v>
      </c>
      <c r="L23" s="50"/>
      <c r="M23" s="67">
        <f>+[2]R_I_pcost1911_1861_1970!L20</f>
        <v>0.48480095287769404</v>
      </c>
      <c r="N23" s="65">
        <f>+[2]R_I_pcost1911_1861_1970!M20</f>
        <v>5.6641811760971059</v>
      </c>
      <c r="O23" s="64">
        <f>+[2]R_I_pcost1911_1861_1970!N20</f>
        <v>0.51168272310116392</v>
      </c>
      <c r="P23" s="67">
        <f t="shared" si="9"/>
        <v>6.1758638991982702</v>
      </c>
      <c r="Q23" s="66">
        <f>+[2]R_I_pcost1911_1861_1970!Q20</f>
        <v>0.17381128298558807</v>
      </c>
      <c r="R23" s="66">
        <f>+[2]R_I_pcost1911_1861_1970!P20</f>
        <v>0.35411393421870013</v>
      </c>
      <c r="S23" s="67">
        <f t="shared" si="10"/>
        <v>0.5279252172042882</v>
      </c>
      <c r="T23" s="67">
        <f>+[2]R_I_pcost1911_1861_1970!S20</f>
        <v>-4.3086271389910016E-2</v>
      </c>
      <c r="U23" s="67">
        <f t="shared" si="11"/>
        <v>0.4848389458143782</v>
      </c>
      <c r="V23" s="68">
        <f t="shared" si="12"/>
        <v>7.145503797890342</v>
      </c>
      <c r="W23" s="71"/>
    </row>
    <row r="24" spans="1:23" x14ac:dyDescent="0.2">
      <c r="A24" s="63">
        <v>1880</v>
      </c>
      <c r="B24" s="64">
        <f>+[2]R_I_pcost1911_1861_1970!B21</f>
        <v>2.8752376068555141</v>
      </c>
      <c r="C24" s="65">
        <f>+[2]R_I_pcost1911_1861_1970!C21</f>
        <v>0.86291823590145411</v>
      </c>
      <c r="D24" s="66">
        <f>+[2]R_I_pcost1911_1861_1970!D21</f>
        <v>0.1727141087874185</v>
      </c>
      <c r="E24" s="67">
        <f t="shared" si="0"/>
        <v>1.0356323446888727</v>
      </c>
      <c r="F24" s="67">
        <f>+[2]R_I_pcost1911_1861_1970!F21</f>
        <v>2.3641692737722697</v>
      </c>
      <c r="G24" s="67">
        <f t="shared" si="6"/>
        <v>6.2750392253166565</v>
      </c>
      <c r="H24" s="67">
        <f>+[2]R_I_pcost1911_1861_1970!H21</f>
        <v>0.40887723233376266</v>
      </c>
      <c r="I24" s="68">
        <f t="shared" si="7"/>
        <v>6.6839164576504189</v>
      </c>
      <c r="J24" s="67">
        <f>+[2]R_I_pcost1911_1861_1970!J21</f>
        <v>0.55915016326930611</v>
      </c>
      <c r="K24" s="68">
        <f t="shared" si="8"/>
        <v>7.2430666209197252</v>
      </c>
      <c r="L24" s="50"/>
      <c r="M24" s="67">
        <f>+[2]R_I_pcost1911_1861_1970!L21</f>
        <v>0.52387874352276398</v>
      </c>
      <c r="N24" s="65">
        <f>+[2]R_I_pcost1911_1861_1970!M21</f>
        <v>5.6588014324459461</v>
      </c>
      <c r="O24" s="64">
        <f>+[2]R_I_pcost1911_1861_1970!N21</f>
        <v>0.48717884744219631</v>
      </c>
      <c r="P24" s="67">
        <f t="shared" si="9"/>
        <v>6.1459802798881427</v>
      </c>
      <c r="Q24" s="66">
        <f>+[2]R_I_pcost1911_1861_1970!Q21</f>
        <v>0.19482079177263045</v>
      </c>
      <c r="R24" s="66">
        <f>+[2]R_I_pcost1911_1861_1970!P21</f>
        <v>0.41401499780048212</v>
      </c>
      <c r="S24" s="67">
        <f t="shared" si="10"/>
        <v>0.60883578957311257</v>
      </c>
      <c r="T24" s="67">
        <f>+[2]R_I_pcost1911_1861_1970!S21</f>
        <v>-3.5628192064293303E-2</v>
      </c>
      <c r="U24" s="67">
        <f t="shared" si="11"/>
        <v>0.57320759750881922</v>
      </c>
      <c r="V24" s="68">
        <f t="shared" si="12"/>
        <v>7.2430666209197261</v>
      </c>
      <c r="W24" s="71"/>
    </row>
    <row r="25" spans="1:23" x14ac:dyDescent="0.2">
      <c r="A25" s="63">
        <v>1881</v>
      </c>
      <c r="B25" s="64">
        <f>+[2]R_I_pcost1911_1861_1970!B22</f>
        <v>2.9305007253374811</v>
      </c>
      <c r="C25" s="65">
        <f>+[2]R_I_pcost1911_1861_1970!C22</f>
        <v>0.9123658828529424</v>
      </c>
      <c r="D25" s="66">
        <f>+[2]R_I_pcost1911_1861_1970!D22</f>
        <v>0.17852828847015748</v>
      </c>
      <c r="E25" s="67">
        <f t="shared" si="0"/>
        <v>1.0908941713231</v>
      </c>
      <c r="F25" s="67">
        <f>+[2]R_I_pcost1911_1861_1970!F22</f>
        <v>2.4211710240410893</v>
      </c>
      <c r="G25" s="67">
        <f t="shared" si="6"/>
        <v>6.4425659207016706</v>
      </c>
      <c r="H25" s="67">
        <f>+[2]R_I_pcost1911_1861_1970!H22</f>
        <v>0.45140088432204867</v>
      </c>
      <c r="I25" s="68">
        <f t="shared" si="7"/>
        <v>6.8939668050237195</v>
      </c>
      <c r="J25" s="67">
        <f>+[2]R_I_pcost1911_1861_1970!J22</f>
        <v>0.64237816637929657</v>
      </c>
      <c r="K25" s="68">
        <f t="shared" si="8"/>
        <v>7.5363449714030164</v>
      </c>
      <c r="L25" s="50"/>
      <c r="M25" s="67">
        <f>+[2]R_I_pcost1911_1861_1970!L22</f>
        <v>0.57653092664917283</v>
      </c>
      <c r="N25" s="65">
        <f>+[2]R_I_pcost1911_1861_1970!M22</f>
        <v>5.868615226072099</v>
      </c>
      <c r="O25" s="64">
        <f>+[2]R_I_pcost1911_1861_1970!N22</f>
        <v>0.48086256253276211</v>
      </c>
      <c r="P25" s="67">
        <f t="shared" si="9"/>
        <v>6.3494777886048608</v>
      </c>
      <c r="Q25" s="66">
        <f>+[2]R_I_pcost1911_1861_1970!Q22</f>
        <v>0.2090213221692315</v>
      </c>
      <c r="R25" s="66">
        <f>+[2]R_I_pcost1911_1861_1970!P22</f>
        <v>0.41846205904452943</v>
      </c>
      <c r="S25" s="67">
        <f t="shared" si="10"/>
        <v>0.6274833812137609</v>
      </c>
      <c r="T25" s="67">
        <f>+[2]R_I_pcost1911_1861_1970!S22</f>
        <v>-1.7147125064780541E-2</v>
      </c>
      <c r="U25" s="67">
        <f t="shared" si="11"/>
        <v>0.61033625614898035</v>
      </c>
      <c r="V25" s="68">
        <f t="shared" si="12"/>
        <v>7.5363449714030137</v>
      </c>
      <c r="W25" s="71"/>
    </row>
    <row r="26" spans="1:23" x14ac:dyDescent="0.2">
      <c r="A26" s="63">
        <v>1882</v>
      </c>
      <c r="B26" s="64">
        <f>+[2]R_I_pcost1911_1861_1970!B23</f>
        <v>2.9833029483750222</v>
      </c>
      <c r="C26" s="65">
        <f>+[2]R_I_pcost1911_1861_1970!C23</f>
        <v>0.93668140149220802</v>
      </c>
      <c r="D26" s="66">
        <f>+[2]R_I_pcost1911_1861_1970!D23</f>
        <v>0.202700227645632</v>
      </c>
      <c r="E26" s="67">
        <f t="shared" si="0"/>
        <v>1.13938162913784</v>
      </c>
      <c r="F26" s="67">
        <f>+[2]R_I_pcost1911_1861_1970!F23</f>
        <v>2.458659402943248</v>
      </c>
      <c r="G26" s="67">
        <f t="shared" si="6"/>
        <v>6.5813439804561096</v>
      </c>
      <c r="H26" s="67">
        <f>+[2]R_I_pcost1911_1861_1970!H23</f>
        <v>0.45344911809828625</v>
      </c>
      <c r="I26" s="68">
        <f t="shared" si="7"/>
        <v>7.0347930985543954</v>
      </c>
      <c r="J26" s="67">
        <f>+[2]R_I_pcost1911_1861_1970!J23</f>
        <v>0.67617404711486162</v>
      </c>
      <c r="K26" s="68">
        <f t="shared" si="8"/>
        <v>7.7109671456692572</v>
      </c>
      <c r="L26" s="50"/>
      <c r="M26" s="67">
        <f>+[2]R_I_pcost1911_1861_1970!L23</f>
        <v>0.57695337461759755</v>
      </c>
      <c r="N26" s="65">
        <f>+[2]R_I_pcost1911_1861_1970!M23</f>
        <v>5.9087540098335056</v>
      </c>
      <c r="O26" s="64">
        <f>+[2]R_I_pcost1911_1861_1970!N23</f>
        <v>0.50368217742069532</v>
      </c>
      <c r="P26" s="67">
        <f t="shared" si="9"/>
        <v>6.4124361872542011</v>
      </c>
      <c r="Q26" s="66">
        <f>+[2]R_I_pcost1911_1861_1970!Q23</f>
        <v>0.25010599825444924</v>
      </c>
      <c r="R26" s="66">
        <f>+[2]R_I_pcost1911_1861_1970!P23</f>
        <v>0.41786012908601089</v>
      </c>
      <c r="S26" s="67">
        <f t="shared" si="10"/>
        <v>0.66796612734046013</v>
      </c>
      <c r="T26" s="67">
        <f>+[2]R_I_pcost1911_1861_1970!S23</f>
        <v>5.3611456457001098E-2</v>
      </c>
      <c r="U26" s="67">
        <f t="shared" si="11"/>
        <v>0.72157758379746118</v>
      </c>
      <c r="V26" s="68">
        <f t="shared" si="12"/>
        <v>7.7109671456692599</v>
      </c>
      <c r="W26" s="71"/>
    </row>
    <row r="27" spans="1:23" x14ac:dyDescent="0.2">
      <c r="A27" s="63">
        <v>1883</v>
      </c>
      <c r="B27" s="64">
        <f>+[2]R_I_pcost1911_1861_1970!B24</f>
        <v>3.0034221260018334</v>
      </c>
      <c r="C27" s="65">
        <f>+[2]R_I_pcost1911_1861_1970!C24</f>
        <v>0.96969889539817089</v>
      </c>
      <c r="D27" s="66">
        <f>+[2]R_I_pcost1911_1861_1970!D24</f>
        <v>0.2160560464242772</v>
      </c>
      <c r="E27" s="67">
        <f t="shared" si="0"/>
        <v>1.185754941822448</v>
      </c>
      <c r="F27" s="67">
        <f>+[2]R_I_pcost1911_1861_1970!F24</f>
        <v>2.4966906193874578</v>
      </c>
      <c r="G27" s="67">
        <f t="shared" si="6"/>
        <v>6.6858676872117391</v>
      </c>
      <c r="H27" s="67">
        <f>+[2]R_I_pcost1911_1861_1970!H24</f>
        <v>0.463913540814822</v>
      </c>
      <c r="I27" s="68">
        <f t="shared" si="7"/>
        <v>7.1497812280265611</v>
      </c>
      <c r="J27" s="67">
        <f>+[2]R_I_pcost1911_1861_1970!J24</f>
        <v>0.71728952970687521</v>
      </c>
      <c r="K27" s="68">
        <f t="shared" si="8"/>
        <v>7.867070757733436</v>
      </c>
      <c r="L27" s="50"/>
      <c r="M27" s="67">
        <f>+[2]R_I_pcost1911_1861_1970!L24</f>
        <v>0.59772414932711182</v>
      </c>
      <c r="N27" s="65">
        <f>+[2]R_I_pcost1911_1861_1970!M24</f>
        <v>6.0661844248921541</v>
      </c>
      <c r="O27" s="64">
        <f>+[2]R_I_pcost1911_1861_1970!N24</f>
        <v>0.52141422091446865</v>
      </c>
      <c r="P27" s="67">
        <f t="shared" si="9"/>
        <v>6.5875986458066231</v>
      </c>
      <c r="Q27" s="66">
        <f>+[2]R_I_pcost1911_1861_1970!Q24</f>
        <v>0.27226153053895291</v>
      </c>
      <c r="R27" s="66">
        <f>+[2]R_I_pcost1911_1861_1970!P24</f>
        <v>0.41481846420025209</v>
      </c>
      <c r="S27" s="67">
        <f t="shared" si="10"/>
        <v>0.687079994739205</v>
      </c>
      <c r="T27" s="67">
        <f>+[2]R_I_pcost1911_1861_1970!S24</f>
        <v>-5.3320321395006658E-3</v>
      </c>
      <c r="U27" s="67">
        <f t="shared" si="11"/>
        <v>0.68174796259970438</v>
      </c>
      <c r="V27" s="68">
        <f t="shared" si="12"/>
        <v>7.8670707577334396</v>
      </c>
      <c r="W27" s="71"/>
    </row>
    <row r="28" spans="1:23" x14ac:dyDescent="0.2">
      <c r="A28" s="63">
        <v>1884</v>
      </c>
      <c r="B28" s="64">
        <f>+[2]R_I_pcost1911_1861_1970!B25</f>
        <v>2.8282713888678459</v>
      </c>
      <c r="C28" s="65">
        <f>+[2]R_I_pcost1911_1861_1970!C25</f>
        <v>1.0011736818257302</v>
      </c>
      <c r="D28" s="66">
        <f>+[2]R_I_pcost1911_1861_1970!D25</f>
        <v>0.22182356461022137</v>
      </c>
      <c r="E28" s="67">
        <f t="shared" si="0"/>
        <v>1.2229972464359515</v>
      </c>
      <c r="F28" s="67">
        <f>+[2]R_I_pcost1911_1861_1970!F25</f>
        <v>2.5230036305397499</v>
      </c>
      <c r="G28" s="67">
        <f t="shared" si="6"/>
        <v>6.5742722658435468</v>
      </c>
      <c r="H28" s="67">
        <f>+[2]R_I_pcost1911_1861_1970!H25</f>
        <v>0.51859894932029282</v>
      </c>
      <c r="I28" s="68">
        <f t="shared" si="7"/>
        <v>7.0928712151638393</v>
      </c>
      <c r="J28" s="67">
        <f>+[2]R_I_pcost1911_1861_1970!J25</f>
        <v>0.73818423403460132</v>
      </c>
      <c r="K28" s="68">
        <f t="shared" si="8"/>
        <v>7.8310554491984403</v>
      </c>
      <c r="L28" s="50"/>
      <c r="M28" s="67">
        <f>+[2]R_I_pcost1911_1861_1970!L25</f>
        <v>0.57859962903862638</v>
      </c>
      <c r="N28" s="65">
        <f>+[2]R_I_pcost1911_1861_1970!M25</f>
        <v>5.9875922436227871</v>
      </c>
      <c r="O28" s="64">
        <f>+[2]R_I_pcost1911_1861_1970!N25</f>
        <v>0.54341343447601331</v>
      </c>
      <c r="P28" s="67">
        <f t="shared" si="9"/>
        <v>6.5310056780988006</v>
      </c>
      <c r="Q28" s="66">
        <f>+[2]R_I_pcost1911_1861_1970!Q25</f>
        <v>0.28595961599862857</v>
      </c>
      <c r="R28" s="66">
        <f>+[2]R_I_pcost1911_1861_1970!P25</f>
        <v>0.44015676792382979</v>
      </c>
      <c r="S28" s="67">
        <f t="shared" si="10"/>
        <v>0.72611638392245836</v>
      </c>
      <c r="T28" s="67">
        <f>+[2]R_I_pcost1911_1861_1970!S25</f>
        <v>-4.6662418614434728E-3</v>
      </c>
      <c r="U28" s="67">
        <f t="shared" si="11"/>
        <v>0.72145014206101488</v>
      </c>
      <c r="V28" s="68">
        <f t="shared" si="12"/>
        <v>7.8310554491984412</v>
      </c>
      <c r="W28" s="71"/>
    </row>
    <row r="29" spans="1:23" x14ac:dyDescent="0.2">
      <c r="A29" s="63">
        <v>1885</v>
      </c>
      <c r="B29" s="64">
        <f>+[2]R_I_pcost1911_1861_1970!B26</f>
        <v>2.9110456753784266</v>
      </c>
      <c r="C29" s="65">
        <f>+[2]R_I_pcost1911_1861_1970!C26</f>
        <v>1.0379196277013985</v>
      </c>
      <c r="D29" s="66">
        <f>+[2]R_I_pcost1911_1861_1970!D26</f>
        <v>0.227085131319096</v>
      </c>
      <c r="E29" s="67">
        <f t="shared" si="0"/>
        <v>1.2650047590204945</v>
      </c>
      <c r="F29" s="67">
        <f>+[2]R_I_pcost1911_1861_1970!F26</f>
        <v>2.562040061245431</v>
      </c>
      <c r="G29" s="67">
        <f t="shared" si="6"/>
        <v>6.7380904956443519</v>
      </c>
      <c r="H29" s="67">
        <f>+[2]R_I_pcost1911_1861_1970!H26</f>
        <v>0.52758851410361685</v>
      </c>
      <c r="I29" s="68">
        <f t="shared" si="7"/>
        <v>7.2656790097479691</v>
      </c>
      <c r="J29" s="67">
        <f>+[2]R_I_pcost1911_1861_1970!J26</f>
        <v>0.90093626616382749</v>
      </c>
      <c r="K29" s="68">
        <f t="shared" si="8"/>
        <v>8.1666152759117967</v>
      </c>
      <c r="L29" s="50"/>
      <c r="M29" s="67">
        <f>+[2]R_I_pcost1911_1861_1970!L26</f>
        <v>0.60954775285092666</v>
      </c>
      <c r="N29" s="65">
        <f>+[2]R_I_pcost1911_1861_1970!M26</f>
        <v>6.2587971692039703</v>
      </c>
      <c r="O29" s="64">
        <f>+[2]R_I_pcost1911_1861_1970!N26</f>
        <v>0.56288652672110739</v>
      </c>
      <c r="P29" s="67">
        <f t="shared" si="9"/>
        <v>6.8216836959250777</v>
      </c>
      <c r="Q29" s="66">
        <f>+[2]R_I_pcost1911_1861_1970!Q26</f>
        <v>0.30044827494682891</v>
      </c>
      <c r="R29" s="66">
        <f>+[2]R_I_pcost1911_1861_1970!P26</f>
        <v>0.40656477657959089</v>
      </c>
      <c r="S29" s="67">
        <f t="shared" si="10"/>
        <v>0.7070130515264198</v>
      </c>
      <c r="T29" s="67">
        <f>+[2]R_I_pcost1911_1861_1970!S26</f>
        <v>2.8370775609371599E-2</v>
      </c>
      <c r="U29" s="67">
        <f t="shared" si="11"/>
        <v>0.73538382713579142</v>
      </c>
      <c r="V29" s="68">
        <f t="shared" si="12"/>
        <v>8.1666152759117967</v>
      </c>
      <c r="W29" s="71"/>
    </row>
    <row r="30" spans="1:23" x14ac:dyDescent="0.2">
      <c r="A30" s="63">
        <v>1886</v>
      </c>
      <c r="B30" s="64">
        <f>+[2]R_I_pcost1911_1861_1970!B27</f>
        <v>3.0621186082392469</v>
      </c>
      <c r="C30" s="65">
        <f>+[2]R_I_pcost1911_1861_1970!C27</f>
        <v>1.0798054634691192</v>
      </c>
      <c r="D30" s="66">
        <f>+[2]R_I_pcost1911_1861_1970!D27</f>
        <v>0.23166179812558457</v>
      </c>
      <c r="E30" s="67">
        <f t="shared" si="0"/>
        <v>1.3114672615947038</v>
      </c>
      <c r="F30" s="67">
        <f>+[2]R_I_pcost1911_1861_1970!F27</f>
        <v>2.6214188902517042</v>
      </c>
      <c r="G30" s="67">
        <f t="shared" si="6"/>
        <v>6.9950047600856546</v>
      </c>
      <c r="H30" s="67">
        <f>+[2]R_I_pcost1911_1861_1970!H27</f>
        <v>0.4920800374779562</v>
      </c>
      <c r="I30" s="68">
        <f t="shared" si="7"/>
        <v>7.487084797563611</v>
      </c>
      <c r="J30" s="67">
        <f>+[2]R_I_pcost1911_1861_1970!J27</f>
        <v>0.89469998177229837</v>
      </c>
      <c r="K30" s="68">
        <f t="shared" si="8"/>
        <v>8.3817847793359093</v>
      </c>
      <c r="L30" s="50"/>
      <c r="M30" s="67">
        <f>+[2]R_I_pcost1911_1861_1970!L27</f>
        <v>0.58930218874609541</v>
      </c>
      <c r="N30" s="65">
        <f>+[2]R_I_pcost1911_1861_1970!M27</f>
        <v>6.4548831444744295</v>
      </c>
      <c r="O30" s="64">
        <f>+[2]R_I_pcost1911_1861_1970!N27</f>
        <v>0.56353855815090903</v>
      </c>
      <c r="P30" s="67">
        <f t="shared" si="9"/>
        <v>7.0184217026253384</v>
      </c>
      <c r="Q30" s="66">
        <f>+[2]R_I_pcost1911_1861_1970!Q27</f>
        <v>0.30928605680182603</v>
      </c>
      <c r="R30" s="66">
        <f>+[2]R_I_pcost1911_1861_1970!P27</f>
        <v>0.5060040061711738</v>
      </c>
      <c r="S30" s="67">
        <f t="shared" si="10"/>
        <v>0.81529006297299977</v>
      </c>
      <c r="T30" s="67">
        <f>+[2]R_I_pcost1911_1861_1970!S27</f>
        <v>-4.1229175008525215E-2</v>
      </c>
      <c r="U30" s="67">
        <f t="shared" si="11"/>
        <v>0.77406088796447459</v>
      </c>
      <c r="V30" s="68">
        <f t="shared" si="12"/>
        <v>8.3817847793359093</v>
      </c>
      <c r="W30" s="71"/>
    </row>
    <row r="31" spans="1:23" x14ac:dyDescent="0.2">
      <c r="A31" s="63">
        <v>1887</v>
      </c>
      <c r="B31" s="64">
        <f>+[2]R_I_pcost1911_1861_1970!B28</f>
        <v>3.0975911659421209</v>
      </c>
      <c r="C31" s="65">
        <f>+[2]R_I_pcost1911_1861_1970!C28</f>
        <v>1.120930978669983</v>
      </c>
      <c r="D31" s="66">
        <f>+[2]R_I_pcost1911_1861_1970!D28</f>
        <v>0.22783307261403016</v>
      </c>
      <c r="E31" s="67">
        <f t="shared" si="0"/>
        <v>1.3487640512840131</v>
      </c>
      <c r="F31" s="67">
        <f>+[2]R_I_pcost1911_1861_1970!F28</f>
        <v>2.702300175965338</v>
      </c>
      <c r="G31" s="67">
        <f t="shared" si="6"/>
        <v>7.148655393191472</v>
      </c>
      <c r="H31" s="67">
        <f>+[2]R_I_pcost1911_1861_1970!H28</f>
        <v>0.57103902864078715</v>
      </c>
      <c r="I31" s="68">
        <f t="shared" si="7"/>
        <v>7.7196944218322594</v>
      </c>
      <c r="J31" s="67">
        <f>+[2]R_I_pcost1911_1861_1970!J28</f>
        <v>1.0143404010486463</v>
      </c>
      <c r="K31" s="68">
        <f t="shared" si="8"/>
        <v>8.7340348228809059</v>
      </c>
      <c r="L31" s="50"/>
      <c r="M31" s="67">
        <f>+[2]R_I_pcost1911_1861_1970!L28</f>
        <v>0.64690942759126802</v>
      </c>
      <c r="N31" s="65">
        <f>+[2]R_I_pcost1911_1861_1970!M28</f>
        <v>6.6375756807253898</v>
      </c>
      <c r="O31" s="64">
        <f>+[2]R_I_pcost1911_1861_1970!N28</f>
        <v>0.61076793582773525</v>
      </c>
      <c r="P31" s="67">
        <f t="shared" si="9"/>
        <v>7.2483436165531252</v>
      </c>
      <c r="Q31" s="66">
        <f>+[2]R_I_pcost1911_1861_1970!Q28</f>
        <v>0.29261078216855768</v>
      </c>
      <c r="R31" s="66">
        <f>+[2]R_I_pcost1911_1861_1970!P28</f>
        <v>0.47604631785582507</v>
      </c>
      <c r="S31" s="67">
        <f t="shared" si="10"/>
        <v>0.7686571000243827</v>
      </c>
      <c r="T31" s="67">
        <f>+[2]R_I_pcost1911_1861_1970!S28</f>
        <v>7.0124678712128935E-2</v>
      </c>
      <c r="U31" s="67">
        <f t="shared" si="11"/>
        <v>0.83878177873651161</v>
      </c>
      <c r="V31" s="68">
        <f t="shared" si="12"/>
        <v>8.7340348228809042</v>
      </c>
      <c r="W31" s="71"/>
    </row>
    <row r="32" spans="1:23" x14ac:dyDescent="0.2">
      <c r="A32" s="63">
        <v>1888</v>
      </c>
      <c r="B32" s="64">
        <f>+[2]R_I_pcost1911_1861_1970!B29</f>
        <v>3.0385415060140248</v>
      </c>
      <c r="C32" s="65">
        <f>+[2]R_I_pcost1911_1861_1970!C29</f>
        <v>1.1318752225592268</v>
      </c>
      <c r="D32" s="66">
        <f>+[2]R_I_pcost1911_1861_1970!D29</f>
        <v>0.22889540858061744</v>
      </c>
      <c r="E32" s="67">
        <f t="shared" si="0"/>
        <v>1.3607706311398442</v>
      </c>
      <c r="F32" s="67">
        <f>+[2]R_I_pcost1911_1861_1970!F29</f>
        <v>2.7049227857214708</v>
      </c>
      <c r="G32" s="67">
        <f t="shared" si="6"/>
        <v>7.1042349228753396</v>
      </c>
      <c r="H32" s="67">
        <f>+[2]R_I_pcost1911_1861_1970!H29</f>
        <v>0.63018199762288207</v>
      </c>
      <c r="I32" s="68">
        <f t="shared" si="7"/>
        <v>7.734416920498222</v>
      </c>
      <c r="J32" s="67">
        <f>+[2]R_I_pcost1911_1861_1970!J29</f>
        <v>0.72269010208406881</v>
      </c>
      <c r="K32" s="68">
        <f t="shared" si="8"/>
        <v>8.4571070225822904</v>
      </c>
      <c r="L32" s="50"/>
      <c r="M32" s="67">
        <f>+[2]R_I_pcost1911_1861_1970!L29</f>
        <v>0.60299360620546616</v>
      </c>
      <c r="N32" s="65">
        <f>+[2]R_I_pcost1911_1861_1970!M29</f>
        <v>6.3194269111744106</v>
      </c>
      <c r="O32" s="64">
        <f>+[2]R_I_pcost1911_1861_1970!N29</f>
        <v>0.65168220115210085</v>
      </c>
      <c r="P32" s="67">
        <f t="shared" si="9"/>
        <v>6.971109112326511</v>
      </c>
      <c r="Q32" s="66">
        <f>+[2]R_I_pcost1911_1861_1970!Q29</f>
        <v>0.28756077009362074</v>
      </c>
      <c r="R32" s="66">
        <f>+[2]R_I_pcost1911_1861_1970!P29</f>
        <v>0.64029373269099576</v>
      </c>
      <c r="S32" s="67">
        <f t="shared" si="10"/>
        <v>0.92785450278461656</v>
      </c>
      <c r="T32" s="67">
        <f>+[2]R_I_pcost1911_1861_1970!S29</f>
        <v>-4.4850198734303522E-2</v>
      </c>
      <c r="U32" s="67">
        <f t="shared" si="11"/>
        <v>0.88300430405031305</v>
      </c>
      <c r="V32" s="68">
        <f t="shared" si="12"/>
        <v>8.4571070225822904</v>
      </c>
      <c r="W32" s="71"/>
    </row>
    <row r="33" spans="1:23" x14ac:dyDescent="0.2">
      <c r="A33" s="63">
        <v>1889</v>
      </c>
      <c r="B33" s="64">
        <f>+[2]R_I_pcost1911_1861_1970!B30</f>
        <v>2.8999992442229146</v>
      </c>
      <c r="C33" s="65">
        <f>+[2]R_I_pcost1911_1861_1970!C30</f>
        <v>1.1177993712186554</v>
      </c>
      <c r="D33" s="66">
        <f>+[2]R_I_pcost1911_1861_1970!D30</f>
        <v>0.22042445181906334</v>
      </c>
      <c r="E33" s="67">
        <f t="shared" si="0"/>
        <v>1.3382238230377186</v>
      </c>
      <c r="F33" s="67">
        <f>+[2]R_I_pcost1911_1861_1970!F30</f>
        <v>2.7167201870964335</v>
      </c>
      <c r="G33" s="67">
        <f t="shared" si="6"/>
        <v>6.9549432543570671</v>
      </c>
      <c r="H33" s="67">
        <f>+[2]R_I_pcost1911_1861_1970!H30</f>
        <v>0.58358202681646854</v>
      </c>
      <c r="I33" s="68">
        <f t="shared" si="7"/>
        <v>7.5385252811735359</v>
      </c>
      <c r="J33" s="67">
        <f>+[2]R_I_pcost1911_1861_1970!J30</f>
        <v>0.83372440308500206</v>
      </c>
      <c r="K33" s="68">
        <f t="shared" si="8"/>
        <v>8.3722496842585379</v>
      </c>
      <c r="L33" s="50"/>
      <c r="M33" s="67">
        <f>+[2]R_I_pcost1911_1861_1970!L30</f>
        <v>0.55413653477456959</v>
      </c>
      <c r="N33" s="65">
        <f>+[2]R_I_pcost1911_1861_1970!M30</f>
        <v>6.3173397506290305</v>
      </c>
      <c r="O33" s="64">
        <f>+[2]R_I_pcost1911_1861_1970!N30</f>
        <v>0.66667527370240676</v>
      </c>
      <c r="P33" s="67">
        <f t="shared" si="9"/>
        <v>6.9840150243314376</v>
      </c>
      <c r="Q33" s="66">
        <f>+[2]R_I_pcost1911_1861_1970!Q30</f>
        <v>0.27313440950891688</v>
      </c>
      <c r="R33" s="66">
        <f>+[2]R_I_pcost1911_1861_1970!P30</f>
        <v>0.5308953985779018</v>
      </c>
      <c r="S33" s="67">
        <f t="shared" si="10"/>
        <v>0.80402980808681868</v>
      </c>
      <c r="T33" s="67">
        <f>+[2]R_I_pcost1911_1861_1970!S30</f>
        <v>3.0068317065711482E-2</v>
      </c>
      <c r="U33" s="67">
        <f t="shared" si="11"/>
        <v>0.83409812515253012</v>
      </c>
      <c r="V33" s="68">
        <f t="shared" si="12"/>
        <v>8.3722496842585379</v>
      </c>
      <c r="W33" s="71"/>
    </row>
    <row r="34" spans="1:23" x14ac:dyDescent="0.2">
      <c r="A34" s="63">
        <v>1890</v>
      </c>
      <c r="B34" s="64">
        <f>+[2]R_I_pcost1911_1861_1970!B31</f>
        <v>3.0187463130506638</v>
      </c>
      <c r="C34" s="65">
        <f>+[2]R_I_pcost1911_1861_1970!C31</f>
        <v>1.1252969118262168</v>
      </c>
      <c r="D34" s="66">
        <f>+[2]R_I_pcost1911_1861_1970!D31</f>
        <v>0.21817503692542203</v>
      </c>
      <c r="E34" s="67">
        <f t="shared" si="0"/>
        <v>1.3434719487516389</v>
      </c>
      <c r="F34" s="67">
        <f>+[2]R_I_pcost1911_1861_1970!F31</f>
        <v>2.7234827860852575</v>
      </c>
      <c r="G34" s="67">
        <f t="shared" si="6"/>
        <v>7.0857010478875608</v>
      </c>
      <c r="H34" s="67">
        <f>+[2]R_I_pcost1911_1861_1970!H31</f>
        <v>0.52626326172653914</v>
      </c>
      <c r="I34" s="68">
        <f t="shared" si="7"/>
        <v>7.6119643096141001</v>
      </c>
      <c r="J34" s="67">
        <f>+[2]R_I_pcost1911_1861_1970!J31</f>
        <v>0.7663565962052532</v>
      </c>
      <c r="K34" s="68">
        <f t="shared" si="8"/>
        <v>8.3783209058193542</v>
      </c>
      <c r="L34" s="50"/>
      <c r="M34" s="67">
        <f>+[2]R_I_pcost1911_1861_1970!L31</f>
        <v>0.51947124178735904</v>
      </c>
      <c r="N34" s="65">
        <f>+[2]R_I_pcost1911_1861_1970!M31</f>
        <v>6.4140644820188655</v>
      </c>
      <c r="O34" s="64">
        <f>+[2]R_I_pcost1911_1861_1970!N31</f>
        <v>0.65527720538534917</v>
      </c>
      <c r="P34" s="67">
        <f t="shared" si="9"/>
        <v>7.069341687404215</v>
      </c>
      <c r="Q34" s="66">
        <f>+[2]R_I_pcost1911_1861_1970!Q31</f>
        <v>0.27738703053257469</v>
      </c>
      <c r="R34" s="66">
        <f>+[2]R_I_pcost1911_1861_1970!P31</f>
        <v>0.46517180681876413</v>
      </c>
      <c r="S34" s="67">
        <f t="shared" si="10"/>
        <v>0.74255883735133876</v>
      </c>
      <c r="T34" s="67">
        <f>+[2]R_I_pcost1911_1861_1970!S31</f>
        <v>4.6949139276442939E-2</v>
      </c>
      <c r="U34" s="67">
        <f t="shared" si="11"/>
        <v>0.78950797662778172</v>
      </c>
      <c r="V34" s="68">
        <f t="shared" si="12"/>
        <v>8.378320905819356</v>
      </c>
      <c r="W34" s="71"/>
    </row>
    <row r="35" spans="1:23" x14ac:dyDescent="0.2">
      <c r="A35" s="63">
        <v>1891</v>
      </c>
      <c r="B35" s="64">
        <f>+[2]R_I_pcost1911_1861_1970!B32</f>
        <v>3.1749184851885941</v>
      </c>
      <c r="C35" s="65">
        <f>+[2]R_I_pcost1911_1861_1970!C32</f>
        <v>1.1149309618625958</v>
      </c>
      <c r="D35" s="66">
        <f>+[2]R_I_pcost1911_1861_1970!D32</f>
        <v>0.21413119968478181</v>
      </c>
      <c r="E35" s="67">
        <f t="shared" si="0"/>
        <v>1.3290621615473777</v>
      </c>
      <c r="F35" s="67">
        <f>+[2]R_I_pcost1911_1861_1970!F32</f>
        <v>2.7418052554055929</v>
      </c>
      <c r="G35" s="67">
        <f t="shared" si="6"/>
        <v>7.2457859021415647</v>
      </c>
      <c r="H35" s="67">
        <f>+[2]R_I_pcost1911_1861_1970!H32</f>
        <v>0.51186073978955116</v>
      </c>
      <c r="I35" s="68">
        <f t="shared" si="7"/>
        <v>7.7576466419311156</v>
      </c>
      <c r="J35" s="67">
        <f>+[2]R_I_pcost1911_1861_1970!J32</f>
        <v>0.66923904503747855</v>
      </c>
      <c r="K35" s="68">
        <f t="shared" si="8"/>
        <v>8.4268856869685944</v>
      </c>
      <c r="L35" s="50"/>
      <c r="M35" s="67">
        <f>+[2]R_I_pcost1911_1861_1970!L32</f>
        <v>0.54269742760228135</v>
      </c>
      <c r="N35" s="65">
        <f>+[2]R_I_pcost1911_1861_1970!M32</f>
        <v>6.5898378255934382</v>
      </c>
      <c r="O35" s="64">
        <f>+[2]R_I_pcost1911_1861_1970!N32</f>
        <v>0.64236131579665146</v>
      </c>
      <c r="P35" s="67">
        <f t="shared" si="9"/>
        <v>7.2321991413900895</v>
      </c>
      <c r="Q35" s="66">
        <f>+[2]R_I_pcost1911_1861_1970!Q32</f>
        <v>0.27352009587429083</v>
      </c>
      <c r="R35" s="66">
        <f>+[2]R_I_pcost1911_1861_1970!P32</f>
        <v>0.43378040118696626</v>
      </c>
      <c r="S35" s="67">
        <f t="shared" si="10"/>
        <v>0.70730049706125708</v>
      </c>
      <c r="T35" s="67">
        <f>+[2]R_I_pcost1911_1861_1970!S32</f>
        <v>-5.5311379085033904E-2</v>
      </c>
      <c r="U35" s="67">
        <f t="shared" si="11"/>
        <v>0.65198911797622316</v>
      </c>
      <c r="V35" s="68">
        <f t="shared" si="12"/>
        <v>8.4268856869685944</v>
      </c>
      <c r="W35" s="71"/>
    </row>
    <row r="36" spans="1:23" x14ac:dyDescent="0.2">
      <c r="A36" s="63">
        <v>1892</v>
      </c>
      <c r="B36" s="64">
        <f>+[2]R_I_pcost1911_1861_1970!B33</f>
        <v>3.17677088701666</v>
      </c>
      <c r="C36" s="65">
        <f>+[2]R_I_pcost1911_1861_1970!C33</f>
        <v>1.1056081313616739</v>
      </c>
      <c r="D36" s="66">
        <f>+[2]R_I_pcost1911_1861_1970!D33</f>
        <v>0.20301843245590587</v>
      </c>
      <c r="E36" s="67">
        <f t="shared" si="0"/>
        <v>1.3086265638175798</v>
      </c>
      <c r="F36" s="67">
        <f>+[2]R_I_pcost1911_1861_1970!F33</f>
        <v>2.8101069515819606</v>
      </c>
      <c r="G36" s="67">
        <f t="shared" si="6"/>
        <v>7.295504402416201</v>
      </c>
      <c r="H36" s="67">
        <f>+[2]R_I_pcost1911_1861_1970!H33</f>
        <v>0.51976805229121981</v>
      </c>
      <c r="I36" s="68">
        <f t="shared" si="7"/>
        <v>7.8152724547074204</v>
      </c>
      <c r="J36" s="67">
        <f>+[2]R_I_pcost1911_1861_1970!J33</f>
        <v>0.70650400046154815</v>
      </c>
      <c r="K36" s="68">
        <f t="shared" si="8"/>
        <v>8.5217764551689683</v>
      </c>
      <c r="L36" s="50"/>
      <c r="M36" s="67">
        <f>+[2]R_I_pcost1911_1861_1970!L33</f>
        <v>0.5831859617409475</v>
      </c>
      <c r="N36" s="65">
        <f>+[2]R_I_pcost1911_1861_1970!M33</f>
        <v>6.6888406411777614</v>
      </c>
      <c r="O36" s="64">
        <f>+[2]R_I_pcost1911_1861_1970!N33</f>
        <v>0.63967601402492114</v>
      </c>
      <c r="P36" s="67">
        <f t="shared" si="9"/>
        <v>7.3285166552026828</v>
      </c>
      <c r="Q36" s="66">
        <f>+[2]R_I_pcost1911_1861_1970!Q33</f>
        <v>0.25037031185033237</v>
      </c>
      <c r="R36" s="66">
        <f>+[2]R_I_pcost1911_1861_1970!P33</f>
        <v>0.40189913186064885</v>
      </c>
      <c r="S36" s="67">
        <f t="shared" si="10"/>
        <v>0.65226944371098128</v>
      </c>
      <c r="T36" s="67">
        <f>+[2]R_I_pcost1911_1861_1970!S33</f>
        <v>-4.2195605485642183E-2</v>
      </c>
      <c r="U36" s="67">
        <f t="shared" si="11"/>
        <v>0.61007383822533912</v>
      </c>
      <c r="V36" s="68">
        <f t="shared" si="12"/>
        <v>8.5217764551689683</v>
      </c>
      <c r="W36" s="71"/>
    </row>
    <row r="37" spans="1:23" x14ac:dyDescent="0.2">
      <c r="A37" s="63">
        <v>1893</v>
      </c>
      <c r="B37" s="64">
        <f>+[2]R_I_pcost1911_1861_1970!B34</f>
        <v>3.2866237027218581</v>
      </c>
      <c r="C37" s="65">
        <f>+[2]R_I_pcost1911_1861_1970!C34</f>
        <v>1.1266453181528031</v>
      </c>
      <c r="D37" s="66">
        <f>+[2]R_I_pcost1911_1861_1970!D34</f>
        <v>0.19528245985788273</v>
      </c>
      <c r="E37" s="67">
        <f t="shared" si="0"/>
        <v>1.3219277780106857</v>
      </c>
      <c r="F37" s="67">
        <f>+[2]R_I_pcost1911_1861_1970!F34</f>
        <v>2.8588686096099543</v>
      </c>
      <c r="G37" s="67">
        <f t="shared" si="6"/>
        <v>7.4674200903424985</v>
      </c>
      <c r="H37" s="67">
        <f>+[2]R_I_pcost1911_1861_1970!H34</f>
        <v>0.52031726280785462</v>
      </c>
      <c r="I37" s="68">
        <f t="shared" si="7"/>
        <v>7.9877373531503535</v>
      </c>
      <c r="J37" s="67">
        <f>+[2]R_I_pcost1911_1861_1970!J34</f>
        <v>0.72447737628736997</v>
      </c>
      <c r="K37" s="68">
        <f t="shared" si="8"/>
        <v>8.7122147294377239</v>
      </c>
      <c r="L37" s="50"/>
      <c r="M37" s="67">
        <f>+[2]R_I_pcost1911_1861_1970!L34</f>
        <v>0.62049824653906915</v>
      </c>
      <c r="N37" s="65">
        <f>+[2]R_I_pcost1911_1861_1970!M34</f>
        <v>6.8182453180152338</v>
      </c>
      <c r="O37" s="64">
        <f>+[2]R_I_pcost1911_1861_1970!N34</f>
        <v>0.65519316015404105</v>
      </c>
      <c r="P37" s="67">
        <f t="shared" si="9"/>
        <v>7.4734384781692746</v>
      </c>
      <c r="Q37" s="66">
        <f>+[2]R_I_pcost1911_1861_1970!Q34</f>
        <v>0.24122861643911528</v>
      </c>
      <c r="R37" s="66">
        <f>+[2]R_I_pcost1911_1861_1970!P34</f>
        <v>0.40540693848028247</v>
      </c>
      <c r="S37" s="67">
        <f t="shared" si="10"/>
        <v>0.64663555491939773</v>
      </c>
      <c r="T37" s="67">
        <f>+[2]R_I_pcost1911_1861_1970!S34</f>
        <v>-2.8357550190017365E-2</v>
      </c>
      <c r="U37" s="67">
        <f t="shared" si="11"/>
        <v>0.61827800472938033</v>
      </c>
      <c r="V37" s="68">
        <f t="shared" si="12"/>
        <v>8.7122147294377239</v>
      </c>
      <c r="W37" s="71"/>
    </row>
    <row r="38" spans="1:23" x14ac:dyDescent="0.2">
      <c r="A38" s="63">
        <v>1894</v>
      </c>
      <c r="B38" s="64">
        <f>+[2]R_I_pcost1911_1861_1970!B35</f>
        <v>3.2995289082600729</v>
      </c>
      <c r="C38" s="65">
        <f>+[2]R_I_pcost1911_1861_1970!C35</f>
        <v>1.1603163509747643</v>
      </c>
      <c r="D38" s="66">
        <f>+[2]R_I_pcost1911_1861_1970!D35</f>
        <v>0.19541772635800006</v>
      </c>
      <c r="E38" s="67">
        <f t="shared" si="0"/>
        <v>1.3557340773327644</v>
      </c>
      <c r="F38" s="67">
        <f>+[2]R_I_pcost1911_1861_1970!F35</f>
        <v>2.8716239789966362</v>
      </c>
      <c r="G38" s="67">
        <f t="shared" si="6"/>
        <v>7.5268869645894734</v>
      </c>
      <c r="H38" s="67">
        <f>+[2]R_I_pcost1911_1861_1970!H35</f>
        <v>0.56210573350667503</v>
      </c>
      <c r="I38" s="68">
        <f t="shared" si="7"/>
        <v>8.0889926980961491</v>
      </c>
      <c r="J38" s="67">
        <f>+[2]R_I_pcost1911_1861_1970!J35</f>
        <v>0.74967729774441072</v>
      </c>
      <c r="K38" s="68">
        <f t="shared" si="8"/>
        <v>8.8386699958405597</v>
      </c>
      <c r="L38" s="50"/>
      <c r="M38" s="67">
        <f>+[2]R_I_pcost1911_1861_1970!L35</f>
        <v>0.6620719045672816</v>
      </c>
      <c r="N38" s="65">
        <f>+[2]R_I_pcost1911_1861_1970!M35</f>
        <v>6.7904871093274668</v>
      </c>
      <c r="O38" s="64">
        <f>+[2]R_I_pcost1911_1861_1970!N35</f>
        <v>0.71424221624486228</v>
      </c>
      <c r="P38" s="67">
        <f t="shared" si="9"/>
        <v>7.5047293255723293</v>
      </c>
      <c r="Q38" s="66">
        <f>+[2]R_I_pcost1911_1861_1970!Q35</f>
        <v>0.23953342516201032</v>
      </c>
      <c r="R38" s="66">
        <f>+[2]R_I_pcost1911_1861_1970!P35</f>
        <v>0.47088118877780921</v>
      </c>
      <c r="S38" s="67">
        <f t="shared" si="10"/>
        <v>0.71041461393981953</v>
      </c>
      <c r="T38" s="67">
        <f>+[2]R_I_pcost1911_1861_1970!S35</f>
        <v>-3.854584823887118E-2</v>
      </c>
      <c r="U38" s="67">
        <f t="shared" si="11"/>
        <v>0.67186876570094833</v>
      </c>
      <c r="V38" s="68">
        <f t="shared" si="12"/>
        <v>8.8386699958405579</v>
      </c>
      <c r="W38" s="71"/>
    </row>
    <row r="39" spans="1:23" x14ac:dyDescent="0.2">
      <c r="A39" s="63">
        <v>1895</v>
      </c>
      <c r="B39" s="64">
        <f>+[2]R_I_pcost1911_1861_1970!B36</f>
        <v>3.3693593514404379</v>
      </c>
      <c r="C39" s="65">
        <f>+[2]R_I_pcost1911_1861_1970!C36</f>
        <v>1.1928447374303646</v>
      </c>
      <c r="D39" s="66">
        <f>+[2]R_I_pcost1911_1861_1970!D36</f>
        <v>0.16815200361940119</v>
      </c>
      <c r="E39" s="67">
        <f t="shared" si="0"/>
        <v>1.3609967410497656</v>
      </c>
      <c r="F39" s="67">
        <f>+[2]R_I_pcost1911_1861_1970!F36</f>
        <v>2.9220312189349182</v>
      </c>
      <c r="G39" s="67">
        <f t="shared" si="6"/>
        <v>7.6523873114251213</v>
      </c>
      <c r="H39" s="67">
        <f>+[2]R_I_pcost1911_1861_1970!H36</f>
        <v>0.54936907073623709</v>
      </c>
      <c r="I39" s="68">
        <f t="shared" si="7"/>
        <v>8.2017563821613582</v>
      </c>
      <c r="J39" s="67">
        <f>+[2]R_I_pcost1911_1861_1970!J36</f>
        <v>0.76538723853593071</v>
      </c>
      <c r="K39" s="68">
        <f t="shared" si="8"/>
        <v>8.9671436206972892</v>
      </c>
      <c r="L39" s="50"/>
      <c r="M39" s="67">
        <f>+[2]R_I_pcost1911_1861_1970!L36</f>
        <v>0.64664070239810667</v>
      </c>
      <c r="N39" s="65">
        <f>+[2]R_I_pcost1911_1861_1970!M36</f>
        <v>6.8380618139927218</v>
      </c>
      <c r="O39" s="64">
        <f>+[2]R_I_pcost1911_1861_1970!N36</f>
        <v>0.7395647074678835</v>
      </c>
      <c r="P39" s="67">
        <f t="shared" si="9"/>
        <v>7.5776265214606049</v>
      </c>
      <c r="Q39" s="66">
        <f>+[2]R_I_pcost1911_1861_1970!Q36</f>
        <v>0.19166460591446574</v>
      </c>
      <c r="R39" s="66">
        <f>+[2]R_I_pcost1911_1861_1970!P36</f>
        <v>0.49530862265807052</v>
      </c>
      <c r="S39" s="67">
        <f t="shared" si="10"/>
        <v>0.68697322857253629</v>
      </c>
      <c r="T39" s="67">
        <f>+[2]R_I_pcost1911_1861_1970!S36</f>
        <v>5.5903168266039853E-2</v>
      </c>
      <c r="U39" s="67">
        <f t="shared" si="11"/>
        <v>0.74287639683857609</v>
      </c>
      <c r="V39" s="68">
        <f t="shared" si="12"/>
        <v>8.9671436206972874</v>
      </c>
      <c r="W39" s="71"/>
    </row>
    <row r="40" spans="1:23" x14ac:dyDescent="0.2">
      <c r="A40" s="63">
        <v>1896</v>
      </c>
      <c r="B40" s="64">
        <f>+[2]R_I_pcost1911_1861_1970!B37</f>
        <v>3.4140833250651532</v>
      </c>
      <c r="C40" s="65">
        <f>+[2]R_I_pcost1911_1861_1970!C37</f>
        <v>1.2174675301263616</v>
      </c>
      <c r="D40" s="66">
        <f>+[2]R_I_pcost1911_1861_1970!D37</f>
        <v>0.16059512206541238</v>
      </c>
      <c r="E40" s="67">
        <f t="shared" si="0"/>
        <v>1.3780626521917738</v>
      </c>
      <c r="F40" s="67">
        <f>+[2]R_I_pcost1911_1861_1970!F37</f>
        <v>2.9938222411522446</v>
      </c>
      <c r="G40" s="67">
        <f t="shared" si="6"/>
        <v>7.7859682184091721</v>
      </c>
      <c r="H40" s="67">
        <f>+[2]R_I_pcost1911_1861_1970!H37</f>
        <v>0.58004485738455169</v>
      </c>
      <c r="I40" s="68">
        <f t="shared" si="7"/>
        <v>8.3660130757937239</v>
      </c>
      <c r="J40" s="67">
        <f>+[2]R_I_pcost1911_1861_1970!J37</f>
        <v>0.74860712048386013</v>
      </c>
      <c r="K40" s="68">
        <f t="shared" si="8"/>
        <v>9.1146201962775848</v>
      </c>
      <c r="L40" s="50"/>
      <c r="M40" s="67">
        <f>+[2]R_I_pcost1911_1861_1970!L37</f>
        <v>0.68506784690179134</v>
      </c>
      <c r="N40" s="65">
        <f>+[2]R_I_pcost1911_1861_1970!M37</f>
        <v>6.8926594685751601</v>
      </c>
      <c r="O40" s="64">
        <f>+[2]R_I_pcost1911_1861_1970!N37</f>
        <v>0.75232687597422632</v>
      </c>
      <c r="P40" s="67">
        <f t="shared" si="9"/>
        <v>7.6449863445493866</v>
      </c>
      <c r="Q40" s="66">
        <f>+[2]R_I_pcost1911_1861_1970!Q37</f>
        <v>0.17855486334672369</v>
      </c>
      <c r="R40" s="66">
        <f>+[2]R_I_pcost1911_1861_1970!P37</f>
        <v>0.55560320119098139</v>
      </c>
      <c r="S40" s="67">
        <f t="shared" si="10"/>
        <v>0.73415806453770505</v>
      </c>
      <c r="T40" s="67">
        <f>+[2]R_I_pcost1911_1861_1970!S37</f>
        <v>5.0407940288702428E-2</v>
      </c>
      <c r="U40" s="67">
        <f t="shared" si="11"/>
        <v>0.78456600482640748</v>
      </c>
      <c r="V40" s="68">
        <f t="shared" si="12"/>
        <v>9.1146201962775848</v>
      </c>
      <c r="W40" s="71"/>
    </row>
    <row r="41" spans="1:23" x14ac:dyDescent="0.2">
      <c r="A41" s="63">
        <v>1897</v>
      </c>
      <c r="B41" s="64">
        <f>+[2]R_I_pcost1911_1861_1970!B38</f>
        <v>3.4228890351753729</v>
      </c>
      <c r="C41" s="65">
        <f>+[2]R_I_pcost1911_1861_1970!C38</f>
        <v>1.2510520556333347</v>
      </c>
      <c r="D41" s="66">
        <f>+[2]R_I_pcost1911_1861_1970!D38</f>
        <v>0.16253917932210155</v>
      </c>
      <c r="E41" s="67">
        <f t="shared" si="0"/>
        <v>1.4135912349554363</v>
      </c>
      <c r="F41" s="67">
        <f>+[2]R_I_pcost1911_1861_1970!F38</f>
        <v>3.0228727346952984</v>
      </c>
      <c r="G41" s="67">
        <f t="shared" si="6"/>
        <v>7.859353004826108</v>
      </c>
      <c r="H41" s="67">
        <f>+[2]R_I_pcost1911_1861_1970!H38</f>
        <v>0.56798311909353627</v>
      </c>
      <c r="I41" s="68">
        <f t="shared" si="7"/>
        <v>8.4273361239196447</v>
      </c>
      <c r="J41" s="67">
        <f>+[2]R_I_pcost1911_1861_1970!J38</f>
        <v>0.76028523491680555</v>
      </c>
      <c r="K41" s="68">
        <f t="shared" si="8"/>
        <v>9.1876213588364504</v>
      </c>
      <c r="L41" s="50"/>
      <c r="M41" s="67">
        <f>+[2]R_I_pcost1911_1861_1970!L38</f>
        <v>0.74098062176686796</v>
      </c>
      <c r="N41" s="65">
        <f>+[2]R_I_pcost1911_1861_1970!M38</f>
        <v>7.0183567035964849</v>
      </c>
      <c r="O41" s="64">
        <f>+[2]R_I_pcost1911_1861_1970!N38</f>
        <v>0.73418081565048343</v>
      </c>
      <c r="P41" s="67">
        <f t="shared" si="9"/>
        <v>7.7525375192469683</v>
      </c>
      <c r="Q41" s="66">
        <f>+[2]R_I_pcost1911_1861_1970!Q38</f>
        <v>0.1822141835166447</v>
      </c>
      <c r="R41" s="66">
        <f>+[2]R_I_pcost1911_1861_1970!P38</f>
        <v>0.60089245187032747</v>
      </c>
      <c r="S41" s="67">
        <f t="shared" si="10"/>
        <v>0.78310663538697223</v>
      </c>
      <c r="T41" s="67">
        <f>+[2]R_I_pcost1911_1861_1970!S38</f>
        <v>-8.9003417564359991E-2</v>
      </c>
      <c r="U41" s="67">
        <f t="shared" si="11"/>
        <v>0.6941032178226122</v>
      </c>
      <c r="V41" s="68">
        <f t="shared" si="12"/>
        <v>9.1876213588364486</v>
      </c>
      <c r="W41" s="71"/>
    </row>
    <row r="42" spans="1:23" x14ac:dyDescent="0.2">
      <c r="A42" s="63">
        <v>1898</v>
      </c>
      <c r="B42" s="64">
        <f>+[2]R_I_pcost1911_1861_1970!B39</f>
        <v>3.4256063348263734</v>
      </c>
      <c r="C42" s="65">
        <f>+[2]R_I_pcost1911_1861_1970!C39</f>
        <v>1.2950098482018568</v>
      </c>
      <c r="D42" s="66">
        <f>+[2]R_I_pcost1911_1861_1970!D39</f>
        <v>0.16088397547099398</v>
      </c>
      <c r="E42" s="67">
        <f t="shared" si="0"/>
        <v>1.4558938236728509</v>
      </c>
      <c r="F42" s="67">
        <f>+[2]R_I_pcost1911_1861_1970!F39</f>
        <v>3.0512147846525139</v>
      </c>
      <c r="G42" s="67">
        <f t="shared" si="6"/>
        <v>7.9327149431517388</v>
      </c>
      <c r="H42" s="67">
        <f>+[2]R_I_pcost1911_1861_1970!H39</f>
        <v>0.523535851321553</v>
      </c>
      <c r="I42" s="68">
        <f t="shared" si="7"/>
        <v>8.4562507944732914</v>
      </c>
      <c r="J42" s="67">
        <f>+[2]R_I_pcost1911_1861_1970!J39</f>
        <v>0.85970431452224627</v>
      </c>
      <c r="K42" s="68">
        <f t="shared" si="8"/>
        <v>9.3159551089955386</v>
      </c>
      <c r="L42" s="50"/>
      <c r="M42" s="67">
        <f>+[2]R_I_pcost1911_1861_1970!L39</f>
        <v>0.81237054981341583</v>
      </c>
      <c r="N42" s="65">
        <f>+[2]R_I_pcost1911_1861_1970!M39</f>
        <v>7.1152631180920674</v>
      </c>
      <c r="O42" s="64">
        <f>+[2]R_I_pcost1911_1861_1970!N39</f>
        <v>0.73002064717059223</v>
      </c>
      <c r="P42" s="67">
        <f t="shared" si="9"/>
        <v>7.8452837652626597</v>
      </c>
      <c r="Q42" s="66">
        <f>+[2]R_I_pcost1911_1861_1970!Q39</f>
        <v>0.17935316503818591</v>
      </c>
      <c r="R42" s="66">
        <f>+[2]R_I_pcost1911_1861_1970!P39</f>
        <v>0.62505179402697919</v>
      </c>
      <c r="S42" s="67">
        <f t="shared" si="10"/>
        <v>0.80440495906516507</v>
      </c>
      <c r="T42" s="67">
        <f>+[2]R_I_pcost1911_1861_1970!S39</f>
        <v>-0.14610416514570279</v>
      </c>
      <c r="U42" s="67">
        <f t="shared" si="11"/>
        <v>0.65830079391946228</v>
      </c>
      <c r="V42" s="68">
        <f t="shared" si="12"/>
        <v>9.3159551089955386</v>
      </c>
      <c r="W42" s="71"/>
    </row>
    <row r="43" spans="1:23" x14ac:dyDescent="0.2">
      <c r="A43" s="63">
        <v>1899</v>
      </c>
      <c r="B43" s="64">
        <f>+[2]R_I_pcost1911_1861_1970!B40</f>
        <v>3.4261378253625421</v>
      </c>
      <c r="C43" s="65">
        <f>+[2]R_I_pcost1911_1861_1970!C40</f>
        <v>1.3577195619064468</v>
      </c>
      <c r="D43" s="66">
        <f>+[2]R_I_pcost1911_1861_1970!D40</f>
        <v>0.16293761251632671</v>
      </c>
      <c r="E43" s="67">
        <f t="shared" si="0"/>
        <v>1.5206571744227735</v>
      </c>
      <c r="F43" s="67">
        <f>+[2]R_I_pcost1911_1861_1970!F40</f>
        <v>3.1033253241816334</v>
      </c>
      <c r="G43" s="67">
        <f t="shared" si="6"/>
        <v>8.050120323966949</v>
      </c>
      <c r="H43" s="67">
        <f>+[2]R_I_pcost1911_1861_1970!H40</f>
        <v>0.54315579386583979</v>
      </c>
      <c r="I43" s="68">
        <f t="shared" si="7"/>
        <v>8.5932761178327883</v>
      </c>
      <c r="J43" s="67">
        <f>+[2]R_I_pcost1911_1861_1970!J40</f>
        <v>0.89405231705875743</v>
      </c>
      <c r="K43" s="68">
        <f t="shared" si="8"/>
        <v>9.4873284348915465</v>
      </c>
      <c r="L43" s="50"/>
      <c r="M43" s="67">
        <f>+[2]R_I_pcost1911_1861_1970!L40</f>
        <v>0.89138395436504436</v>
      </c>
      <c r="N43" s="65">
        <f>+[2]R_I_pcost1911_1861_1970!M40</f>
        <v>6.9816184055084562</v>
      </c>
      <c r="O43" s="64">
        <f>+[2]R_I_pcost1911_1861_1970!N40</f>
        <v>0.73995472492052516</v>
      </c>
      <c r="P43" s="67">
        <f t="shared" si="9"/>
        <v>7.7215731304289816</v>
      </c>
      <c r="Q43" s="66">
        <f>+[2]R_I_pcost1911_1861_1970!Q40</f>
        <v>0.18583017490756989</v>
      </c>
      <c r="R43" s="66">
        <f>+[2]R_I_pcost1911_1861_1970!P40</f>
        <v>0.68149140253420026</v>
      </c>
      <c r="S43" s="67">
        <f t="shared" si="10"/>
        <v>0.86732157744177019</v>
      </c>
      <c r="T43" s="67">
        <f>+[2]R_I_pcost1911_1861_1970!S40</f>
        <v>7.0497726557497229E-3</v>
      </c>
      <c r="U43" s="67">
        <f t="shared" si="11"/>
        <v>0.87437135009751987</v>
      </c>
      <c r="V43" s="68">
        <f t="shared" si="12"/>
        <v>9.4873284348915465</v>
      </c>
      <c r="W43" s="71"/>
    </row>
    <row r="44" spans="1:23" x14ac:dyDescent="0.2">
      <c r="A44" s="63">
        <v>1900</v>
      </c>
      <c r="B44" s="64">
        <f>+[2]R_I_pcost1911_1861_1970!B41</f>
        <v>3.5324985443715122</v>
      </c>
      <c r="C44" s="65">
        <f>+[2]R_I_pcost1911_1861_1970!C41</f>
        <v>1.381845265296145</v>
      </c>
      <c r="D44" s="66">
        <f>+[2]R_I_pcost1911_1861_1970!D41</f>
        <v>0.16792535542457984</v>
      </c>
      <c r="E44" s="67">
        <f t="shared" si="0"/>
        <v>1.5497706207207249</v>
      </c>
      <c r="F44" s="67">
        <f>+[2]R_I_pcost1911_1861_1970!F41</f>
        <v>3.2047907265002307</v>
      </c>
      <c r="G44" s="67">
        <f t="shared" si="6"/>
        <v>8.2870598915924667</v>
      </c>
      <c r="H44" s="67">
        <f>+[2]R_I_pcost1911_1861_1970!H41</f>
        <v>0.59535134420935887</v>
      </c>
      <c r="I44" s="68">
        <f t="shared" si="7"/>
        <v>8.8824112358018255</v>
      </c>
      <c r="J44" s="67">
        <f>+[2]R_I_pcost1911_1861_1970!J41</f>
        <v>0.90293636358388707</v>
      </c>
      <c r="K44" s="68">
        <f t="shared" si="8"/>
        <v>9.7853475993857124</v>
      </c>
      <c r="L44" s="50"/>
      <c r="M44" s="67">
        <f>+[2]R_I_pcost1911_1861_1970!L41</f>
        <v>0.84593819572042717</v>
      </c>
      <c r="N44" s="65">
        <f>+[2]R_I_pcost1911_1861_1970!M41</f>
        <v>6.9789841927893441</v>
      </c>
      <c r="O44" s="64">
        <f>+[2]R_I_pcost1911_1861_1970!N41</f>
        <v>0.75696615368644027</v>
      </c>
      <c r="P44" s="67">
        <f t="shared" si="9"/>
        <v>7.7359503464757839</v>
      </c>
      <c r="Q44" s="66">
        <f>+[2]R_I_pcost1911_1861_1970!Q41</f>
        <v>0.20076319501530041</v>
      </c>
      <c r="R44" s="66">
        <f>+[2]R_I_pcost1911_1861_1970!P41</f>
        <v>0.73788935636333164</v>
      </c>
      <c r="S44" s="67">
        <f t="shared" si="10"/>
        <v>0.93865255137863202</v>
      </c>
      <c r="T44" s="67">
        <f>+[2]R_I_pcost1911_1861_1970!S41</f>
        <v>0.26480650581087067</v>
      </c>
      <c r="U44" s="67">
        <f t="shared" si="11"/>
        <v>1.2034590571895027</v>
      </c>
      <c r="V44" s="68">
        <f t="shared" si="12"/>
        <v>9.7853475993857142</v>
      </c>
      <c r="W44" s="71"/>
    </row>
    <row r="45" spans="1:23" x14ac:dyDescent="0.2">
      <c r="A45" s="63">
        <v>1901</v>
      </c>
      <c r="B45" s="64">
        <f>+[2]R_I_pcost1911_1861_1970!B42</f>
        <v>3.5976906850954831</v>
      </c>
      <c r="C45" s="65">
        <f>+[2]R_I_pcost1911_1861_1970!C42</f>
        <v>1.415735040217821</v>
      </c>
      <c r="D45" s="66">
        <f>+[2]R_I_pcost1911_1861_1970!D42</f>
        <v>0.17693247836172549</v>
      </c>
      <c r="E45" s="67">
        <f t="shared" si="0"/>
        <v>1.5926675185795465</v>
      </c>
      <c r="F45" s="67">
        <f>+[2]R_I_pcost1911_1861_1970!F42</f>
        <v>3.2596781500709793</v>
      </c>
      <c r="G45" s="67">
        <f t="shared" si="6"/>
        <v>8.4500363537460093</v>
      </c>
      <c r="H45" s="67">
        <f>+[2]R_I_pcost1911_1861_1970!H42</f>
        <v>0.61447160640998155</v>
      </c>
      <c r="I45" s="68">
        <f t="shared" si="7"/>
        <v>9.064507960155991</v>
      </c>
      <c r="J45" s="67">
        <f>+[2]R_I_pcost1911_1861_1970!J42</f>
        <v>0.98770380329723995</v>
      </c>
      <c r="K45" s="68">
        <f t="shared" si="8"/>
        <v>10.052211763453231</v>
      </c>
      <c r="L45" s="50"/>
      <c r="M45" s="67">
        <f>+[2]R_I_pcost1911_1861_1970!L42</f>
        <v>0.89610290685788074</v>
      </c>
      <c r="N45" s="65">
        <f>+[2]R_I_pcost1911_1861_1970!M42</f>
        <v>7.3072429093092151</v>
      </c>
      <c r="O45" s="64">
        <f>+[2]R_I_pcost1911_1861_1970!N42</f>
        <v>0.76973720220558839</v>
      </c>
      <c r="P45" s="67">
        <f t="shared" si="9"/>
        <v>8.0769801115148034</v>
      </c>
      <c r="Q45" s="66">
        <f>+[2]R_I_pcost1911_1861_1970!Q42</f>
        <v>0.22068700283240214</v>
      </c>
      <c r="R45" s="66">
        <f>+[2]R_I_pcost1911_1861_1970!P42</f>
        <v>0.87783218677308883</v>
      </c>
      <c r="S45" s="67">
        <f t="shared" si="10"/>
        <v>1.0985191896054909</v>
      </c>
      <c r="T45" s="67">
        <f>+[2]R_I_pcost1911_1861_1970!S42</f>
        <v>-1.9390444524946485E-2</v>
      </c>
      <c r="U45" s="67">
        <f t="shared" si="11"/>
        <v>1.0791287450805445</v>
      </c>
      <c r="V45" s="68">
        <f t="shared" si="12"/>
        <v>10.052211763453228</v>
      </c>
      <c r="W45" s="71"/>
    </row>
    <row r="46" spans="1:23" x14ac:dyDescent="0.2">
      <c r="A46" s="63">
        <v>1902</v>
      </c>
      <c r="B46" s="64">
        <f>+[2]R_I_pcost1911_1861_1970!B43</f>
        <v>3.656514382704402</v>
      </c>
      <c r="C46" s="65">
        <f>+[2]R_I_pcost1911_1861_1970!C43</f>
        <v>1.4606486128608744</v>
      </c>
      <c r="D46" s="66">
        <f>+[2]R_I_pcost1911_1861_1970!D43</f>
        <v>0.19163551707476131</v>
      </c>
      <c r="E46" s="67">
        <f t="shared" si="0"/>
        <v>1.6522841299356357</v>
      </c>
      <c r="F46" s="67">
        <f>+[2]R_I_pcost1911_1861_1970!F43</f>
        <v>3.3193815041478247</v>
      </c>
      <c r="G46" s="67">
        <f t="shared" si="6"/>
        <v>8.6281800167878622</v>
      </c>
      <c r="H46" s="67">
        <f>+[2]R_I_pcost1911_1861_1970!H43</f>
        <v>0.65517323136779582</v>
      </c>
      <c r="I46" s="68">
        <f t="shared" si="7"/>
        <v>9.2833532481556578</v>
      </c>
      <c r="J46" s="67">
        <f>+[2]R_I_pcost1911_1861_1970!J43</f>
        <v>1.0785180720618357</v>
      </c>
      <c r="K46" s="68">
        <f t="shared" si="8"/>
        <v>10.361871320217494</v>
      </c>
      <c r="L46" s="50"/>
      <c r="M46" s="67">
        <f>+[2]R_I_pcost1911_1861_1970!L43</f>
        <v>0.95400186080966132</v>
      </c>
      <c r="N46" s="65">
        <f>+[2]R_I_pcost1911_1861_1970!M43</f>
        <v>7.5961203698846109</v>
      </c>
      <c r="O46" s="64">
        <f>+[2]R_I_pcost1911_1861_1970!N43</f>
        <v>0.76567449765659201</v>
      </c>
      <c r="P46" s="67">
        <f t="shared" si="9"/>
        <v>8.361794867541203</v>
      </c>
      <c r="Q46" s="66">
        <f>+[2]R_I_pcost1911_1861_1970!Q43</f>
        <v>0.25312454945500557</v>
      </c>
      <c r="R46" s="66">
        <f>+[2]R_I_pcost1911_1861_1970!P43</f>
        <v>0.92972436285642046</v>
      </c>
      <c r="S46" s="67">
        <f t="shared" si="10"/>
        <v>1.1828489123114261</v>
      </c>
      <c r="T46" s="67">
        <f>+[2]R_I_pcost1911_1861_1970!S43</f>
        <v>-0.13677432044479382</v>
      </c>
      <c r="U46" s="67">
        <f t="shared" si="11"/>
        <v>1.0460745918666323</v>
      </c>
      <c r="V46" s="68">
        <f t="shared" si="12"/>
        <v>10.361871320217498</v>
      </c>
      <c r="W46" s="71"/>
    </row>
    <row r="47" spans="1:23" x14ac:dyDescent="0.2">
      <c r="A47" s="63">
        <v>1903</v>
      </c>
      <c r="B47" s="64">
        <f>+[2]R_I_pcost1911_1861_1970!B44</f>
        <v>3.7326291823486337</v>
      </c>
      <c r="C47" s="65">
        <f>+[2]R_I_pcost1911_1861_1970!C44</f>
        <v>1.5192604249807868</v>
      </c>
      <c r="D47" s="66">
        <f>+[2]R_I_pcost1911_1861_1970!D44</f>
        <v>0.20092387143785423</v>
      </c>
      <c r="E47" s="67">
        <f t="shared" si="0"/>
        <v>1.7201842964186411</v>
      </c>
      <c r="F47" s="67">
        <f>+[2]R_I_pcost1911_1861_1970!F44</f>
        <v>3.3759926016415025</v>
      </c>
      <c r="G47" s="67">
        <f t="shared" si="6"/>
        <v>8.8288060804087767</v>
      </c>
      <c r="H47" s="67">
        <f>+[2]R_I_pcost1911_1861_1970!H44</f>
        <v>0.62188028856926081</v>
      </c>
      <c r="I47" s="68">
        <f t="shared" si="7"/>
        <v>9.4506863689780367</v>
      </c>
      <c r="J47" s="67">
        <f>+[2]R_I_pcost1911_1861_1970!J44</f>
        <v>1.1901075181650529</v>
      </c>
      <c r="K47" s="68">
        <f t="shared" si="8"/>
        <v>10.64079388714309</v>
      </c>
      <c r="L47" s="50"/>
      <c r="M47" s="67">
        <f>+[2]R_I_pcost1911_1861_1970!L44</f>
        <v>0.95216203256351117</v>
      </c>
      <c r="N47" s="65">
        <f>+[2]R_I_pcost1911_1861_1970!M44</f>
        <v>7.789318490953316</v>
      </c>
      <c r="O47" s="64">
        <f>+[2]R_I_pcost1911_1861_1970!N44</f>
        <v>0.74888339111841251</v>
      </c>
      <c r="P47" s="67">
        <f t="shared" si="9"/>
        <v>8.5382018820717285</v>
      </c>
      <c r="Q47" s="66">
        <f>+[2]R_I_pcost1911_1861_1970!Q44</f>
        <v>0.27707444314469326</v>
      </c>
      <c r="R47" s="66">
        <f>+[2]R_I_pcost1911_1861_1970!P44</f>
        <v>0.95356438965360646</v>
      </c>
      <c r="S47" s="67">
        <f t="shared" si="10"/>
        <v>1.2306388327982998</v>
      </c>
      <c r="T47" s="67">
        <f>+[2]R_I_pcost1911_1861_1970!S44</f>
        <v>-8.0208860290448852E-2</v>
      </c>
      <c r="U47" s="67">
        <f t="shared" si="11"/>
        <v>1.1504299725078508</v>
      </c>
      <c r="V47" s="68">
        <f t="shared" si="12"/>
        <v>10.64079388714309</v>
      </c>
      <c r="W47" s="71"/>
    </row>
    <row r="48" spans="1:23" x14ac:dyDescent="0.2">
      <c r="A48" s="63">
        <v>1904</v>
      </c>
      <c r="B48" s="64">
        <f>+[2]R_I_pcost1911_1861_1970!B45</f>
        <v>3.8571411133349343</v>
      </c>
      <c r="C48" s="65">
        <f>+[2]R_I_pcost1911_1861_1970!C45</f>
        <v>1.5784919382998295</v>
      </c>
      <c r="D48" s="66">
        <f>+[2]R_I_pcost1911_1861_1970!D45</f>
        <v>0.21060148666339956</v>
      </c>
      <c r="E48" s="67">
        <f t="shared" si="0"/>
        <v>1.7890934249632291</v>
      </c>
      <c r="F48" s="67">
        <f>+[2]R_I_pcost1911_1861_1970!F45</f>
        <v>3.416804313203003</v>
      </c>
      <c r="G48" s="67">
        <f t="shared" si="6"/>
        <v>9.0630388515011653</v>
      </c>
      <c r="H48" s="67">
        <f>+[2]R_I_pcost1911_1861_1970!H45</f>
        <v>0.61999481477738416</v>
      </c>
      <c r="I48" s="68">
        <f t="shared" si="7"/>
        <v>9.6830336662785488</v>
      </c>
      <c r="J48" s="67">
        <f>+[2]R_I_pcost1911_1861_1970!J45</f>
        <v>1.0983486888550948</v>
      </c>
      <c r="K48" s="68">
        <f t="shared" si="8"/>
        <v>10.781382355133644</v>
      </c>
      <c r="L48" s="50"/>
      <c r="M48" s="67">
        <f>+[2]R_I_pcost1911_1861_1970!L45</f>
        <v>1.0253992538656702</v>
      </c>
      <c r="N48" s="65">
        <f>+[2]R_I_pcost1911_1861_1970!M45</f>
        <v>7.6939552772473423</v>
      </c>
      <c r="O48" s="64">
        <f>+[2]R_I_pcost1911_1861_1970!N45</f>
        <v>0.76864519771243567</v>
      </c>
      <c r="P48" s="67">
        <f t="shared" si="9"/>
        <v>8.4626004749597783</v>
      </c>
      <c r="Q48" s="66">
        <f>+[2]R_I_pcost1911_1861_1970!Q45</f>
        <v>0.30032737441760132</v>
      </c>
      <c r="R48" s="66">
        <f>+[2]R_I_pcost1911_1861_1970!P45</f>
        <v>1.1119477486342007</v>
      </c>
      <c r="S48" s="67">
        <f t="shared" si="10"/>
        <v>1.412275123051802</v>
      </c>
      <c r="T48" s="67">
        <f>+[2]R_I_pcost1911_1861_1970!S45</f>
        <v>-0.11889249674360552</v>
      </c>
      <c r="U48" s="67">
        <f t="shared" si="11"/>
        <v>1.2933826263081964</v>
      </c>
      <c r="V48" s="68">
        <f t="shared" si="12"/>
        <v>10.781382355133644</v>
      </c>
      <c r="W48" s="71"/>
    </row>
    <row r="49" spans="1:23" x14ac:dyDescent="0.2">
      <c r="A49" s="63">
        <v>1905</v>
      </c>
      <c r="B49" s="64">
        <f>+[2]R_I_pcost1911_1861_1970!B46</f>
        <v>3.9266913434251154</v>
      </c>
      <c r="C49" s="65">
        <f>+[2]R_I_pcost1911_1861_1970!C46</f>
        <v>1.6672185549102785</v>
      </c>
      <c r="D49" s="66">
        <f>+[2]R_I_pcost1911_1861_1970!D46</f>
        <v>0.22472032059499261</v>
      </c>
      <c r="E49" s="67">
        <f t="shared" si="0"/>
        <v>1.8919388755052711</v>
      </c>
      <c r="F49" s="67">
        <f>+[2]R_I_pcost1911_1861_1970!F46</f>
        <v>3.4840983394121459</v>
      </c>
      <c r="G49" s="67">
        <f t="shared" si="6"/>
        <v>9.3027285583425332</v>
      </c>
      <c r="H49" s="67">
        <f>+[2]R_I_pcost1911_1861_1970!H46</f>
        <v>0.67050121531793794</v>
      </c>
      <c r="I49" s="68">
        <f t="shared" si="7"/>
        <v>9.9732297736604707</v>
      </c>
      <c r="J49" s="67">
        <f>+[2]R_I_pcost1911_1861_1970!J46</f>
        <v>1.2954267287080756</v>
      </c>
      <c r="K49" s="68">
        <f t="shared" si="8"/>
        <v>11.268656502368547</v>
      </c>
      <c r="L49" s="50"/>
      <c r="M49" s="67">
        <f>+[2]R_I_pcost1911_1861_1970!L46</f>
        <v>1.0963136078370495</v>
      </c>
      <c r="N49" s="65">
        <f>+[2]R_I_pcost1911_1861_1970!M46</f>
        <v>7.8682550377684048</v>
      </c>
      <c r="O49" s="64">
        <f>+[2]R_I_pcost1911_1861_1970!N46</f>
        <v>0.78700015867074347</v>
      </c>
      <c r="P49" s="67">
        <f t="shared" si="9"/>
        <v>8.655255196439148</v>
      </c>
      <c r="Q49" s="66">
        <f>+[2]R_I_pcost1911_1861_1970!Q46</f>
        <v>0.33378589631327166</v>
      </c>
      <c r="R49" s="66">
        <f>+[2]R_I_pcost1911_1861_1970!P46</f>
        <v>1.4472249974321356</v>
      </c>
      <c r="S49" s="67">
        <f t="shared" si="10"/>
        <v>1.7810108937454072</v>
      </c>
      <c r="T49" s="67">
        <f>+[2]R_I_pcost1911_1861_1970!S46</f>
        <v>-0.26392319565306005</v>
      </c>
      <c r="U49" s="67">
        <f t="shared" si="11"/>
        <v>1.5170876980923471</v>
      </c>
      <c r="V49" s="68">
        <f t="shared" si="12"/>
        <v>11.268656502368543</v>
      </c>
      <c r="W49" s="71"/>
    </row>
    <row r="50" spans="1:23" x14ac:dyDescent="0.2">
      <c r="A50" s="63">
        <v>1906</v>
      </c>
      <c r="B50" s="64">
        <f>+[2]R_I_pcost1911_1861_1970!B47</f>
        <v>4.0090451354785257</v>
      </c>
      <c r="C50" s="65">
        <f>+[2]R_I_pcost1911_1861_1970!C47</f>
        <v>1.7903478079664343</v>
      </c>
      <c r="D50" s="66">
        <f>+[2]R_I_pcost1911_1861_1970!D47</f>
        <v>0.23927550657808683</v>
      </c>
      <c r="E50" s="67">
        <f t="shared" si="0"/>
        <v>2.0296233145445211</v>
      </c>
      <c r="F50" s="67">
        <f>+[2]R_I_pcost1911_1861_1970!F47</f>
        <v>3.6212626321953194</v>
      </c>
      <c r="G50" s="67">
        <f t="shared" si="6"/>
        <v>9.6599310822183657</v>
      </c>
      <c r="H50" s="67">
        <f>+[2]R_I_pcost1911_1861_1970!H47</f>
        <v>0.73181811481836256</v>
      </c>
      <c r="I50" s="68">
        <f t="shared" si="7"/>
        <v>10.391749197036729</v>
      </c>
      <c r="J50" s="67">
        <f>+[2]R_I_pcost1911_1861_1970!J47</f>
        <v>1.4582354577715564</v>
      </c>
      <c r="K50" s="68">
        <f t="shared" si="8"/>
        <v>11.849984654808285</v>
      </c>
      <c r="L50" s="50"/>
      <c r="M50" s="67">
        <f>+[2]R_I_pcost1911_1861_1970!L47</f>
        <v>1.1560490510329318</v>
      </c>
      <c r="N50" s="65">
        <f>+[2]R_I_pcost1911_1861_1970!M47</f>
        <v>7.8742311677589241</v>
      </c>
      <c r="O50" s="64">
        <f>+[2]R_I_pcost1911_1861_1970!N47</f>
        <v>0.79697334423879829</v>
      </c>
      <c r="P50" s="67">
        <f t="shared" si="9"/>
        <v>8.6712045119977219</v>
      </c>
      <c r="Q50" s="66">
        <f>+[2]R_I_pcost1911_1861_1970!Q47</f>
        <v>0.36583556406285672</v>
      </c>
      <c r="R50" s="66">
        <f>+[2]R_I_pcost1911_1861_1970!P47</f>
        <v>1.6467128405965252</v>
      </c>
      <c r="S50" s="67">
        <f t="shared" si="10"/>
        <v>2.0125484046593818</v>
      </c>
      <c r="T50" s="67">
        <f>+[2]R_I_pcost1911_1861_1970!S47</f>
        <v>1.0182687118248867E-2</v>
      </c>
      <c r="U50" s="67">
        <f t="shared" si="11"/>
        <v>2.0227310917776307</v>
      </c>
      <c r="V50" s="68">
        <f t="shared" si="12"/>
        <v>11.849984654808285</v>
      </c>
      <c r="W50" s="71"/>
    </row>
    <row r="51" spans="1:23" x14ac:dyDescent="0.2">
      <c r="A51" s="63">
        <v>1907</v>
      </c>
      <c r="B51" s="64">
        <f>+[2]R_I_pcost1911_1861_1970!B48</f>
        <v>4.1567693849075535</v>
      </c>
      <c r="C51" s="65">
        <f>+[2]R_I_pcost1911_1861_1970!C48</f>
        <v>1.9022550498437734</v>
      </c>
      <c r="D51" s="66">
        <f>+[2]R_I_pcost1911_1861_1970!D48</f>
        <v>0.2514469992035136</v>
      </c>
      <c r="E51" s="67">
        <f t="shared" si="0"/>
        <v>2.1537020490472871</v>
      </c>
      <c r="F51" s="67">
        <f>+[2]R_I_pcost1911_1861_1970!F48</f>
        <v>3.6995307821135679</v>
      </c>
      <c r="G51" s="67">
        <f t="shared" si="6"/>
        <v>10.010002216068408</v>
      </c>
      <c r="H51" s="67">
        <f>+[2]R_I_pcost1911_1861_1970!H48</f>
        <v>0.65633906345845172</v>
      </c>
      <c r="I51" s="68">
        <f t="shared" si="7"/>
        <v>10.66634127952686</v>
      </c>
      <c r="J51" s="67">
        <f>+[2]R_I_pcost1911_1861_1970!J48</f>
        <v>1.6078669663257645</v>
      </c>
      <c r="K51" s="68">
        <f t="shared" si="8"/>
        <v>12.274208245852623</v>
      </c>
      <c r="L51" s="50"/>
      <c r="M51" s="67">
        <f>+[2]R_I_pcost1911_1861_1970!L48</f>
        <v>1.1113089359104313</v>
      </c>
      <c r="N51" s="65">
        <f>+[2]R_I_pcost1911_1861_1970!M48</f>
        <v>8.103143224711193</v>
      </c>
      <c r="O51" s="64">
        <f>+[2]R_I_pcost1911_1861_1970!N48</f>
        <v>0.79978954665407775</v>
      </c>
      <c r="P51" s="67">
        <f t="shared" si="9"/>
        <v>8.9029327713652702</v>
      </c>
      <c r="Q51" s="66">
        <f>+[2]R_I_pcost1911_1861_1970!Q48</f>
        <v>0.39471944132576514</v>
      </c>
      <c r="R51" s="66">
        <f>+[2]R_I_pcost1911_1861_1970!P48</f>
        <v>1.5722399799949769</v>
      </c>
      <c r="S51" s="67">
        <f t="shared" si="10"/>
        <v>1.966959421320742</v>
      </c>
      <c r="T51" s="67">
        <f>+[2]R_I_pcost1911_1861_1970!S48</f>
        <v>0.29300711725618067</v>
      </c>
      <c r="U51" s="67">
        <f t="shared" si="11"/>
        <v>2.2599665385769225</v>
      </c>
      <c r="V51" s="68">
        <f t="shared" si="12"/>
        <v>12.274208245852623</v>
      </c>
      <c r="W51" s="71"/>
    </row>
    <row r="52" spans="1:23" x14ac:dyDescent="0.2">
      <c r="A52" s="63">
        <v>1908</v>
      </c>
      <c r="B52" s="64">
        <f>+[2]R_I_pcost1911_1861_1970!B49</f>
        <v>4.1448118181790727</v>
      </c>
      <c r="C52" s="65">
        <f>+[2]R_I_pcost1911_1861_1970!C49</f>
        <v>2.0189388788819582</v>
      </c>
      <c r="D52" s="66">
        <f>+[2]R_I_pcost1911_1861_1970!D49</f>
        <v>0.26712176202259713</v>
      </c>
      <c r="E52" s="67">
        <f t="shared" si="0"/>
        <v>2.2860606409045552</v>
      </c>
      <c r="F52" s="67">
        <f>+[2]R_I_pcost1911_1861_1970!F49</f>
        <v>3.81428293539566</v>
      </c>
      <c r="G52" s="67">
        <f t="shared" si="6"/>
        <v>10.245155394479287</v>
      </c>
      <c r="H52" s="67">
        <f>+[2]R_I_pcost1911_1861_1970!H49</f>
        <v>0.7383326220175066</v>
      </c>
      <c r="I52" s="68">
        <f t="shared" si="7"/>
        <v>10.983488016496793</v>
      </c>
      <c r="J52" s="67">
        <f>+[2]R_I_pcost1911_1861_1970!J49</f>
        <v>1.6087615078215696</v>
      </c>
      <c r="K52" s="68">
        <f t="shared" si="8"/>
        <v>12.592249524318362</v>
      </c>
      <c r="L52" s="50"/>
      <c r="M52" s="67">
        <f>+[2]R_I_pcost1911_1861_1970!L49</f>
        <v>1.0788518884108822</v>
      </c>
      <c r="N52" s="65">
        <f>+[2]R_I_pcost1911_1861_1970!M49</f>
        <v>8.4503666457646638</v>
      </c>
      <c r="O52" s="64">
        <f>+[2]R_I_pcost1911_1861_1970!N49</f>
        <v>0.83788269326580977</v>
      </c>
      <c r="P52" s="67">
        <f t="shared" si="9"/>
        <v>9.2882493390304735</v>
      </c>
      <c r="Q52" s="66">
        <f>+[2]R_I_pcost1911_1861_1970!Q49</f>
        <v>0.42700005454678708</v>
      </c>
      <c r="R52" s="66">
        <f>+[2]R_I_pcost1911_1861_1970!P49</f>
        <v>1.4250653919405163</v>
      </c>
      <c r="S52" s="67">
        <f t="shared" si="10"/>
        <v>1.8520654464873034</v>
      </c>
      <c r="T52" s="67">
        <f>+[2]R_I_pcost1911_1861_1970!S49</f>
        <v>0.37308285038970246</v>
      </c>
      <c r="U52" s="67">
        <f t="shared" si="11"/>
        <v>2.225148296877006</v>
      </c>
      <c r="V52" s="68">
        <f t="shared" si="12"/>
        <v>12.592249524318362</v>
      </c>
      <c r="W52" s="71"/>
    </row>
    <row r="53" spans="1:23" x14ac:dyDescent="0.2">
      <c r="A53" s="63">
        <v>1909</v>
      </c>
      <c r="B53" s="64">
        <f>+[2]R_I_pcost1911_1861_1970!B50</f>
        <v>4.1438991645283672</v>
      </c>
      <c r="C53" s="65">
        <f>+[2]R_I_pcost1911_1861_1970!C50</f>
        <v>2.096395780014439</v>
      </c>
      <c r="D53" s="66">
        <f>+[2]R_I_pcost1911_1861_1970!D50</f>
        <v>0.30491233294973635</v>
      </c>
      <c r="E53" s="67">
        <f t="shared" si="0"/>
        <v>2.4013081129641756</v>
      </c>
      <c r="F53" s="67">
        <f>+[2]R_I_pcost1911_1861_1970!F50</f>
        <v>3.876234607153771</v>
      </c>
      <c r="G53" s="67">
        <f t="shared" si="6"/>
        <v>10.421441884646313</v>
      </c>
      <c r="H53" s="67">
        <f>+[2]R_I_pcost1911_1861_1970!H50</f>
        <v>0.746644664552505</v>
      </c>
      <c r="I53" s="68">
        <f t="shared" si="7"/>
        <v>11.168086549198819</v>
      </c>
      <c r="J53" s="67">
        <f>+[2]R_I_pcost1911_1861_1970!J50</f>
        <v>1.700721311239098</v>
      </c>
      <c r="K53" s="68">
        <f t="shared" si="8"/>
        <v>12.868807860437917</v>
      </c>
      <c r="L53" s="50"/>
      <c r="M53" s="67">
        <f>+[2]R_I_pcost1911_1861_1970!L50</f>
        <v>1.1705379169964583</v>
      </c>
      <c r="N53" s="65">
        <f>+[2]R_I_pcost1911_1861_1970!M50</f>
        <v>9.1174874388980616</v>
      </c>
      <c r="O53" s="64">
        <f>+[2]R_I_pcost1911_1861_1970!N50</f>
        <v>0.85911140655972507</v>
      </c>
      <c r="P53" s="67">
        <f t="shared" si="9"/>
        <v>9.9765988454577865</v>
      </c>
      <c r="Q53" s="66">
        <f>+[2]R_I_pcost1911_1861_1970!Q50</f>
        <v>0.51611399809744651</v>
      </c>
      <c r="R53" s="66">
        <f>+[2]R_I_pcost1911_1861_1970!P50</f>
        <v>1.3305600530636723</v>
      </c>
      <c r="S53" s="67">
        <f t="shared" si="10"/>
        <v>1.8466740511611188</v>
      </c>
      <c r="T53" s="67">
        <f>+[2]R_I_pcost1911_1861_1970!S50</f>
        <v>-0.12500295317744881</v>
      </c>
      <c r="U53" s="67">
        <f t="shared" si="11"/>
        <v>1.72167109798367</v>
      </c>
      <c r="V53" s="68">
        <f t="shared" si="12"/>
        <v>12.868807860437915</v>
      </c>
      <c r="W53" s="71"/>
    </row>
    <row r="54" spans="1:23" x14ac:dyDescent="0.2">
      <c r="A54" s="63">
        <v>1910</v>
      </c>
      <c r="B54" s="64">
        <f>+[2]R_I_pcost1911_1861_1970!B51</f>
        <v>4.0526694355921276</v>
      </c>
      <c r="C54" s="65">
        <f>+[2]R_I_pcost1911_1861_1970!C51</f>
        <v>2.1588828951372441</v>
      </c>
      <c r="D54" s="66">
        <f>+[2]R_I_pcost1911_1861_1970!D51</f>
        <v>0.34269304366726921</v>
      </c>
      <c r="E54" s="67">
        <f t="shared" si="0"/>
        <v>2.5015759388045131</v>
      </c>
      <c r="F54" s="67">
        <f>+[2]R_I_pcost1911_1861_1970!F51</f>
        <v>3.9357046685036838</v>
      </c>
      <c r="G54" s="67">
        <f t="shared" si="6"/>
        <v>10.489950042900325</v>
      </c>
      <c r="H54" s="67">
        <f>+[2]R_I_pcost1911_1861_1970!H51</f>
        <v>0.78546634371733892</v>
      </c>
      <c r="I54" s="68">
        <f t="shared" si="7"/>
        <v>11.275416386617664</v>
      </c>
      <c r="J54" s="67">
        <f>+[2]R_I_pcost1911_1861_1970!J51</f>
        <v>1.7461723505487818</v>
      </c>
      <c r="K54" s="68">
        <f t="shared" si="8"/>
        <v>13.021588737166446</v>
      </c>
      <c r="L54" s="50"/>
      <c r="M54" s="67">
        <f>+[2]R_I_pcost1911_1861_1970!L51</f>
        <v>1.2194625105490988</v>
      </c>
      <c r="N54" s="65">
        <f>+[2]R_I_pcost1911_1861_1970!M51</f>
        <v>9.0592455023093574</v>
      </c>
      <c r="O54" s="64">
        <f>+[2]R_I_pcost1911_1861_1970!N51</f>
        <v>0.97461872233946589</v>
      </c>
      <c r="P54" s="67">
        <f t="shared" si="9"/>
        <v>10.033864224648823</v>
      </c>
      <c r="Q54" s="66">
        <f>+[2]R_I_pcost1911_1861_1970!Q51</f>
        <v>0.60416195069827405</v>
      </c>
      <c r="R54" s="66">
        <f>+[2]R_I_pcost1911_1861_1970!P51</f>
        <v>1.2904480338667936</v>
      </c>
      <c r="S54" s="67">
        <f t="shared" si="10"/>
        <v>1.8946099845650677</v>
      </c>
      <c r="T54" s="67">
        <f>+[2]R_I_pcost1911_1861_1970!S51</f>
        <v>-0.12634798259654548</v>
      </c>
      <c r="U54" s="67">
        <f t="shared" si="11"/>
        <v>1.7682620019685222</v>
      </c>
      <c r="V54" s="68">
        <f t="shared" si="12"/>
        <v>13.021588737166445</v>
      </c>
      <c r="W54" s="71"/>
    </row>
    <row r="55" spans="1:23" x14ac:dyDescent="0.2">
      <c r="A55" s="63">
        <v>1911</v>
      </c>
      <c r="B55" s="64">
        <f>+[2]R_I_pcost1911_1861_1970!B52</f>
        <v>4.1127731823688158</v>
      </c>
      <c r="C55" s="65">
        <f>+[2]R_I_pcost1911_1861_1970!C52</f>
        <v>2.1805220110595354</v>
      </c>
      <c r="D55" s="66">
        <f>+[2]R_I_pcost1911_1861_1970!D52</f>
        <v>0.3617450372801212</v>
      </c>
      <c r="E55" s="67">
        <f t="shared" si="0"/>
        <v>2.5422670483396566</v>
      </c>
      <c r="F55" s="67">
        <f>+[2]R_I_pcost1911_1861_1970!F52</f>
        <v>4.0353270267229577</v>
      </c>
      <c r="G55" s="67">
        <f t="shared" si="6"/>
        <v>10.690367257431429</v>
      </c>
      <c r="H55" s="67">
        <f>+[2]R_I_pcost1911_1861_1970!H52</f>
        <v>0.83484991522919016</v>
      </c>
      <c r="I55" s="68">
        <f t="shared" si="7"/>
        <v>11.52521717266062</v>
      </c>
      <c r="J55" s="67">
        <f>+[2]R_I_pcost1911_1861_1970!J52</f>
        <v>1.8151609268623203</v>
      </c>
      <c r="K55" s="68">
        <f t="shared" si="8"/>
        <v>13.34037809952294</v>
      </c>
      <c r="L55" s="50"/>
      <c r="M55" s="67">
        <f>+[2]R_I_pcost1911_1861_1970!L52</f>
        <v>1.2545810124943211</v>
      </c>
      <c r="N55" s="65">
        <f>+[2]R_I_pcost1911_1861_1970!M52</f>
        <v>9.2778914498163179</v>
      </c>
      <c r="O55" s="64">
        <f>+[2]R_I_pcost1911_1861_1970!N52</f>
        <v>1.0958467187739389</v>
      </c>
      <c r="P55" s="67">
        <f t="shared" si="9"/>
        <v>10.373738168590258</v>
      </c>
      <c r="Q55" s="66">
        <f>+[2]R_I_pcost1911_1861_1970!Q52</f>
        <v>0.63388246196644549</v>
      </c>
      <c r="R55" s="66">
        <f>+[2]R_I_pcost1911_1861_1970!P52</f>
        <v>1.1359051146530434</v>
      </c>
      <c r="S55" s="67">
        <f t="shared" si="10"/>
        <v>1.769787576619489</v>
      </c>
      <c r="T55" s="67">
        <f>+[2]R_I_pcost1911_1861_1970!S52</f>
        <v>-5.7728658181124652E-2</v>
      </c>
      <c r="U55" s="67">
        <f t="shared" si="11"/>
        <v>1.7120589184383643</v>
      </c>
      <c r="V55" s="68">
        <f t="shared" si="12"/>
        <v>13.340378099522944</v>
      </c>
      <c r="W55" s="71"/>
    </row>
    <row r="56" spans="1:23" x14ac:dyDescent="0.2">
      <c r="A56" s="70"/>
      <c r="B56" s="170" t="s">
        <v>22</v>
      </c>
      <c r="C56" s="170"/>
      <c r="D56" s="170"/>
      <c r="E56" s="170"/>
      <c r="F56" s="170"/>
      <c r="G56" s="170"/>
      <c r="H56" s="170"/>
      <c r="I56" s="170"/>
      <c r="J56" s="170"/>
      <c r="K56" s="170"/>
      <c r="L56" s="50"/>
      <c r="M56" s="170" t="s">
        <v>22</v>
      </c>
      <c r="N56" s="170"/>
      <c r="O56" s="170"/>
      <c r="P56" s="170"/>
      <c r="Q56" s="170"/>
      <c r="R56" s="170"/>
      <c r="S56" s="170"/>
      <c r="T56" s="170"/>
      <c r="U56" s="170"/>
      <c r="V56" s="170"/>
      <c r="W56" s="71"/>
    </row>
    <row r="57" spans="1:23" ht="15" customHeight="1" x14ac:dyDescent="0.2">
      <c r="A57" s="153" t="s">
        <v>0</v>
      </c>
      <c r="B57" s="151" t="s">
        <v>1</v>
      </c>
      <c r="C57" s="155" t="s">
        <v>2</v>
      </c>
      <c r="D57" s="153"/>
      <c r="E57" s="153"/>
      <c r="F57" s="156" t="s">
        <v>3</v>
      </c>
      <c r="G57" s="158" t="s">
        <v>4</v>
      </c>
      <c r="H57" s="151" t="s">
        <v>5</v>
      </c>
      <c r="I57" s="149" t="s">
        <v>6</v>
      </c>
      <c r="J57" s="151" t="s">
        <v>7</v>
      </c>
      <c r="K57" s="149" t="s">
        <v>8</v>
      </c>
      <c r="L57" s="50"/>
      <c r="M57" s="160" t="s">
        <v>9</v>
      </c>
      <c r="N57" s="166" t="s">
        <v>10</v>
      </c>
      <c r="O57" s="167"/>
      <c r="P57" s="168"/>
      <c r="Q57" s="167"/>
      <c r="R57" s="167"/>
      <c r="S57" s="52"/>
      <c r="T57" s="160" t="s">
        <v>11</v>
      </c>
      <c r="U57" s="160" t="s">
        <v>12</v>
      </c>
      <c r="V57" s="162" t="s">
        <v>13</v>
      </c>
      <c r="W57" s="71"/>
    </row>
    <row r="58" spans="1:23" ht="15" customHeight="1" x14ac:dyDescent="0.2">
      <c r="A58" s="153"/>
      <c r="B58" s="151"/>
      <c r="C58" s="49"/>
      <c r="D58" s="48"/>
      <c r="E58" s="48"/>
      <c r="F58" s="156"/>
      <c r="G58" s="158"/>
      <c r="H58" s="151"/>
      <c r="I58" s="149"/>
      <c r="J58" s="151"/>
      <c r="K58" s="149"/>
      <c r="L58" s="50"/>
      <c r="M58" s="160"/>
      <c r="N58" s="169"/>
      <c r="O58" s="167"/>
      <c r="P58" s="168"/>
      <c r="Q58" s="54"/>
      <c r="R58" s="164" t="s">
        <v>25</v>
      </c>
      <c r="S58" s="51"/>
      <c r="T58" s="160"/>
      <c r="U58" s="160"/>
      <c r="V58" s="162"/>
      <c r="W58" s="71"/>
    </row>
    <row r="59" spans="1:23" ht="39" customHeight="1" x14ac:dyDescent="0.2">
      <c r="A59" s="154"/>
      <c r="B59" s="152"/>
      <c r="C59" s="55" t="s">
        <v>14</v>
      </c>
      <c r="D59" s="56" t="s">
        <v>15</v>
      </c>
      <c r="E59" s="57" t="s">
        <v>16</v>
      </c>
      <c r="F59" s="157"/>
      <c r="G59" s="159"/>
      <c r="H59" s="152"/>
      <c r="I59" s="150"/>
      <c r="J59" s="152"/>
      <c r="K59" s="150"/>
      <c r="L59" s="50"/>
      <c r="M59" s="161"/>
      <c r="N59" s="59" t="s">
        <v>18</v>
      </c>
      <c r="O59" s="59" t="s">
        <v>17</v>
      </c>
      <c r="P59" s="58" t="s">
        <v>19</v>
      </c>
      <c r="Q59" s="60" t="s">
        <v>15</v>
      </c>
      <c r="R59" s="165"/>
      <c r="S59" s="61" t="s">
        <v>20</v>
      </c>
      <c r="T59" s="161"/>
      <c r="U59" s="161"/>
      <c r="V59" s="163"/>
      <c r="W59" s="71"/>
    </row>
    <row r="60" spans="1:23" x14ac:dyDescent="0.2">
      <c r="A60" s="63">
        <v>1911</v>
      </c>
      <c r="B60" s="64">
        <f>+[2]R_I_pcost1938_1861_1970!B2</f>
        <v>18.101165786698708</v>
      </c>
      <c r="C60" s="65">
        <f>+[2]R_I_pcost1938_1861_1970!C2</f>
        <v>12.017001210243347</v>
      </c>
      <c r="D60" s="66">
        <f>+[2]R_I_pcost1938_1861_1970!D2</f>
        <v>1.505260975008142</v>
      </c>
      <c r="E60" s="67">
        <f t="shared" ref="E60" si="13">+C60+D60</f>
        <v>13.522262185251488</v>
      </c>
      <c r="F60" s="67">
        <f>+[2]R_I_pcost1938_1861_1970!F2</f>
        <v>21.108268064094485</v>
      </c>
      <c r="G60" s="67">
        <f t="shared" ref="G60" si="14">+B60+E60+F60</f>
        <v>52.731696036044681</v>
      </c>
      <c r="H60" s="67">
        <f>+[2]R_I_pcost1938_1861_1970!H2</f>
        <v>4.1897672325628585</v>
      </c>
      <c r="I60" s="68">
        <f t="shared" ref="I60" si="15">+G60+H60</f>
        <v>56.921463268607539</v>
      </c>
      <c r="J60" s="67">
        <f>+[2]R_I_pcost1938_1861_1970!J2</f>
        <v>7.6373092585780897</v>
      </c>
      <c r="K60" s="68">
        <f t="shared" ref="K60" si="16">+I60+J60</f>
        <v>64.558772527185624</v>
      </c>
      <c r="L60" s="50"/>
      <c r="M60" s="67">
        <f>+[2]R_I_pcost1938_1861_1970!L2</f>
        <v>5.2008697299913793</v>
      </c>
      <c r="N60" s="65">
        <f>+[2]R_I_pcost1938_1861_1970!M2</f>
        <v>46.727563155918219</v>
      </c>
      <c r="O60" s="64">
        <f>+[2]R_I_pcost1938_1861_1970!N2</f>
        <v>4.4552023607873945</v>
      </c>
      <c r="P60" s="67">
        <f t="shared" ref="P60" si="17">+N60+O60</f>
        <v>51.182765516705615</v>
      </c>
      <c r="Q60" s="66">
        <f>+[2]R_I_pcost1938_1861_1970!Q2</f>
        <v>2.9175550824377527</v>
      </c>
      <c r="R60" s="66">
        <f>+[2]R_I_pcost1938_1861_1970!P2</f>
        <v>5.5388159541174407</v>
      </c>
      <c r="S60" s="67">
        <f>+Q60+R60</f>
        <v>8.4563710365551934</v>
      </c>
      <c r="T60" s="67">
        <f>+[2]R_I_pcost1938_1861_1970!S2</f>
        <v>-0.28123375606654916</v>
      </c>
      <c r="U60" s="67">
        <f t="shared" ref="U60" si="18">+S60+T60</f>
        <v>8.1751372804886451</v>
      </c>
      <c r="V60" s="68">
        <f>+U60+P60+M60</f>
        <v>64.558772527185639</v>
      </c>
      <c r="W60" s="71"/>
    </row>
    <row r="61" spans="1:23" x14ac:dyDescent="0.2">
      <c r="A61" s="63">
        <v>1912</v>
      </c>
      <c r="B61" s="64">
        <f>+[2]R_I_pcost1938_1861_1970!B3</f>
        <v>17.578966298143161</v>
      </c>
      <c r="C61" s="65">
        <f>+[2]R_I_pcost1938_1861_1970!C3</f>
        <v>12.636203956785749</v>
      </c>
      <c r="D61" s="66">
        <f>+[2]R_I_pcost1938_1861_1970!D3</f>
        <v>1.6869566158515936</v>
      </c>
      <c r="E61" s="67">
        <f t="shared" ref="E61:E100" si="19">+C61+D61</f>
        <v>14.323160572637343</v>
      </c>
      <c r="F61" s="67">
        <f>+[2]R_I_pcost1938_1861_1970!F3</f>
        <v>21.43181631405492</v>
      </c>
      <c r="G61" s="67">
        <f t="shared" ref="G61:G100" si="20">+B61+E61+F61</f>
        <v>53.333943184835427</v>
      </c>
      <c r="H61" s="67">
        <f>+[2]R_I_pcost1938_1861_1970!H3</f>
        <v>4.0863904183742017</v>
      </c>
      <c r="I61" s="68">
        <f t="shared" ref="I61:I100" si="21">+G61+H61</f>
        <v>57.420333603209627</v>
      </c>
      <c r="J61" s="67">
        <f>+[2]R_I_pcost1938_1861_1970!J3</f>
        <v>8.1714077958544902</v>
      </c>
      <c r="K61" s="68">
        <f t="shared" ref="K61:K100" si="22">+I61+J61</f>
        <v>65.591741399064119</v>
      </c>
      <c r="L61" s="50"/>
      <c r="M61" s="67">
        <f>+[2]R_I_pcost1938_1861_1970!L3</f>
        <v>5.6526579661272729</v>
      </c>
      <c r="N61" s="65">
        <f>+[2]R_I_pcost1938_1861_1970!M3</f>
        <v>47.206652674627016</v>
      </c>
      <c r="O61" s="64">
        <f>+[2]R_I_pcost1938_1861_1970!N3</f>
        <v>4.8010886775168879</v>
      </c>
      <c r="P61" s="67">
        <f t="shared" ref="P61:P100" si="23">+N61+O61</f>
        <v>52.007741352143903</v>
      </c>
      <c r="Q61" s="66">
        <f>+[2]R_I_pcost1938_1861_1970!Q3</f>
        <v>2.9610651293948256</v>
      </c>
      <c r="R61" s="66">
        <f>+[2]R_I_pcost1938_1861_1970!P3</f>
        <v>4.8733501152387637</v>
      </c>
      <c r="S61" s="67">
        <f t="shared" ref="S61:S100" si="24">+Q61+R61</f>
        <v>7.8344152446335897</v>
      </c>
      <c r="T61" s="67">
        <f>+[2]R_I_pcost1938_1861_1970!S3</f>
        <v>9.6926836159343069E-2</v>
      </c>
      <c r="U61" s="67">
        <f t="shared" ref="U61:U100" si="25">+S61+T61</f>
        <v>7.9313420807929331</v>
      </c>
      <c r="V61" s="68">
        <f t="shared" ref="V61:V100" si="26">+U61+P61+M61</f>
        <v>65.591741399064105</v>
      </c>
      <c r="W61" s="71"/>
    </row>
    <row r="62" spans="1:23" x14ac:dyDescent="0.2">
      <c r="A62" s="63">
        <v>1913</v>
      </c>
      <c r="B62" s="64">
        <f>+[2]R_I_pcost1938_1861_1970!B4</f>
        <v>19.767091329258022</v>
      </c>
      <c r="C62" s="65">
        <f>+[2]R_I_pcost1938_1861_1970!C4</f>
        <v>12.572729556679199</v>
      </c>
      <c r="D62" s="66">
        <f>+[2]R_I_pcost1938_1861_1970!D4</f>
        <v>1.7665540061489358</v>
      </c>
      <c r="E62" s="67">
        <f t="shared" si="19"/>
        <v>14.339283562828136</v>
      </c>
      <c r="F62" s="67">
        <f>+[2]R_I_pcost1938_1861_1970!F4</f>
        <v>22.010562702551738</v>
      </c>
      <c r="G62" s="67">
        <f t="shared" si="20"/>
        <v>56.116937594637896</v>
      </c>
      <c r="H62" s="67">
        <f>+[2]R_I_pcost1938_1861_1970!H4</f>
        <v>4.2946463802687731</v>
      </c>
      <c r="I62" s="68">
        <f t="shared" si="21"/>
        <v>60.411583974906669</v>
      </c>
      <c r="J62" s="67">
        <f>+[2]R_I_pcost1938_1861_1970!J4</f>
        <v>8.0515507124558887</v>
      </c>
      <c r="K62" s="68">
        <f t="shared" si="22"/>
        <v>68.463134687362555</v>
      </c>
      <c r="L62" s="50"/>
      <c r="M62" s="67">
        <f>+[2]R_I_pcost1938_1861_1970!L4</f>
        <v>5.9401637965754608</v>
      </c>
      <c r="N62" s="65">
        <f>+[2]R_I_pcost1938_1861_1970!M4</f>
        <v>49.919945265531396</v>
      </c>
      <c r="O62" s="64">
        <f>+[2]R_I_pcost1938_1861_1970!N4</f>
        <v>4.9479362905494035</v>
      </c>
      <c r="P62" s="67">
        <f t="shared" si="23"/>
        <v>54.867881556080803</v>
      </c>
      <c r="Q62" s="66">
        <f>+[2]R_I_pcost1938_1861_1970!Q4</f>
        <v>2.8829424733416631</v>
      </c>
      <c r="R62" s="66">
        <f>+[2]R_I_pcost1938_1861_1970!P4</f>
        <v>4.5763272818093235</v>
      </c>
      <c r="S62" s="67">
        <f t="shared" si="24"/>
        <v>7.4592697551509861</v>
      </c>
      <c r="T62" s="67">
        <f>+[2]R_I_pcost1938_1861_1970!S4</f>
        <v>0.19581957955531001</v>
      </c>
      <c r="U62" s="67">
        <f t="shared" si="25"/>
        <v>7.6550893347062958</v>
      </c>
      <c r="V62" s="68">
        <f t="shared" si="26"/>
        <v>68.463134687362555</v>
      </c>
      <c r="W62" s="71"/>
    </row>
    <row r="63" spans="1:23" x14ac:dyDescent="0.2">
      <c r="A63" s="63">
        <v>1914</v>
      </c>
      <c r="B63" s="64">
        <f>+[2]R_I_pcost1938_1861_1970!B5</f>
        <v>18.194062688475743</v>
      </c>
      <c r="C63" s="65">
        <f>+[2]R_I_pcost1938_1861_1970!C5</f>
        <v>11.860632760847572</v>
      </c>
      <c r="D63" s="66">
        <f>+[2]R_I_pcost1938_1861_1970!D5</f>
        <v>1.9508028544580338</v>
      </c>
      <c r="E63" s="67">
        <f t="shared" si="19"/>
        <v>13.811435615305607</v>
      </c>
      <c r="F63" s="67">
        <f>+[2]R_I_pcost1938_1861_1970!F5</f>
        <v>21.255998539384404</v>
      </c>
      <c r="G63" s="67">
        <f t="shared" si="20"/>
        <v>53.261496843165759</v>
      </c>
      <c r="H63" s="67">
        <f>+[2]R_I_pcost1938_1861_1970!H5</f>
        <v>3.8785355669017476</v>
      </c>
      <c r="I63" s="68">
        <f t="shared" si="21"/>
        <v>57.140032410067505</v>
      </c>
      <c r="J63" s="67">
        <f>+[2]R_I_pcost1938_1861_1970!J5</f>
        <v>6.4286244548066174</v>
      </c>
      <c r="K63" s="68">
        <f t="shared" si="22"/>
        <v>63.568656864874121</v>
      </c>
      <c r="L63" s="50"/>
      <c r="M63" s="67">
        <f>+[2]R_I_pcost1938_1861_1970!L5</f>
        <v>5.1222784454646586</v>
      </c>
      <c r="N63" s="65">
        <f>+[2]R_I_pcost1938_1861_1970!M5</f>
        <v>43.654093006874547</v>
      </c>
      <c r="O63" s="64">
        <f>+[2]R_I_pcost1938_1861_1970!N5</f>
        <v>7.4759981082274809</v>
      </c>
      <c r="P63" s="67">
        <f t="shared" si="23"/>
        <v>51.130091115102026</v>
      </c>
      <c r="Q63" s="66">
        <f>+[2]R_I_pcost1938_1861_1970!Q5</f>
        <v>3.0512667704465519</v>
      </c>
      <c r="R63" s="66">
        <f>+[2]R_I_pcost1938_1861_1970!P5</f>
        <v>4.6131944488505372</v>
      </c>
      <c r="S63" s="67">
        <f t="shared" si="24"/>
        <v>7.6644612192970891</v>
      </c>
      <c r="T63" s="67">
        <f>+[2]R_I_pcost1938_1861_1970!S5</f>
        <v>-0.34817391498967076</v>
      </c>
      <c r="U63" s="67">
        <f t="shared" si="25"/>
        <v>7.3162873043074184</v>
      </c>
      <c r="V63" s="68">
        <f t="shared" si="26"/>
        <v>63.5686568648741</v>
      </c>
      <c r="W63" s="71"/>
    </row>
    <row r="64" spans="1:23" x14ac:dyDescent="0.2">
      <c r="A64" s="63">
        <v>1915</v>
      </c>
      <c r="B64" s="64">
        <f>+[2]R_I_pcost1938_1861_1970!B6</f>
        <v>16.657878130972161</v>
      </c>
      <c r="C64" s="65">
        <f>+[2]R_I_pcost1938_1861_1970!C6</f>
        <v>11.490653497479496</v>
      </c>
      <c r="D64" s="66">
        <f>+[2]R_I_pcost1938_1861_1970!D6</f>
        <v>1.4815152664484377</v>
      </c>
      <c r="E64" s="67">
        <f t="shared" si="19"/>
        <v>12.972168763927934</v>
      </c>
      <c r="F64" s="67">
        <f>+[2]R_I_pcost1938_1861_1970!F6</f>
        <v>21.549323399442823</v>
      </c>
      <c r="G64" s="67">
        <f t="shared" si="20"/>
        <v>51.179370294342917</v>
      </c>
      <c r="H64" s="67">
        <f>+[2]R_I_pcost1938_1861_1970!H6</f>
        <v>3.8809359682815638</v>
      </c>
      <c r="I64" s="68">
        <f t="shared" si="21"/>
        <v>55.060306262624479</v>
      </c>
      <c r="J64" s="67">
        <f>+[2]R_I_pcost1938_1861_1970!J6</f>
        <v>7.3974797584793084</v>
      </c>
      <c r="K64" s="68">
        <f t="shared" si="22"/>
        <v>62.457786021103786</v>
      </c>
      <c r="L64" s="50"/>
      <c r="M64" s="67">
        <f>+[2]R_I_pcost1938_1861_1970!L6</f>
        <v>5.0098087236749977</v>
      </c>
      <c r="N64" s="65">
        <f>+[2]R_I_pcost1938_1861_1970!M6</f>
        <v>33.011169084204624</v>
      </c>
      <c r="O64" s="64">
        <f>+[2]R_I_pcost1938_1861_1970!N6</f>
        <v>19.533103805126508</v>
      </c>
      <c r="P64" s="67">
        <f t="shared" si="23"/>
        <v>52.544272889331133</v>
      </c>
      <c r="Q64" s="66">
        <f>+[2]R_I_pcost1938_1861_1970!Q6</f>
        <v>2.2470306409051903</v>
      </c>
      <c r="R64" s="66">
        <f>+[2]R_I_pcost1938_1861_1970!P6</f>
        <v>3.5959493052736931</v>
      </c>
      <c r="S64" s="67">
        <f t="shared" si="24"/>
        <v>5.8429799461788834</v>
      </c>
      <c r="T64" s="67">
        <f>+[2]R_I_pcost1938_1861_1970!S6</f>
        <v>-0.93927553808122077</v>
      </c>
      <c r="U64" s="67">
        <f t="shared" si="25"/>
        <v>4.9037044080976626</v>
      </c>
      <c r="V64" s="68">
        <f t="shared" si="26"/>
        <v>62.457786021103793</v>
      </c>
      <c r="W64" s="71"/>
    </row>
    <row r="65" spans="1:23" x14ac:dyDescent="0.2">
      <c r="A65" s="63">
        <v>1916</v>
      </c>
      <c r="B65" s="64">
        <f>+[2]R_I_pcost1938_1861_1970!B7</f>
        <v>17.973938482394924</v>
      </c>
      <c r="C65" s="65">
        <f>+[2]R_I_pcost1938_1861_1970!C7</f>
        <v>12.696714541095718</v>
      </c>
      <c r="D65" s="66">
        <f>+[2]R_I_pcost1938_1861_1970!D7</f>
        <v>0.85195304619965151</v>
      </c>
      <c r="E65" s="67">
        <f t="shared" si="19"/>
        <v>13.54866758729537</v>
      </c>
      <c r="F65" s="67">
        <f>+[2]R_I_pcost1938_1861_1970!F7</f>
        <v>23.586582183902742</v>
      </c>
      <c r="G65" s="67">
        <f t="shared" si="20"/>
        <v>55.109188253593032</v>
      </c>
      <c r="H65" s="67">
        <f>+[2]R_I_pcost1938_1861_1970!H7</f>
        <v>5.0692556364092249</v>
      </c>
      <c r="I65" s="68">
        <f t="shared" si="21"/>
        <v>60.178443890002256</v>
      </c>
      <c r="J65" s="67">
        <f>+[2]R_I_pcost1938_1861_1970!J7</f>
        <v>8.2343229727215377</v>
      </c>
      <c r="K65" s="68">
        <f t="shared" si="22"/>
        <v>68.412766862723799</v>
      </c>
      <c r="L65" s="50"/>
      <c r="M65" s="67">
        <f>+[2]R_I_pcost1938_1861_1970!L7</f>
        <v>4.3809993080236795</v>
      </c>
      <c r="N65" s="65">
        <f>+[2]R_I_pcost1938_1861_1970!M7</f>
        <v>28.006459150117532</v>
      </c>
      <c r="O65" s="64">
        <f>+[2]R_I_pcost1938_1861_1970!N7</f>
        <v>32.561592006089555</v>
      </c>
      <c r="P65" s="67">
        <f t="shared" si="23"/>
        <v>60.56805115620709</v>
      </c>
      <c r="Q65" s="66">
        <f>+[2]R_I_pcost1938_1861_1970!Q7</f>
        <v>1.2500001720986438</v>
      </c>
      <c r="R65" s="66">
        <f>+[2]R_I_pcost1938_1861_1970!P7</f>
        <v>2.2980190463301935</v>
      </c>
      <c r="S65" s="67">
        <f t="shared" si="24"/>
        <v>3.5480192184288373</v>
      </c>
      <c r="T65" s="67">
        <f>+[2]R_I_pcost1938_1861_1970!S7</f>
        <v>-8.4302819935804491E-2</v>
      </c>
      <c r="U65" s="67">
        <f t="shared" si="25"/>
        <v>3.4637163984930326</v>
      </c>
      <c r="V65" s="68">
        <f t="shared" si="26"/>
        <v>68.412766862723799</v>
      </c>
      <c r="W65" s="71"/>
    </row>
    <row r="66" spans="1:23" x14ac:dyDescent="0.2">
      <c r="A66" s="63">
        <v>1917</v>
      </c>
      <c r="B66" s="64">
        <f>+[2]R_I_pcost1938_1861_1970!B8</f>
        <v>17.992189924266544</v>
      </c>
      <c r="C66" s="65">
        <f>+[2]R_I_pcost1938_1861_1970!C8</f>
        <v>12.542876487082703</v>
      </c>
      <c r="D66" s="66">
        <f>+[2]R_I_pcost1938_1861_1970!D8</f>
        <v>0.57265164288248993</v>
      </c>
      <c r="E66" s="67">
        <f t="shared" si="19"/>
        <v>13.115528129965192</v>
      </c>
      <c r="F66" s="67">
        <f>+[2]R_I_pcost1938_1861_1970!F8</f>
        <v>24.009622609332926</v>
      </c>
      <c r="G66" s="67">
        <f t="shared" si="20"/>
        <v>55.117340663564661</v>
      </c>
      <c r="H66" s="67">
        <f>+[2]R_I_pcost1938_1861_1970!H8</f>
        <v>5.175173401707327</v>
      </c>
      <c r="I66" s="68">
        <f t="shared" si="21"/>
        <v>60.292514065271988</v>
      </c>
      <c r="J66" s="67">
        <f>+[2]R_I_pcost1938_1861_1970!J8</f>
        <v>7.5694155140868329</v>
      </c>
      <c r="K66" s="68">
        <f t="shared" si="22"/>
        <v>67.861929579358815</v>
      </c>
      <c r="L66" s="50"/>
      <c r="M66" s="67">
        <f>+[2]R_I_pcost1938_1861_1970!L8</f>
        <v>3.0191575301330493</v>
      </c>
      <c r="N66" s="65">
        <f>+[2]R_I_pcost1938_1861_1970!M8</f>
        <v>20.202455904894176</v>
      </c>
      <c r="O66" s="64">
        <f>+[2]R_I_pcost1938_1861_1970!N8</f>
        <v>41.80874622510386</v>
      </c>
      <c r="P66" s="67">
        <f t="shared" si="23"/>
        <v>62.01120212999804</v>
      </c>
      <c r="Q66" s="66">
        <f>+[2]R_I_pcost1938_1861_1970!Q8</f>
        <v>0.82441930278591347</v>
      </c>
      <c r="R66" s="66">
        <f>+[2]R_I_pcost1938_1861_1970!P8</f>
        <v>1.8596439258784483</v>
      </c>
      <c r="S66" s="67">
        <f t="shared" si="24"/>
        <v>2.6840632286643618</v>
      </c>
      <c r="T66" s="67">
        <f>+[2]R_I_pcost1938_1861_1970!S8</f>
        <v>0.14750669056338706</v>
      </c>
      <c r="U66" s="67">
        <f t="shared" si="25"/>
        <v>2.831569919227749</v>
      </c>
      <c r="V66" s="68">
        <f t="shared" si="26"/>
        <v>67.861929579358829</v>
      </c>
      <c r="W66" s="71"/>
    </row>
    <row r="67" spans="1:23" x14ac:dyDescent="0.2">
      <c r="A67" s="63">
        <v>1918</v>
      </c>
      <c r="B67" s="64">
        <f>+[2]R_I_pcost1938_1861_1970!B9</f>
        <v>18.482799436820255</v>
      </c>
      <c r="C67" s="65">
        <f>+[2]R_I_pcost1938_1861_1970!C9</f>
        <v>12.087306383985965</v>
      </c>
      <c r="D67" s="66">
        <f>+[2]R_I_pcost1938_1861_1970!D9</f>
        <v>0.51557869031941583</v>
      </c>
      <c r="E67" s="67">
        <f t="shared" si="19"/>
        <v>12.60288507430538</v>
      </c>
      <c r="F67" s="67">
        <f>+[2]R_I_pcost1938_1861_1970!F9</f>
        <v>22.507910390364621</v>
      </c>
      <c r="G67" s="67">
        <f t="shared" si="20"/>
        <v>53.593594901490256</v>
      </c>
      <c r="H67" s="67">
        <f>+[2]R_I_pcost1938_1861_1970!H9</f>
        <v>4.7601398496354959</v>
      </c>
      <c r="I67" s="68">
        <f t="shared" si="21"/>
        <v>58.353734751125749</v>
      </c>
      <c r="J67" s="67">
        <f>+[2]R_I_pcost1938_1861_1970!J9</f>
        <v>7.5368466089342494</v>
      </c>
      <c r="K67" s="68">
        <f t="shared" si="22"/>
        <v>65.890581360059997</v>
      </c>
      <c r="L67" s="50"/>
      <c r="M67" s="67">
        <f>+[2]R_I_pcost1938_1861_1970!L9</f>
        <v>2.2724549205206968</v>
      </c>
      <c r="N67" s="65">
        <f>+[2]R_I_pcost1938_1861_1970!M9</f>
        <v>17.415483246355034</v>
      </c>
      <c r="O67" s="64">
        <f>+[2]R_I_pcost1938_1861_1970!N9</f>
        <v>44.080851988212181</v>
      </c>
      <c r="P67" s="67">
        <f t="shared" si="23"/>
        <v>61.496335234567212</v>
      </c>
      <c r="Q67" s="66">
        <f>+[2]R_I_pcost1938_1861_1970!Q9</f>
        <v>0.72325528184350929</v>
      </c>
      <c r="R67" s="66">
        <f>+[2]R_I_pcost1938_1861_1970!P9</f>
        <v>1.8091763528402398</v>
      </c>
      <c r="S67" s="67">
        <f t="shared" si="24"/>
        <v>2.532431634683749</v>
      </c>
      <c r="T67" s="67">
        <f>+[2]R_I_pcost1938_1861_1970!S9</f>
        <v>-0.41064042971166304</v>
      </c>
      <c r="U67" s="67">
        <f t="shared" si="25"/>
        <v>2.121791204972086</v>
      </c>
      <c r="V67" s="68">
        <f t="shared" si="26"/>
        <v>65.890581360059997</v>
      </c>
      <c r="W67" s="71"/>
    </row>
    <row r="68" spans="1:23" x14ac:dyDescent="0.2">
      <c r="A68" s="63">
        <v>1919</v>
      </c>
      <c r="B68" s="64">
        <f>+[2]R_I_pcost1938_1861_1970!B10</f>
        <v>16.827678050847755</v>
      </c>
      <c r="C68" s="65">
        <f>+[2]R_I_pcost1938_1861_1970!C10</f>
        <v>10.447525188493042</v>
      </c>
      <c r="D68" s="66">
        <f>+[2]R_I_pcost1938_1861_1970!D10</f>
        <v>1.1525100894664171</v>
      </c>
      <c r="E68" s="67">
        <f t="shared" si="19"/>
        <v>11.60003527795946</v>
      </c>
      <c r="F68" s="67">
        <f>+[2]R_I_pcost1938_1861_1970!F10</f>
        <v>22.01754740187959</v>
      </c>
      <c r="G68" s="67">
        <f t="shared" si="20"/>
        <v>50.445260730686805</v>
      </c>
      <c r="H68" s="67">
        <f>+[2]R_I_pcost1938_1861_1970!H10</f>
        <v>4.6102381741893872</v>
      </c>
      <c r="I68" s="68">
        <f t="shared" si="21"/>
        <v>55.055498904876188</v>
      </c>
      <c r="J68" s="67">
        <f>+[2]R_I_pcost1938_1861_1970!J10</f>
        <v>7.6131897759309979</v>
      </c>
      <c r="K68" s="68">
        <f t="shared" si="22"/>
        <v>62.668688680807186</v>
      </c>
      <c r="L68" s="50"/>
      <c r="M68" s="67">
        <f>+[2]R_I_pcost1938_1861_1970!L10</f>
        <v>3.5116496396414503</v>
      </c>
      <c r="N68" s="65">
        <f>+[2]R_I_pcost1938_1861_1970!M10</f>
        <v>26.360450550188183</v>
      </c>
      <c r="O68" s="64">
        <f>+[2]R_I_pcost1938_1861_1970!N10</f>
        <v>29.218753929507184</v>
      </c>
      <c r="P68" s="67">
        <f t="shared" si="23"/>
        <v>55.579204479695363</v>
      </c>
      <c r="Q68" s="66">
        <f>+[2]R_I_pcost1938_1861_1970!Q10</f>
        <v>1.5682732602321772</v>
      </c>
      <c r="R68" s="66">
        <f>+[2]R_I_pcost1938_1861_1970!P10</f>
        <v>2.5766286657375463</v>
      </c>
      <c r="S68" s="67">
        <f t="shared" si="24"/>
        <v>4.1449019259697231</v>
      </c>
      <c r="T68" s="67">
        <f>+[2]R_I_pcost1938_1861_1970!S10</f>
        <v>-0.56706736449936046</v>
      </c>
      <c r="U68" s="67">
        <f t="shared" si="25"/>
        <v>3.5778345614703628</v>
      </c>
      <c r="V68" s="68">
        <f t="shared" si="26"/>
        <v>62.668688680807172</v>
      </c>
      <c r="W68" s="71"/>
    </row>
    <row r="69" spans="1:23" x14ac:dyDescent="0.2">
      <c r="A69" s="63">
        <v>1920</v>
      </c>
      <c r="B69" s="64">
        <f>+[2]R_I_pcost1938_1861_1970!B11</f>
        <v>17.971932433146392</v>
      </c>
      <c r="C69" s="65">
        <f>+[2]R_I_pcost1938_1861_1970!C11</f>
        <v>11.001404035636483</v>
      </c>
      <c r="D69" s="66">
        <f>+[2]R_I_pcost1938_1861_1970!D11</f>
        <v>1.2399852858794531</v>
      </c>
      <c r="E69" s="67">
        <f t="shared" si="19"/>
        <v>12.241389321515936</v>
      </c>
      <c r="F69" s="67">
        <f>+[2]R_I_pcost1938_1861_1970!F11</f>
        <v>21.85991592875952</v>
      </c>
      <c r="G69" s="67">
        <f t="shared" si="20"/>
        <v>52.073237683421851</v>
      </c>
      <c r="H69" s="67">
        <f>+[2]R_I_pcost1938_1861_1970!H11</f>
        <v>4.4602902644340041</v>
      </c>
      <c r="I69" s="68">
        <f t="shared" si="21"/>
        <v>56.533527947855859</v>
      </c>
      <c r="J69" s="67">
        <f>+[2]R_I_pcost1938_1861_1970!J11</f>
        <v>7.2034911887922082</v>
      </c>
      <c r="K69" s="68">
        <f t="shared" si="22"/>
        <v>63.737019136648065</v>
      </c>
      <c r="L69" s="50"/>
      <c r="M69" s="67">
        <f>+[2]R_I_pcost1938_1861_1970!L11</f>
        <v>4.1990499690415595</v>
      </c>
      <c r="N69" s="65">
        <f>+[2]R_I_pcost1938_1861_1970!M11</f>
        <v>39.183096540765192</v>
      </c>
      <c r="O69" s="64">
        <f>+[2]R_I_pcost1938_1861_1970!N11</f>
        <v>14.961885598232879</v>
      </c>
      <c r="P69" s="67">
        <f t="shared" si="23"/>
        <v>54.144982138998074</v>
      </c>
      <c r="Q69" s="66">
        <f>+[2]R_I_pcost1938_1861_1970!Q11</f>
        <v>1.6896749669435551</v>
      </c>
      <c r="R69" s="66">
        <f>+[2]R_I_pcost1938_1861_1970!P11</f>
        <v>2.6922587699700178</v>
      </c>
      <c r="S69" s="67">
        <f t="shared" si="24"/>
        <v>4.3819337369135729</v>
      </c>
      <c r="T69" s="67">
        <f>+[2]R_I_pcost1938_1861_1970!S11</f>
        <v>1.011053291694862</v>
      </c>
      <c r="U69" s="67">
        <f t="shared" si="25"/>
        <v>5.3929870286084345</v>
      </c>
      <c r="V69" s="68">
        <f t="shared" si="26"/>
        <v>63.737019136648065</v>
      </c>
      <c r="W69" s="71"/>
    </row>
    <row r="70" spans="1:23" x14ac:dyDescent="0.2">
      <c r="A70" s="63">
        <v>1921</v>
      </c>
      <c r="B70" s="64">
        <f>+[2]R_I_pcost1938_1861_1970!B12</f>
        <v>17.681502553218593</v>
      </c>
      <c r="C70" s="65">
        <f>+[2]R_I_pcost1938_1861_1970!C12</f>
        <v>10.391296482753424</v>
      </c>
      <c r="D70" s="66">
        <f>+[2]R_I_pcost1938_1861_1970!D12</f>
        <v>1.492075821739018</v>
      </c>
      <c r="E70" s="67">
        <f t="shared" si="19"/>
        <v>11.883372304492442</v>
      </c>
      <c r="F70" s="67">
        <f>+[2]R_I_pcost1938_1861_1970!F12</f>
        <v>21.06379014160439</v>
      </c>
      <c r="G70" s="67">
        <f t="shared" si="20"/>
        <v>50.628664999315419</v>
      </c>
      <c r="H70" s="67">
        <f>+[2]R_I_pcost1938_1861_1970!H12</f>
        <v>4.2526084083733462</v>
      </c>
      <c r="I70" s="68">
        <f t="shared" si="21"/>
        <v>54.881273407688766</v>
      </c>
      <c r="J70" s="67">
        <f>+[2]R_I_pcost1938_1861_1970!J12</f>
        <v>6.7063864471463734</v>
      </c>
      <c r="K70" s="68">
        <f t="shared" si="22"/>
        <v>61.587659854835138</v>
      </c>
      <c r="L70" s="50"/>
      <c r="M70" s="67">
        <f>+[2]R_I_pcost1938_1861_1970!L12</f>
        <v>3.7555959724616934</v>
      </c>
      <c r="N70" s="65">
        <f>+[2]R_I_pcost1938_1861_1970!M12</f>
        <v>36.544639528901605</v>
      </c>
      <c r="O70" s="64">
        <f>+[2]R_I_pcost1938_1861_1970!N12</f>
        <v>16.119472720925316</v>
      </c>
      <c r="P70" s="67">
        <f t="shared" si="23"/>
        <v>52.664112249826921</v>
      </c>
      <c r="Q70" s="66">
        <f>+[2]R_I_pcost1938_1861_1970!Q12</f>
        <v>2.0113079388039368</v>
      </c>
      <c r="R70" s="66">
        <f>+[2]R_I_pcost1938_1861_1970!P12</f>
        <v>3.085154874557372</v>
      </c>
      <c r="S70" s="67">
        <f t="shared" si="24"/>
        <v>5.0964628133613088</v>
      </c>
      <c r="T70" s="67">
        <f>+[2]R_I_pcost1938_1861_1970!S12</f>
        <v>7.148881918522737E-2</v>
      </c>
      <c r="U70" s="67">
        <f t="shared" si="25"/>
        <v>5.1679516325465364</v>
      </c>
      <c r="V70" s="68">
        <f t="shared" si="26"/>
        <v>61.587659854835152</v>
      </c>
      <c r="W70" s="71"/>
    </row>
    <row r="71" spans="1:23" x14ac:dyDescent="0.2">
      <c r="A71" s="63">
        <v>1922</v>
      </c>
      <c r="B71" s="64">
        <f>+[2]R_I_pcost1938_1861_1970!B13</f>
        <v>18.785810672381228</v>
      </c>
      <c r="C71" s="65">
        <f>+[2]R_I_pcost1938_1861_1970!C13</f>
        <v>11.63884141752003</v>
      </c>
      <c r="D71" s="66">
        <f>+[2]R_I_pcost1938_1861_1970!D13</f>
        <v>2.2403084886730218</v>
      </c>
      <c r="E71" s="67">
        <f t="shared" si="19"/>
        <v>13.879149906193053</v>
      </c>
      <c r="F71" s="67">
        <f>+[2]R_I_pcost1938_1861_1970!F13</f>
        <v>22.183144008648387</v>
      </c>
      <c r="G71" s="67">
        <f t="shared" si="20"/>
        <v>54.848104587222664</v>
      </c>
      <c r="H71" s="67">
        <f>+[2]R_I_pcost1938_1861_1970!H13</f>
        <v>4.6673401466691189</v>
      </c>
      <c r="I71" s="68">
        <f t="shared" si="21"/>
        <v>59.515444733891783</v>
      </c>
      <c r="J71" s="67">
        <f>+[2]R_I_pcost1938_1861_1970!J13</f>
        <v>7.4591361427053275</v>
      </c>
      <c r="K71" s="68">
        <f t="shared" si="22"/>
        <v>66.974580876597116</v>
      </c>
      <c r="L71" s="50"/>
      <c r="M71" s="67">
        <f>+[2]R_I_pcost1938_1861_1970!L13</f>
        <v>3.8042084518154269</v>
      </c>
      <c r="N71" s="65">
        <f>+[2]R_I_pcost1938_1861_1970!M13</f>
        <v>44.681249953633497</v>
      </c>
      <c r="O71" s="64">
        <f>+[2]R_I_pcost1938_1861_1970!N13</f>
        <v>12.476725593302469</v>
      </c>
      <c r="P71" s="67">
        <f t="shared" si="23"/>
        <v>57.157975546935965</v>
      </c>
      <c r="Q71" s="66">
        <f>+[2]R_I_pcost1938_1861_1970!Q13</f>
        <v>2.8786667854480319</v>
      </c>
      <c r="R71" s="66">
        <f>+[2]R_I_pcost1938_1861_1970!P13</f>
        <v>3.4852055078578066</v>
      </c>
      <c r="S71" s="67">
        <f t="shared" si="24"/>
        <v>6.3638722933058389</v>
      </c>
      <c r="T71" s="67">
        <f>+[2]R_I_pcost1938_1861_1970!S13</f>
        <v>-0.35147541546011379</v>
      </c>
      <c r="U71" s="67">
        <f t="shared" si="25"/>
        <v>6.0123968778457249</v>
      </c>
      <c r="V71" s="68">
        <f t="shared" si="26"/>
        <v>66.974580876597116</v>
      </c>
      <c r="W71" s="71"/>
    </row>
    <row r="72" spans="1:23" x14ac:dyDescent="0.2">
      <c r="A72" s="63">
        <v>1923</v>
      </c>
      <c r="B72" s="64">
        <f>+[2]R_I_pcost1938_1861_1970!B14</f>
        <v>20.625859605948808</v>
      </c>
      <c r="C72" s="65">
        <f>+[2]R_I_pcost1938_1861_1970!C14</f>
        <v>12.990492356601132</v>
      </c>
      <c r="D72" s="66">
        <f>+[2]R_I_pcost1938_1861_1970!D14</f>
        <v>2.6992349563092173</v>
      </c>
      <c r="E72" s="67">
        <f t="shared" si="19"/>
        <v>15.68972731291035</v>
      </c>
      <c r="F72" s="67">
        <f>+[2]R_I_pcost1938_1861_1970!F14</f>
        <v>23.650051131952335</v>
      </c>
      <c r="G72" s="67">
        <f t="shared" si="20"/>
        <v>59.965638050811492</v>
      </c>
      <c r="H72" s="67">
        <f>+[2]R_I_pcost1938_1861_1970!H14</f>
        <v>5.0822751379812345</v>
      </c>
      <c r="I72" s="68">
        <f t="shared" si="21"/>
        <v>65.047913188792734</v>
      </c>
      <c r="J72" s="67">
        <f>+[2]R_I_pcost1938_1861_1970!J14</f>
        <v>7.6529020616398533</v>
      </c>
      <c r="K72" s="68">
        <f t="shared" si="22"/>
        <v>72.700815250432584</v>
      </c>
      <c r="L72" s="50"/>
      <c r="M72" s="67">
        <f>+[2]R_I_pcost1938_1861_1970!L14</f>
        <v>4.7956041473672864</v>
      </c>
      <c r="N72" s="65">
        <f>+[2]R_I_pcost1938_1861_1970!M14</f>
        <v>52.526318834982646</v>
      </c>
      <c r="O72" s="64">
        <f>+[2]R_I_pcost1938_1861_1970!N14</f>
        <v>8.4837988845773022</v>
      </c>
      <c r="P72" s="67">
        <f t="shared" si="23"/>
        <v>61.01011771955995</v>
      </c>
      <c r="Q72" s="66">
        <f>+[2]R_I_pcost1938_1861_1970!Q14</f>
        <v>3.3437611703442407</v>
      </c>
      <c r="R72" s="66">
        <f>+[2]R_I_pcost1938_1861_1970!P14</f>
        <v>3.9930322663841333</v>
      </c>
      <c r="S72" s="67">
        <f t="shared" si="24"/>
        <v>7.3367934367283745</v>
      </c>
      <c r="T72" s="67">
        <f>+[2]R_I_pcost1938_1861_1970!S14</f>
        <v>-0.44170005322303485</v>
      </c>
      <c r="U72" s="67">
        <f t="shared" si="25"/>
        <v>6.8950933835053396</v>
      </c>
      <c r="V72" s="68">
        <f t="shared" si="26"/>
        <v>72.700815250432569</v>
      </c>
      <c r="W72" s="71"/>
    </row>
    <row r="73" spans="1:23" x14ac:dyDescent="0.2">
      <c r="A73" s="63">
        <v>1924</v>
      </c>
      <c r="B73" s="64">
        <f>+[2]R_I_pcost1938_1861_1970!B15</f>
        <v>19.767829491976073</v>
      </c>
      <c r="C73" s="65">
        <f>+[2]R_I_pcost1938_1861_1970!C15</f>
        <v>14.148527430119449</v>
      </c>
      <c r="D73" s="66">
        <f>+[2]R_I_pcost1938_1861_1970!D15</f>
        <v>2.7628868924783561</v>
      </c>
      <c r="E73" s="67">
        <f t="shared" si="19"/>
        <v>16.911414322597807</v>
      </c>
      <c r="F73" s="67">
        <f>+[2]R_I_pcost1938_1861_1970!F15</f>
        <v>24.740731518885468</v>
      </c>
      <c r="G73" s="67">
        <f t="shared" si="20"/>
        <v>61.419975333459348</v>
      </c>
      <c r="H73" s="67">
        <f>+[2]R_I_pcost1938_1861_1970!H15</f>
        <v>5.3936637803051468</v>
      </c>
      <c r="I73" s="68">
        <f t="shared" si="21"/>
        <v>66.813639113764495</v>
      </c>
      <c r="J73" s="67">
        <f>+[2]R_I_pcost1938_1861_1970!J15</f>
        <v>8.2142049652641109</v>
      </c>
      <c r="K73" s="68">
        <f t="shared" si="22"/>
        <v>75.027844079028611</v>
      </c>
      <c r="L73" s="50"/>
      <c r="M73" s="67">
        <f>+[2]R_I_pcost1938_1861_1970!L15</f>
        <v>5.994643229351901</v>
      </c>
      <c r="N73" s="65">
        <f>+[2]R_I_pcost1938_1861_1970!M15</f>
        <v>54.218735727005686</v>
      </c>
      <c r="O73" s="64">
        <f>+[2]R_I_pcost1938_1861_1970!N15</f>
        <v>7.6489427854413554</v>
      </c>
      <c r="P73" s="67">
        <f t="shared" si="23"/>
        <v>61.867678512447043</v>
      </c>
      <c r="Q73" s="66">
        <f>+[2]R_I_pcost1938_1861_1970!Q15</f>
        <v>3.3379825548625526</v>
      </c>
      <c r="R73" s="66">
        <f>+[2]R_I_pcost1938_1861_1970!P15</f>
        <v>4.1680951798334451</v>
      </c>
      <c r="S73" s="67">
        <f t="shared" si="24"/>
        <v>7.5060777346959977</v>
      </c>
      <c r="T73" s="67">
        <f>+[2]R_I_pcost1938_1861_1970!S15</f>
        <v>-0.3405553974663354</v>
      </c>
      <c r="U73" s="67">
        <f t="shared" si="25"/>
        <v>7.1655223372296621</v>
      </c>
      <c r="V73" s="68">
        <f t="shared" si="26"/>
        <v>75.027844079028597</v>
      </c>
      <c r="W73" s="71"/>
    </row>
    <row r="74" spans="1:23" x14ac:dyDescent="0.2">
      <c r="A74" s="63">
        <v>1925</v>
      </c>
      <c r="B74" s="64">
        <f>+[2]R_I_pcost1938_1861_1970!B16</f>
        <v>21.10197216834489</v>
      </c>
      <c r="C74" s="65">
        <f>+[2]R_I_pcost1938_1861_1970!C16</f>
        <v>16.495935924521053</v>
      </c>
      <c r="D74" s="66">
        <f>+[2]R_I_pcost1938_1861_1970!D16</f>
        <v>2.7443237479691476</v>
      </c>
      <c r="E74" s="67">
        <f t="shared" si="19"/>
        <v>19.2402596724902</v>
      </c>
      <c r="F74" s="67">
        <f>+[2]R_I_pcost1938_1861_1970!F16</f>
        <v>26.465541135777016</v>
      </c>
      <c r="G74" s="67">
        <f t="shared" si="20"/>
        <v>66.807772976612114</v>
      </c>
      <c r="H74" s="67">
        <f>+[2]R_I_pcost1938_1861_1970!H16</f>
        <v>4.6156059399814966</v>
      </c>
      <c r="I74" s="68">
        <f t="shared" si="21"/>
        <v>71.423378916593606</v>
      </c>
      <c r="J74" s="67">
        <f>+[2]R_I_pcost1938_1861_1970!J16</f>
        <v>9.4165614384357408</v>
      </c>
      <c r="K74" s="68">
        <f t="shared" si="22"/>
        <v>80.839940355029341</v>
      </c>
      <c r="L74" s="50"/>
      <c r="M74" s="67">
        <f>+[2]R_I_pcost1938_1861_1970!L16</f>
        <v>6.6616482910661841</v>
      </c>
      <c r="N74" s="65">
        <f>+[2]R_I_pcost1938_1861_1970!M16</f>
        <v>58.623180735232175</v>
      </c>
      <c r="O74" s="64">
        <f>+[2]R_I_pcost1938_1861_1970!N16</f>
        <v>7.1503030985833451</v>
      </c>
      <c r="P74" s="67">
        <f t="shared" si="23"/>
        <v>65.773483833815519</v>
      </c>
      <c r="Q74" s="66">
        <f>+[2]R_I_pcost1938_1861_1970!Q16</f>
        <v>3.2540542448347427</v>
      </c>
      <c r="R74" s="66">
        <f>+[2]R_I_pcost1938_1861_1970!P16</f>
        <v>4.4174812188512744</v>
      </c>
      <c r="S74" s="67">
        <f t="shared" si="24"/>
        <v>7.6715354636860171</v>
      </c>
      <c r="T74" s="67">
        <f>+[2]R_I_pcost1938_1861_1970!S16</f>
        <v>0.73327276646162909</v>
      </c>
      <c r="U74" s="67">
        <f t="shared" si="25"/>
        <v>8.4048082301476459</v>
      </c>
      <c r="V74" s="68">
        <f t="shared" si="26"/>
        <v>80.839940355029356</v>
      </c>
      <c r="W74" s="71"/>
    </row>
    <row r="75" spans="1:23" x14ac:dyDescent="0.2">
      <c r="A75" s="63">
        <v>1926</v>
      </c>
      <c r="B75" s="64">
        <f>+[2]R_I_pcost1938_1861_1970!B17</f>
        <v>21.237216167109214</v>
      </c>
      <c r="C75" s="65">
        <f>+[2]R_I_pcost1938_1861_1970!C17</f>
        <v>16.47489968852291</v>
      </c>
      <c r="D75" s="66">
        <f>+[2]R_I_pcost1938_1861_1970!D17</f>
        <v>2.8778304027285606</v>
      </c>
      <c r="E75" s="67">
        <f t="shared" si="19"/>
        <v>19.35273009125147</v>
      </c>
      <c r="F75" s="67">
        <f>+[2]R_I_pcost1938_1861_1970!F17</f>
        <v>26.641772435294033</v>
      </c>
      <c r="G75" s="67">
        <f t="shared" si="20"/>
        <v>67.231718693654713</v>
      </c>
      <c r="H75" s="67">
        <f>+[2]R_I_pcost1938_1861_1970!H17</f>
        <v>4.7711808515150214</v>
      </c>
      <c r="I75" s="68">
        <f t="shared" si="21"/>
        <v>72.00289954516974</v>
      </c>
      <c r="J75" s="67">
        <f>+[2]R_I_pcost1938_1861_1970!J17</f>
        <v>9.4408581300375012</v>
      </c>
      <c r="K75" s="68">
        <f t="shared" si="22"/>
        <v>81.443757675207237</v>
      </c>
      <c r="L75" s="50"/>
      <c r="M75" s="67">
        <f>+[2]R_I_pcost1938_1861_1970!L17</f>
        <v>6.4027078586589345</v>
      </c>
      <c r="N75" s="65">
        <f>+[2]R_I_pcost1938_1861_1970!M17</f>
        <v>58.697633920370151</v>
      </c>
      <c r="O75" s="64">
        <f>+[2]R_I_pcost1938_1861_1970!N17</f>
        <v>7.7890098741534706</v>
      </c>
      <c r="P75" s="67">
        <f t="shared" si="23"/>
        <v>66.486643794523616</v>
      </c>
      <c r="Q75" s="66">
        <f>+[2]R_I_pcost1938_1861_1970!Q17</f>
        <v>3.3061970328433565</v>
      </c>
      <c r="R75" s="66">
        <f>+[2]R_I_pcost1938_1861_1970!P17</f>
        <v>4.4828818854601638</v>
      </c>
      <c r="S75" s="67">
        <f t="shared" si="24"/>
        <v>7.7890789183035203</v>
      </c>
      <c r="T75" s="67">
        <f>+[2]R_I_pcost1938_1861_1970!S17</f>
        <v>0.76532710372115942</v>
      </c>
      <c r="U75" s="67">
        <f t="shared" si="25"/>
        <v>8.5544060220246791</v>
      </c>
      <c r="V75" s="68">
        <f t="shared" si="26"/>
        <v>81.443757675207223</v>
      </c>
      <c r="W75" s="71"/>
    </row>
    <row r="76" spans="1:23" x14ac:dyDescent="0.2">
      <c r="A76" s="63">
        <v>1927</v>
      </c>
      <c r="B76" s="64">
        <f>+[2]R_I_pcost1938_1861_1970!B18</f>
        <v>19.367809700142733</v>
      </c>
      <c r="C76" s="65">
        <f>+[2]R_I_pcost1938_1861_1970!C18</f>
        <v>15.811482754829775</v>
      </c>
      <c r="D76" s="66">
        <f>+[2]R_I_pcost1938_1861_1970!D18</f>
        <v>2.8063983297306354</v>
      </c>
      <c r="E76" s="67">
        <f t="shared" si="19"/>
        <v>18.617881084560409</v>
      </c>
      <c r="F76" s="67">
        <f>+[2]R_I_pcost1938_1861_1970!F18</f>
        <v>26.354201034005413</v>
      </c>
      <c r="G76" s="67">
        <f t="shared" si="20"/>
        <v>64.339891818708551</v>
      </c>
      <c r="H76" s="67">
        <f>+[2]R_I_pcost1938_1861_1970!H18</f>
        <v>6.3272907020161862</v>
      </c>
      <c r="I76" s="68">
        <f t="shared" si="21"/>
        <v>70.667182520724737</v>
      </c>
      <c r="J76" s="67">
        <f>+[2]R_I_pcost1938_1861_1970!J18</f>
        <v>9.1781003587172965</v>
      </c>
      <c r="K76" s="68">
        <f t="shared" si="22"/>
        <v>79.845282879442038</v>
      </c>
      <c r="L76" s="50"/>
      <c r="M76" s="67">
        <f>+[2]R_I_pcost1938_1861_1970!L18</f>
        <v>6.7336511117371689</v>
      </c>
      <c r="N76" s="65">
        <f>+[2]R_I_pcost1938_1861_1970!M18</f>
        <v>57.208442767806879</v>
      </c>
      <c r="O76" s="64">
        <f>+[2]R_I_pcost1938_1861_1970!N18</f>
        <v>8.0319943446499504</v>
      </c>
      <c r="P76" s="67">
        <f t="shared" si="23"/>
        <v>65.240437112456831</v>
      </c>
      <c r="Q76" s="66">
        <f>+[2]R_I_pcost1938_1861_1970!Q18</f>
        <v>3.1542647947350568</v>
      </c>
      <c r="R76" s="66">
        <f>+[2]R_I_pcost1938_1861_1970!P18</f>
        <v>5.5876164392560934</v>
      </c>
      <c r="S76" s="67">
        <f t="shared" si="24"/>
        <v>8.7418812339911511</v>
      </c>
      <c r="T76" s="67">
        <f>+[2]R_I_pcost1938_1861_1970!S18</f>
        <v>-0.87068657874311639</v>
      </c>
      <c r="U76" s="67">
        <f t="shared" si="25"/>
        <v>7.8711946552480345</v>
      </c>
      <c r="V76" s="68">
        <f t="shared" si="26"/>
        <v>79.845282879442038</v>
      </c>
      <c r="W76" s="71"/>
    </row>
    <row r="77" spans="1:23" x14ac:dyDescent="0.2">
      <c r="A77" s="63">
        <v>1928</v>
      </c>
      <c r="B77" s="64">
        <f>+[2]R_I_pcost1938_1861_1970!B19</f>
        <v>21.086074639511789</v>
      </c>
      <c r="C77" s="65">
        <f>+[2]R_I_pcost1938_1861_1970!C19</f>
        <v>17.145188413172789</v>
      </c>
      <c r="D77" s="66">
        <f>+[2]R_I_pcost1938_1861_1970!D19</f>
        <v>2.8533068296272552</v>
      </c>
      <c r="E77" s="67">
        <f t="shared" si="19"/>
        <v>19.998495242800043</v>
      </c>
      <c r="F77" s="67">
        <f>+[2]R_I_pcost1938_1861_1970!F19</f>
        <v>27.568931285453925</v>
      </c>
      <c r="G77" s="67">
        <f t="shared" si="20"/>
        <v>68.653501167765754</v>
      </c>
      <c r="H77" s="67">
        <f>+[2]R_I_pcost1938_1861_1970!H19</f>
        <v>6.4827515397643269</v>
      </c>
      <c r="I77" s="68">
        <f t="shared" si="21"/>
        <v>75.136252707530076</v>
      </c>
      <c r="J77" s="67">
        <f>+[2]R_I_pcost1938_1861_1970!J19</f>
        <v>10.695692365634047</v>
      </c>
      <c r="K77" s="68">
        <f t="shared" si="22"/>
        <v>85.831945073164121</v>
      </c>
      <c r="L77" s="50"/>
      <c r="M77" s="67">
        <f>+[2]R_I_pcost1938_1861_1970!L19</f>
        <v>6.9972344334773275</v>
      </c>
      <c r="N77" s="65">
        <f>+[2]R_I_pcost1938_1861_1970!M19</f>
        <v>61.712700723017782</v>
      </c>
      <c r="O77" s="64">
        <f>+[2]R_I_pcost1938_1861_1970!N19</f>
        <v>8.1039298543043579</v>
      </c>
      <c r="P77" s="67">
        <f t="shared" si="23"/>
        <v>69.816630577322144</v>
      </c>
      <c r="Q77" s="66">
        <f>+[2]R_I_pcost1938_1861_1970!Q19</f>
        <v>3.1741147549060518</v>
      </c>
      <c r="R77" s="66">
        <f>+[2]R_I_pcost1938_1861_1970!P19</f>
        <v>6.3902267468152614</v>
      </c>
      <c r="S77" s="67">
        <f t="shared" si="24"/>
        <v>9.5643415017213123</v>
      </c>
      <c r="T77" s="67">
        <f>+[2]R_I_pcost1938_1861_1970!S19</f>
        <v>-0.54626143935663896</v>
      </c>
      <c r="U77" s="67">
        <f t="shared" si="25"/>
        <v>9.0180800623646729</v>
      </c>
      <c r="V77" s="68">
        <f t="shared" si="26"/>
        <v>85.83194507316415</v>
      </c>
      <c r="W77" s="71"/>
    </row>
    <row r="78" spans="1:23" x14ac:dyDescent="0.2">
      <c r="A78" s="63">
        <v>1929</v>
      </c>
      <c r="B78" s="64">
        <f>+[2]R_I_pcost1938_1861_1970!B20</f>
        <v>21.966503877940422</v>
      </c>
      <c r="C78" s="65">
        <f>+[2]R_I_pcost1938_1861_1970!C20</f>
        <v>18.281433144131086</v>
      </c>
      <c r="D78" s="66">
        <f>+[2]R_I_pcost1938_1861_1970!D20</f>
        <v>3.7754214857407771</v>
      </c>
      <c r="E78" s="67">
        <f t="shared" si="19"/>
        <v>22.056854629871864</v>
      </c>
      <c r="F78" s="67">
        <f>+[2]R_I_pcost1938_1861_1970!F20</f>
        <v>28.283406915189847</v>
      </c>
      <c r="G78" s="67">
        <f t="shared" si="20"/>
        <v>72.306765423002133</v>
      </c>
      <c r="H78" s="67">
        <f>+[2]R_I_pcost1938_1861_1970!H20</f>
        <v>6.5858797001031544</v>
      </c>
      <c r="I78" s="68">
        <f t="shared" si="21"/>
        <v>78.892645123105282</v>
      </c>
      <c r="J78" s="67">
        <f>+[2]R_I_pcost1938_1861_1970!J20</f>
        <v>10.839653658773527</v>
      </c>
      <c r="K78" s="68">
        <f t="shared" si="22"/>
        <v>89.732298781878811</v>
      </c>
      <c r="L78" s="50"/>
      <c r="M78" s="67">
        <f>+[2]R_I_pcost1938_1861_1970!L20</f>
        <v>7.6787387645961793</v>
      </c>
      <c r="N78" s="65">
        <f>+[2]R_I_pcost1938_1861_1970!M20</f>
        <v>62.001696550243786</v>
      </c>
      <c r="O78" s="64">
        <f>+[2]R_I_pcost1938_1861_1970!N20</f>
        <v>8.1179613929434975</v>
      </c>
      <c r="P78" s="67">
        <f t="shared" si="23"/>
        <v>70.119657943187278</v>
      </c>
      <c r="Q78" s="66">
        <f>+[2]R_I_pcost1938_1861_1970!Q20</f>
        <v>4.152197206138359</v>
      </c>
      <c r="R78" s="66">
        <f>+[2]R_I_pcost1938_1861_1970!P20</f>
        <v>6.4502261983219302</v>
      </c>
      <c r="S78" s="67">
        <f t="shared" si="24"/>
        <v>10.602423404460289</v>
      </c>
      <c r="T78" s="67">
        <f>+[2]R_I_pcost1938_1861_1970!S20</f>
        <v>1.3314786696350489</v>
      </c>
      <c r="U78" s="67">
        <f t="shared" si="25"/>
        <v>11.933902074095338</v>
      </c>
      <c r="V78" s="68">
        <f t="shared" si="26"/>
        <v>89.732298781878796</v>
      </c>
      <c r="W78" s="71"/>
    </row>
    <row r="79" spans="1:23" x14ac:dyDescent="0.2">
      <c r="A79" s="63">
        <v>1930</v>
      </c>
      <c r="B79" s="64">
        <f>+[2]R_I_pcost1938_1861_1970!B21</f>
        <v>19.649745543185762</v>
      </c>
      <c r="C79" s="65">
        <f>+[2]R_I_pcost1938_1861_1970!C21</f>
        <v>17.153604384009736</v>
      </c>
      <c r="D79" s="66">
        <f>+[2]R_I_pcost1938_1861_1970!D21</f>
        <v>3.8315437510455035</v>
      </c>
      <c r="E79" s="67">
        <f t="shared" si="19"/>
        <v>20.98514813505524</v>
      </c>
      <c r="F79" s="67">
        <f>+[2]R_I_pcost1938_1861_1970!F21</f>
        <v>27.347715461944958</v>
      </c>
      <c r="G79" s="67">
        <f t="shared" si="20"/>
        <v>67.982609140185957</v>
      </c>
      <c r="H79" s="67">
        <f>+[2]R_I_pcost1938_1861_1970!H21</f>
        <v>7.2086664536984779</v>
      </c>
      <c r="I79" s="68">
        <f t="shared" si="21"/>
        <v>75.191275593884441</v>
      </c>
      <c r="J79" s="67">
        <f>+[2]R_I_pcost1938_1861_1970!J21</f>
        <v>10.031304055437396</v>
      </c>
      <c r="K79" s="68">
        <f t="shared" si="22"/>
        <v>85.22257964932183</v>
      </c>
      <c r="L79" s="50"/>
      <c r="M79" s="67">
        <f>+[2]R_I_pcost1938_1861_1970!L21</f>
        <v>6.9987374126130835</v>
      </c>
      <c r="N79" s="65">
        <f>+[2]R_I_pcost1938_1861_1970!M21</f>
        <v>58.145170193040848</v>
      </c>
      <c r="O79" s="64">
        <f>+[2]R_I_pcost1938_1861_1970!N21</f>
        <v>8.0187974279627294</v>
      </c>
      <c r="P79" s="67">
        <f t="shared" si="23"/>
        <v>66.163967621003579</v>
      </c>
      <c r="Q79" s="66">
        <f>+[2]R_I_pcost1938_1861_1970!Q21</f>
        <v>4.7500766606206648</v>
      </c>
      <c r="R79" s="66">
        <f>+[2]R_I_pcost1938_1861_1970!P21</f>
        <v>6.5201279408146888</v>
      </c>
      <c r="S79" s="67">
        <f t="shared" si="24"/>
        <v>11.270204601435353</v>
      </c>
      <c r="T79" s="67">
        <f>+[2]R_I_pcost1938_1861_1970!S21</f>
        <v>0.78967001426980232</v>
      </c>
      <c r="U79" s="67">
        <f t="shared" si="25"/>
        <v>12.059874615705155</v>
      </c>
      <c r="V79" s="68">
        <f t="shared" si="26"/>
        <v>85.222579649321816</v>
      </c>
      <c r="W79" s="71"/>
    </row>
    <row r="80" spans="1:23" x14ac:dyDescent="0.2">
      <c r="A80" s="63">
        <v>1931</v>
      </c>
      <c r="B80" s="64">
        <f>+[2]R_I_pcost1938_1861_1970!B22</f>
        <v>20.477205909690618</v>
      </c>
      <c r="C80" s="65">
        <f>+[2]R_I_pcost1938_1861_1970!C22</f>
        <v>15.34197711445182</v>
      </c>
      <c r="D80" s="66">
        <f>+[2]R_I_pcost1938_1861_1970!D22</f>
        <v>3.1091392438099752</v>
      </c>
      <c r="E80" s="67">
        <f t="shared" si="19"/>
        <v>18.451116358261796</v>
      </c>
      <c r="F80" s="67">
        <f>+[2]R_I_pcost1938_1861_1970!F22</f>
        <v>27.244031869362846</v>
      </c>
      <c r="G80" s="67">
        <f t="shared" si="20"/>
        <v>66.172354137315253</v>
      </c>
      <c r="H80" s="67">
        <f>+[2]R_I_pcost1938_1861_1970!H22</f>
        <v>8.2454190770854581</v>
      </c>
      <c r="I80" s="68">
        <f t="shared" si="21"/>
        <v>74.417773214400711</v>
      </c>
      <c r="J80" s="67">
        <f>+[2]R_I_pcost1938_1861_1970!J22</f>
        <v>8.5930365459659743</v>
      </c>
      <c r="K80" s="68">
        <f t="shared" si="22"/>
        <v>83.010809760366683</v>
      </c>
      <c r="L80" s="50"/>
      <c r="M80" s="67">
        <f>+[2]R_I_pcost1938_1861_1970!L22</f>
        <v>6.8305071815451344</v>
      </c>
      <c r="N80" s="65">
        <f>+[2]R_I_pcost1938_1861_1970!M22</f>
        <v>56.501674357811474</v>
      </c>
      <c r="O80" s="64">
        <f>+[2]R_I_pcost1938_1861_1970!N22</f>
        <v>9.5273897215167267</v>
      </c>
      <c r="P80" s="67">
        <f t="shared" si="23"/>
        <v>66.029064079328208</v>
      </c>
      <c r="Q80" s="66">
        <f>+[2]R_I_pcost1938_1861_1970!Q22</f>
        <v>4.4452349334201138</v>
      </c>
      <c r="R80" s="66">
        <f>+[2]R_I_pcost1938_1861_1970!P22</f>
        <v>6.099143442346401</v>
      </c>
      <c r="S80" s="67">
        <f t="shared" si="24"/>
        <v>10.544378375766515</v>
      </c>
      <c r="T80" s="67">
        <f>+[2]R_I_pcost1938_1861_1970!S22</f>
        <v>-0.39313987627316055</v>
      </c>
      <c r="U80" s="67">
        <f t="shared" si="25"/>
        <v>10.151238499493354</v>
      </c>
      <c r="V80" s="68">
        <f t="shared" si="26"/>
        <v>83.010809760366698</v>
      </c>
      <c r="W80" s="71"/>
    </row>
    <row r="81" spans="1:23" x14ac:dyDescent="0.2">
      <c r="A81" s="63">
        <v>1932</v>
      </c>
      <c r="B81" s="64">
        <f>+[2]R_I_pcost1938_1861_1970!B23</f>
        <v>22.440969309271534</v>
      </c>
      <c r="C81" s="65">
        <f>+[2]R_I_pcost1938_1861_1970!C23</f>
        <v>14.326727424636079</v>
      </c>
      <c r="D81" s="66">
        <f>+[2]R_I_pcost1938_1861_1970!D23</f>
        <v>3.0656746377348805</v>
      </c>
      <c r="E81" s="67">
        <f t="shared" si="19"/>
        <v>17.392402062370959</v>
      </c>
      <c r="F81" s="67">
        <f>+[2]R_I_pcost1938_1861_1970!F23</f>
        <v>27.869321640659589</v>
      </c>
      <c r="G81" s="67">
        <f t="shared" si="20"/>
        <v>67.702693012302078</v>
      </c>
      <c r="H81" s="67">
        <f>+[2]R_I_pcost1938_1861_1970!H23</f>
        <v>8.2976355269371265</v>
      </c>
      <c r="I81" s="68">
        <f t="shared" si="21"/>
        <v>76.000328539239206</v>
      </c>
      <c r="J81" s="67">
        <f>+[2]R_I_pcost1938_1861_1970!J23</f>
        <v>7.4393357437018883</v>
      </c>
      <c r="K81" s="68">
        <f t="shared" si="22"/>
        <v>83.439664282941095</v>
      </c>
      <c r="L81" s="50"/>
      <c r="M81" s="67">
        <f>+[2]R_I_pcost1938_1861_1970!L23</f>
        <v>5.4752619979656538</v>
      </c>
      <c r="N81" s="65">
        <f>+[2]R_I_pcost1938_1861_1970!M23</f>
        <v>58.725448276424572</v>
      </c>
      <c r="O81" s="64">
        <f>+[2]R_I_pcost1938_1861_1970!N23</f>
        <v>9.890943127672319</v>
      </c>
      <c r="P81" s="67">
        <f t="shared" si="23"/>
        <v>68.616391404096888</v>
      </c>
      <c r="Q81" s="66">
        <f>+[2]R_I_pcost1938_1861_1970!Q23</f>
        <v>4.1771384684851904</v>
      </c>
      <c r="R81" s="66">
        <f>+[2]R_I_pcost1938_1861_1970!P23</f>
        <v>6.0031926896189027</v>
      </c>
      <c r="S81" s="67">
        <f t="shared" si="24"/>
        <v>10.180331158104092</v>
      </c>
      <c r="T81" s="67">
        <f>+[2]R_I_pcost1938_1861_1970!S23</f>
        <v>-0.8323202772255367</v>
      </c>
      <c r="U81" s="67">
        <f t="shared" si="25"/>
        <v>9.3480108808785563</v>
      </c>
      <c r="V81" s="68">
        <f t="shared" si="26"/>
        <v>83.439664282941109</v>
      </c>
      <c r="W81" s="71"/>
    </row>
    <row r="82" spans="1:23" x14ac:dyDescent="0.2">
      <c r="A82" s="63">
        <v>1933</v>
      </c>
      <c r="B82" s="64">
        <f>+[2]R_I_pcost1938_1861_1970!B24</f>
        <v>20.367847253040914</v>
      </c>
      <c r="C82" s="65">
        <f>+[2]R_I_pcost1938_1861_1970!C24</f>
        <v>15.336576827734731</v>
      </c>
      <c r="D82" s="66">
        <f>+[2]R_I_pcost1938_1861_1970!D24</f>
        <v>3.789099351050814</v>
      </c>
      <c r="E82" s="67">
        <f t="shared" si="19"/>
        <v>19.125676178785547</v>
      </c>
      <c r="F82" s="67">
        <f>+[2]R_I_pcost1938_1861_1970!F24</f>
        <v>27.207357623293877</v>
      </c>
      <c r="G82" s="67">
        <f t="shared" si="20"/>
        <v>66.700881055120334</v>
      </c>
      <c r="H82" s="67">
        <f>+[2]R_I_pcost1938_1861_1970!H24</f>
        <v>8.4015168041194794</v>
      </c>
      <c r="I82" s="68">
        <f t="shared" si="21"/>
        <v>75.102397859239815</v>
      </c>
      <c r="J82" s="67">
        <f>+[2]R_I_pcost1938_1861_1970!J24</f>
        <v>8.6451343800520881</v>
      </c>
      <c r="K82" s="68">
        <f t="shared" si="22"/>
        <v>83.7475322392919</v>
      </c>
      <c r="L82" s="50"/>
      <c r="M82" s="67">
        <f>+[2]R_I_pcost1938_1861_1970!L24</f>
        <v>5.5814058882497157</v>
      </c>
      <c r="N82" s="65">
        <f>+[2]R_I_pcost1938_1861_1970!M24</f>
        <v>58.063897257206527</v>
      </c>
      <c r="O82" s="64">
        <f>+[2]R_I_pcost1938_1861_1970!N24</f>
        <v>10.42593302282657</v>
      </c>
      <c r="P82" s="67">
        <f t="shared" si="23"/>
        <v>68.48983028003309</v>
      </c>
      <c r="Q82" s="66">
        <f>+[2]R_I_pcost1938_1861_1970!Q24</f>
        <v>4.504602111298099</v>
      </c>
      <c r="R82" s="66">
        <f>+[2]R_I_pcost1938_1861_1970!P24</f>
        <v>5.6493945242416013</v>
      </c>
      <c r="S82" s="67">
        <f t="shared" si="24"/>
        <v>10.1539966355397</v>
      </c>
      <c r="T82" s="67">
        <f>+[2]R_I_pcost1938_1861_1970!S24</f>
        <v>-0.47770056453059795</v>
      </c>
      <c r="U82" s="67">
        <f t="shared" si="25"/>
        <v>9.6762960710091015</v>
      </c>
      <c r="V82" s="68">
        <f t="shared" si="26"/>
        <v>83.747532239291914</v>
      </c>
      <c r="W82" s="71"/>
    </row>
    <row r="83" spans="1:23" x14ac:dyDescent="0.2">
      <c r="A83" s="63">
        <v>1934</v>
      </c>
      <c r="B83" s="64">
        <f>+[2]R_I_pcost1938_1861_1970!B25</f>
        <v>19.362891755190095</v>
      </c>
      <c r="C83" s="65">
        <f>+[2]R_I_pcost1938_1861_1970!C25</f>
        <v>15.6842124152422</v>
      </c>
      <c r="D83" s="66">
        <f>+[2]R_I_pcost1938_1861_1970!D25</f>
        <v>3.9709261744870288</v>
      </c>
      <c r="E83" s="67">
        <f t="shared" si="19"/>
        <v>19.65513858972923</v>
      </c>
      <c r="F83" s="67">
        <f>+[2]R_I_pcost1938_1861_1970!F25</f>
        <v>27.437904032990492</v>
      </c>
      <c r="G83" s="67">
        <f t="shared" si="20"/>
        <v>66.455934377909813</v>
      </c>
      <c r="H83" s="67">
        <f>+[2]R_I_pcost1938_1861_1970!H25</f>
        <v>8.4530416441852392</v>
      </c>
      <c r="I83" s="68">
        <f t="shared" si="21"/>
        <v>74.908976022095047</v>
      </c>
      <c r="J83" s="67">
        <f>+[2]R_I_pcost1938_1861_1970!J25</f>
        <v>7.7893419014232705</v>
      </c>
      <c r="K83" s="68">
        <f t="shared" si="22"/>
        <v>82.698317923518317</v>
      </c>
      <c r="L83" s="50"/>
      <c r="M83" s="67">
        <f>+[2]R_I_pcost1938_1861_1970!L25</f>
        <v>5.5602743666208054</v>
      </c>
      <c r="N83" s="65">
        <f>+[2]R_I_pcost1938_1861_1970!M25</f>
        <v>56.175338649011323</v>
      </c>
      <c r="O83" s="64">
        <f>+[2]R_I_pcost1938_1861_1970!N25</f>
        <v>10.559912381779222</v>
      </c>
      <c r="P83" s="67">
        <f t="shared" si="23"/>
        <v>66.73525103079055</v>
      </c>
      <c r="Q83" s="66">
        <f>+[2]R_I_pcost1938_1861_1970!Q25</f>
        <v>5.1125634548494174</v>
      </c>
      <c r="R83" s="66">
        <f>+[2]R_I_pcost1938_1861_1970!P25</f>
        <v>5.5604421531619126</v>
      </c>
      <c r="S83" s="67">
        <f t="shared" si="24"/>
        <v>10.67300560801133</v>
      </c>
      <c r="T83" s="67">
        <f>+[2]R_I_pcost1938_1861_1970!S25</f>
        <v>-0.27021308190435828</v>
      </c>
      <c r="U83" s="67">
        <f t="shared" si="25"/>
        <v>10.402792526106971</v>
      </c>
      <c r="V83" s="68">
        <f t="shared" si="26"/>
        <v>82.698317923518317</v>
      </c>
      <c r="W83" s="71"/>
    </row>
    <row r="84" spans="1:23" x14ac:dyDescent="0.2">
      <c r="A84" s="63">
        <v>1935</v>
      </c>
      <c r="B84" s="64">
        <f>+[2]R_I_pcost1938_1861_1970!B26</f>
        <v>21.181164113071386</v>
      </c>
      <c r="C84" s="65">
        <f>+[2]R_I_pcost1938_1861_1970!C26</f>
        <v>17.438212361985961</v>
      </c>
      <c r="D84" s="66">
        <f>+[2]R_I_pcost1938_1861_1970!D26</f>
        <v>3.6364103647510477</v>
      </c>
      <c r="E84" s="67">
        <f t="shared" si="19"/>
        <v>21.074622726737008</v>
      </c>
      <c r="F84" s="67">
        <f>+[2]R_I_pcost1938_1861_1970!F26</f>
        <v>28.423343421286841</v>
      </c>
      <c r="G84" s="67">
        <f t="shared" si="20"/>
        <v>70.679130261095239</v>
      </c>
      <c r="H84" s="67">
        <f>+[2]R_I_pcost1938_1861_1970!H26</f>
        <v>8.298187676711871</v>
      </c>
      <c r="I84" s="68">
        <f t="shared" si="21"/>
        <v>78.977317937807115</v>
      </c>
      <c r="J84" s="67">
        <f>+[2]R_I_pcost1938_1861_1970!J26</f>
        <v>7.6711593098065176</v>
      </c>
      <c r="K84" s="68">
        <f t="shared" si="22"/>
        <v>86.648477247613627</v>
      </c>
      <c r="L84" s="50"/>
      <c r="M84" s="67">
        <f>+[2]R_I_pcost1938_1861_1970!L26</f>
        <v>5.0328440080185342</v>
      </c>
      <c r="N84" s="65">
        <f>+[2]R_I_pcost1938_1861_1970!M26</f>
        <v>57.149517408980749</v>
      </c>
      <c r="O84" s="64">
        <f>+[2]R_I_pcost1938_1861_1970!N26</f>
        <v>12.426433652907569</v>
      </c>
      <c r="P84" s="67">
        <f t="shared" si="23"/>
        <v>69.575951061888318</v>
      </c>
      <c r="Q84" s="66">
        <f>+[2]R_I_pcost1938_1861_1970!Q26</f>
        <v>5.903426063641696</v>
      </c>
      <c r="R84" s="66">
        <f>+[2]R_I_pcost1938_1861_1970!P26</f>
        <v>6.1625607816178407</v>
      </c>
      <c r="S84" s="67">
        <f t="shared" si="24"/>
        <v>12.065986845259538</v>
      </c>
      <c r="T84" s="67">
        <f>+[2]R_I_pcost1938_1861_1970!S26</f>
        <v>-2.6304667552757458E-2</v>
      </c>
      <c r="U84" s="67">
        <f t="shared" si="25"/>
        <v>12.03968217770678</v>
      </c>
      <c r="V84" s="68">
        <f t="shared" si="26"/>
        <v>86.648477247613627</v>
      </c>
      <c r="W84" s="71"/>
    </row>
    <row r="85" spans="1:23" x14ac:dyDescent="0.2">
      <c r="A85" s="63">
        <v>1936</v>
      </c>
      <c r="B85" s="64">
        <f>+[2]R_I_pcost1938_1861_1970!B27</f>
        <v>19.296260415438713</v>
      </c>
      <c r="C85" s="65">
        <f>+[2]R_I_pcost1938_1861_1970!C27</f>
        <v>17.848070962132645</v>
      </c>
      <c r="D85" s="66">
        <f>+[2]R_I_pcost1938_1861_1970!D27</f>
        <v>2.6733737329431753</v>
      </c>
      <c r="E85" s="67">
        <f t="shared" si="19"/>
        <v>20.521444695075822</v>
      </c>
      <c r="F85" s="67">
        <f>+[2]R_I_pcost1938_1861_1970!F27</f>
        <v>28.315839804725467</v>
      </c>
      <c r="G85" s="67">
        <f t="shared" si="20"/>
        <v>68.133544915240009</v>
      </c>
      <c r="H85" s="67">
        <f>+[2]R_I_pcost1938_1861_1970!H27</f>
        <v>8.0385273412392522</v>
      </c>
      <c r="I85" s="68">
        <f t="shared" si="21"/>
        <v>76.172072256479254</v>
      </c>
      <c r="J85" s="67">
        <f>+[2]R_I_pcost1938_1861_1970!J27</f>
        <v>4.8896363605072386</v>
      </c>
      <c r="K85" s="68">
        <f t="shared" si="22"/>
        <v>81.061708616986493</v>
      </c>
      <c r="L85" s="50"/>
      <c r="M85" s="67">
        <f>+[2]R_I_pcost1938_1861_1970!L27</f>
        <v>4.6172881079033505</v>
      </c>
      <c r="N85" s="65">
        <f>+[2]R_I_pcost1938_1861_1970!M27</f>
        <v>48.722202079769517</v>
      </c>
      <c r="O85" s="64">
        <f>+[2]R_I_pcost1938_1861_1970!N27</f>
        <v>16.439050325052253</v>
      </c>
      <c r="P85" s="67">
        <f t="shared" si="23"/>
        <v>65.161252404821767</v>
      </c>
      <c r="Q85" s="66">
        <f>+[2]R_I_pcost1938_1861_1970!Q27</f>
        <v>5.5164472893886192</v>
      </c>
      <c r="R85" s="66">
        <f>+[2]R_I_pcost1938_1861_1970!P27</f>
        <v>6.9044254288588549</v>
      </c>
      <c r="S85" s="67">
        <f t="shared" si="24"/>
        <v>12.420872718247473</v>
      </c>
      <c r="T85" s="67">
        <f>+[2]R_I_pcost1938_1861_1970!S27</f>
        <v>-1.137704613986114</v>
      </c>
      <c r="U85" s="67">
        <f t="shared" si="25"/>
        <v>11.283168104261359</v>
      </c>
      <c r="V85" s="68">
        <f t="shared" si="26"/>
        <v>81.061708616986479</v>
      </c>
      <c r="W85" s="71"/>
    </row>
    <row r="86" spans="1:23" x14ac:dyDescent="0.2">
      <c r="A86" s="63">
        <v>1937</v>
      </c>
      <c r="B86" s="64">
        <f>+[2]R_I_pcost1938_1861_1970!B28</f>
        <v>21.841363190692753</v>
      </c>
      <c r="C86" s="65">
        <f>+[2]R_I_pcost1938_1861_1970!C28</f>
        <v>20.494394403179037</v>
      </c>
      <c r="D86" s="66">
        <f>+[2]R_I_pcost1938_1861_1970!D28</f>
        <v>2.4238175260696253</v>
      </c>
      <c r="E86" s="67">
        <f t="shared" si="19"/>
        <v>22.918211929248663</v>
      </c>
      <c r="F86" s="67">
        <f>+[2]R_I_pcost1938_1861_1970!F28</f>
        <v>30.78921569422031</v>
      </c>
      <c r="G86" s="67">
        <f t="shared" si="20"/>
        <v>75.54879081416172</v>
      </c>
      <c r="H86" s="67">
        <f>+[2]R_I_pcost1938_1861_1970!H28</f>
        <v>8.1937064133216779</v>
      </c>
      <c r="I86" s="68">
        <f t="shared" si="21"/>
        <v>83.742497227483398</v>
      </c>
      <c r="J86" s="67">
        <f>+[2]R_I_pcost1938_1861_1970!J28</f>
        <v>7.2255789635173429</v>
      </c>
      <c r="K86" s="68">
        <f t="shared" si="22"/>
        <v>90.968076191000733</v>
      </c>
      <c r="L86" s="50"/>
      <c r="M86" s="67">
        <f>+[2]R_I_pcost1938_1861_1970!L28</f>
        <v>6.3825055544712379</v>
      </c>
      <c r="N86" s="65">
        <f>+[2]R_I_pcost1938_1861_1970!M28</f>
        <v>57.389895609651582</v>
      </c>
      <c r="O86" s="64">
        <f>+[2]R_I_pcost1938_1861_1970!N28</f>
        <v>16.117911372354492</v>
      </c>
      <c r="P86" s="67">
        <f t="shared" si="23"/>
        <v>73.507806982006073</v>
      </c>
      <c r="Q86" s="66">
        <f>+[2]R_I_pcost1938_1861_1970!Q28</f>
        <v>4.2873149960914585</v>
      </c>
      <c r="R86" s="66">
        <f>+[2]R_I_pcost1938_1861_1970!P28</f>
        <v>6.9827164045968537</v>
      </c>
      <c r="S86" s="67">
        <f t="shared" si="24"/>
        <v>11.270031400688312</v>
      </c>
      <c r="T86" s="67">
        <f>+[2]R_I_pcost1938_1861_1970!S28</f>
        <v>-0.19226774616490128</v>
      </c>
      <c r="U86" s="67">
        <f t="shared" si="25"/>
        <v>11.077763654523411</v>
      </c>
      <c r="V86" s="68">
        <f t="shared" si="26"/>
        <v>90.968076191000719</v>
      </c>
      <c r="W86" s="71"/>
    </row>
    <row r="87" spans="1:23" x14ac:dyDescent="0.2">
      <c r="A87" s="63">
        <v>1938</v>
      </c>
      <c r="B87" s="64">
        <f>+[2]R_I_pcost1938_1861_1970!B29</f>
        <v>22.113150388618472</v>
      </c>
      <c r="C87" s="65">
        <f>+[2]R_I_pcost1938_1861_1970!C29</f>
        <v>21.107363256198092</v>
      </c>
      <c r="D87" s="66">
        <f>+[2]R_I_pcost1938_1861_1970!D29</f>
        <v>2.4029017460836375</v>
      </c>
      <c r="E87" s="67">
        <f t="shared" si="19"/>
        <v>23.510265002281727</v>
      </c>
      <c r="F87" s="67">
        <f>+[2]R_I_pcost1938_1861_1970!F29</f>
        <v>31.822246903667242</v>
      </c>
      <c r="G87" s="67">
        <f t="shared" si="20"/>
        <v>77.445662294567441</v>
      </c>
      <c r="H87" s="67">
        <f>+[2]R_I_pcost1938_1861_1970!H29</f>
        <v>8.6877254609211505</v>
      </c>
      <c r="I87" s="68">
        <f t="shared" si="21"/>
        <v>86.133387755488599</v>
      </c>
      <c r="J87" s="67">
        <f>+[2]R_I_pcost1938_1861_1970!J29</f>
        <v>6.1944745096955334</v>
      </c>
      <c r="K87" s="68">
        <f t="shared" si="22"/>
        <v>92.327862265184137</v>
      </c>
      <c r="L87" s="50"/>
      <c r="M87" s="67">
        <f>+[2]R_I_pcost1938_1861_1970!L29</f>
        <v>6.4652851440318129</v>
      </c>
      <c r="N87" s="65">
        <f>+[2]R_I_pcost1938_1861_1970!M29</f>
        <v>58.922498626055813</v>
      </c>
      <c r="O87" s="64">
        <f>+[2]R_I_pcost1938_1861_1970!N29</f>
        <v>15.276575783255375</v>
      </c>
      <c r="P87" s="67">
        <f t="shared" si="23"/>
        <v>74.19907440931118</v>
      </c>
      <c r="Q87" s="66">
        <f>+[2]R_I_pcost1938_1861_1970!Q29</f>
        <v>3.5297182678744239</v>
      </c>
      <c r="R87" s="66">
        <f>+[2]R_I_pcost1938_1861_1970!P29</f>
        <v>7.7897415143411992</v>
      </c>
      <c r="S87" s="67">
        <f t="shared" si="24"/>
        <v>11.319459782215624</v>
      </c>
      <c r="T87" s="67">
        <f>+[2]R_I_pcost1938_1861_1970!S29</f>
        <v>0.34404292962550898</v>
      </c>
      <c r="U87" s="67">
        <f t="shared" si="25"/>
        <v>11.663502711841133</v>
      </c>
      <c r="V87" s="68">
        <f t="shared" si="26"/>
        <v>92.327862265184123</v>
      </c>
      <c r="W87" s="71"/>
    </row>
    <row r="88" spans="1:23" x14ac:dyDescent="0.2">
      <c r="A88" s="63">
        <v>1939</v>
      </c>
      <c r="B88" s="64">
        <f>+[2]R_I_pcost1938_1861_1970!B30</f>
        <v>23.275938315858227</v>
      </c>
      <c r="C88" s="65">
        <f>+[2]R_I_pcost1938_1861_1970!C30</f>
        <v>22.969034545899859</v>
      </c>
      <c r="D88" s="66">
        <f>+[2]R_I_pcost1938_1861_1970!D30</f>
        <v>2.6019658435916568</v>
      </c>
      <c r="E88" s="67">
        <f t="shared" si="19"/>
        <v>25.571000389491516</v>
      </c>
      <c r="F88" s="67">
        <f>+[2]R_I_pcost1938_1861_1970!F30</f>
        <v>33.106730002970274</v>
      </c>
      <c r="G88" s="67">
        <f t="shared" si="20"/>
        <v>81.953668708320009</v>
      </c>
      <c r="H88" s="67">
        <f>+[2]R_I_pcost1938_1861_1970!H30</f>
        <v>9.5697669144560482</v>
      </c>
      <c r="I88" s="68">
        <f t="shared" si="21"/>
        <v>91.523435622776063</v>
      </c>
      <c r="J88" s="67">
        <f>+[2]R_I_pcost1938_1861_1970!J30</f>
        <v>6.1223487522947364</v>
      </c>
      <c r="K88" s="68">
        <f t="shared" si="22"/>
        <v>97.645784375070804</v>
      </c>
      <c r="L88" s="50"/>
      <c r="M88" s="67">
        <f>+[2]R_I_pcost1938_1861_1970!L30</f>
        <v>7.1119166404610397</v>
      </c>
      <c r="N88" s="65">
        <f>+[2]R_I_pcost1938_1861_1970!M30</f>
        <v>60.330617429465541</v>
      </c>
      <c r="O88" s="64">
        <f>+[2]R_I_pcost1938_1861_1970!N30</f>
        <v>17.06969296999139</v>
      </c>
      <c r="P88" s="67">
        <f t="shared" si="23"/>
        <v>77.400310399456927</v>
      </c>
      <c r="Q88" s="66">
        <f>+[2]R_I_pcost1938_1861_1970!Q30</f>
        <v>3.9233267995912757</v>
      </c>
      <c r="R88" s="66">
        <f>+[2]R_I_pcost1938_1861_1970!P30</f>
        <v>9.043323026213077</v>
      </c>
      <c r="S88" s="67">
        <f t="shared" si="24"/>
        <v>12.966649825804353</v>
      </c>
      <c r="T88" s="67">
        <f>+[2]R_I_pcost1938_1861_1970!S30</f>
        <v>0.16690750934846141</v>
      </c>
      <c r="U88" s="67">
        <f t="shared" si="25"/>
        <v>13.133557335152815</v>
      </c>
      <c r="V88" s="68">
        <f t="shared" si="26"/>
        <v>97.645784375070775</v>
      </c>
      <c r="W88" s="71"/>
    </row>
    <row r="89" spans="1:23" x14ac:dyDescent="0.2">
      <c r="A89" s="63">
        <v>1940</v>
      </c>
      <c r="B89" s="64">
        <f>+[2]R_I_pcost1938_1861_1970!B31</f>
        <v>22.026516530513625</v>
      </c>
      <c r="C89" s="65">
        <f>+[2]R_I_pcost1938_1861_1970!C31</f>
        <v>23.208357019534027</v>
      </c>
      <c r="D89" s="66">
        <f>+[2]R_I_pcost1938_1861_1970!D31</f>
        <v>2.6199551325100359</v>
      </c>
      <c r="E89" s="67">
        <f t="shared" si="19"/>
        <v>25.828312152044063</v>
      </c>
      <c r="F89" s="67">
        <f>+[2]R_I_pcost1938_1861_1970!F31</f>
        <v>33.97408542170885</v>
      </c>
      <c r="G89" s="67">
        <f t="shared" si="20"/>
        <v>81.828914104266545</v>
      </c>
      <c r="H89" s="67">
        <f>+[2]R_I_pcost1938_1861_1970!H31</f>
        <v>8.1568869713946537</v>
      </c>
      <c r="I89" s="68">
        <f t="shared" si="21"/>
        <v>89.9858010756612</v>
      </c>
      <c r="J89" s="67">
        <f>+[2]R_I_pcost1938_1861_1970!J31</f>
        <v>6.7962805896623353</v>
      </c>
      <c r="K89" s="68">
        <f t="shared" si="22"/>
        <v>96.782081665323531</v>
      </c>
      <c r="L89" s="50"/>
      <c r="M89" s="67">
        <f>+[2]R_I_pcost1938_1861_1970!L31</f>
        <v>6.5575432613412072</v>
      </c>
      <c r="N89" s="65">
        <f>+[2]R_I_pcost1938_1861_1970!M31</f>
        <v>59.057378188563327</v>
      </c>
      <c r="O89" s="64">
        <f>+[2]R_I_pcost1938_1861_1970!N31</f>
        <v>18.722200158524437</v>
      </c>
      <c r="P89" s="67">
        <f t="shared" si="23"/>
        <v>77.779578347087764</v>
      </c>
      <c r="Q89" s="66">
        <f>+[2]R_I_pcost1938_1861_1970!Q31</f>
        <v>3.7804755323553905</v>
      </c>
      <c r="R89" s="66">
        <f>+[2]R_I_pcost1938_1861_1970!P31</f>
        <v>8.1299500646825731</v>
      </c>
      <c r="S89" s="67">
        <f t="shared" si="24"/>
        <v>11.910425597037964</v>
      </c>
      <c r="T89" s="67">
        <f>+[2]R_I_pcost1938_1861_1970!S31</f>
        <v>0.53453445985659909</v>
      </c>
      <c r="U89" s="67">
        <f t="shared" si="25"/>
        <v>12.444960056894564</v>
      </c>
      <c r="V89" s="68">
        <f t="shared" si="26"/>
        <v>96.782081665323531</v>
      </c>
      <c r="W89" s="71"/>
    </row>
    <row r="90" spans="1:23" x14ac:dyDescent="0.2">
      <c r="A90" s="63">
        <v>1941</v>
      </c>
      <c r="B90" s="64">
        <f>+[2]R_I_pcost1938_1861_1970!B32</f>
        <v>21.324767137885527</v>
      </c>
      <c r="C90" s="65">
        <f>+[2]R_I_pcost1938_1861_1970!C32</f>
        <v>21.792663434656237</v>
      </c>
      <c r="D90" s="66">
        <f>+[2]R_I_pcost1938_1861_1970!D32</f>
        <v>2.4180480026942397</v>
      </c>
      <c r="E90" s="67">
        <f t="shared" si="19"/>
        <v>24.210711437350476</v>
      </c>
      <c r="F90" s="67">
        <f>+[2]R_I_pcost1938_1861_1970!F32</f>
        <v>34.465564733500997</v>
      </c>
      <c r="G90" s="67">
        <f t="shared" si="20"/>
        <v>80.001043308736996</v>
      </c>
      <c r="H90" s="67">
        <f>+[2]R_I_pcost1938_1861_1970!H32</f>
        <v>8.5405600776330921</v>
      </c>
      <c r="I90" s="68">
        <f t="shared" si="21"/>
        <v>88.541603386370085</v>
      </c>
      <c r="J90" s="67">
        <f>+[2]R_I_pcost1938_1861_1970!J32</f>
        <v>5.2623769152687565</v>
      </c>
      <c r="K90" s="68">
        <f t="shared" si="22"/>
        <v>93.803980301638845</v>
      </c>
      <c r="L90" s="50"/>
      <c r="M90" s="67">
        <f>+[2]R_I_pcost1938_1861_1970!L32</f>
        <v>7.6767844090329094</v>
      </c>
      <c r="N90" s="65">
        <f>+[2]R_I_pcost1938_1861_1970!M32</f>
        <v>54.233788989189243</v>
      </c>
      <c r="O90" s="64">
        <f>+[2]R_I_pcost1938_1861_1970!N32</f>
        <v>20.646215289211803</v>
      </c>
      <c r="P90" s="67">
        <f t="shared" si="23"/>
        <v>74.880004278401046</v>
      </c>
      <c r="Q90" s="66">
        <f>+[2]R_I_pcost1938_1861_1970!Q32</f>
        <v>3.2884298761715991</v>
      </c>
      <c r="R90" s="66">
        <f>+[2]R_I_pcost1938_1861_1970!P32</f>
        <v>7.8480014694553608</v>
      </c>
      <c r="S90" s="67">
        <f t="shared" si="24"/>
        <v>11.13643134562696</v>
      </c>
      <c r="T90" s="67">
        <f>+[2]R_I_pcost1938_1861_1970!S32</f>
        <v>0.11076026857792663</v>
      </c>
      <c r="U90" s="67">
        <f t="shared" si="25"/>
        <v>11.247191614204887</v>
      </c>
      <c r="V90" s="68">
        <f t="shared" si="26"/>
        <v>93.80398030163883</v>
      </c>
      <c r="W90" s="71"/>
    </row>
    <row r="91" spans="1:23" x14ac:dyDescent="0.2">
      <c r="A91" s="63">
        <v>1942</v>
      </c>
      <c r="B91" s="64">
        <f>+[2]R_I_pcost1938_1861_1970!B33</f>
        <v>19.053295952352094</v>
      </c>
      <c r="C91" s="65">
        <f>+[2]R_I_pcost1938_1861_1970!C33</f>
        <v>19.031978362051508</v>
      </c>
      <c r="D91" s="66">
        <f>+[2]R_I_pcost1938_1861_1970!D33</f>
        <v>2.1300377552832215</v>
      </c>
      <c r="E91" s="67">
        <f t="shared" si="19"/>
        <v>21.16201611733473</v>
      </c>
      <c r="F91" s="67">
        <f>+[2]R_I_pcost1938_1861_1970!F33</f>
        <v>35.685256425693694</v>
      </c>
      <c r="G91" s="67">
        <f t="shared" si="20"/>
        <v>75.900568495380526</v>
      </c>
      <c r="H91" s="67">
        <f>+[2]R_I_pcost1938_1861_1970!H33</f>
        <v>7.7825410992455248</v>
      </c>
      <c r="I91" s="68">
        <f t="shared" si="21"/>
        <v>83.683109594626046</v>
      </c>
      <c r="J91" s="67">
        <f>+[2]R_I_pcost1938_1861_1970!J33</f>
        <v>5.5268811899732722</v>
      </c>
      <c r="K91" s="68">
        <f t="shared" si="22"/>
        <v>89.209990784599313</v>
      </c>
      <c r="L91" s="50"/>
      <c r="M91" s="67">
        <f>+[2]R_I_pcost1938_1861_1970!L33</f>
        <v>7.2615341879736297</v>
      </c>
      <c r="N91" s="65">
        <f>+[2]R_I_pcost1938_1861_1970!M33</f>
        <v>44.612256367839116</v>
      </c>
      <c r="O91" s="64">
        <f>+[2]R_I_pcost1938_1861_1970!N33</f>
        <v>27.314915748160555</v>
      </c>
      <c r="P91" s="67">
        <f t="shared" si="23"/>
        <v>71.927172115999667</v>
      </c>
      <c r="Q91" s="66">
        <f>+[2]R_I_pcost1938_1861_1970!Q33</f>
        <v>3.0729360862045985</v>
      </c>
      <c r="R91" s="66">
        <f>+[2]R_I_pcost1938_1861_1970!P33</f>
        <v>7.428802692137249</v>
      </c>
      <c r="S91" s="67">
        <f t="shared" si="24"/>
        <v>10.501738778341847</v>
      </c>
      <c r="T91" s="67">
        <f>+[2]R_I_pcost1938_1861_1970!S33</f>
        <v>-0.48045429771584197</v>
      </c>
      <c r="U91" s="67">
        <f t="shared" si="25"/>
        <v>10.021284480626006</v>
      </c>
      <c r="V91" s="68">
        <f t="shared" si="26"/>
        <v>89.209990784599299</v>
      </c>
      <c r="W91" s="71"/>
    </row>
    <row r="92" spans="1:23" x14ac:dyDescent="0.2">
      <c r="A92" s="63">
        <v>1943</v>
      </c>
      <c r="B92" s="64">
        <f>+[2]R_I_pcost1938_1861_1970!B34</f>
        <v>16.597308111484292</v>
      </c>
      <c r="C92" s="65">
        <f>+[2]R_I_pcost1938_1861_1970!C34</f>
        <v>14.83409486202404</v>
      </c>
      <c r="D92" s="66">
        <f>+[2]R_I_pcost1938_1861_1970!D34</f>
        <v>1.6610674681448983</v>
      </c>
      <c r="E92" s="67">
        <f t="shared" si="19"/>
        <v>16.495162330168938</v>
      </c>
      <c r="F92" s="67">
        <f>+[2]R_I_pcost1938_1861_1970!F34</f>
        <v>32.523903960455741</v>
      </c>
      <c r="G92" s="67">
        <f t="shared" si="20"/>
        <v>65.616374402108974</v>
      </c>
      <c r="H92" s="67">
        <f>+[2]R_I_pcost1938_1861_1970!H34</f>
        <v>5.3345367102037091</v>
      </c>
      <c r="I92" s="68">
        <f t="shared" si="21"/>
        <v>70.950911112312681</v>
      </c>
      <c r="J92" s="67">
        <f>+[2]R_I_pcost1938_1861_1970!J34</f>
        <v>2.4397021992847812</v>
      </c>
      <c r="K92" s="68">
        <f t="shared" si="22"/>
        <v>73.390613311597463</v>
      </c>
      <c r="L92" s="50"/>
      <c r="M92" s="67">
        <f>+[2]R_I_pcost1938_1861_1970!L34</f>
        <v>2.6145504564962572</v>
      </c>
      <c r="N92" s="65">
        <f>+[2]R_I_pcost1938_1861_1970!M34</f>
        <v>25.898899430414428</v>
      </c>
      <c r="O92" s="64">
        <f>+[2]R_I_pcost1938_1861_1970!N34</f>
        <v>36.807060179400253</v>
      </c>
      <c r="P92" s="67">
        <f t="shared" si="23"/>
        <v>62.705959609814684</v>
      </c>
      <c r="Q92" s="66">
        <f>+[2]R_I_pcost1938_1861_1970!Q34</f>
        <v>2.3587125431387177</v>
      </c>
      <c r="R92" s="66">
        <f>+[2]R_I_pcost1938_1861_1970!P34</f>
        <v>7.6569327367287592</v>
      </c>
      <c r="S92" s="67">
        <f t="shared" si="24"/>
        <v>10.015645279867478</v>
      </c>
      <c r="T92" s="67">
        <f>+[2]R_I_pcost1938_1861_1970!S34</f>
        <v>-1.9455420345809527</v>
      </c>
      <c r="U92" s="67">
        <f t="shared" si="25"/>
        <v>8.0701032452865249</v>
      </c>
      <c r="V92" s="68">
        <f t="shared" si="26"/>
        <v>73.390613311597463</v>
      </c>
      <c r="W92" s="71"/>
    </row>
    <row r="93" spans="1:23" x14ac:dyDescent="0.2">
      <c r="A93" s="63">
        <v>1944</v>
      </c>
      <c r="B93" s="64">
        <f>+[2]R_I_pcost1938_1861_1970!B35</f>
        <v>16.254123791046066</v>
      </c>
      <c r="C93" s="65">
        <f>+[2]R_I_pcost1938_1861_1970!C35</f>
        <v>9.3637679599909767</v>
      </c>
      <c r="D93" s="66">
        <f>+[2]R_I_pcost1938_1861_1970!D35</f>
        <v>1.0141829249713767</v>
      </c>
      <c r="E93" s="67">
        <f t="shared" si="19"/>
        <v>10.377950884962353</v>
      </c>
      <c r="F93" s="67">
        <f>+[2]R_I_pcost1938_1861_1970!F35</f>
        <v>27.998819435717692</v>
      </c>
      <c r="G93" s="67">
        <f t="shared" si="20"/>
        <v>54.630894111726107</v>
      </c>
      <c r="H93" s="67">
        <f>+[2]R_I_pcost1938_1861_1970!H35</f>
        <v>2.5916820932824121</v>
      </c>
      <c r="I93" s="68">
        <f t="shared" si="21"/>
        <v>57.222576205008522</v>
      </c>
      <c r="J93" s="67">
        <f>+[2]R_I_pcost1938_1861_1970!J35</f>
        <v>1.9297390187068002</v>
      </c>
      <c r="K93" s="68">
        <f t="shared" si="22"/>
        <v>59.15231522371532</v>
      </c>
      <c r="L93" s="50"/>
      <c r="M93" s="67">
        <f>+[2]R_I_pcost1938_1861_1970!L35</f>
        <v>0.56023759573987419</v>
      </c>
      <c r="N93" s="65">
        <f>+[2]R_I_pcost1938_1861_1970!M35</f>
        <v>24.964048637586782</v>
      </c>
      <c r="O93" s="64">
        <f>+[2]R_I_pcost1938_1861_1970!N35</f>
        <v>28.102326595930563</v>
      </c>
      <c r="P93" s="67">
        <f t="shared" si="23"/>
        <v>53.066375233517348</v>
      </c>
      <c r="Q93" s="66">
        <f>+[2]R_I_pcost1938_1861_1970!Q35</f>
        <v>1.480027585918916</v>
      </c>
      <c r="R93" s="66">
        <f>+[2]R_I_pcost1938_1861_1970!P35</f>
        <v>5.5133984639455429</v>
      </c>
      <c r="S93" s="67">
        <f t="shared" si="24"/>
        <v>6.9934260498644587</v>
      </c>
      <c r="T93" s="67">
        <f>+[2]R_I_pcost1938_1861_1970!S35</f>
        <v>-1.4677236554063673</v>
      </c>
      <c r="U93" s="67">
        <f t="shared" si="25"/>
        <v>5.5257023944580919</v>
      </c>
      <c r="V93" s="68">
        <f t="shared" si="26"/>
        <v>59.15231522371532</v>
      </c>
      <c r="W93" s="71"/>
    </row>
    <row r="94" spans="1:23" x14ac:dyDescent="0.2">
      <c r="A94" s="63">
        <v>1945</v>
      </c>
      <c r="B94" s="64">
        <f>+[2]R_I_pcost1938_1861_1970!B36</f>
        <v>15.398964043452139</v>
      </c>
      <c r="C94" s="65">
        <f>+[2]R_I_pcost1938_1861_1970!C36</f>
        <v>6.9165016435942324</v>
      </c>
      <c r="D94" s="66">
        <f>+[2]R_I_pcost1938_1861_1970!D36</f>
        <v>0.95246502853659232</v>
      </c>
      <c r="E94" s="67">
        <f t="shared" si="19"/>
        <v>7.8689666721308242</v>
      </c>
      <c r="F94" s="67">
        <f>+[2]R_I_pcost1938_1861_1970!F36</f>
        <v>25.051602460612493</v>
      </c>
      <c r="G94" s="67">
        <f t="shared" si="20"/>
        <v>48.319533176195456</v>
      </c>
      <c r="H94" s="67">
        <f>+[2]R_I_pcost1938_1861_1970!H36</f>
        <v>3.0276153114198077</v>
      </c>
      <c r="I94" s="68">
        <f t="shared" si="21"/>
        <v>51.347148487615264</v>
      </c>
      <c r="J94" s="67">
        <f>+[2]R_I_pcost1938_1861_1970!J36</f>
        <v>2.5076330002626017</v>
      </c>
      <c r="K94" s="68">
        <f t="shared" si="22"/>
        <v>53.854781487877865</v>
      </c>
      <c r="L94" s="50"/>
      <c r="M94" s="67">
        <f>+[2]R_I_pcost1938_1861_1970!L36</f>
        <v>0.19263305187406599</v>
      </c>
      <c r="N94" s="65">
        <f>+[2]R_I_pcost1938_1861_1970!M36</f>
        <v>30.420836980262457</v>
      </c>
      <c r="O94" s="64">
        <f>+[2]R_I_pcost1938_1861_1970!N36</f>
        <v>17.82746153483766</v>
      </c>
      <c r="P94" s="67">
        <f t="shared" si="23"/>
        <v>48.248298515100117</v>
      </c>
      <c r="Q94" s="66">
        <f>+[2]R_I_pcost1938_1861_1970!Q36</f>
        <v>1.6592277628950871</v>
      </c>
      <c r="R94" s="66">
        <f>+[2]R_I_pcost1938_1861_1970!P36</f>
        <v>5.2818256961933239</v>
      </c>
      <c r="S94" s="67">
        <f t="shared" si="24"/>
        <v>6.941053459088411</v>
      </c>
      <c r="T94" s="67">
        <f>+[2]R_I_pcost1938_1861_1970!S36</f>
        <v>-1.5272035381847346</v>
      </c>
      <c r="U94" s="67">
        <f t="shared" si="25"/>
        <v>5.4138499209036759</v>
      </c>
      <c r="V94" s="68">
        <f t="shared" si="26"/>
        <v>53.854781487877858</v>
      </c>
      <c r="W94" s="71"/>
    </row>
    <row r="95" spans="1:23" x14ac:dyDescent="0.2">
      <c r="A95" s="63">
        <v>1946</v>
      </c>
      <c r="B95" s="64">
        <f>+[2]R_I_pcost1938_1861_1970!B37</f>
        <v>18.944622049013692</v>
      </c>
      <c r="C95" s="65">
        <f>+[2]R_I_pcost1938_1861_1970!C37</f>
        <v>15.096152203093716</v>
      </c>
      <c r="D95" s="66">
        <f>+[2]R_I_pcost1938_1861_1970!D37</f>
        <v>2.4482362156023125</v>
      </c>
      <c r="E95" s="67">
        <f t="shared" si="19"/>
        <v>17.54438841869603</v>
      </c>
      <c r="F95" s="67">
        <f>+[2]R_I_pcost1938_1861_1970!F37</f>
        <v>28.291079286851176</v>
      </c>
      <c r="G95" s="67">
        <f t="shared" si="20"/>
        <v>64.78008975456089</v>
      </c>
      <c r="H95" s="67">
        <f>+[2]R_I_pcost1938_1861_1970!H37</f>
        <v>4.4790046142209219</v>
      </c>
      <c r="I95" s="68">
        <f t="shared" si="21"/>
        <v>69.259094368781817</v>
      </c>
      <c r="J95" s="67">
        <f>+[2]R_I_pcost1938_1861_1970!J37</f>
        <v>2.9939556357215693</v>
      </c>
      <c r="K95" s="68">
        <f t="shared" si="22"/>
        <v>72.253050004503393</v>
      </c>
      <c r="L95" s="50"/>
      <c r="M95" s="67">
        <f>+[2]R_I_pcost1938_1861_1970!L37</f>
        <v>2.7215158592848914</v>
      </c>
      <c r="N95" s="65">
        <f>+[2]R_I_pcost1938_1861_1970!M37</f>
        <v>39.588966206353703</v>
      </c>
      <c r="O95" s="64">
        <f>+[2]R_I_pcost1938_1861_1970!N37</f>
        <v>17.10245803447653</v>
      </c>
      <c r="P95" s="67">
        <f t="shared" si="23"/>
        <v>56.69142424083023</v>
      </c>
      <c r="Q95" s="66">
        <f>+[2]R_I_pcost1938_1861_1970!Q37</f>
        <v>4.5658510731688455</v>
      </c>
      <c r="R95" s="66">
        <f>+[2]R_I_pcost1938_1861_1970!P37</f>
        <v>10.744555472703434</v>
      </c>
      <c r="S95" s="67">
        <f t="shared" si="24"/>
        <v>15.310406545872279</v>
      </c>
      <c r="T95" s="67">
        <f>+[2]R_I_pcost1938_1861_1970!S37</f>
        <v>-2.470296641484012</v>
      </c>
      <c r="U95" s="67">
        <f t="shared" si="25"/>
        <v>12.840109904388267</v>
      </c>
      <c r="V95" s="68">
        <f t="shared" si="26"/>
        <v>72.253050004503393</v>
      </c>
      <c r="W95" s="71"/>
    </row>
    <row r="96" spans="1:23" x14ac:dyDescent="0.2">
      <c r="A96" s="63">
        <v>1947</v>
      </c>
      <c r="B96" s="64">
        <f>+[2]R_I_pcost1938_1861_1970!B38</f>
        <v>20.160220551306129</v>
      </c>
      <c r="C96" s="65">
        <f>+[2]R_I_pcost1938_1861_1970!C38</f>
        <v>19.25575615454002</v>
      </c>
      <c r="D96" s="66">
        <f>+[2]R_I_pcost1938_1861_1970!D38</f>
        <v>2.8942141420013852</v>
      </c>
      <c r="E96" s="67">
        <f t="shared" si="19"/>
        <v>22.149970296541404</v>
      </c>
      <c r="F96" s="67">
        <f>+[2]R_I_pcost1938_1861_1970!F38</f>
        <v>34.0589570277509</v>
      </c>
      <c r="G96" s="67">
        <f t="shared" si="20"/>
        <v>76.369147875598429</v>
      </c>
      <c r="H96" s="67">
        <f>+[2]R_I_pcost1938_1861_1970!H38</f>
        <v>6.1990767078238109</v>
      </c>
      <c r="I96" s="68">
        <f t="shared" si="21"/>
        <v>82.568224583422236</v>
      </c>
      <c r="J96" s="67">
        <f>+[2]R_I_pcost1938_1861_1970!J38</f>
        <v>6.6008838116976181</v>
      </c>
      <c r="K96" s="68">
        <f t="shared" si="22"/>
        <v>89.169108395119849</v>
      </c>
      <c r="L96" s="50"/>
      <c r="M96" s="67">
        <f>+[2]R_I_pcost1938_1861_1970!L38</f>
        <v>5.3116116617133722</v>
      </c>
      <c r="N96" s="65">
        <f>+[2]R_I_pcost1938_1861_1970!M38</f>
        <v>55.058565750953427</v>
      </c>
      <c r="O96" s="64">
        <f>+[2]R_I_pcost1938_1861_1970!N38</f>
        <v>12.923402964520754</v>
      </c>
      <c r="P96" s="67">
        <f t="shared" si="23"/>
        <v>67.981968715474181</v>
      </c>
      <c r="Q96" s="66">
        <f>+[2]R_I_pcost1938_1861_1970!Q38</f>
        <v>4.5966789757640809</v>
      </c>
      <c r="R96" s="66">
        <f>+[2]R_I_pcost1938_1861_1970!P38</f>
        <v>9.6181197670250018</v>
      </c>
      <c r="S96" s="67">
        <f t="shared" si="24"/>
        <v>14.214798742789082</v>
      </c>
      <c r="T96" s="67">
        <f>+[2]R_I_pcost1938_1861_1970!S38</f>
        <v>1.6607292751432525</v>
      </c>
      <c r="U96" s="67">
        <f t="shared" si="25"/>
        <v>15.875528017932334</v>
      </c>
      <c r="V96" s="68">
        <f t="shared" si="26"/>
        <v>89.169108395119892</v>
      </c>
      <c r="W96" s="71"/>
    </row>
    <row r="97" spans="1:23" x14ac:dyDescent="0.2">
      <c r="A97" s="63">
        <v>1948</v>
      </c>
      <c r="B97" s="64">
        <f>+[2]R_I_pcost1938_1861_1970!B39</f>
        <v>20.980689521670026</v>
      </c>
      <c r="C97" s="65">
        <f>+[2]R_I_pcost1938_1861_1970!C39</f>
        <v>20.418376939882588</v>
      </c>
      <c r="D97" s="66">
        <f>+[2]R_I_pcost1938_1861_1970!D39</f>
        <v>2.7473954378342054</v>
      </c>
      <c r="E97" s="67">
        <f t="shared" si="19"/>
        <v>23.165772377716792</v>
      </c>
      <c r="F97" s="67">
        <f>+[2]R_I_pcost1938_1861_1970!F39</f>
        <v>35.377704172954218</v>
      </c>
      <c r="G97" s="67">
        <f t="shared" si="20"/>
        <v>79.524166072341046</v>
      </c>
      <c r="H97" s="67">
        <f>+[2]R_I_pcost1938_1861_1970!H39</f>
        <v>9.4279404747478246</v>
      </c>
      <c r="I97" s="68">
        <f t="shared" si="21"/>
        <v>88.952106547088874</v>
      </c>
      <c r="J97" s="67">
        <f>+[2]R_I_pcost1938_1861_1970!J39</f>
        <v>16.189513156366548</v>
      </c>
      <c r="K97" s="68">
        <f t="shared" si="22"/>
        <v>105.14161970345542</v>
      </c>
      <c r="L97" s="50"/>
      <c r="M97" s="67">
        <f>+[2]R_I_pcost1938_1861_1970!L39</f>
        <v>13.915122244128678</v>
      </c>
      <c r="N97" s="65">
        <f>+[2]R_I_pcost1938_1861_1970!M39</f>
        <v>61.679786662270139</v>
      </c>
      <c r="O97" s="64">
        <f>+[2]R_I_pcost1938_1861_1970!N39</f>
        <v>13.636229723297509</v>
      </c>
      <c r="P97" s="67">
        <f t="shared" si="23"/>
        <v>75.31601638556765</v>
      </c>
      <c r="Q97" s="66">
        <f>+[2]R_I_pcost1938_1861_1970!Q39</f>
        <v>4.5252481337498027</v>
      </c>
      <c r="R97" s="66">
        <f>+[2]R_I_pcost1938_1861_1970!P39</f>
        <v>10.12789046089679</v>
      </c>
      <c r="S97" s="67">
        <f t="shared" si="24"/>
        <v>14.653138594646592</v>
      </c>
      <c r="T97" s="67">
        <f>+[2]R_I_pcost1938_1861_1970!S39</f>
        <v>1.2573424791124947</v>
      </c>
      <c r="U97" s="67">
        <f t="shared" si="25"/>
        <v>15.910481073759087</v>
      </c>
      <c r="V97" s="68">
        <f t="shared" si="26"/>
        <v>105.14161970345542</v>
      </c>
      <c r="W97" s="71"/>
    </row>
    <row r="98" spans="1:23" x14ac:dyDescent="0.2">
      <c r="A98" s="63">
        <v>1949</v>
      </c>
      <c r="B98" s="64">
        <f>+[2]R_I_pcost1938_1861_1970!B40</f>
        <v>22.211598197447884</v>
      </c>
      <c r="C98" s="65">
        <f>+[2]R_I_pcost1938_1861_1970!C40</f>
        <v>21.855412943837297</v>
      </c>
      <c r="D98" s="66">
        <f>+[2]R_I_pcost1938_1861_1970!D40</f>
        <v>2.7566637430200451</v>
      </c>
      <c r="E98" s="67">
        <f t="shared" si="19"/>
        <v>24.612076686857343</v>
      </c>
      <c r="F98" s="67">
        <f>+[2]R_I_pcost1938_1861_1970!F40</f>
        <v>37.564425594392389</v>
      </c>
      <c r="G98" s="67">
        <f t="shared" si="20"/>
        <v>84.388100478697623</v>
      </c>
      <c r="H98" s="67">
        <f>+[2]R_I_pcost1938_1861_1970!H40</f>
        <v>12.204340273794308</v>
      </c>
      <c r="I98" s="68">
        <f t="shared" si="21"/>
        <v>96.592440752491939</v>
      </c>
      <c r="J98" s="67">
        <f>+[2]R_I_pcost1938_1861_1970!J40</f>
        <v>18.948165527217732</v>
      </c>
      <c r="K98" s="68">
        <f t="shared" si="22"/>
        <v>115.54060627970966</v>
      </c>
      <c r="L98" s="50"/>
      <c r="M98" s="67">
        <f>+[2]R_I_pcost1938_1861_1970!L40</f>
        <v>16.414725738099875</v>
      </c>
      <c r="N98" s="65">
        <f>+[2]R_I_pcost1938_1861_1970!M40</f>
        <v>70.636721936477585</v>
      </c>
      <c r="O98" s="64">
        <f>+[2]R_I_pcost1938_1861_1970!N40</f>
        <v>11.476441528358876</v>
      </c>
      <c r="P98" s="67">
        <f t="shared" si="23"/>
        <v>82.113163464836461</v>
      </c>
      <c r="Q98" s="66">
        <f>+[2]R_I_pcost1938_1861_1970!Q40</f>
        <v>4.738913023486905</v>
      </c>
      <c r="R98" s="66">
        <f>+[2]R_I_pcost1938_1861_1970!P40</f>
        <v>12.787401476167455</v>
      </c>
      <c r="S98" s="67">
        <f t="shared" si="24"/>
        <v>17.526314499654362</v>
      </c>
      <c r="T98" s="67">
        <f>+[2]R_I_pcost1938_1861_1970!S40</f>
        <v>-0.51359742288105237</v>
      </c>
      <c r="U98" s="67">
        <f t="shared" si="25"/>
        <v>17.01271707677331</v>
      </c>
      <c r="V98" s="68">
        <f t="shared" si="26"/>
        <v>115.54060627970965</v>
      </c>
      <c r="W98" s="71"/>
    </row>
    <row r="99" spans="1:23" x14ac:dyDescent="0.2">
      <c r="A99" s="63">
        <v>1950</v>
      </c>
      <c r="B99" s="64">
        <f>+[2]R_I_pcost1938_1861_1970!B41</f>
        <v>23.10265364209825</v>
      </c>
      <c r="C99" s="65">
        <f>+[2]R_I_pcost1938_1861_1970!C41</f>
        <v>24.878132277604941</v>
      </c>
      <c r="D99" s="66">
        <f>+[2]R_I_pcost1938_1861_1970!D41</f>
        <v>3.0766630753002246</v>
      </c>
      <c r="E99" s="67">
        <f t="shared" si="19"/>
        <v>27.954795352905165</v>
      </c>
      <c r="F99" s="67">
        <f>+[2]R_I_pcost1938_1861_1970!F41</f>
        <v>39.75947179336989</v>
      </c>
      <c r="G99" s="67">
        <f t="shared" si="20"/>
        <v>90.816920788373295</v>
      </c>
      <c r="H99" s="67">
        <f>+[2]R_I_pcost1938_1861_1970!H41</f>
        <v>13.89797990419131</v>
      </c>
      <c r="I99" s="68">
        <f t="shared" si="21"/>
        <v>104.71490069256461</v>
      </c>
      <c r="J99" s="67">
        <f>+[2]R_I_pcost1938_1861_1970!J41</f>
        <v>11.479943283874885</v>
      </c>
      <c r="K99" s="68">
        <f t="shared" si="22"/>
        <v>116.1948439764395</v>
      </c>
      <c r="L99" s="50"/>
      <c r="M99" s="67">
        <f>+[2]R_I_pcost1938_1861_1970!L41</f>
        <v>9.2887239714419891</v>
      </c>
      <c r="N99" s="65">
        <f>+[2]R_I_pcost1938_1861_1970!M41</f>
        <v>74.031467124679125</v>
      </c>
      <c r="O99" s="64">
        <f>+[2]R_I_pcost1938_1861_1970!N41</f>
        <v>12.517718740668121</v>
      </c>
      <c r="P99" s="67">
        <f t="shared" si="23"/>
        <v>86.549185865347241</v>
      </c>
      <c r="Q99" s="66">
        <f>+[2]R_I_pcost1938_1861_1970!Q41</f>
        <v>5.7585242152862373</v>
      </c>
      <c r="R99" s="66">
        <f>+[2]R_I_pcost1938_1861_1970!P41</f>
        <v>15.165147558357704</v>
      </c>
      <c r="S99" s="67">
        <f t="shared" si="24"/>
        <v>20.923671773643942</v>
      </c>
      <c r="T99" s="67">
        <f>+[2]R_I_pcost1938_1861_1970!S41</f>
        <v>-0.56673763399367116</v>
      </c>
      <c r="U99" s="67">
        <f t="shared" si="25"/>
        <v>20.356934139650271</v>
      </c>
      <c r="V99" s="68">
        <f t="shared" si="26"/>
        <v>116.1948439764395</v>
      </c>
      <c r="W99" s="71"/>
    </row>
    <row r="100" spans="1:23" x14ac:dyDescent="0.2">
      <c r="A100" s="63">
        <v>1951</v>
      </c>
      <c r="B100" s="64">
        <f>+[2]R_I_pcost1938_1861_1970!B42</f>
        <v>24.698743648167099</v>
      </c>
      <c r="C100" s="65">
        <f>+[2]R_I_pcost1938_1861_1970!C42</f>
        <v>28.329204824184224</v>
      </c>
      <c r="D100" s="66">
        <f>+[2]R_I_pcost1938_1861_1970!D42</f>
        <v>3.3751902219514887</v>
      </c>
      <c r="E100" s="67">
        <f t="shared" si="19"/>
        <v>31.704395046135712</v>
      </c>
      <c r="F100" s="67">
        <f>+[2]R_I_pcost1938_1861_1970!F42</f>
        <v>42.81389196374986</v>
      </c>
      <c r="G100" s="67">
        <f t="shared" si="20"/>
        <v>99.217030658052664</v>
      </c>
      <c r="H100" s="67">
        <f>+[2]R_I_pcost1938_1861_1970!H42</f>
        <v>15.636369188986087</v>
      </c>
      <c r="I100" s="68">
        <f t="shared" si="21"/>
        <v>114.85339984703876</v>
      </c>
      <c r="J100" s="67">
        <f>+[2]R_I_pcost1938_1861_1970!J42</f>
        <v>14.248475808087337</v>
      </c>
      <c r="K100" s="68">
        <f t="shared" si="22"/>
        <v>129.10187565512609</v>
      </c>
      <c r="L100" s="50"/>
      <c r="M100" s="67">
        <f>+[2]R_I_pcost1938_1861_1970!L42</f>
        <v>12.980079554675221</v>
      </c>
      <c r="N100" s="65">
        <f>+[2]R_I_pcost1938_1861_1970!M42</f>
        <v>80.03734227058068</v>
      </c>
      <c r="O100" s="64">
        <f>+[2]R_I_pcost1938_1861_1970!N42</f>
        <v>13.846114411172113</v>
      </c>
      <c r="P100" s="67">
        <f t="shared" si="23"/>
        <v>93.88345668175279</v>
      </c>
      <c r="Q100" s="66">
        <f>+[2]R_I_pcost1938_1861_1970!Q42</f>
        <v>6.6184090097637416</v>
      </c>
      <c r="R100" s="66">
        <f>+[2]R_I_pcost1938_1861_1970!P42</f>
        <v>15.33646607089519</v>
      </c>
      <c r="S100" s="67">
        <f t="shared" si="24"/>
        <v>21.95487508065893</v>
      </c>
      <c r="T100" s="67">
        <f>+[2]R_I_pcost1938_1861_1970!S42</f>
        <v>0.28346433803912696</v>
      </c>
      <c r="U100" s="67">
        <f t="shared" si="25"/>
        <v>22.238339418698057</v>
      </c>
      <c r="V100" s="68">
        <f t="shared" si="26"/>
        <v>129.10187565512607</v>
      </c>
      <c r="W100" s="71"/>
    </row>
    <row r="101" spans="1:23" x14ac:dyDescent="0.2">
      <c r="A101" s="70"/>
      <c r="B101" s="170" t="s">
        <v>23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50"/>
      <c r="M101" s="170" t="s">
        <v>23</v>
      </c>
      <c r="N101" s="170"/>
      <c r="O101" s="170"/>
      <c r="P101" s="170"/>
      <c r="Q101" s="170"/>
      <c r="R101" s="170"/>
      <c r="S101" s="170"/>
      <c r="T101" s="170"/>
      <c r="U101" s="170"/>
      <c r="V101" s="170"/>
      <c r="W101" s="71"/>
    </row>
    <row r="102" spans="1:23" ht="15" customHeight="1" x14ac:dyDescent="0.2">
      <c r="A102" s="153" t="s">
        <v>0</v>
      </c>
      <c r="B102" s="151" t="s">
        <v>1</v>
      </c>
      <c r="C102" s="155" t="s">
        <v>2</v>
      </c>
      <c r="D102" s="153"/>
      <c r="E102" s="153"/>
      <c r="F102" s="156" t="s">
        <v>3</v>
      </c>
      <c r="G102" s="158" t="s">
        <v>4</v>
      </c>
      <c r="H102" s="151" t="s">
        <v>5</v>
      </c>
      <c r="I102" s="149" t="s">
        <v>6</v>
      </c>
      <c r="J102" s="151" t="s">
        <v>7</v>
      </c>
      <c r="K102" s="149" t="s">
        <v>8</v>
      </c>
      <c r="L102" s="50"/>
      <c r="M102" s="160" t="s">
        <v>9</v>
      </c>
      <c r="N102" s="166" t="s">
        <v>10</v>
      </c>
      <c r="O102" s="167"/>
      <c r="P102" s="168"/>
      <c r="Q102" s="167"/>
      <c r="R102" s="167"/>
      <c r="S102" s="52"/>
      <c r="T102" s="160" t="s">
        <v>11</v>
      </c>
      <c r="U102" s="160" t="s">
        <v>12</v>
      </c>
      <c r="V102" s="162" t="s">
        <v>13</v>
      </c>
      <c r="W102" s="71"/>
    </row>
    <row r="103" spans="1:23" ht="15" customHeight="1" x14ac:dyDescent="0.2">
      <c r="A103" s="153"/>
      <c r="B103" s="151"/>
      <c r="C103" s="49"/>
      <c r="D103" s="48"/>
      <c r="E103" s="48"/>
      <c r="F103" s="156"/>
      <c r="G103" s="158"/>
      <c r="H103" s="151"/>
      <c r="I103" s="149"/>
      <c r="J103" s="151"/>
      <c r="K103" s="149"/>
      <c r="L103" s="50"/>
      <c r="M103" s="160"/>
      <c r="N103" s="169"/>
      <c r="O103" s="167"/>
      <c r="P103" s="168"/>
      <c r="Q103" s="54"/>
      <c r="R103" s="164" t="s">
        <v>25</v>
      </c>
      <c r="S103" s="51"/>
      <c r="T103" s="160"/>
      <c r="U103" s="160"/>
      <c r="V103" s="162"/>
      <c r="W103" s="71"/>
    </row>
    <row r="104" spans="1:23" ht="38.25" x14ac:dyDescent="0.2">
      <c r="A104" s="154"/>
      <c r="B104" s="152"/>
      <c r="C104" s="55" t="s">
        <v>14</v>
      </c>
      <c r="D104" s="56" t="s">
        <v>15</v>
      </c>
      <c r="E104" s="57" t="s">
        <v>16</v>
      </c>
      <c r="F104" s="157"/>
      <c r="G104" s="159"/>
      <c r="H104" s="152"/>
      <c r="I104" s="150"/>
      <c r="J104" s="152"/>
      <c r="K104" s="150"/>
      <c r="L104" s="50"/>
      <c r="M104" s="161"/>
      <c r="N104" s="59" t="s">
        <v>18</v>
      </c>
      <c r="O104" s="59" t="s">
        <v>17</v>
      </c>
      <c r="P104" s="58" t="s">
        <v>19</v>
      </c>
      <c r="Q104" s="60" t="s">
        <v>15</v>
      </c>
      <c r="R104" s="165"/>
      <c r="S104" s="61" t="s">
        <v>20</v>
      </c>
      <c r="T104" s="161"/>
      <c r="U104" s="161"/>
      <c r="V104" s="163"/>
      <c r="W104" s="71"/>
    </row>
    <row r="105" spans="1:23" x14ac:dyDescent="0.2">
      <c r="A105" s="63">
        <v>1951</v>
      </c>
      <c r="B105" s="64">
        <f>+[2]R_I_pcost1963_1861_1970!B2</f>
        <v>1768.0387779826492</v>
      </c>
      <c r="C105" s="65">
        <f>+[2]R_I_pcost1963_1861_1970!C2</f>
        <v>1706.9698977863036</v>
      </c>
      <c r="D105" s="66">
        <f>+[2]R_I_pcost1963_1861_1970!D2</f>
        <v>443.33564947496103</v>
      </c>
      <c r="E105" s="67">
        <f t="shared" ref="E105" si="27">+C105+D105</f>
        <v>2150.3055472612646</v>
      </c>
      <c r="F105" s="67">
        <f>+[2]R_I_pcost1963_1861_1970!F2</f>
        <v>3768.3473926556217</v>
      </c>
      <c r="G105" s="67">
        <f t="shared" ref="G105" si="28">+B105+E105+F105</f>
        <v>7686.6917178995354</v>
      </c>
      <c r="H105" s="67">
        <f>+[2]R_I_pcost1963_1861_1970!H2</f>
        <v>1187.5778381712944</v>
      </c>
      <c r="I105" s="68">
        <f t="shared" ref="I105" si="29">+G105+H105</f>
        <v>8874.2695560708307</v>
      </c>
      <c r="J105" s="67">
        <f>+[2]R_I_pcost1963_1861_1970!J2</f>
        <v>603.43188632607291</v>
      </c>
      <c r="K105" s="68">
        <f t="shared" ref="K105" si="30">+I105+J105</f>
        <v>9477.7014423969031</v>
      </c>
      <c r="L105" s="50"/>
      <c r="M105" s="67">
        <f>+[2]R_I_pcost1963_1861_1970!L2</f>
        <v>518.64262339992626</v>
      </c>
      <c r="N105" s="65">
        <f>+[2]R_I_pcost1963_1861_1970!M2</f>
        <v>5965.6220548200263</v>
      </c>
      <c r="O105" s="64">
        <f>+[2]R_I_pcost1963_1861_1970!N2</f>
        <v>1425.8796138140144</v>
      </c>
      <c r="P105" s="67">
        <f t="shared" ref="P105" si="31">+N105+O105</f>
        <v>7391.5016686340405</v>
      </c>
      <c r="Q105" s="66">
        <f>+[2]R_I_pcost1963_1861_1970!Q2</f>
        <v>650.37063768440828</v>
      </c>
      <c r="R105" s="66">
        <f>+[2]R_I_pcost1963_1861_1970!P2</f>
        <v>902.34772635189097</v>
      </c>
      <c r="S105" s="67">
        <f>+Q105+R105</f>
        <v>1552.7183640362991</v>
      </c>
      <c r="T105" s="67">
        <f>+[2]R_I_pcost1963_1861_1970!S2</f>
        <v>14.838786326638001</v>
      </c>
      <c r="U105" s="67">
        <f t="shared" ref="U105" si="32">+S105+T105</f>
        <v>1567.5571503629371</v>
      </c>
      <c r="V105" s="68">
        <f>+U105+P105+M105</f>
        <v>9477.7014423969049</v>
      </c>
      <c r="W105" s="71"/>
    </row>
    <row r="106" spans="1:23" x14ac:dyDescent="0.2">
      <c r="A106" s="63">
        <v>1952</v>
      </c>
      <c r="B106" s="64">
        <f>+[2]R_I_pcost1963_1861_1970!B3</f>
        <v>1730.1227372214682</v>
      </c>
      <c r="C106" s="65">
        <f>+[2]R_I_pcost1963_1861_1970!C3</f>
        <v>1799.2486772948257</v>
      </c>
      <c r="D106" s="66">
        <f>+[2]R_I_pcost1963_1861_1970!D3</f>
        <v>525.24266988911381</v>
      </c>
      <c r="E106" s="67">
        <f t="shared" ref="E106:E124" si="33">+C106+D106</f>
        <v>2324.4913471839395</v>
      </c>
      <c r="F106" s="67">
        <f>+[2]R_I_pcost1963_1861_1970!F3</f>
        <v>4003.1728602100743</v>
      </c>
      <c r="G106" s="67">
        <f t="shared" ref="G106:G124" si="34">+B106+E106+F106</f>
        <v>8057.7869446154818</v>
      </c>
      <c r="H106" s="67">
        <f>+[2]R_I_pcost1963_1861_1970!H3</f>
        <v>1238.1615504983347</v>
      </c>
      <c r="I106" s="68">
        <f t="shared" ref="I106:I124" si="35">+G106+H106</f>
        <v>9295.9484951138165</v>
      </c>
      <c r="J106" s="67">
        <f>+[2]R_I_pcost1963_1861_1970!J3</f>
        <v>667.16166518008038</v>
      </c>
      <c r="K106" s="68">
        <f t="shared" ref="K106:K124" si="36">+I106+J106</f>
        <v>9963.1101602938961</v>
      </c>
      <c r="L106" s="50"/>
      <c r="M106" s="67">
        <f>+[2]R_I_pcost1963_1861_1970!L3</f>
        <v>509.80914063092143</v>
      </c>
      <c r="N106" s="65">
        <f>+[2]R_I_pcost1963_1861_1970!M3</f>
        <v>6229.7313016010448</v>
      </c>
      <c r="O106" s="64">
        <f>+[2]R_I_pcost1963_1861_1970!N3</f>
        <v>1479.1152624354893</v>
      </c>
      <c r="P106" s="67">
        <f t="shared" ref="P106:P124" si="37">+N106+O106</f>
        <v>7708.8465640365339</v>
      </c>
      <c r="Q106" s="66">
        <f>+[2]R_I_pcost1963_1861_1970!Q3</f>
        <v>774.54982735000874</v>
      </c>
      <c r="R106" s="66">
        <f>+[2]R_I_pcost1963_1861_1970!P3</f>
        <v>939.44335280649216</v>
      </c>
      <c r="S106" s="67">
        <f t="shared" ref="S106:S124" si="38">+Q106+R106</f>
        <v>1713.9931801565008</v>
      </c>
      <c r="T106" s="67">
        <f>+[2]R_I_pcost1963_1861_1970!S3</f>
        <v>30.46127546993921</v>
      </c>
      <c r="U106" s="67">
        <f t="shared" ref="U106:U124" si="39">+S106+T106</f>
        <v>1744.45445562644</v>
      </c>
      <c r="V106" s="68">
        <f t="shared" ref="V106:V124" si="40">+U106+P106+M106</f>
        <v>9963.1101602938943</v>
      </c>
      <c r="W106" s="71"/>
    </row>
    <row r="107" spans="1:23" x14ac:dyDescent="0.2">
      <c r="A107" s="63">
        <v>1953</v>
      </c>
      <c r="B107" s="64">
        <f>+[2]R_I_pcost1963_1861_1970!B4</f>
        <v>1910.9327974393186</v>
      </c>
      <c r="C107" s="65">
        <f>+[2]R_I_pcost1963_1861_1970!C4</f>
        <v>1953.8993807928118</v>
      </c>
      <c r="D107" s="66">
        <f>+[2]R_I_pcost1963_1861_1970!D4</f>
        <v>610.97553384263983</v>
      </c>
      <c r="E107" s="67">
        <f t="shared" si="33"/>
        <v>2564.8749146354517</v>
      </c>
      <c r="F107" s="67">
        <f>+[2]R_I_pcost1963_1861_1970!F4</f>
        <v>4244.5355316274445</v>
      </c>
      <c r="G107" s="67">
        <f t="shared" si="34"/>
        <v>8720.3432437022147</v>
      </c>
      <c r="H107" s="67">
        <f>+[2]R_I_pcost1963_1861_1970!H4</f>
        <v>1258.9013271897666</v>
      </c>
      <c r="I107" s="68">
        <f t="shared" si="35"/>
        <v>9979.2445708919804</v>
      </c>
      <c r="J107" s="67">
        <f>+[2]R_I_pcost1963_1861_1970!J4</f>
        <v>756.39543145927803</v>
      </c>
      <c r="K107" s="68">
        <f t="shared" si="36"/>
        <v>10735.640002351258</v>
      </c>
      <c r="L107" s="50"/>
      <c r="M107" s="67">
        <f>+[2]R_I_pcost1963_1861_1970!L4</f>
        <v>623.50670658583488</v>
      </c>
      <c r="N107" s="65">
        <f>+[2]R_I_pcost1963_1861_1970!M4</f>
        <v>6593.9273969794276</v>
      </c>
      <c r="O107" s="64">
        <f>+[2]R_I_pcost1963_1861_1970!N4</f>
        <v>1530.6357547295304</v>
      </c>
      <c r="P107" s="67">
        <f t="shared" si="37"/>
        <v>8124.5631517089578</v>
      </c>
      <c r="Q107" s="66">
        <f>+[2]R_I_pcost1963_1861_1970!Q4</f>
        <v>921.97877842430216</v>
      </c>
      <c r="R107" s="66">
        <f>+[2]R_I_pcost1963_1861_1970!P4</f>
        <v>1039.764154634363</v>
      </c>
      <c r="S107" s="67">
        <f t="shared" si="38"/>
        <v>1961.7429330586651</v>
      </c>
      <c r="T107" s="67">
        <f>+[2]R_I_pcost1963_1861_1970!S4</f>
        <v>25.827210997798829</v>
      </c>
      <c r="U107" s="67">
        <f t="shared" si="39"/>
        <v>1987.570144056464</v>
      </c>
      <c r="V107" s="68">
        <f t="shared" si="40"/>
        <v>10735.640002351256</v>
      </c>
      <c r="W107" s="71"/>
    </row>
    <row r="108" spans="1:23" x14ac:dyDescent="0.2">
      <c r="A108" s="63">
        <v>1954</v>
      </c>
      <c r="B108" s="64">
        <f>+[2]R_I_pcost1963_1861_1970!B5</f>
        <v>1797.3479327644209</v>
      </c>
      <c r="C108" s="65">
        <f>+[2]R_I_pcost1963_1861_1970!C5</f>
        <v>2160.8436855338109</v>
      </c>
      <c r="D108" s="66">
        <f>+[2]R_I_pcost1963_1861_1970!D5</f>
        <v>684.29766105997464</v>
      </c>
      <c r="E108" s="67">
        <f t="shared" si="33"/>
        <v>2845.1413465937858</v>
      </c>
      <c r="F108" s="67">
        <f>+[2]R_I_pcost1963_1861_1970!F5</f>
        <v>4429.3578490726632</v>
      </c>
      <c r="G108" s="67">
        <f t="shared" si="34"/>
        <v>9071.8471284308689</v>
      </c>
      <c r="H108" s="67">
        <f>+[2]R_I_pcost1963_1861_1970!H5</f>
        <v>1286.1744141515353</v>
      </c>
      <c r="I108" s="68">
        <f t="shared" si="35"/>
        <v>10358.021542582404</v>
      </c>
      <c r="J108" s="67">
        <f>+[2]R_I_pcost1963_1861_1970!J5</f>
        <v>778.03810435944456</v>
      </c>
      <c r="K108" s="68">
        <f t="shared" si="36"/>
        <v>11136.059646941849</v>
      </c>
      <c r="L108" s="50"/>
      <c r="M108" s="67">
        <f>+[2]R_I_pcost1963_1861_1970!L5</f>
        <v>676.52275779486297</v>
      </c>
      <c r="N108" s="65">
        <f>+[2]R_I_pcost1963_1861_1970!M5</f>
        <v>6656.6812301088603</v>
      </c>
      <c r="O108" s="64">
        <f>+[2]R_I_pcost1963_1861_1970!N5</f>
        <v>1612.6791797681967</v>
      </c>
      <c r="P108" s="67">
        <f t="shared" si="37"/>
        <v>8269.3604098770575</v>
      </c>
      <c r="Q108" s="66">
        <f>+[2]R_I_pcost1963_1861_1970!Q5</f>
        <v>1057.8708175841373</v>
      </c>
      <c r="R108" s="66">
        <f>+[2]R_I_pcost1963_1861_1970!P5</f>
        <v>1126.0732880402256</v>
      </c>
      <c r="S108" s="67">
        <f t="shared" si="38"/>
        <v>2183.9441056243631</v>
      </c>
      <c r="T108" s="67">
        <f>+[2]R_I_pcost1963_1861_1970!S5</f>
        <v>6.2323736455655308</v>
      </c>
      <c r="U108" s="67">
        <f t="shared" si="39"/>
        <v>2190.1764792699287</v>
      </c>
      <c r="V108" s="68">
        <f t="shared" si="40"/>
        <v>11136.059646941849</v>
      </c>
      <c r="W108" s="71"/>
    </row>
    <row r="109" spans="1:23" x14ac:dyDescent="0.2">
      <c r="A109" s="63">
        <v>1955</v>
      </c>
      <c r="B109" s="64">
        <f>+[2]R_I_pcost1963_1861_1970!B6</f>
        <v>1880.0353519980995</v>
      </c>
      <c r="C109" s="65">
        <f>+[2]R_I_pcost1963_1861_1970!C6</f>
        <v>2365.7347628930106</v>
      </c>
      <c r="D109" s="66">
        <f>+[2]R_I_pcost1963_1861_1970!D6</f>
        <v>771.21033571682813</v>
      </c>
      <c r="E109" s="67">
        <f t="shared" si="33"/>
        <v>3136.9450986098386</v>
      </c>
      <c r="F109" s="67">
        <f>+[2]R_I_pcost1963_1861_1970!F6</f>
        <v>4730.2249653506406</v>
      </c>
      <c r="G109" s="67">
        <f t="shared" si="34"/>
        <v>9747.2054159585787</v>
      </c>
      <c r="H109" s="67">
        <f>+[2]R_I_pcost1963_1861_1970!H6</f>
        <v>1333.135356366477</v>
      </c>
      <c r="I109" s="68">
        <f t="shared" si="35"/>
        <v>11080.340772325057</v>
      </c>
      <c r="J109" s="67">
        <f>+[2]R_I_pcost1963_1861_1970!J6</f>
        <v>850.21364413400465</v>
      </c>
      <c r="K109" s="68">
        <f t="shared" si="36"/>
        <v>11930.554416459061</v>
      </c>
      <c r="L109" s="50"/>
      <c r="M109" s="67">
        <f>+[2]R_I_pcost1963_1861_1970!L6</f>
        <v>750.23986609338715</v>
      </c>
      <c r="N109" s="65">
        <f>+[2]R_I_pcost1963_1861_1970!M6</f>
        <v>6996.6255608104602</v>
      </c>
      <c r="O109" s="64">
        <f>+[2]R_I_pcost1963_1861_1970!N6</f>
        <v>1680.3287413047976</v>
      </c>
      <c r="P109" s="67">
        <f t="shared" si="37"/>
        <v>8676.9543021152585</v>
      </c>
      <c r="Q109" s="66">
        <f>+[2]R_I_pcost1963_1861_1970!Q6</f>
        <v>1249.5098345093745</v>
      </c>
      <c r="R109" s="66">
        <f>+[2]R_I_pcost1963_1861_1970!P6</f>
        <v>1243.1731343399451</v>
      </c>
      <c r="S109" s="67">
        <f t="shared" si="38"/>
        <v>2492.6829688493199</v>
      </c>
      <c r="T109" s="67">
        <f>+[2]R_I_pcost1963_1861_1970!S6</f>
        <v>10.677279401095802</v>
      </c>
      <c r="U109" s="67">
        <f t="shared" si="39"/>
        <v>2503.3602482504157</v>
      </c>
      <c r="V109" s="68">
        <f t="shared" si="40"/>
        <v>11930.554416459061</v>
      </c>
      <c r="W109" s="71"/>
    </row>
    <row r="110" spans="1:23" x14ac:dyDescent="0.2">
      <c r="A110" s="63">
        <v>1956</v>
      </c>
      <c r="B110" s="64">
        <f>+[2]R_I_pcost1963_1861_1970!B7</f>
        <v>1873.0869717695775</v>
      </c>
      <c r="C110" s="65">
        <f>+[2]R_I_pcost1963_1861_1970!C7</f>
        <v>2570.5158166717074</v>
      </c>
      <c r="D110" s="66">
        <f>+[2]R_I_pcost1963_1861_1970!D7</f>
        <v>802.32964082275691</v>
      </c>
      <c r="E110" s="67">
        <f t="shared" si="33"/>
        <v>3372.8454574944644</v>
      </c>
      <c r="F110" s="67">
        <f>+[2]R_I_pcost1963_1861_1970!F7</f>
        <v>4996.9894737423456</v>
      </c>
      <c r="G110" s="67">
        <f t="shared" si="34"/>
        <v>10242.921903006387</v>
      </c>
      <c r="H110" s="67">
        <f>+[2]R_I_pcost1963_1861_1970!H7</f>
        <v>1388.0747504675137</v>
      </c>
      <c r="I110" s="68">
        <f t="shared" si="35"/>
        <v>11630.9966534739</v>
      </c>
      <c r="J110" s="67">
        <f>+[2]R_I_pcost1963_1861_1970!J7</f>
        <v>966.47356740642351</v>
      </c>
      <c r="K110" s="68">
        <f t="shared" si="36"/>
        <v>12597.470220880323</v>
      </c>
      <c r="L110" s="50"/>
      <c r="M110" s="67">
        <f>+[2]R_I_pcost1963_1861_1970!L7</f>
        <v>878.00689337083634</v>
      </c>
      <c r="N110" s="65">
        <f>+[2]R_I_pcost1963_1861_1970!M7</f>
        <v>7281.8632309976101</v>
      </c>
      <c r="O110" s="64">
        <f>+[2]R_I_pcost1963_1861_1970!N7</f>
        <v>1753.6406733595984</v>
      </c>
      <c r="P110" s="67">
        <f t="shared" si="37"/>
        <v>9035.5039043572087</v>
      </c>
      <c r="Q110" s="66">
        <f>+[2]R_I_pcost1963_1861_1970!Q7</f>
        <v>1318.6141327581447</v>
      </c>
      <c r="R110" s="66">
        <f>+[2]R_I_pcost1963_1861_1970!P7</f>
        <v>1281.6555441076498</v>
      </c>
      <c r="S110" s="67">
        <f t="shared" si="38"/>
        <v>2600.2696768657943</v>
      </c>
      <c r="T110" s="67">
        <f>+[2]R_I_pcost1963_1861_1970!S7</f>
        <v>83.68974628648175</v>
      </c>
      <c r="U110" s="67">
        <f t="shared" si="39"/>
        <v>2683.959423152276</v>
      </c>
      <c r="V110" s="68">
        <f t="shared" si="40"/>
        <v>12597.470220880323</v>
      </c>
      <c r="W110" s="71"/>
    </row>
    <row r="111" spans="1:23" x14ac:dyDescent="0.2">
      <c r="A111" s="63">
        <v>1957</v>
      </c>
      <c r="B111" s="64">
        <f>+[2]R_I_pcost1963_1861_1970!B8</f>
        <v>1891.6260325383737</v>
      </c>
      <c r="C111" s="65">
        <f>+[2]R_I_pcost1963_1861_1970!C8</f>
        <v>2765.504372949053</v>
      </c>
      <c r="D111" s="66">
        <f>+[2]R_I_pcost1963_1861_1970!D8</f>
        <v>886.30184919739236</v>
      </c>
      <c r="E111" s="67">
        <f t="shared" si="33"/>
        <v>3651.8062221464452</v>
      </c>
      <c r="F111" s="67">
        <f>+[2]R_I_pcost1963_1861_1970!F8</f>
        <v>5307.9794687346612</v>
      </c>
      <c r="G111" s="67">
        <f t="shared" si="34"/>
        <v>10851.41172341948</v>
      </c>
      <c r="H111" s="67">
        <f>+[2]R_I_pcost1963_1861_1970!H8</f>
        <v>1445.1800235892069</v>
      </c>
      <c r="I111" s="68">
        <f t="shared" si="35"/>
        <v>12296.591747008686</v>
      </c>
      <c r="J111" s="67">
        <f>+[2]R_I_pcost1963_1861_1970!J8</f>
        <v>1070.7508371548879</v>
      </c>
      <c r="K111" s="68">
        <f t="shared" si="36"/>
        <v>13367.342584163574</v>
      </c>
      <c r="L111" s="50"/>
      <c r="M111" s="67">
        <f>+[2]R_I_pcost1963_1861_1970!L8</f>
        <v>1070.1232017480124</v>
      </c>
      <c r="N111" s="65">
        <f>+[2]R_I_pcost1963_1861_1970!M8</f>
        <v>7514.9349738177943</v>
      </c>
      <c r="O111" s="64">
        <f>+[2]R_I_pcost1963_1861_1970!N8</f>
        <v>1819.616918345326</v>
      </c>
      <c r="P111" s="67">
        <f t="shared" si="37"/>
        <v>9334.551892163121</v>
      </c>
      <c r="Q111" s="66">
        <f>+[2]R_I_pcost1963_1861_1970!Q8</f>
        <v>1503.9826643611843</v>
      </c>
      <c r="R111" s="66">
        <f>+[2]R_I_pcost1963_1861_1970!P8</f>
        <v>1288.4420176599046</v>
      </c>
      <c r="S111" s="67">
        <f t="shared" si="38"/>
        <v>2792.4246820210892</v>
      </c>
      <c r="T111" s="67">
        <f>+[2]R_I_pcost1963_1861_1970!S8</f>
        <v>170.24280823135086</v>
      </c>
      <c r="U111" s="67">
        <f t="shared" si="39"/>
        <v>2962.6674902524401</v>
      </c>
      <c r="V111" s="68">
        <f t="shared" si="40"/>
        <v>13367.342584163574</v>
      </c>
      <c r="W111" s="71"/>
    </row>
    <row r="112" spans="1:23" x14ac:dyDescent="0.2">
      <c r="A112" s="63">
        <v>1958</v>
      </c>
      <c r="B112" s="64">
        <f>+[2]R_I_pcost1963_1861_1970!B9</f>
        <v>2093.1325109889008</v>
      </c>
      <c r="C112" s="65">
        <f>+[2]R_I_pcost1963_1861_1970!C9</f>
        <v>2860.1145088427779</v>
      </c>
      <c r="D112" s="66">
        <f>+[2]R_I_pcost1963_1861_1970!D9</f>
        <v>963.49842055836257</v>
      </c>
      <c r="E112" s="67">
        <f t="shared" si="33"/>
        <v>3823.6129294011407</v>
      </c>
      <c r="F112" s="67">
        <f>+[2]R_I_pcost1963_1861_1970!F9</f>
        <v>5603.1392168642933</v>
      </c>
      <c r="G112" s="67">
        <f t="shared" si="34"/>
        <v>11519.884657254333</v>
      </c>
      <c r="H112" s="67">
        <f>+[2]R_I_pcost1963_1861_1970!H9</f>
        <v>1507.3234270630169</v>
      </c>
      <c r="I112" s="68">
        <f t="shared" si="35"/>
        <v>13027.20808431735</v>
      </c>
      <c r="J112" s="67">
        <f>+[2]R_I_pcost1963_1861_1970!J9</f>
        <v>1107.1000788715412</v>
      </c>
      <c r="K112" s="68">
        <f t="shared" si="36"/>
        <v>14134.308163188891</v>
      </c>
      <c r="L112" s="50"/>
      <c r="M112" s="67">
        <f>+[2]R_I_pcost1963_1861_1970!L9</f>
        <v>1202.887597622889</v>
      </c>
      <c r="N112" s="65">
        <f>+[2]R_I_pcost1963_1861_1970!M9</f>
        <v>7906.2805004258144</v>
      </c>
      <c r="O112" s="64">
        <f>+[2]R_I_pcost1963_1861_1970!N9</f>
        <v>1947.1475693430659</v>
      </c>
      <c r="P112" s="67">
        <f t="shared" si="37"/>
        <v>9853.428069768881</v>
      </c>
      <c r="Q112" s="66">
        <f>+[2]R_I_pcost1963_1861_1970!Q9</f>
        <v>1649.0915033565495</v>
      </c>
      <c r="R112" s="66">
        <f>+[2]R_I_pcost1963_1861_1970!P9</f>
        <v>1397.5965068588516</v>
      </c>
      <c r="S112" s="67">
        <f t="shared" si="38"/>
        <v>3046.6880102154009</v>
      </c>
      <c r="T112" s="67">
        <f>+[2]R_I_pcost1963_1861_1970!S9</f>
        <v>31.304485581720655</v>
      </c>
      <c r="U112" s="67">
        <f t="shared" si="39"/>
        <v>3077.9924957971216</v>
      </c>
      <c r="V112" s="68">
        <f t="shared" si="40"/>
        <v>14134.308163188891</v>
      </c>
      <c r="W112" s="71"/>
    </row>
    <row r="113" spans="1:23" x14ac:dyDescent="0.2">
      <c r="A113" s="63">
        <v>1959</v>
      </c>
      <c r="B113" s="64">
        <f>+[2]R_I_pcost1963_1861_1970!B10</f>
        <v>2153.5750182611878</v>
      </c>
      <c r="C113" s="65">
        <f>+[2]R_I_pcost1963_1861_1970!C10</f>
        <v>3195.9743169649009</v>
      </c>
      <c r="D113" s="66">
        <f>+[2]R_I_pcost1963_1861_1970!D10</f>
        <v>1041.1730691034479</v>
      </c>
      <c r="E113" s="67">
        <f t="shared" si="33"/>
        <v>4237.1473860683491</v>
      </c>
      <c r="F113" s="67">
        <f>+[2]R_I_pcost1963_1861_1970!F10</f>
        <v>5985.7460057137159</v>
      </c>
      <c r="G113" s="67">
        <f t="shared" si="34"/>
        <v>12376.468410043253</v>
      </c>
      <c r="H113" s="67">
        <f>+[2]R_I_pcost1963_1861_1970!H10</f>
        <v>1577.8453759961087</v>
      </c>
      <c r="I113" s="68">
        <f t="shared" si="35"/>
        <v>13954.313786039362</v>
      </c>
      <c r="J113" s="67">
        <f>+[2]R_I_pcost1963_1861_1970!J10</f>
        <v>1231.3660173254477</v>
      </c>
      <c r="K113" s="68">
        <f t="shared" si="36"/>
        <v>15185.67980336481</v>
      </c>
      <c r="L113" s="50"/>
      <c r="M113" s="67">
        <f>+[2]R_I_pcost1963_1861_1970!L10</f>
        <v>1418.71839905719</v>
      </c>
      <c r="N113" s="65">
        <f>+[2]R_I_pcost1963_1861_1970!M10</f>
        <v>8310.0138171109393</v>
      </c>
      <c r="O113" s="64">
        <f>+[2]R_I_pcost1963_1861_1970!N10</f>
        <v>2066.8476979276106</v>
      </c>
      <c r="P113" s="67">
        <f t="shared" si="37"/>
        <v>10376.86151503855</v>
      </c>
      <c r="Q113" s="66">
        <f>+[2]R_I_pcost1963_1861_1970!Q10</f>
        <v>1812.0745882745223</v>
      </c>
      <c r="R113" s="66">
        <f>+[2]R_I_pcost1963_1861_1970!P10</f>
        <v>1588.7990703305645</v>
      </c>
      <c r="S113" s="67">
        <f t="shared" si="38"/>
        <v>3400.8736586050868</v>
      </c>
      <c r="T113" s="67">
        <f>+[2]R_I_pcost1963_1861_1970!S10</f>
        <v>-10.773769336017722</v>
      </c>
      <c r="U113" s="67">
        <f t="shared" si="39"/>
        <v>3390.0998892690691</v>
      </c>
      <c r="V113" s="68">
        <f t="shared" si="40"/>
        <v>15185.67980336481</v>
      </c>
      <c r="W113" s="71"/>
    </row>
    <row r="114" spans="1:23" x14ac:dyDescent="0.2">
      <c r="A114" s="63">
        <v>1960</v>
      </c>
      <c r="B114" s="64">
        <f>+[2]R_I_pcost1963_1861_1970!B11</f>
        <v>2039.6128955399774</v>
      </c>
      <c r="C114" s="65">
        <f>+[2]R_I_pcost1963_1861_1970!C11</f>
        <v>3643.0233148315292</v>
      </c>
      <c r="D114" s="66">
        <f>+[2]R_I_pcost1963_1861_1970!D11</f>
        <v>1107.1737984054691</v>
      </c>
      <c r="E114" s="67">
        <f t="shared" si="33"/>
        <v>4750.1971132369981</v>
      </c>
      <c r="F114" s="67">
        <f>+[2]R_I_pcost1963_1861_1970!F11</f>
        <v>6513.9769211437761</v>
      </c>
      <c r="G114" s="67">
        <f t="shared" si="34"/>
        <v>13303.786929920752</v>
      </c>
      <c r="H114" s="67">
        <f>+[2]R_I_pcost1963_1861_1970!H11</f>
        <v>1725.9365302861393</v>
      </c>
      <c r="I114" s="68">
        <f t="shared" si="35"/>
        <v>15029.723460206891</v>
      </c>
      <c r="J114" s="67">
        <f>+[2]R_I_pcost1963_1861_1970!J11</f>
        <v>1681.5501360939281</v>
      </c>
      <c r="K114" s="68">
        <f t="shared" si="36"/>
        <v>16711.27359630082</v>
      </c>
      <c r="L114" s="50"/>
      <c r="M114" s="67">
        <f>+[2]R_I_pcost1963_1861_1970!L11</f>
        <v>1679.0637116339308</v>
      </c>
      <c r="N114" s="65">
        <f>+[2]R_I_pcost1963_1861_1970!M11</f>
        <v>8858.8666156848485</v>
      </c>
      <c r="O114" s="64">
        <f>+[2]R_I_pcost1963_1861_1970!N11</f>
        <v>2194.04529893873</v>
      </c>
      <c r="P114" s="67">
        <f t="shared" si="37"/>
        <v>11052.911914623579</v>
      </c>
      <c r="Q114" s="66">
        <f>+[2]R_I_pcost1963_1861_1970!Q11</f>
        <v>1957.2846651347029</v>
      </c>
      <c r="R114" s="66">
        <f>+[2]R_I_pcost1963_1861_1970!P11</f>
        <v>1785.0409393022037</v>
      </c>
      <c r="S114" s="67">
        <f t="shared" si="38"/>
        <v>3742.3256044369064</v>
      </c>
      <c r="T114" s="67">
        <f>+[2]R_I_pcost1963_1861_1970!S11</f>
        <v>236.97236560640522</v>
      </c>
      <c r="U114" s="67">
        <f t="shared" si="39"/>
        <v>3979.2979700433116</v>
      </c>
      <c r="V114" s="68">
        <f t="shared" si="40"/>
        <v>16711.27359630082</v>
      </c>
      <c r="W114" s="71"/>
    </row>
    <row r="115" spans="1:23" x14ac:dyDescent="0.2">
      <c r="A115" s="63">
        <v>1961</v>
      </c>
      <c r="B115" s="64">
        <f>+[2]R_I_pcost1963_1861_1970!B12</f>
        <v>2199.8966481336556</v>
      </c>
      <c r="C115" s="65">
        <f>+[2]R_I_pcost1963_1861_1970!C12</f>
        <v>4029.642661506593</v>
      </c>
      <c r="D115" s="66">
        <f>+[2]R_I_pcost1963_1861_1970!D12</f>
        <v>1189.9036225484929</v>
      </c>
      <c r="E115" s="67">
        <f t="shared" si="33"/>
        <v>5219.5462840550863</v>
      </c>
      <c r="F115" s="67">
        <f>+[2]R_I_pcost1963_1861_1970!F12</f>
        <v>7073.6047972182441</v>
      </c>
      <c r="G115" s="67">
        <f t="shared" si="34"/>
        <v>14493.047729406986</v>
      </c>
      <c r="H115" s="67">
        <f>+[2]R_I_pcost1963_1861_1970!H12</f>
        <v>1809.2275618705949</v>
      </c>
      <c r="I115" s="68">
        <f t="shared" si="35"/>
        <v>16302.275291277581</v>
      </c>
      <c r="J115" s="67">
        <f>+[2]R_I_pcost1963_1861_1970!J12</f>
        <v>1918.0977267667856</v>
      </c>
      <c r="K115" s="68">
        <f t="shared" si="36"/>
        <v>18220.373018044367</v>
      </c>
      <c r="L115" s="50"/>
      <c r="M115" s="67">
        <f>+[2]R_I_pcost1963_1861_1970!L12</f>
        <v>1943.5607113604106</v>
      </c>
      <c r="N115" s="65">
        <f>+[2]R_I_pcost1963_1861_1970!M12</f>
        <v>9401.1227682795616</v>
      </c>
      <c r="O115" s="64">
        <f>+[2]R_I_pcost1963_1861_1970!N12</f>
        <v>2315.9446769022538</v>
      </c>
      <c r="P115" s="67">
        <f t="shared" si="37"/>
        <v>11717.067445181816</v>
      </c>
      <c r="Q115" s="66">
        <f>+[2]R_I_pcost1963_1861_1970!Q12</f>
        <v>2129.7464905691163</v>
      </c>
      <c r="R115" s="66">
        <f>+[2]R_I_pcost1963_1861_1970!P12</f>
        <v>2024.219757852587</v>
      </c>
      <c r="S115" s="67">
        <f t="shared" si="38"/>
        <v>4153.9662484217033</v>
      </c>
      <c r="T115" s="67">
        <f>+[2]R_I_pcost1963_1861_1970!S12</f>
        <v>405.77861308043794</v>
      </c>
      <c r="U115" s="67">
        <f t="shared" si="39"/>
        <v>4559.7448615021412</v>
      </c>
      <c r="V115" s="68">
        <f t="shared" si="40"/>
        <v>18220.373018044367</v>
      </c>
      <c r="W115" s="71"/>
    </row>
    <row r="116" spans="1:23" x14ac:dyDescent="0.2">
      <c r="A116" s="63">
        <v>1962</v>
      </c>
      <c r="B116" s="64">
        <f>+[2]R_I_pcost1963_1861_1970!B13</f>
        <v>2167.5187778832869</v>
      </c>
      <c r="C116" s="65">
        <f>+[2]R_I_pcost1963_1861_1970!C13</f>
        <v>4444.2582587525812</v>
      </c>
      <c r="D116" s="66">
        <f>+[2]R_I_pcost1963_1861_1970!D13</f>
        <v>1306.0965076396235</v>
      </c>
      <c r="E116" s="67">
        <f t="shared" si="33"/>
        <v>5750.3547663922045</v>
      </c>
      <c r="F116" s="67">
        <f>+[2]R_I_pcost1963_1861_1970!F13</f>
        <v>7614.3122904219726</v>
      </c>
      <c r="G116" s="67">
        <f t="shared" si="34"/>
        <v>15532.185834697464</v>
      </c>
      <c r="H116" s="67">
        <f>+[2]R_I_pcost1963_1861_1970!H13</f>
        <v>1908.2908689870449</v>
      </c>
      <c r="I116" s="68">
        <f t="shared" si="35"/>
        <v>17440.476703684508</v>
      </c>
      <c r="J116" s="67">
        <f>+[2]R_I_pcost1963_1861_1970!J13</f>
        <v>2220.6511517740782</v>
      </c>
      <c r="K116" s="68">
        <f t="shared" si="36"/>
        <v>19661.127855458588</v>
      </c>
      <c r="L116" s="50"/>
      <c r="M116" s="67">
        <f>+[2]R_I_pcost1963_1861_1970!L13</f>
        <v>2173.9936097062428</v>
      </c>
      <c r="N116" s="65">
        <f>+[2]R_I_pcost1963_1861_1970!M13</f>
        <v>9981.9599357010793</v>
      </c>
      <c r="O116" s="64">
        <f>+[2]R_I_pcost1963_1861_1970!N13</f>
        <v>2472.5752563143365</v>
      </c>
      <c r="P116" s="67">
        <f t="shared" si="37"/>
        <v>12454.535192015415</v>
      </c>
      <c r="Q116" s="66">
        <f>+[2]R_I_pcost1963_1861_1970!Q13</f>
        <v>2405.5104277752303</v>
      </c>
      <c r="R116" s="66">
        <f>+[2]R_I_pcost1963_1861_1970!P13</f>
        <v>2166.1841784370067</v>
      </c>
      <c r="S116" s="67">
        <f t="shared" si="38"/>
        <v>4571.694606212237</v>
      </c>
      <c r="T116" s="67">
        <f>+[2]R_I_pcost1963_1861_1970!S13</f>
        <v>460.90444752469193</v>
      </c>
      <c r="U116" s="67">
        <f t="shared" si="39"/>
        <v>5032.5990537369289</v>
      </c>
      <c r="V116" s="68">
        <f t="shared" si="40"/>
        <v>19661.127855458584</v>
      </c>
      <c r="W116" s="71"/>
    </row>
    <row r="117" spans="1:23" x14ac:dyDescent="0.2">
      <c r="A117" s="63">
        <v>1963</v>
      </c>
      <c r="B117" s="64">
        <f>+[2]R_I_pcost1963_1861_1970!B14</f>
        <v>2203.1214491676046</v>
      </c>
      <c r="C117" s="65">
        <f>+[2]R_I_pcost1963_1861_1970!C14</f>
        <v>4758.8550213800936</v>
      </c>
      <c r="D117" s="66">
        <f>+[2]R_I_pcost1963_1861_1970!D14</f>
        <v>1390.0188843189258</v>
      </c>
      <c r="E117" s="67">
        <f t="shared" si="33"/>
        <v>6148.8739056990198</v>
      </c>
      <c r="F117" s="67">
        <f>+[2]R_I_pcost1963_1861_1970!F14</f>
        <v>8153.6277198399384</v>
      </c>
      <c r="G117" s="67">
        <f t="shared" si="34"/>
        <v>16505.623074706564</v>
      </c>
      <c r="H117" s="67">
        <f>+[2]R_I_pcost1963_1861_1970!H14</f>
        <v>2019.1012273564722</v>
      </c>
      <c r="I117" s="68">
        <f t="shared" si="35"/>
        <v>18524.724302063038</v>
      </c>
      <c r="J117" s="67">
        <f>+[2]R_I_pcost1963_1861_1970!J14</f>
        <v>2704.0358736721737</v>
      </c>
      <c r="K117" s="68">
        <f t="shared" si="36"/>
        <v>21228.760175735209</v>
      </c>
      <c r="L117" s="50"/>
      <c r="M117" s="67">
        <f>+[2]R_I_pcost1963_1861_1970!L14</f>
        <v>2314.7748173346231</v>
      </c>
      <c r="N117" s="65">
        <f>+[2]R_I_pcost1963_1861_1970!M14</f>
        <v>10760.210983514418</v>
      </c>
      <c r="O117" s="64">
        <f>+[2]R_I_pcost1963_1861_1970!N14</f>
        <v>2600.119507891844</v>
      </c>
      <c r="P117" s="67">
        <f t="shared" si="37"/>
        <v>13360.330491406263</v>
      </c>
      <c r="Q117" s="66">
        <f>+[2]R_I_pcost1963_1861_1970!Q14</f>
        <v>2574.2052708293772</v>
      </c>
      <c r="R117" s="66">
        <f>+[2]R_I_pcost1963_1861_1970!P14</f>
        <v>2172.6556513988262</v>
      </c>
      <c r="S117" s="67">
        <f t="shared" si="38"/>
        <v>4746.860922228203</v>
      </c>
      <c r="T117" s="67">
        <f>+[2]R_I_pcost1963_1861_1970!S14</f>
        <v>806.79394476611924</v>
      </c>
      <c r="U117" s="67">
        <f t="shared" si="39"/>
        <v>5553.6548669943222</v>
      </c>
      <c r="V117" s="68">
        <f t="shared" si="40"/>
        <v>21228.760175735206</v>
      </c>
      <c r="W117" s="71"/>
    </row>
    <row r="118" spans="1:23" x14ac:dyDescent="0.2">
      <c r="A118" s="63">
        <v>1964</v>
      </c>
      <c r="B118" s="64">
        <f>+[2]R_I_pcost1963_1861_1970!B15</f>
        <v>2282.2311283362214</v>
      </c>
      <c r="C118" s="65">
        <f>+[2]R_I_pcost1963_1861_1970!C15</f>
        <v>4875.1302110047045</v>
      </c>
      <c r="D118" s="66">
        <f>+[2]R_I_pcost1963_1861_1970!D15</f>
        <v>1400.949997529822</v>
      </c>
      <c r="E118" s="67">
        <f t="shared" si="33"/>
        <v>6276.0802085345267</v>
      </c>
      <c r="F118" s="67">
        <f>+[2]R_I_pcost1963_1861_1970!F15</f>
        <v>8578.6466233976189</v>
      </c>
      <c r="G118" s="67">
        <f t="shared" si="34"/>
        <v>17136.957960268366</v>
      </c>
      <c r="H118" s="67">
        <f>+[2]R_I_pcost1963_1861_1970!H15</f>
        <v>2121.2527244380776</v>
      </c>
      <c r="I118" s="68">
        <f t="shared" si="35"/>
        <v>19258.210684706442</v>
      </c>
      <c r="J118" s="67">
        <f>+[2]R_I_pcost1963_1861_1970!J15</f>
        <v>2553.6446629470433</v>
      </c>
      <c r="K118" s="68">
        <f t="shared" si="36"/>
        <v>21811.855347653487</v>
      </c>
      <c r="L118" s="50"/>
      <c r="M118" s="67">
        <f>+[2]R_I_pcost1963_1861_1970!L15</f>
        <v>2573.1352666685448</v>
      </c>
      <c r="N118" s="65">
        <f>+[2]R_I_pcost1963_1861_1970!M15</f>
        <v>11236.167391120509</v>
      </c>
      <c r="O118" s="64">
        <f>+[2]R_I_pcost1963_1861_1970!N15</f>
        <v>2775.0828414595981</v>
      </c>
      <c r="P118" s="67">
        <f t="shared" si="37"/>
        <v>14011.250232580107</v>
      </c>
      <c r="Q118" s="66">
        <f>+[2]R_I_pcost1963_1861_1970!Q15</f>
        <v>2702.6851961168099</v>
      </c>
      <c r="R118" s="66">
        <f>+[2]R_I_pcost1963_1861_1970!P15</f>
        <v>2118.9877041809241</v>
      </c>
      <c r="S118" s="67">
        <f t="shared" si="38"/>
        <v>4821.6729002977336</v>
      </c>
      <c r="T118" s="67">
        <f>+[2]R_I_pcost1963_1861_1970!S15</f>
        <v>405.79694810710134</v>
      </c>
      <c r="U118" s="67">
        <f t="shared" si="39"/>
        <v>5227.4698484048349</v>
      </c>
      <c r="V118" s="68">
        <f t="shared" si="40"/>
        <v>21811.855347653487</v>
      </c>
      <c r="W118" s="71"/>
    </row>
    <row r="119" spans="1:23" x14ac:dyDescent="0.2">
      <c r="A119" s="63">
        <v>1965</v>
      </c>
      <c r="B119" s="64">
        <f>+[2]R_I_pcost1963_1861_1970!B16</f>
        <v>2336.0300666453709</v>
      </c>
      <c r="C119" s="65">
        <f>+[2]R_I_pcost1963_1861_1970!C16</f>
        <v>5177.9564137056159</v>
      </c>
      <c r="D119" s="66">
        <f>+[2]R_I_pcost1963_1861_1970!D16</f>
        <v>1343.0007714723924</v>
      </c>
      <c r="E119" s="67">
        <f t="shared" si="33"/>
        <v>6520.9571851780083</v>
      </c>
      <c r="F119" s="67">
        <f>+[2]R_I_pcost1963_1861_1970!F16</f>
        <v>9073.9112548015892</v>
      </c>
      <c r="G119" s="67">
        <f t="shared" si="34"/>
        <v>17930.898506624966</v>
      </c>
      <c r="H119" s="67">
        <f>+[2]R_I_pcost1963_1861_1970!H16</f>
        <v>2214.0047665095281</v>
      </c>
      <c r="I119" s="68">
        <f t="shared" si="35"/>
        <v>20144.903273134492</v>
      </c>
      <c r="J119" s="67">
        <f>+[2]R_I_pcost1963_1861_1970!J16</f>
        <v>2588.3014502531273</v>
      </c>
      <c r="K119" s="68">
        <f t="shared" si="36"/>
        <v>22733.204723387618</v>
      </c>
      <c r="L119" s="50"/>
      <c r="M119" s="67">
        <f>+[2]R_I_pcost1963_1861_1970!L16</f>
        <v>3076.5034993659187</v>
      </c>
      <c r="N119" s="65">
        <f>+[2]R_I_pcost1963_1861_1970!M16</f>
        <v>11755.688918010377</v>
      </c>
      <c r="O119" s="64">
        <f>+[2]R_I_pcost1963_1861_1970!N16</f>
        <v>2986.191693196246</v>
      </c>
      <c r="P119" s="67">
        <f t="shared" si="37"/>
        <v>14741.880611206623</v>
      </c>
      <c r="Q119" s="66">
        <f>+[2]R_I_pcost1963_1861_1970!Q16</f>
        <v>2671.6402975624446</v>
      </c>
      <c r="R119" s="66">
        <f>+[2]R_I_pcost1963_1861_1970!P16</f>
        <v>2187.9407604970497</v>
      </c>
      <c r="S119" s="67">
        <f t="shared" si="38"/>
        <v>4859.5810580594944</v>
      </c>
      <c r="T119" s="67">
        <f>+[2]R_I_pcost1963_1861_1970!S16</f>
        <v>55.239554755582503</v>
      </c>
      <c r="U119" s="67">
        <f t="shared" si="39"/>
        <v>4914.8206128150769</v>
      </c>
      <c r="V119" s="68">
        <f t="shared" si="40"/>
        <v>22733.204723387618</v>
      </c>
      <c r="W119" s="71"/>
    </row>
    <row r="120" spans="1:23" x14ac:dyDescent="0.2">
      <c r="A120" s="63">
        <v>1966</v>
      </c>
      <c r="B120" s="64">
        <f>+[2]R_I_pcost1963_1861_1970!B17</f>
        <v>2399.3430714894416</v>
      </c>
      <c r="C120" s="65">
        <f>+[2]R_I_pcost1963_1861_1970!C17</f>
        <v>5691.314970115116</v>
      </c>
      <c r="D120" s="66">
        <f>+[2]R_I_pcost1963_1861_1970!D17</f>
        <v>1368.3124089964085</v>
      </c>
      <c r="E120" s="67">
        <f t="shared" si="33"/>
        <v>7059.6273791115245</v>
      </c>
      <c r="F120" s="67">
        <f>+[2]R_I_pcost1963_1861_1970!F17</f>
        <v>9701.9860052964341</v>
      </c>
      <c r="G120" s="67">
        <f t="shared" si="34"/>
        <v>19160.956455897402</v>
      </c>
      <c r="H120" s="67">
        <f>+[2]R_I_pcost1963_1861_1970!H17</f>
        <v>2330.2336468508552</v>
      </c>
      <c r="I120" s="68">
        <f t="shared" si="35"/>
        <v>21491.190102748256</v>
      </c>
      <c r="J120" s="67">
        <f>+[2]R_I_pcost1963_1861_1970!J17</f>
        <v>2929.053559760509</v>
      </c>
      <c r="K120" s="68">
        <f t="shared" si="36"/>
        <v>24420.243662508765</v>
      </c>
      <c r="L120" s="50"/>
      <c r="M120" s="67">
        <f>+[2]R_I_pcost1963_1861_1970!L17</f>
        <v>3467.3664343880832</v>
      </c>
      <c r="N120" s="65">
        <f>+[2]R_I_pcost1963_1861_1970!M17</f>
        <v>12584.896462244962</v>
      </c>
      <c r="O120" s="64">
        <f>+[2]R_I_pcost1963_1861_1970!N17</f>
        <v>3138.1341481040927</v>
      </c>
      <c r="P120" s="67">
        <f t="shared" si="37"/>
        <v>15723.030610349055</v>
      </c>
      <c r="Q120" s="66">
        <f>+[2]R_I_pcost1963_1861_1970!Q17</f>
        <v>2733.1898524219228</v>
      </c>
      <c r="R120" s="66">
        <f>+[2]R_I_pcost1963_1861_1970!P17</f>
        <v>2236.1111033606062</v>
      </c>
      <c r="S120" s="67">
        <f t="shared" si="38"/>
        <v>4969.3009557825289</v>
      </c>
      <c r="T120" s="67">
        <f>+[2]R_I_pcost1963_1861_1970!S17</f>
        <v>260.54566198909743</v>
      </c>
      <c r="U120" s="67">
        <f t="shared" si="39"/>
        <v>5229.8466177716264</v>
      </c>
      <c r="V120" s="68">
        <f t="shared" si="40"/>
        <v>24420.243662508765</v>
      </c>
      <c r="W120" s="71"/>
    </row>
    <row r="121" spans="1:23" x14ac:dyDescent="0.2">
      <c r="A121" s="63">
        <v>1967</v>
      </c>
      <c r="B121" s="64">
        <f>+[2]R_I_pcost1963_1861_1970!B18</f>
        <v>2564.5961350090206</v>
      </c>
      <c r="C121" s="65">
        <f>+[2]R_I_pcost1963_1861_1970!C18</f>
        <v>6276.0176368988878</v>
      </c>
      <c r="D121" s="66">
        <f>+[2]R_I_pcost1963_1861_1970!D18</f>
        <v>1459.4042733695958</v>
      </c>
      <c r="E121" s="67">
        <f t="shared" si="33"/>
        <v>7735.4219102684838</v>
      </c>
      <c r="F121" s="67">
        <f>+[2]R_I_pcost1963_1861_1970!F18</f>
        <v>10371.368067919526</v>
      </c>
      <c r="G121" s="67">
        <f t="shared" si="34"/>
        <v>20671.38611319703</v>
      </c>
      <c r="H121" s="67">
        <f>+[2]R_I_pcost1963_1861_1970!H18</f>
        <v>2477.7129437369831</v>
      </c>
      <c r="I121" s="68">
        <f t="shared" si="35"/>
        <v>23149.099056934014</v>
      </c>
      <c r="J121" s="67">
        <f>+[2]R_I_pcost1963_1861_1970!J18</f>
        <v>3295.9614042135099</v>
      </c>
      <c r="K121" s="68">
        <f t="shared" si="36"/>
        <v>26445.060461147525</v>
      </c>
      <c r="L121" s="50"/>
      <c r="M121" s="67">
        <f>+[2]R_I_pcost1963_1861_1970!L18</f>
        <v>3684.883322601966</v>
      </c>
      <c r="N121" s="65">
        <f>+[2]R_I_pcost1963_1861_1970!M18</f>
        <v>13499.209080957129</v>
      </c>
      <c r="O121" s="64">
        <f>+[2]R_I_pcost1963_1861_1970!N18</f>
        <v>3327.9972103287628</v>
      </c>
      <c r="P121" s="67">
        <f t="shared" si="37"/>
        <v>16827.206291285893</v>
      </c>
      <c r="Q121" s="66">
        <f>+[2]R_I_pcost1963_1861_1970!Q18</f>
        <v>2999.0015785643191</v>
      </c>
      <c r="R121" s="66">
        <f>+[2]R_I_pcost1963_1861_1970!P18</f>
        <v>2421.7697527121791</v>
      </c>
      <c r="S121" s="67">
        <f t="shared" si="38"/>
        <v>5420.7713312764981</v>
      </c>
      <c r="T121" s="67">
        <f>+[2]R_I_pcost1963_1861_1970!S18</f>
        <v>512.19951598316766</v>
      </c>
      <c r="U121" s="67">
        <f t="shared" si="39"/>
        <v>5932.9708472596658</v>
      </c>
      <c r="V121" s="68">
        <f t="shared" si="40"/>
        <v>26445.060461147525</v>
      </c>
      <c r="W121" s="71"/>
    </row>
    <row r="122" spans="1:23" x14ac:dyDescent="0.2">
      <c r="A122" s="63">
        <v>1968</v>
      </c>
      <c r="B122" s="64">
        <f>+[2]R_I_pcost1963_1861_1970!B19</f>
        <v>2474.8894879541572</v>
      </c>
      <c r="C122" s="65">
        <f>+[2]R_I_pcost1963_1861_1970!C19</f>
        <v>6917.3925019762391</v>
      </c>
      <c r="D122" s="66">
        <f>+[2]R_I_pcost1963_1861_1970!D19</f>
        <v>1605.0527584807435</v>
      </c>
      <c r="E122" s="67">
        <f t="shared" si="33"/>
        <v>8522.4452604569833</v>
      </c>
      <c r="F122" s="67">
        <f>+[2]R_I_pcost1963_1861_1970!F19</f>
        <v>11257.374966675876</v>
      </c>
      <c r="G122" s="67">
        <f t="shared" si="34"/>
        <v>22254.709715087018</v>
      </c>
      <c r="H122" s="67">
        <f>+[2]R_I_pcost1963_1861_1970!H19</f>
        <v>2588.8353923313034</v>
      </c>
      <c r="I122" s="68">
        <f t="shared" si="35"/>
        <v>24843.545107418322</v>
      </c>
      <c r="J122" s="67">
        <f>+[2]R_I_pcost1963_1861_1970!J19</f>
        <v>3526.2413511609611</v>
      </c>
      <c r="K122" s="68">
        <f t="shared" si="36"/>
        <v>28369.786458579285</v>
      </c>
      <c r="L122" s="50"/>
      <c r="M122" s="67">
        <f>+[2]R_I_pcost1963_1861_1970!L19</f>
        <v>4233.2817545869711</v>
      </c>
      <c r="N122" s="65">
        <f>+[2]R_I_pcost1963_1861_1970!M19</f>
        <v>14112.739338530837</v>
      </c>
      <c r="O122" s="64">
        <f>+[2]R_I_pcost1963_1861_1970!N19</f>
        <v>3510.3742020826253</v>
      </c>
      <c r="P122" s="67">
        <f t="shared" si="37"/>
        <v>17623.113540613464</v>
      </c>
      <c r="Q122" s="66">
        <f>+[2]R_I_pcost1963_1861_1970!Q19</f>
        <v>3320.694868148837</v>
      </c>
      <c r="R122" s="66">
        <f>+[2]R_I_pcost1963_1861_1970!P19</f>
        <v>2657.1478823448915</v>
      </c>
      <c r="S122" s="67">
        <f t="shared" si="38"/>
        <v>5977.8427504937281</v>
      </c>
      <c r="T122" s="67">
        <f>+[2]R_I_pcost1963_1861_1970!S19</f>
        <v>535.54841288512398</v>
      </c>
      <c r="U122" s="67">
        <f t="shared" si="39"/>
        <v>6513.3911633788521</v>
      </c>
      <c r="V122" s="68">
        <f t="shared" si="40"/>
        <v>28369.786458579285</v>
      </c>
      <c r="W122" s="71"/>
    </row>
    <row r="123" spans="1:23" x14ac:dyDescent="0.2">
      <c r="A123" s="63">
        <v>1969</v>
      </c>
      <c r="B123" s="64">
        <f>+[2]R_I_pcost1963_1861_1970!B20</f>
        <v>2530.5915846128996</v>
      </c>
      <c r="C123" s="65">
        <f>+[2]R_I_pcost1963_1861_1970!C20</f>
        <v>7428.2886344669896</v>
      </c>
      <c r="D123" s="66">
        <f>+[2]R_I_pcost1963_1861_1970!D20</f>
        <v>1741.1187436701368</v>
      </c>
      <c r="E123" s="67">
        <f t="shared" si="33"/>
        <v>9169.4073781371262</v>
      </c>
      <c r="F123" s="67">
        <f>+[2]R_I_pcost1963_1861_1970!F20</f>
        <v>12037.746452965277</v>
      </c>
      <c r="G123" s="67">
        <f t="shared" si="34"/>
        <v>23737.745415715304</v>
      </c>
      <c r="H123" s="67">
        <f>+[2]R_I_pcost1963_1861_1970!H20</f>
        <v>2744.0615137446789</v>
      </c>
      <c r="I123" s="68">
        <f t="shared" si="35"/>
        <v>26481.806929459985</v>
      </c>
      <c r="J123" s="67">
        <f>+[2]R_I_pcost1963_1861_1970!J20</f>
        <v>4231.4106784571859</v>
      </c>
      <c r="K123" s="68">
        <f t="shared" si="36"/>
        <v>30713.21760791717</v>
      </c>
      <c r="L123" s="50"/>
      <c r="M123" s="67">
        <f>+[2]R_I_pcost1963_1861_1970!L20</f>
        <v>4789.7812287095667</v>
      </c>
      <c r="N123" s="65">
        <f>+[2]R_I_pcost1963_1861_1970!M20</f>
        <v>15076.783484495454</v>
      </c>
      <c r="O123" s="64">
        <f>+[2]R_I_pcost1963_1861_1970!N20</f>
        <v>3704.5352928864017</v>
      </c>
      <c r="P123" s="67">
        <f t="shared" si="37"/>
        <v>18781.318777381857</v>
      </c>
      <c r="Q123" s="66">
        <f>+[2]R_I_pcost1963_1861_1970!Q20</f>
        <v>3715.2201249632089</v>
      </c>
      <c r="R123" s="66">
        <f>+[2]R_I_pcost1963_1861_1970!P20</f>
        <v>2861.6607999799035</v>
      </c>
      <c r="S123" s="67">
        <f t="shared" si="38"/>
        <v>6576.8809249431124</v>
      </c>
      <c r="T123" s="67">
        <f>+[2]R_I_pcost1963_1861_1970!S20</f>
        <v>565.23667688263231</v>
      </c>
      <c r="U123" s="67">
        <f t="shared" si="39"/>
        <v>7142.1176018257447</v>
      </c>
      <c r="V123" s="68">
        <f t="shared" si="40"/>
        <v>30713.21760791717</v>
      </c>
      <c r="W123" s="71"/>
    </row>
    <row r="124" spans="1:23" x14ac:dyDescent="0.2">
      <c r="A124" s="63">
        <v>1970</v>
      </c>
      <c r="B124" s="64">
        <f>+[2]R_I_pcost1963_1861_1970!B21</f>
        <v>2484.7730109892677</v>
      </c>
      <c r="C124" s="65">
        <f>+[2]R_I_pcost1963_1861_1970!C21</f>
        <v>8070.9915491177344</v>
      </c>
      <c r="D124" s="66">
        <f>+[2]R_I_pcost1963_1861_1970!D21</f>
        <v>1733.6937329929697</v>
      </c>
      <c r="E124" s="67">
        <f t="shared" si="33"/>
        <v>9804.6852821107041</v>
      </c>
      <c r="F124" s="67">
        <f>+[2]R_I_pcost1963_1861_1970!F21</f>
        <v>12902.636833026161</v>
      </c>
      <c r="G124" s="67">
        <f t="shared" si="34"/>
        <v>25192.095126126133</v>
      </c>
      <c r="H124" s="67">
        <f>+[2]R_I_pcost1963_1861_1970!H21</f>
        <v>2888.0514107338545</v>
      </c>
      <c r="I124" s="68">
        <f t="shared" si="35"/>
        <v>28080.146536859986</v>
      </c>
      <c r="J124" s="67">
        <f>+[2]R_I_pcost1963_1861_1970!J21</f>
        <v>4947.4898259120009</v>
      </c>
      <c r="K124" s="68">
        <f t="shared" si="36"/>
        <v>33027.636362771984</v>
      </c>
      <c r="L124" s="50"/>
      <c r="M124" s="67">
        <f>+[2]R_I_pcost1963_1861_1970!L21</f>
        <v>5081.0053265479146</v>
      </c>
      <c r="N124" s="65">
        <f>+[2]R_I_pcost1963_1861_1970!M21</f>
        <v>16418.31170976361</v>
      </c>
      <c r="O124" s="64">
        <f>+[2]R_I_pcost1963_1861_1970!N21</f>
        <v>3875.9676410465727</v>
      </c>
      <c r="P124" s="67">
        <f t="shared" si="37"/>
        <v>20294.279350810182</v>
      </c>
      <c r="Q124" s="66">
        <f>+[2]R_I_pcost1963_1861_1970!Q21</f>
        <v>3661.3144945385452</v>
      </c>
      <c r="R124" s="66">
        <f>+[2]R_I_pcost1963_1861_1970!P21</f>
        <v>3276.6126698411958</v>
      </c>
      <c r="S124" s="67">
        <f t="shared" si="38"/>
        <v>6937.927164379741</v>
      </c>
      <c r="T124" s="67">
        <f>+[2]R_I_pcost1963_1861_1970!S21</f>
        <v>714.42452103414689</v>
      </c>
      <c r="U124" s="67">
        <f t="shared" si="39"/>
        <v>7652.3516854138879</v>
      </c>
      <c r="V124" s="68">
        <f t="shared" si="40"/>
        <v>33027.636362771984</v>
      </c>
      <c r="W124" s="71"/>
    </row>
    <row r="125" spans="1:23" x14ac:dyDescent="0.2">
      <c r="A125" s="70"/>
      <c r="B125" s="170" t="s">
        <v>89</v>
      </c>
      <c r="C125" s="170"/>
      <c r="D125" s="170"/>
      <c r="E125" s="170"/>
      <c r="F125" s="170"/>
      <c r="G125" s="170"/>
      <c r="H125" s="170"/>
      <c r="I125" s="170"/>
      <c r="J125" s="170"/>
      <c r="K125" s="170"/>
      <c r="L125" s="50"/>
      <c r="M125" s="170" t="s">
        <v>89</v>
      </c>
      <c r="N125" s="170"/>
      <c r="O125" s="170"/>
      <c r="P125" s="170"/>
      <c r="Q125" s="170"/>
      <c r="R125" s="170"/>
      <c r="S125" s="170"/>
      <c r="T125" s="170"/>
      <c r="U125" s="170"/>
      <c r="V125" s="170"/>
      <c r="W125" s="71"/>
    </row>
    <row r="126" spans="1:23" ht="15" customHeight="1" x14ac:dyDescent="0.2">
      <c r="A126" s="153" t="s">
        <v>0</v>
      </c>
      <c r="B126" s="151" t="s">
        <v>1</v>
      </c>
      <c r="C126" s="155" t="s">
        <v>2</v>
      </c>
      <c r="D126" s="153"/>
      <c r="E126" s="153"/>
      <c r="F126" s="156" t="s">
        <v>3</v>
      </c>
      <c r="G126" s="158" t="s">
        <v>4</v>
      </c>
      <c r="H126" s="151" t="s">
        <v>5</v>
      </c>
      <c r="I126" s="149" t="s">
        <v>6</v>
      </c>
      <c r="J126" s="151" t="s">
        <v>7</v>
      </c>
      <c r="K126" s="149" t="s">
        <v>8</v>
      </c>
      <c r="L126" s="50"/>
      <c r="M126" s="160" t="s">
        <v>9</v>
      </c>
      <c r="N126" s="166" t="s">
        <v>10</v>
      </c>
      <c r="O126" s="167"/>
      <c r="P126" s="168"/>
      <c r="Q126" s="167"/>
      <c r="R126" s="167"/>
      <c r="S126" s="52"/>
      <c r="T126" s="160" t="s">
        <v>11</v>
      </c>
      <c r="U126" s="160" t="s">
        <v>12</v>
      </c>
      <c r="V126" s="162" t="s">
        <v>13</v>
      </c>
      <c r="W126" s="71"/>
    </row>
    <row r="127" spans="1:23" ht="15" customHeight="1" x14ac:dyDescent="0.2">
      <c r="A127" s="153"/>
      <c r="B127" s="151"/>
      <c r="C127" s="49"/>
      <c r="D127" s="48"/>
      <c r="E127" s="48"/>
      <c r="F127" s="156"/>
      <c r="G127" s="158"/>
      <c r="H127" s="151"/>
      <c r="I127" s="149"/>
      <c r="J127" s="151"/>
      <c r="K127" s="149"/>
      <c r="L127" s="50"/>
      <c r="M127" s="160"/>
      <c r="N127" s="169"/>
      <c r="O127" s="167"/>
      <c r="P127" s="168"/>
      <c r="Q127" s="54"/>
      <c r="R127" s="164" t="s">
        <v>25</v>
      </c>
      <c r="S127" s="51"/>
      <c r="T127" s="160"/>
      <c r="U127" s="160"/>
      <c r="V127" s="162"/>
      <c r="W127" s="71"/>
    </row>
    <row r="128" spans="1:23" ht="38.25" x14ac:dyDescent="0.2">
      <c r="A128" s="154"/>
      <c r="B128" s="152"/>
      <c r="C128" s="55" t="s">
        <v>14</v>
      </c>
      <c r="D128" s="56" t="s">
        <v>15</v>
      </c>
      <c r="E128" s="57" t="s">
        <v>16</v>
      </c>
      <c r="F128" s="157"/>
      <c r="G128" s="159"/>
      <c r="H128" s="152"/>
      <c r="I128" s="150"/>
      <c r="J128" s="152"/>
      <c r="K128" s="150"/>
      <c r="L128" s="50"/>
      <c r="M128" s="161"/>
      <c r="N128" s="59" t="s">
        <v>17</v>
      </c>
      <c r="O128" s="59" t="s">
        <v>18</v>
      </c>
      <c r="P128" s="58" t="s">
        <v>19</v>
      </c>
      <c r="Q128" s="60" t="s">
        <v>15</v>
      </c>
      <c r="R128" s="165"/>
      <c r="S128" s="61" t="s">
        <v>20</v>
      </c>
      <c r="T128" s="161"/>
      <c r="U128" s="161"/>
      <c r="V128" s="163"/>
      <c r="W128" s="71"/>
    </row>
    <row r="129" spans="1:23" x14ac:dyDescent="0.2">
      <c r="A129" s="63">
        <v>1970</v>
      </c>
      <c r="B129" s="64">
        <f>+'[1]R_I_vca2010_CN 1970_2017'!B2</f>
        <v>20302.562727219327</v>
      </c>
      <c r="C129" s="65">
        <f>+'[1]R_I_vca2010_CN 1970_2017'!C2</f>
        <v>115509.02337833376</v>
      </c>
      <c r="D129" s="66">
        <f>+'[1]R_I_vca2010_CN 1970_2017'!D2</f>
        <v>75568.150741718186</v>
      </c>
      <c r="E129" s="67">
        <f>+'[1]R_I_vca2010_CN 1970_2017'!E2</f>
        <v>176243.09783131297</v>
      </c>
      <c r="F129" s="67">
        <f>+'[1]R_I_vca2010_CN 1970_2017'!F2</f>
        <v>458708.15390400746</v>
      </c>
      <c r="G129" s="67">
        <f>+'[1]R_I_vca2010_CN 1970_2017'!G2</f>
        <v>659565.00914267765</v>
      </c>
      <c r="H129" s="67">
        <f>+'[1]R_I_vca2010_CN 1970_2017'!H2</f>
        <v>109024.72023968997</v>
      </c>
      <c r="I129" s="68">
        <f>+'[1]R_I_vca2010_CN 1970_2017'!I2</f>
        <v>758854.93779789808</v>
      </c>
      <c r="J129" s="67">
        <f>+'[1]R_I_vca2010_CN 1970_2017'!J2</f>
        <v>97818.703335104496</v>
      </c>
      <c r="K129" s="68">
        <f>+'[1]R_I_vca2010_CN 1970_2017'!K2</f>
        <v>851879.19732558925</v>
      </c>
      <c r="L129" s="50"/>
      <c r="M129" s="67">
        <f>+'[1]R_I_vca2010_CN 1970_2017'!L2</f>
        <v>86196.130418145258</v>
      </c>
      <c r="N129" s="65">
        <f>+'[1]R_I_vca2010_CN 1970_2017'!M2</f>
        <v>433380.25182197068</v>
      </c>
      <c r="O129" s="64">
        <f>+'[1]R_I_vca2010_CN 1970_2017'!N2</f>
        <v>136634.27919592554</v>
      </c>
      <c r="P129" s="67">
        <f>+'[1]R_I_vca2010_CN 1970_2017'!O2</f>
        <v>571531.11841892079</v>
      </c>
      <c r="Q129" s="66">
        <f>+'[1]R_I_vca2010_CN 1970_2017'!Q2</f>
        <v>138476.14796767317</v>
      </c>
      <c r="R129" s="66">
        <f>+'[1]R_I_vca2010_CN 1970_2017'!P2</f>
        <v>73051.889564546029</v>
      </c>
      <c r="S129" s="67">
        <f>+'[1]R_I_vca2010_CN 1970_2017'!R2</f>
        <v>205525.74488459519</v>
      </c>
      <c r="T129" s="72" t="s">
        <v>26</v>
      </c>
      <c r="U129" s="67">
        <f>+'[1]R_I_vca2010_CN 1970_2017'!T2</f>
        <v>203851.60141001394</v>
      </c>
      <c r="V129" s="68">
        <f>+'[1]R_I_vca2010_CN 1970_2017'!U2</f>
        <v>851879.19732559018</v>
      </c>
      <c r="W129" s="71"/>
    </row>
    <row r="130" spans="1:23" x14ac:dyDescent="0.2">
      <c r="A130" s="63">
        <v>1971</v>
      </c>
      <c r="B130" s="64">
        <f>+'[1]R_I_vca2010_CN 1970_2017'!B3</f>
        <v>20235.235881309658</v>
      </c>
      <c r="C130" s="65">
        <f>+'[1]R_I_vca2010_CN 1970_2017'!C3</f>
        <v>116437.80648017394</v>
      </c>
      <c r="D130" s="66">
        <f>+'[1]R_I_vca2010_CN 1970_2017'!D3</f>
        <v>71502.683598196803</v>
      </c>
      <c r="E130" s="67">
        <f>+'[1]R_I_vca2010_CN 1970_2017'!E3</f>
        <v>175093.387095496</v>
      </c>
      <c r="F130" s="67">
        <f>+'[1]R_I_vca2010_CN 1970_2017'!F3</f>
        <v>474586.08942815545</v>
      </c>
      <c r="G130" s="67">
        <f>+'[1]R_I_vca2010_CN 1970_2017'!G3</f>
        <v>669958.61367261363</v>
      </c>
      <c r="H130" s="67">
        <f>+'[1]R_I_vca2010_CN 1970_2017'!H3</f>
        <v>111257.71880208141</v>
      </c>
      <c r="I130" s="68">
        <f>+'[1]R_I_vca2010_CN 1970_2017'!I3</f>
        <v>771109.19353657379</v>
      </c>
      <c r="J130" s="67">
        <f>+'[1]R_I_vca2010_CN 1970_2017'!J3</f>
        <v>100278.61223242384</v>
      </c>
      <c r="K130" s="68">
        <f>+'[1]R_I_vca2010_CN 1970_2017'!K3</f>
        <v>866640.15558680601</v>
      </c>
      <c r="L130" s="50"/>
      <c r="M130" s="67">
        <f>+'[1]R_I_vca2010_CN 1970_2017'!L3</f>
        <v>92086.930223949821</v>
      </c>
      <c r="N130" s="65">
        <f>+'[1]R_I_vca2010_CN 1970_2017'!M3</f>
        <v>448545.21305639978</v>
      </c>
      <c r="O130" s="64">
        <f>+'[1]R_I_vca2010_CN 1970_2017'!N3</f>
        <v>143458.03308423827</v>
      </c>
      <c r="P130" s="67">
        <f>+'[1]R_I_vca2010_CN 1970_2017'!O3</f>
        <v>593267.22750139574</v>
      </c>
      <c r="Q130" s="66">
        <f>+'[1]R_I_vca2010_CN 1970_2017'!Q3</f>
        <v>135449.05741411119</v>
      </c>
      <c r="R130" s="66">
        <f>+'[1]R_I_vca2010_CN 1970_2017'!P3</f>
        <v>77579.878375528089</v>
      </c>
      <c r="S130" s="67">
        <f>+'[1]R_I_vca2010_CN 1970_2017'!R3</f>
        <v>208172.07602670899</v>
      </c>
      <c r="T130" s="72" t="s">
        <v>26</v>
      </c>
      <c r="U130" s="67">
        <f>+'[1]R_I_vca2010_CN 1970_2017'!T3</f>
        <v>189472.07337698861</v>
      </c>
      <c r="V130" s="68">
        <f>+'[1]R_I_vca2010_CN 1970_2017'!U3</f>
        <v>866640.15558680671</v>
      </c>
      <c r="W130" s="71"/>
    </row>
    <row r="131" spans="1:23" x14ac:dyDescent="0.2">
      <c r="A131" s="63">
        <v>1972</v>
      </c>
      <c r="B131" s="64">
        <f>+'[1]R_I_vca2010_CN 1970_2017'!B4</f>
        <v>18160.008699022466</v>
      </c>
      <c r="C131" s="65">
        <f>+'[1]R_I_vca2010_CN 1970_2017'!C4</f>
        <v>124216.95234539114</v>
      </c>
      <c r="D131" s="66">
        <f>+'[1]R_I_vca2010_CN 1970_2017'!D4</f>
        <v>71563.870620938091</v>
      </c>
      <c r="E131" s="67">
        <f>+'[1]R_I_vca2010_CN 1970_2017'!E4</f>
        <v>184130.16525587591</v>
      </c>
      <c r="F131" s="67">
        <f>+'[1]R_I_vca2010_CN 1970_2017'!F4</f>
        <v>494289.03351924365</v>
      </c>
      <c r="G131" s="67">
        <f>+'[1]R_I_vca2010_CN 1970_2017'!G4</f>
        <v>692433.95944202587</v>
      </c>
      <c r="H131" s="67">
        <f>+'[1]R_I_vca2010_CN 1970_2017'!H4</f>
        <v>115990.49396585564</v>
      </c>
      <c r="I131" s="68">
        <f>+'[1]R_I_vca2010_CN 1970_2017'!I4</f>
        <v>797523.3559220396</v>
      </c>
      <c r="J131" s="67">
        <f>+'[1]R_I_vca2010_CN 1970_2017'!J4</f>
        <v>109752.29921849456</v>
      </c>
      <c r="K131" s="68">
        <f>+'[1]R_I_vca2010_CN 1970_2017'!K4</f>
        <v>903111.06693625951</v>
      </c>
      <c r="L131" s="50"/>
      <c r="M131" s="67">
        <f>+'[1]R_I_vca2010_CN 1970_2017'!L4</f>
        <v>99319.661244198956</v>
      </c>
      <c r="N131" s="65">
        <f>+'[1]R_I_vca2010_CN 1970_2017'!M4</f>
        <v>462141.46739677672</v>
      </c>
      <c r="O131" s="64">
        <f>+'[1]R_I_vca2010_CN 1970_2017'!N4</f>
        <v>151745.8010143869</v>
      </c>
      <c r="P131" s="67">
        <f>+'[1]R_I_vca2010_CN 1970_2017'!O4</f>
        <v>614791.07610135467</v>
      </c>
      <c r="Q131" s="66">
        <f>+'[1]R_I_vca2010_CN 1970_2017'!Q4</f>
        <v>137793.51686280064</v>
      </c>
      <c r="R131" s="66">
        <f>+'[1]R_I_vca2010_CN 1970_2017'!P4</f>
        <v>81464.719321957091</v>
      </c>
      <c r="S131" s="67">
        <f>+'[1]R_I_vca2010_CN 1970_2017'!R4</f>
        <v>214767.62022614642</v>
      </c>
      <c r="T131" s="72" t="s">
        <v>26</v>
      </c>
      <c r="U131" s="67">
        <f>+'[1]R_I_vca2010_CN 1970_2017'!T4</f>
        <v>196363.12250973174</v>
      </c>
      <c r="V131" s="68">
        <f>+'[1]R_I_vca2010_CN 1970_2017'!U4</f>
        <v>903111.06693626021</v>
      </c>
      <c r="W131" s="71"/>
    </row>
    <row r="132" spans="1:23" x14ac:dyDescent="0.2">
      <c r="A132" s="63">
        <v>1973</v>
      </c>
      <c r="B132" s="64">
        <f>+'[1]R_I_vca2010_CN 1970_2017'!B5</f>
        <v>19454.059366645633</v>
      </c>
      <c r="C132" s="65">
        <f>+'[1]R_I_vca2010_CN 1970_2017'!C5</f>
        <v>141104.0434105453</v>
      </c>
      <c r="D132" s="66">
        <f>+'[1]R_I_vca2010_CN 1970_2017'!D5</f>
        <v>71887.747762344952</v>
      </c>
      <c r="E132" s="67">
        <f>+'[1]R_I_vca2010_CN 1970_2017'!E5</f>
        <v>203695.29249408605</v>
      </c>
      <c r="F132" s="67">
        <f>+'[1]R_I_vca2010_CN 1970_2017'!F5</f>
        <v>515297.69785386027</v>
      </c>
      <c r="G132" s="67">
        <f>+'[1]R_I_vca2010_CN 1970_2017'!G5</f>
        <v>739283.70944427873</v>
      </c>
      <c r="H132" s="67">
        <f>+'[1]R_I_vca2010_CN 1970_2017'!H5</f>
        <v>123093.36329336773</v>
      </c>
      <c r="I132" s="68">
        <f>+'[1]R_I_vca2010_CN 1970_2017'!I5</f>
        <v>851114.28196850664</v>
      </c>
      <c r="J132" s="67">
        <f>+'[1]R_I_vca2010_CN 1970_2017'!J5</f>
        <v>119796.50328467065</v>
      </c>
      <c r="K132" s="68">
        <f>+'[1]R_I_vca2010_CN 1970_2017'!K5</f>
        <v>966764.54485764145</v>
      </c>
      <c r="L132" s="50"/>
      <c r="M132" s="67">
        <f>+'[1]R_I_vca2010_CN 1970_2017'!L5</f>
        <v>104673.09375267773</v>
      </c>
      <c r="N132" s="65">
        <f>+'[1]R_I_vca2010_CN 1970_2017'!M5</f>
        <v>487500.94801656681</v>
      </c>
      <c r="O132" s="64">
        <f>+'[1]R_I_vca2010_CN 1970_2017'!N5</f>
        <v>157038.20927576753</v>
      </c>
      <c r="P132" s="67">
        <f>+'[1]R_I_vca2010_CN 1970_2017'!O5</f>
        <v>645790.7618650567</v>
      </c>
      <c r="Q132" s="66">
        <f>+'[1]R_I_vca2010_CN 1970_2017'!Q5</f>
        <v>141384.26923410676</v>
      </c>
      <c r="R132" s="66">
        <f>+'[1]R_I_vca2010_CN 1970_2017'!P5</f>
        <v>90016.767061143968</v>
      </c>
      <c r="S132" s="67">
        <f>+'[1]R_I_vca2010_CN 1970_2017'!R5</f>
        <v>227884.27770304447</v>
      </c>
      <c r="T132" s="72" t="s">
        <v>26</v>
      </c>
      <c r="U132" s="67">
        <f>+'[1]R_I_vca2010_CN 1970_2017'!T5</f>
        <v>225340.08480847455</v>
      </c>
      <c r="V132" s="68">
        <f>+'[1]R_I_vca2010_CN 1970_2017'!U5</f>
        <v>966764.54485764226</v>
      </c>
      <c r="W132" s="71"/>
    </row>
    <row r="133" spans="1:23" x14ac:dyDescent="0.2">
      <c r="A133" s="63">
        <v>1974</v>
      </c>
      <c r="B133" s="64">
        <f>+'[1]R_I_vca2010_CN 1970_2017'!B6</f>
        <v>19959.286665465399</v>
      </c>
      <c r="C133" s="65">
        <f>+'[1]R_I_vca2010_CN 1970_2017'!C6</f>
        <v>151830.8674461444</v>
      </c>
      <c r="D133" s="66">
        <f>+'[1]R_I_vca2010_CN 1970_2017'!D6</f>
        <v>75170.959658105843</v>
      </c>
      <c r="E133" s="67">
        <f>+'[1]R_I_vca2010_CN 1970_2017'!E6</f>
        <v>217797.82388526699</v>
      </c>
      <c r="F133" s="67">
        <f>+'[1]R_I_vca2010_CN 1970_2017'!F6</f>
        <v>540210.0733192279</v>
      </c>
      <c r="G133" s="67">
        <f>+'[1]R_I_vca2010_CN 1970_2017'!G6</f>
        <v>779501.41987027321</v>
      </c>
      <c r="H133" s="67">
        <f>+'[1]R_I_vca2010_CN 1970_2017'!H6</f>
        <v>122847.7977803398</v>
      </c>
      <c r="I133" s="68">
        <f>+'[1]R_I_vca2010_CN 1970_2017'!I6</f>
        <v>894092.35651394934</v>
      </c>
      <c r="J133" s="67">
        <f>+'[1]R_I_vca2010_CN 1970_2017'!J6</f>
        <v>122924.47116754239</v>
      </c>
      <c r="K133" s="68">
        <f>+'[1]R_I_vca2010_CN 1970_2017'!K6</f>
        <v>1011967.5632167761</v>
      </c>
      <c r="L133" s="50"/>
      <c r="M133" s="67">
        <f>+'[1]R_I_vca2010_CN 1970_2017'!L6</f>
        <v>111517.89288007797</v>
      </c>
      <c r="N133" s="65">
        <f>+'[1]R_I_vca2010_CN 1970_2017'!M6</f>
        <v>501103.37449308409</v>
      </c>
      <c r="O133" s="64">
        <f>+'[1]R_I_vca2010_CN 1970_2017'!N6</f>
        <v>162841.08975125325</v>
      </c>
      <c r="P133" s="67">
        <f>+'[1]R_I_vca2010_CN 1970_2017'!O6</f>
        <v>665069.47515955556</v>
      </c>
      <c r="Q133" s="66">
        <f>+'[1]R_I_vca2010_CN 1970_2017'!Q6</f>
        <v>145930.74409535076</v>
      </c>
      <c r="R133" s="66">
        <f>+'[1]R_I_vca2010_CN 1970_2017'!P6</f>
        <v>90520.587601680279</v>
      </c>
      <c r="S133" s="67">
        <f>+'[1]R_I_vca2010_CN 1970_2017'!R6</f>
        <v>232440.08931010682</v>
      </c>
      <c r="T133" s="72" t="s">
        <v>26</v>
      </c>
      <c r="U133" s="67">
        <f>+'[1]R_I_vca2010_CN 1970_2017'!T6</f>
        <v>244057.58570580758</v>
      </c>
      <c r="V133" s="68">
        <f>+'[1]R_I_vca2010_CN 1970_2017'!U6</f>
        <v>1011967.5632167771</v>
      </c>
      <c r="W133" s="71"/>
    </row>
    <row r="134" spans="1:23" x14ac:dyDescent="0.2">
      <c r="A134" s="63">
        <v>1975</v>
      </c>
      <c r="B134" s="64">
        <f>+'[1]R_I_vca2010_CN 1970_2017'!B7</f>
        <v>20595.806630521358</v>
      </c>
      <c r="C134" s="65">
        <f>+'[1]R_I_vca2010_CN 1970_2017'!C7</f>
        <v>143006.51138814827</v>
      </c>
      <c r="D134" s="66">
        <f>+'[1]R_I_vca2010_CN 1970_2017'!D7</f>
        <v>72748.358246201809</v>
      </c>
      <c r="E134" s="67">
        <f>+'[1]R_I_vca2010_CN 1970_2017'!E7</f>
        <v>206335.4732399382</v>
      </c>
      <c r="F134" s="67">
        <f>+'[1]R_I_vca2010_CN 1970_2017'!F7</f>
        <v>534722.80643334694</v>
      </c>
      <c r="G134" s="67">
        <f>+'[1]R_I_vca2010_CN 1970_2017'!G7</f>
        <v>760955.59270461497</v>
      </c>
      <c r="H134" s="67">
        <f>+'[1]R_I_vca2010_CN 1970_2017'!H7</f>
        <v>119329.9379038081</v>
      </c>
      <c r="I134" s="68">
        <f>+'[1]R_I_vca2010_CN 1970_2017'!I7</f>
        <v>872525.56283527671</v>
      </c>
      <c r="J134" s="67">
        <f>+'[1]R_I_vca2010_CN 1970_2017'!J7</f>
        <v>105065.08568374759</v>
      </c>
      <c r="K134" s="68">
        <f>+'[1]R_I_vca2010_CN 1970_2017'!K7</f>
        <v>965012.06872897432</v>
      </c>
      <c r="L134" s="50"/>
      <c r="M134" s="67">
        <f>+'[1]R_I_vca2010_CN 1970_2017'!L7</f>
        <v>112752.73210914254</v>
      </c>
      <c r="N134" s="65">
        <f>+'[1]R_I_vca2010_CN 1970_2017'!M7</f>
        <v>500880.46587592614</v>
      </c>
      <c r="O134" s="64">
        <f>+'[1]R_I_vca2010_CN 1970_2017'!N7</f>
        <v>169864.27878794292</v>
      </c>
      <c r="P134" s="67">
        <f>+'[1]R_I_vca2010_CN 1970_2017'!O7</f>
        <v>670838.41480793303</v>
      </c>
      <c r="Q134" s="66">
        <f>+'[1]R_I_vca2010_CN 1970_2017'!Q7</f>
        <v>142894.29211478695</v>
      </c>
      <c r="R134" s="66">
        <f>+'[1]R_I_vca2010_CN 1970_2017'!P7</f>
        <v>79506.935106072502</v>
      </c>
      <c r="S134" s="67">
        <f>+'[1]R_I_vca2010_CN 1970_2017'!R7</f>
        <v>216772.20790992666</v>
      </c>
      <c r="T134" s="72" t="s">
        <v>26</v>
      </c>
      <c r="U134" s="67">
        <f>+'[1]R_I_vca2010_CN 1970_2017'!T7</f>
        <v>190797.4991275745</v>
      </c>
      <c r="V134" s="68">
        <f>+'[1]R_I_vca2010_CN 1970_2017'!U7</f>
        <v>965012.06872897514</v>
      </c>
      <c r="W134" s="71"/>
    </row>
    <row r="135" spans="1:23" x14ac:dyDescent="0.2">
      <c r="A135" s="63">
        <v>1976</v>
      </c>
      <c r="B135" s="64">
        <f>+'[1]R_I_vca2010_CN 1970_2017'!B8</f>
        <v>19484.294220608939</v>
      </c>
      <c r="C135" s="65">
        <f>+'[1]R_I_vca2010_CN 1970_2017'!C8</f>
        <v>164097.56753228643</v>
      </c>
      <c r="D135" s="66">
        <f>+'[1]R_I_vca2010_CN 1970_2017'!D8</f>
        <v>70866.968154771093</v>
      </c>
      <c r="E135" s="67">
        <f>+'[1]R_I_vca2010_CN 1970_2017'!E8</f>
        <v>228683.41769527859</v>
      </c>
      <c r="F135" s="67">
        <f>+'[1]R_I_vca2010_CN 1970_2017'!F8</f>
        <v>563440.23435633827</v>
      </c>
      <c r="G135" s="67">
        <f>+'[1]R_I_vca2010_CN 1970_2017'!G8</f>
        <v>811429.54473842448</v>
      </c>
      <c r="H135" s="67">
        <f>+'[1]R_I_vca2010_CN 1970_2017'!H8</f>
        <v>127674.23638396959</v>
      </c>
      <c r="I135" s="68">
        <f>+'[1]R_I_vca2010_CN 1970_2017'!I8</f>
        <v>930544.77829107409</v>
      </c>
      <c r="J135" s="67">
        <f>+'[1]R_I_vca2010_CN 1970_2017'!J8</f>
        <v>118789.54092684574</v>
      </c>
      <c r="K135" s="68">
        <f>+'[1]R_I_vca2010_CN 1970_2017'!K8</f>
        <v>1039003.5644202083</v>
      </c>
      <c r="L135" s="50"/>
      <c r="M135" s="67">
        <f>+'[1]R_I_vca2010_CN 1970_2017'!L8</f>
        <v>125519.40257750994</v>
      </c>
      <c r="N135" s="65">
        <f>+'[1]R_I_vca2010_CN 1970_2017'!M8</f>
        <v>521580.97941774206</v>
      </c>
      <c r="O135" s="64">
        <f>+'[1]R_I_vca2010_CN 1970_2017'!N8</f>
        <v>178209.0496281638</v>
      </c>
      <c r="P135" s="67">
        <f>+'[1]R_I_vca2010_CN 1970_2017'!O8</f>
        <v>699661.48955844331</v>
      </c>
      <c r="Q135" s="66">
        <f>+'[1]R_I_vca2010_CN 1970_2017'!Q8</f>
        <v>134791.44786863317</v>
      </c>
      <c r="R135" s="66">
        <f>+'[1]R_I_vca2010_CN 1970_2017'!P8</f>
        <v>84530.099059895569</v>
      </c>
      <c r="S135" s="67">
        <f>+'[1]R_I_vca2010_CN 1970_2017'!R8</f>
        <v>215693.66096859772</v>
      </c>
      <c r="T135" s="72" t="s">
        <v>26</v>
      </c>
      <c r="U135" s="67">
        <f>+'[1]R_I_vca2010_CN 1970_2017'!T8</f>
        <v>220108.28530656852</v>
      </c>
      <c r="V135" s="68">
        <f>+'[1]R_I_vca2010_CN 1970_2017'!U8</f>
        <v>1039003.564420209</v>
      </c>
      <c r="W135" s="71"/>
    </row>
    <row r="136" spans="1:23" x14ac:dyDescent="0.2">
      <c r="A136" s="63">
        <v>1977</v>
      </c>
      <c r="B136" s="64">
        <f>+'[1]R_I_vca2010_CN 1970_2017'!B9</f>
        <v>19577.920314208855</v>
      </c>
      <c r="C136" s="65">
        <f>+'[1]R_I_vca2010_CN 1970_2017'!C9</f>
        <v>170786.47322175698</v>
      </c>
      <c r="D136" s="66">
        <f>+'[1]R_I_vca2010_CN 1970_2017'!D9</f>
        <v>70332.245022930772</v>
      </c>
      <c r="E136" s="67">
        <f>+'[1]R_I_vca2010_CN 1970_2017'!E9</f>
        <v>235886.71581029546</v>
      </c>
      <c r="F136" s="67">
        <f>+'[1]R_I_vca2010_CN 1970_2017'!F9</f>
        <v>574728.91427779128</v>
      </c>
      <c r="G136" s="67">
        <f>+'[1]R_I_vca2010_CN 1970_2017'!G9</f>
        <v>830430.024005963</v>
      </c>
      <c r="H136" s="67">
        <f>+'[1]R_I_vca2010_CN 1970_2017'!H9</f>
        <v>127044.03505767592</v>
      </c>
      <c r="I136" s="68">
        <f>+'[1]R_I_vca2010_CN 1970_2017'!I9</f>
        <v>950913.77788383292</v>
      </c>
      <c r="J136" s="67">
        <f>+'[1]R_I_vca2010_CN 1970_2017'!J9</f>
        <v>120067.89670941888</v>
      </c>
      <c r="K136" s="68">
        <f>+'[1]R_I_vca2010_CN 1970_2017'!K9</f>
        <v>1059707.5019413321</v>
      </c>
      <c r="L136" s="50"/>
      <c r="M136" s="67">
        <f>+'[1]R_I_vca2010_CN 1970_2017'!L9</f>
        <v>138087.94374038582</v>
      </c>
      <c r="N136" s="65">
        <f>+'[1]R_I_vca2010_CN 1970_2017'!M9</f>
        <v>535225.13790246227</v>
      </c>
      <c r="O136" s="64">
        <f>+'[1]R_I_vca2010_CN 1970_2017'!N9</f>
        <v>185171.03895187756</v>
      </c>
      <c r="P136" s="67">
        <f>+'[1]R_I_vca2010_CN 1970_2017'!O9</f>
        <v>719836.72427809506</v>
      </c>
      <c r="Q136" s="66">
        <f>+'[1]R_I_vca2010_CN 1970_2017'!Q9</f>
        <v>136855.74284111214</v>
      </c>
      <c r="R136" s="66">
        <f>+'[1]R_I_vca2010_CN 1970_2017'!P9</f>
        <v>86812.709377388135</v>
      </c>
      <c r="S136" s="67">
        <f>+'[1]R_I_vca2010_CN 1970_2017'!R9</f>
        <v>220162.34420667699</v>
      </c>
      <c r="T136" s="72" t="s">
        <v>26</v>
      </c>
      <c r="U136" s="67">
        <f>+'[1]R_I_vca2010_CN 1970_2017'!T9</f>
        <v>205659.47968352595</v>
      </c>
      <c r="V136" s="68">
        <f>+'[1]R_I_vca2010_CN 1970_2017'!U9</f>
        <v>1059707.5019413328</v>
      </c>
      <c r="W136" s="71"/>
    </row>
    <row r="137" spans="1:23" x14ac:dyDescent="0.2">
      <c r="A137" s="63">
        <v>1978</v>
      </c>
      <c r="B137" s="64">
        <f>+'[1]R_I_vca2010_CN 1970_2017'!B10</f>
        <v>19848.328083268658</v>
      </c>
      <c r="C137" s="65">
        <f>+'[1]R_I_vca2010_CN 1970_2017'!C10</f>
        <v>177034.83735849636</v>
      </c>
      <c r="D137" s="66">
        <f>+'[1]R_I_vca2010_CN 1970_2017'!D10</f>
        <v>71763.591104447914</v>
      </c>
      <c r="E137" s="67">
        <f>+'[1]R_I_vca2010_CN 1970_2017'!E10</f>
        <v>243788.46587051961</v>
      </c>
      <c r="F137" s="67">
        <f>+'[1]R_I_vca2010_CN 1970_2017'!F10</f>
        <v>590998.72717780538</v>
      </c>
      <c r="G137" s="67">
        <f>+'[1]R_I_vca2010_CN 1970_2017'!G10</f>
        <v>854769.7998891318</v>
      </c>
      <c r="H137" s="67">
        <f>+'[1]R_I_vca2010_CN 1970_2017'!H10</f>
        <v>130066.8291196303</v>
      </c>
      <c r="I137" s="68">
        <f>+'[1]R_I_vca2010_CN 1970_2017'!I10</f>
        <v>978478.34826421668</v>
      </c>
      <c r="J137" s="67">
        <f>+'[1]R_I_vca2010_CN 1970_2017'!J10</f>
        <v>126659.27293504805</v>
      </c>
      <c r="K137" s="68">
        <f>+'[1]R_I_vca2010_CN 1970_2017'!K10</f>
        <v>1095132.2556284359</v>
      </c>
      <c r="L137" s="50"/>
      <c r="M137" s="67">
        <f>+'[1]R_I_vca2010_CN 1970_2017'!L10</f>
        <v>152215.91100645062</v>
      </c>
      <c r="N137" s="65">
        <f>+'[1]R_I_vca2010_CN 1970_2017'!M10</f>
        <v>547981.94301872456</v>
      </c>
      <c r="O137" s="64">
        <f>+'[1]R_I_vca2010_CN 1970_2017'!N10</f>
        <v>193557.80330748481</v>
      </c>
      <c r="P137" s="67">
        <f>+'[1]R_I_vca2010_CN 1970_2017'!O10</f>
        <v>740260.82246300788</v>
      </c>
      <c r="Q137" s="66">
        <f>+'[1]R_I_vca2010_CN 1970_2017'!Q10</f>
        <v>138805.17834306348</v>
      </c>
      <c r="R137" s="66">
        <f>+'[1]R_I_vca2010_CN 1970_2017'!P10</f>
        <v>86205.758840412091</v>
      </c>
      <c r="S137" s="67">
        <f>+'[1]R_I_vca2010_CN 1970_2017'!R10</f>
        <v>221126.27579888902</v>
      </c>
      <c r="T137" s="72" t="s">
        <v>26</v>
      </c>
      <c r="U137" s="67">
        <f>+'[1]R_I_vca2010_CN 1970_2017'!T10</f>
        <v>203219.59007407646</v>
      </c>
      <c r="V137" s="68">
        <f>+'[1]R_I_vca2010_CN 1970_2017'!U10</f>
        <v>1095132.2556284363</v>
      </c>
      <c r="W137" s="71"/>
    </row>
    <row r="138" spans="1:23" x14ac:dyDescent="0.2">
      <c r="A138" s="63">
        <v>1979</v>
      </c>
      <c r="B138" s="64">
        <f>+'[1]R_I_vca2010_CN 1970_2017'!B11</f>
        <v>21072.279616372016</v>
      </c>
      <c r="C138" s="65">
        <f>+'[1]R_I_vca2010_CN 1970_2017'!C11</f>
        <v>193255.49870858059</v>
      </c>
      <c r="D138" s="66">
        <f>+'[1]R_I_vca2010_CN 1970_2017'!D11</f>
        <v>73485.352659388591</v>
      </c>
      <c r="E138" s="67">
        <f>+'[1]R_I_vca2010_CN 1970_2017'!E11</f>
        <v>262984.90901942854</v>
      </c>
      <c r="F138" s="67">
        <f>+'[1]R_I_vca2010_CN 1970_2017'!F11</f>
        <v>616052.53876092669</v>
      </c>
      <c r="G138" s="67">
        <f>+'[1]R_I_vca2010_CN 1970_2017'!G11</f>
        <v>903571.13954419282</v>
      </c>
      <c r="H138" s="67">
        <f>+'[1]R_I_vca2010_CN 1970_2017'!H11</f>
        <v>133998.56637448515</v>
      </c>
      <c r="I138" s="68">
        <f>+'[1]R_I_vca2010_CN 1970_2017'!I11</f>
        <v>1032865.3100303042</v>
      </c>
      <c r="J138" s="67">
        <f>+'[1]R_I_vca2010_CN 1970_2017'!J11</f>
        <v>141202.38659911675</v>
      </c>
      <c r="K138" s="68">
        <f>+'[1]R_I_vca2010_CN 1970_2017'!K11</f>
        <v>1166735.2691672894</v>
      </c>
      <c r="L138" s="50"/>
      <c r="M138" s="67">
        <f>+'[1]R_I_vca2010_CN 1970_2017'!L11</f>
        <v>163156.26832645253</v>
      </c>
      <c r="N138" s="65">
        <f>+'[1]R_I_vca2010_CN 1970_2017'!M11</f>
        <v>583668.73904871906</v>
      </c>
      <c r="O138" s="64">
        <f>+'[1]R_I_vca2010_CN 1970_2017'!N11</f>
        <v>198070.96324162811</v>
      </c>
      <c r="P138" s="67">
        <f>+'[1]R_I_vca2010_CN 1970_2017'!O11</f>
        <v>781624.89140301431</v>
      </c>
      <c r="Q138" s="66">
        <f>+'[1]R_I_vca2010_CN 1970_2017'!Q11</f>
        <v>139687.57864777138</v>
      </c>
      <c r="R138" s="66">
        <f>+'[1]R_I_vca2010_CN 1970_2017'!P11</f>
        <v>95746.554077194029</v>
      </c>
      <c r="S138" s="67">
        <f>+'[1]R_I_vca2010_CN 1970_2017'!R11</f>
        <v>233031.77779172067</v>
      </c>
      <c r="T138" s="72" t="s">
        <v>26</v>
      </c>
      <c r="U138" s="67">
        <f>+'[1]R_I_vca2010_CN 1970_2017'!T11</f>
        <v>221183.91971477473</v>
      </c>
      <c r="V138" s="68">
        <f>+'[1]R_I_vca2010_CN 1970_2017'!U11</f>
        <v>1166735.2691672901</v>
      </c>
      <c r="W138" s="71"/>
    </row>
    <row r="139" spans="1:23" x14ac:dyDescent="0.2">
      <c r="A139" s="63">
        <v>1980</v>
      </c>
      <c r="B139" s="64">
        <f>+'[1]R_I_vca2010_CN 1970_2017'!B12</f>
        <v>22001.314610646688</v>
      </c>
      <c r="C139" s="65">
        <f>+'[1]R_I_vca2010_CN 1970_2017'!C12</f>
        <v>204585.36107483716</v>
      </c>
      <c r="D139" s="66">
        <f>+'[1]R_I_vca2010_CN 1970_2017'!D12</f>
        <v>75956.691614402807</v>
      </c>
      <c r="E139" s="67">
        <f>+'[1]R_I_vca2010_CN 1970_2017'!E12</f>
        <v>277194.47148708947</v>
      </c>
      <c r="F139" s="67">
        <f>+'[1]R_I_vca2010_CN 1970_2017'!F12</f>
        <v>627706.56179131975</v>
      </c>
      <c r="G139" s="67">
        <f>+'[1]R_I_vca2010_CN 1970_2017'!G12</f>
        <v>933776.9571094187</v>
      </c>
      <c r="H139" s="67">
        <f>+'[1]R_I_vca2010_CN 1970_2017'!H12</f>
        <v>131914.44089417125</v>
      </c>
      <c r="I139" s="68">
        <f>+'[1]R_I_vca2010_CN 1970_2017'!I12</f>
        <v>1064875.7569159733</v>
      </c>
      <c r="J139" s="67">
        <f>+'[1]R_I_vca2010_CN 1970_2017'!J12</f>
        <v>148390.19526316732</v>
      </c>
      <c r="K139" s="68">
        <f>+'[1]R_I_vca2010_CN 1970_2017'!K12</f>
        <v>1207016.5183187958</v>
      </c>
      <c r="L139" s="50"/>
      <c r="M139" s="67">
        <f>+'[1]R_I_vca2010_CN 1970_2017'!L12</f>
        <v>148673.93909824462</v>
      </c>
      <c r="N139" s="65">
        <f>+'[1]R_I_vca2010_CN 1970_2017'!M12</f>
        <v>617292.93681123259</v>
      </c>
      <c r="O139" s="64">
        <f>+'[1]R_I_vca2010_CN 1970_2017'!N12</f>
        <v>204163.85563978658</v>
      </c>
      <c r="P139" s="67">
        <f>+'[1]R_I_vca2010_CN 1970_2017'!O12</f>
        <v>822046.85224269901</v>
      </c>
      <c r="Q139" s="66">
        <f>+'[1]R_I_vca2010_CN 1970_2017'!Q12</f>
        <v>143097.96896445702</v>
      </c>
      <c r="R139" s="66">
        <f>+'[1]R_I_vca2010_CN 1970_2017'!P12</f>
        <v>103938.26732822295</v>
      </c>
      <c r="S139" s="67">
        <f>+'[1]R_I_vca2010_CN 1970_2017'!R12</f>
        <v>245433.30815974786</v>
      </c>
      <c r="T139" s="72" t="s">
        <v>26</v>
      </c>
      <c r="U139" s="67">
        <f>+'[1]R_I_vca2010_CN 1970_2017'!T12</f>
        <v>242385.56713286997</v>
      </c>
      <c r="V139" s="68">
        <f>+'[1]R_I_vca2010_CN 1970_2017'!U12</f>
        <v>1207016.5183187965</v>
      </c>
      <c r="W139" s="71"/>
    </row>
    <row r="140" spans="1:23" x14ac:dyDescent="0.2">
      <c r="A140" s="63">
        <v>1981</v>
      </c>
      <c r="B140" s="64">
        <f>+'[1]R_I_vca2010_CN 1970_2017'!B13</f>
        <v>22507.077874228682</v>
      </c>
      <c r="C140" s="65">
        <f>+'[1]R_I_vca2010_CN 1970_2017'!C13</f>
        <v>200584.9064370899</v>
      </c>
      <c r="D140" s="66">
        <f>+'[1]R_I_vca2010_CN 1970_2017'!D13</f>
        <v>78257.214310460142</v>
      </c>
      <c r="E140" s="67">
        <f>+'[1]R_I_vca2010_CN 1970_2017'!E13</f>
        <v>274397.48407097149</v>
      </c>
      <c r="F140" s="67">
        <f>+'[1]R_I_vca2010_CN 1970_2017'!F13</f>
        <v>636172.71100818459</v>
      </c>
      <c r="G140" s="67">
        <f>+'[1]R_I_vca2010_CN 1970_2017'!G13</f>
        <v>938737.50207879127</v>
      </c>
      <c r="H140" s="67">
        <f>+'[1]R_I_vca2010_CN 1970_2017'!H13</f>
        <v>133244.23322307612</v>
      </c>
      <c r="I140" s="68">
        <f>+'[1]R_I_vca2010_CN 1970_2017'!I13</f>
        <v>1070804.3466542182</v>
      </c>
      <c r="J140" s="67">
        <f>+'[1]R_I_vca2010_CN 1970_2017'!J13</f>
        <v>146518.27736952394</v>
      </c>
      <c r="K140" s="68">
        <f>+'[1]R_I_vca2010_CN 1970_2017'!K13</f>
        <v>1209624.4846477583</v>
      </c>
      <c r="L140" s="50"/>
      <c r="M140" s="67">
        <f>+'[1]R_I_vca2010_CN 1970_2017'!L13</f>
        <v>157939.67304498859</v>
      </c>
      <c r="N140" s="65">
        <f>+'[1]R_I_vca2010_CN 1970_2017'!M13</f>
        <v>625991.35967520275</v>
      </c>
      <c r="O140" s="64">
        <f>+'[1]R_I_vca2010_CN 1970_2017'!N13</f>
        <v>211779.20965965558</v>
      </c>
      <c r="P140" s="67">
        <f>+'[1]R_I_vca2010_CN 1970_2017'!O13</f>
        <v>837791.05027966655</v>
      </c>
      <c r="Q140" s="66">
        <f>+'[1]R_I_vca2010_CN 1970_2017'!Q13</f>
        <v>145187.33398777826</v>
      </c>
      <c r="R140" s="66">
        <f>+'[1]R_I_vca2010_CN 1970_2017'!P13</f>
        <v>97723.781937721345</v>
      </c>
      <c r="S140" s="67">
        <f>+'[1]R_I_vca2010_CN 1970_2017'!R13</f>
        <v>240331.02135498732</v>
      </c>
      <c r="T140" s="72" t="s">
        <v>26</v>
      </c>
      <c r="U140" s="67">
        <f>+'[1]R_I_vca2010_CN 1970_2017'!T13</f>
        <v>220403.34563545731</v>
      </c>
      <c r="V140" s="68">
        <f>+'[1]R_I_vca2010_CN 1970_2017'!U13</f>
        <v>1209624.4846477588</v>
      </c>
      <c r="W140" s="71"/>
    </row>
    <row r="141" spans="1:23" x14ac:dyDescent="0.2">
      <c r="A141" s="63">
        <v>1982</v>
      </c>
      <c r="B141" s="64">
        <f>+'[1]R_I_vca2010_CN 1970_2017'!B14</f>
        <v>21942.940667811512</v>
      </c>
      <c r="C141" s="65">
        <f>+'[1]R_I_vca2010_CN 1970_2017'!C14</f>
        <v>197517.27650836279</v>
      </c>
      <c r="D141" s="66">
        <f>+'[1]R_I_vca2010_CN 1970_2017'!D14</f>
        <v>79596.941446812387</v>
      </c>
      <c r="E141" s="67">
        <f>+'[1]R_I_vca2010_CN 1970_2017'!E14</f>
        <v>272018.86677827872</v>
      </c>
      <c r="F141" s="67">
        <f>+'[1]R_I_vca2010_CN 1970_2017'!F14</f>
        <v>643453.38102644857</v>
      </c>
      <c r="G141" s="67">
        <f>+'[1]R_I_vca2010_CN 1970_2017'!G14</f>
        <v>940756.15865080641</v>
      </c>
      <c r="H141" s="67">
        <f>+'[1]R_I_vca2010_CN 1970_2017'!H14</f>
        <v>131942.03267511624</v>
      </c>
      <c r="I141" s="68">
        <f>+'[1]R_I_vca2010_CN 1970_2017'!I14</f>
        <v>1072471.9644843615</v>
      </c>
      <c r="J141" s="67">
        <f>+'[1]R_I_vca2010_CN 1970_2017'!J14</f>
        <v>145771.15328800876</v>
      </c>
      <c r="K141" s="68">
        <f>+'[1]R_I_vca2010_CN 1970_2017'!K14</f>
        <v>1209956.3718204114</v>
      </c>
      <c r="L141" s="50"/>
      <c r="M141" s="67">
        <f>+'[1]R_I_vca2010_CN 1970_2017'!L14</f>
        <v>154994.37455073424</v>
      </c>
      <c r="N141" s="65">
        <f>+'[1]R_I_vca2010_CN 1970_2017'!M14</f>
        <v>631176.54574524995</v>
      </c>
      <c r="O141" s="64">
        <f>+'[1]R_I_vca2010_CN 1970_2017'!N14</f>
        <v>218580.68603520145</v>
      </c>
      <c r="P141" s="67">
        <f>+'[1]R_I_vca2010_CN 1970_2017'!O14</f>
        <v>849348.96599662886</v>
      </c>
      <c r="Q141" s="66">
        <f>+'[1]R_I_vca2010_CN 1970_2017'!Q14</f>
        <v>141145.69464266152</v>
      </c>
      <c r="R141" s="66">
        <f>+'[1]R_I_vca2010_CN 1970_2017'!P14</f>
        <v>92608.357046984383</v>
      </c>
      <c r="S141" s="67">
        <f>+'[1]R_I_vca2010_CN 1970_2017'!R14</f>
        <v>231000.09044139678</v>
      </c>
      <c r="T141" s="72" t="s">
        <v>26</v>
      </c>
      <c r="U141" s="67">
        <f>+'[1]R_I_vca2010_CN 1970_2017'!T14</f>
        <v>214990.2073940484</v>
      </c>
      <c r="V141" s="68">
        <f>+'[1]R_I_vca2010_CN 1970_2017'!U14</f>
        <v>1209956.3718204121</v>
      </c>
      <c r="W141" s="71"/>
    </row>
    <row r="142" spans="1:23" x14ac:dyDescent="0.2">
      <c r="A142" s="63">
        <v>1983</v>
      </c>
      <c r="B142" s="64">
        <f>+'[1]R_I_vca2010_CN 1970_2017'!B15</f>
        <v>23960.439469152068</v>
      </c>
      <c r="C142" s="65">
        <f>+'[1]R_I_vca2010_CN 1970_2017'!C15</f>
        <v>197945.64467361753</v>
      </c>
      <c r="D142" s="66">
        <f>+'[1]R_I_vca2010_CN 1970_2017'!D15</f>
        <v>79465.07455450714</v>
      </c>
      <c r="E142" s="67">
        <f>+'[1]R_I_vca2010_CN 1970_2017'!E15</f>
        <v>272401.2058770826</v>
      </c>
      <c r="F142" s="67">
        <f>+'[1]R_I_vca2010_CN 1970_2017'!F15</f>
        <v>648273.51181669265</v>
      </c>
      <c r="G142" s="67">
        <f>+'[1]R_I_vca2010_CN 1970_2017'!G15</f>
        <v>950026.5344146397</v>
      </c>
      <c r="H142" s="67">
        <f>+'[1]R_I_vca2010_CN 1970_2017'!H15</f>
        <v>131761.40699300508</v>
      </c>
      <c r="I142" s="68">
        <f>+'[1]R_I_vca2010_CN 1970_2017'!I15</f>
        <v>1082392.9884294968</v>
      </c>
      <c r="J142" s="67">
        <f>+'[1]R_I_vca2010_CN 1970_2017'!J15</f>
        <v>140664.22995951003</v>
      </c>
      <c r="K142" s="68">
        <f>+'[1]R_I_vca2010_CN 1970_2017'!K15</f>
        <v>1211263.5513686594</v>
      </c>
      <c r="L142" s="50"/>
      <c r="M142" s="67">
        <f>+'[1]R_I_vca2010_CN 1970_2017'!L15</f>
        <v>159972.73437337091</v>
      </c>
      <c r="N142" s="65">
        <f>+'[1]R_I_vca2010_CN 1970_2017'!M15</f>
        <v>629366.79962704668</v>
      </c>
      <c r="O142" s="64">
        <f>+'[1]R_I_vca2010_CN 1970_2017'!N15</f>
        <v>227354.8067276068</v>
      </c>
      <c r="P142" s="67">
        <f>+'[1]R_I_vca2010_CN 1970_2017'!O15</f>
        <v>855362.63728099538</v>
      </c>
      <c r="Q142" s="66">
        <f>+'[1]R_I_vca2010_CN 1970_2017'!Q15</f>
        <v>142712.19582190615</v>
      </c>
      <c r="R142" s="66">
        <f>+'[1]R_I_vca2010_CN 1970_2017'!P15</f>
        <v>87324.527848082042</v>
      </c>
      <c r="S142" s="67">
        <f>+'[1]R_I_vca2010_CN 1970_2017'!R15</f>
        <v>226583.02528707666</v>
      </c>
      <c r="T142" s="72" t="s">
        <v>26</v>
      </c>
      <c r="U142" s="67">
        <f>+'[1]R_I_vca2010_CN 1970_2017'!T15</f>
        <v>205211.40640362905</v>
      </c>
      <c r="V142" s="68">
        <f>+'[1]R_I_vca2010_CN 1970_2017'!U15</f>
        <v>1211263.5513686601</v>
      </c>
      <c r="W142" s="71"/>
    </row>
    <row r="143" spans="1:23" x14ac:dyDescent="0.2">
      <c r="A143" s="63">
        <v>1984</v>
      </c>
      <c r="B143" s="64">
        <f>+'[1]R_I_vca2010_CN 1970_2017'!B16</f>
        <v>23679.143961771915</v>
      </c>
      <c r="C143" s="65">
        <f>+'[1]R_I_vca2010_CN 1970_2017'!C16</f>
        <v>204351.2946424585</v>
      </c>
      <c r="D143" s="66">
        <f>+'[1]R_I_vca2010_CN 1970_2017'!D16</f>
        <v>76037.246119366391</v>
      </c>
      <c r="E143" s="67">
        <f>+'[1]R_I_vca2010_CN 1970_2017'!E16</f>
        <v>277082.99142992392</v>
      </c>
      <c r="F143" s="67">
        <f>+'[1]R_I_vca2010_CN 1970_2017'!F16</f>
        <v>675715.0603614545</v>
      </c>
      <c r="G143" s="67">
        <f>+'[1]R_I_vca2010_CN 1970_2017'!G16</f>
        <v>979305.34600175195</v>
      </c>
      <c r="H143" s="67">
        <f>+'[1]R_I_vca2010_CN 1970_2017'!H16</f>
        <v>134302.22112975063</v>
      </c>
      <c r="I143" s="68">
        <f>+'[1]R_I_vca2010_CN 1970_2017'!I16</f>
        <v>1115002.2034629567</v>
      </c>
      <c r="J143" s="67">
        <f>+'[1]R_I_vca2010_CN 1970_2017'!J16</f>
        <v>157937.54666757479</v>
      </c>
      <c r="K143" s="68">
        <f>+'[1]R_I_vca2010_CN 1970_2017'!K16</f>
        <v>1266501.2492928789</v>
      </c>
      <c r="L143" s="50"/>
      <c r="M143" s="67">
        <f>+'[1]R_I_vca2010_CN 1970_2017'!L16</f>
        <v>171317.07689385233</v>
      </c>
      <c r="N143" s="65">
        <f>+'[1]R_I_vca2010_CN 1970_2017'!M16</f>
        <v>647210.91402509529</v>
      </c>
      <c r="O143" s="64">
        <f>+'[1]R_I_vca2010_CN 1970_2017'!N16</f>
        <v>232089.81396104972</v>
      </c>
      <c r="P143" s="67">
        <f>+'[1]R_I_vca2010_CN 1970_2017'!O16</f>
        <v>878086.93030044413</v>
      </c>
      <c r="Q143" s="66">
        <f>+'[1]R_I_vca2010_CN 1970_2017'!Q16</f>
        <v>143049.37012655003</v>
      </c>
      <c r="R143" s="66">
        <f>+'[1]R_I_vca2010_CN 1970_2017'!P16</f>
        <v>92841.223461271496</v>
      </c>
      <c r="S143" s="67">
        <f>+'[1]R_I_vca2010_CN 1970_2017'!R16</f>
        <v>233003.78018610651</v>
      </c>
      <c r="T143" s="72" t="s">
        <v>26</v>
      </c>
      <c r="U143" s="67">
        <f>+'[1]R_I_vca2010_CN 1970_2017'!T16</f>
        <v>223011.86494582906</v>
      </c>
      <c r="V143" s="68">
        <f>+'[1]R_I_vca2010_CN 1970_2017'!U16</f>
        <v>1266501.2492928796</v>
      </c>
      <c r="W143" s="71"/>
    </row>
    <row r="144" spans="1:23" x14ac:dyDescent="0.2">
      <c r="A144" s="63">
        <v>1985</v>
      </c>
      <c r="B144" s="64">
        <f>+'[1]R_I_vca2010_CN 1970_2017'!B17</f>
        <v>23884.344217017609</v>
      </c>
      <c r="C144" s="65">
        <f>+'[1]R_I_vca2010_CN 1970_2017'!C17</f>
        <v>209997.87979443182</v>
      </c>
      <c r="D144" s="66">
        <f>+'[1]R_I_vca2010_CN 1970_2017'!D17</f>
        <v>74664.030019091661</v>
      </c>
      <c r="E144" s="67">
        <f>+'[1]R_I_vca2010_CN 1970_2017'!E17</f>
        <v>282271.53991618025</v>
      </c>
      <c r="F144" s="67">
        <f>+'[1]R_I_vca2010_CN 1970_2017'!F17</f>
        <v>697733.87649965344</v>
      </c>
      <c r="G144" s="67">
        <f>+'[1]R_I_vca2010_CN 1970_2017'!G17</f>
        <v>1005469.5810358949</v>
      </c>
      <c r="H144" s="67">
        <f>+'[1]R_I_vca2010_CN 1970_2017'!H17</f>
        <v>136748.55490937628</v>
      </c>
      <c r="I144" s="68">
        <f>+'[1]R_I_vca2010_CN 1970_2017'!I17</f>
        <v>1144226.5327235505</v>
      </c>
      <c r="J144" s="67">
        <f>+'[1]R_I_vca2010_CN 1970_2017'!J17</f>
        <v>163937.74410112144</v>
      </c>
      <c r="K144" s="68">
        <f>+'[1]R_I_vca2010_CN 1970_2017'!K17</f>
        <v>1302348.5025080063</v>
      </c>
      <c r="L144" s="50"/>
      <c r="M144" s="67">
        <f>+'[1]R_I_vca2010_CN 1970_2017'!L17</f>
        <v>176437.3499571381</v>
      </c>
      <c r="N144" s="65">
        <f>+'[1]R_I_vca2010_CN 1970_2017'!M17</f>
        <v>665382.92354632181</v>
      </c>
      <c r="O144" s="64">
        <f>+'[1]R_I_vca2010_CN 1970_2017'!N17</f>
        <v>239415.27674064937</v>
      </c>
      <c r="P144" s="67">
        <f>+'[1]R_I_vca2010_CN 1970_2017'!O17</f>
        <v>903461.63759865239</v>
      </c>
      <c r="Q144" s="66">
        <f>+'[1]R_I_vca2010_CN 1970_2017'!Q17</f>
        <v>143166.84678991372</v>
      </c>
      <c r="R144" s="66">
        <f>+'[1]R_I_vca2010_CN 1970_2017'!P17</f>
        <v>93553.688752408038</v>
      </c>
      <c r="S144" s="67">
        <f>+'[1]R_I_vca2010_CN 1970_2017'!R17</f>
        <v>233907.53342810972</v>
      </c>
      <c r="T144" s="72" t="s">
        <v>26</v>
      </c>
      <c r="U144" s="67">
        <f>+'[1]R_I_vca2010_CN 1970_2017'!T17</f>
        <v>228582.7712105611</v>
      </c>
      <c r="V144" s="68">
        <f>+'[1]R_I_vca2010_CN 1970_2017'!U17</f>
        <v>1302348.502508007</v>
      </c>
      <c r="W144" s="71"/>
    </row>
    <row r="145" spans="1:23" x14ac:dyDescent="0.2">
      <c r="A145" s="63">
        <v>1986</v>
      </c>
      <c r="B145" s="64">
        <f>+'[1]R_I_vca2010_CN 1970_2017'!B18</f>
        <v>24645.652639908483</v>
      </c>
      <c r="C145" s="65">
        <f>+'[1]R_I_vca2010_CN 1970_2017'!C18</f>
        <v>215072.24734093537</v>
      </c>
      <c r="D145" s="66">
        <f>+'[1]R_I_vca2010_CN 1970_2017'!D18</f>
        <v>73543.987877496955</v>
      </c>
      <c r="E145" s="67">
        <f>+'[1]R_I_vca2010_CN 1970_2017'!E18</f>
        <v>286976.31602058362</v>
      </c>
      <c r="F145" s="67">
        <f>+'[1]R_I_vca2010_CN 1970_2017'!F18</f>
        <v>718932.79376909498</v>
      </c>
      <c r="G145" s="67">
        <f>+'[1]R_I_vca2010_CN 1970_2017'!G18</f>
        <v>1031499.0074746042</v>
      </c>
      <c r="H145" s="67">
        <f>+'[1]R_I_vca2010_CN 1970_2017'!H18</f>
        <v>143073.28227623095</v>
      </c>
      <c r="I145" s="68">
        <f>+'[1]R_I_vca2010_CN 1970_2017'!I18</f>
        <v>1175233.6536966106</v>
      </c>
      <c r="J145" s="67">
        <f>+'[1]R_I_vca2010_CN 1970_2017'!J18</f>
        <v>171864.01333529982</v>
      </c>
      <c r="K145" s="68">
        <f>+'[1]R_I_vca2010_CN 1970_2017'!K18</f>
        <v>1342573.6710956607</v>
      </c>
      <c r="L145" s="50"/>
      <c r="M145" s="67">
        <f>+'[1]R_I_vca2010_CN 1970_2017'!L18</f>
        <v>178394.28746267647</v>
      </c>
      <c r="N145" s="65">
        <f>+'[1]R_I_vca2010_CN 1970_2017'!M18</f>
        <v>692079.67489966529</v>
      </c>
      <c r="O145" s="64">
        <f>+'[1]R_I_vca2010_CN 1970_2017'!N18</f>
        <v>246232.89764799122</v>
      </c>
      <c r="P145" s="67">
        <f>+'[1]R_I_vca2010_CN 1970_2017'!O18</f>
        <v>937220.12675771862</v>
      </c>
      <c r="Q145" s="66">
        <f>+'[1]R_I_vca2010_CN 1970_2017'!Q18</f>
        <v>146249.97389716143</v>
      </c>
      <c r="R145" s="66">
        <f>+'[1]R_I_vca2010_CN 1970_2017'!P18</f>
        <v>96375.359259291654</v>
      </c>
      <c r="S145" s="67">
        <f>+'[1]R_I_vca2010_CN 1970_2017'!R18</f>
        <v>239858.02167885052</v>
      </c>
      <c r="T145" s="72" t="s">
        <v>26</v>
      </c>
      <c r="U145" s="67">
        <f>+'[1]R_I_vca2010_CN 1970_2017'!T18</f>
        <v>234924.81076801984</v>
      </c>
      <c r="V145" s="68">
        <f>+'[1]R_I_vca2010_CN 1970_2017'!U18</f>
        <v>1342573.6710956614</v>
      </c>
      <c r="W145" s="71"/>
    </row>
    <row r="146" spans="1:23" x14ac:dyDescent="0.2">
      <c r="A146" s="63">
        <v>1987</v>
      </c>
      <c r="B146" s="64">
        <f>+'[1]R_I_vca2010_CN 1970_2017'!B19</f>
        <v>25769.910724841746</v>
      </c>
      <c r="C146" s="65">
        <f>+'[1]R_I_vca2010_CN 1970_2017'!C19</f>
        <v>223409.96609882455</v>
      </c>
      <c r="D146" s="66">
        <f>+'[1]R_I_vca2010_CN 1970_2017'!D19</f>
        <v>73817.481343081905</v>
      </c>
      <c r="E146" s="67">
        <f>+'[1]R_I_vca2010_CN 1970_2017'!E19</f>
        <v>296236.34204479255</v>
      </c>
      <c r="F146" s="67">
        <f>+'[1]R_I_vca2010_CN 1970_2017'!F19</f>
        <v>739914.70586127625</v>
      </c>
      <c r="G146" s="67">
        <f>+'[1]R_I_vca2010_CN 1970_2017'!G19</f>
        <v>1063386.2675875637</v>
      </c>
      <c r="H146" s="67">
        <f>+'[1]R_I_vca2010_CN 1970_2017'!H19</f>
        <v>146916.7835589755</v>
      </c>
      <c r="I146" s="68">
        <f>+'[1]R_I_vca2010_CN 1970_2017'!I19</f>
        <v>1211277.8886767335</v>
      </c>
      <c r="J146" s="67">
        <f>+'[1]R_I_vca2010_CN 1970_2017'!J19</f>
        <v>191609.21202072076</v>
      </c>
      <c r="K146" s="68">
        <f>+'[1]R_I_vca2010_CN 1970_2017'!K19</f>
        <v>1400654.2451319213</v>
      </c>
      <c r="L146" s="50"/>
      <c r="M146" s="67">
        <f>+'[1]R_I_vca2010_CN 1970_2017'!L19</f>
        <v>184682.03679184546</v>
      </c>
      <c r="N146" s="65">
        <f>+'[1]R_I_vca2010_CN 1970_2017'!M19</f>
        <v>716990.88043023087</v>
      </c>
      <c r="O146" s="64">
        <f>+'[1]R_I_vca2010_CN 1970_2017'!N19</f>
        <v>258902.37854929356</v>
      </c>
      <c r="P146" s="67">
        <f>+'[1]R_I_vca2010_CN 1970_2017'!O19</f>
        <v>974335.86882463971</v>
      </c>
      <c r="Q146" s="66">
        <f>+'[1]R_I_vca2010_CN 1970_2017'!Q19</f>
        <v>146642.43888216661</v>
      </c>
      <c r="R146" s="66">
        <f>+'[1]R_I_vca2010_CN 1970_2017'!P19</f>
        <v>104161.20302461745</v>
      </c>
      <c r="S146" s="67">
        <f>+'[1]R_I_vca2010_CN 1970_2017'!R19</f>
        <v>249126.53115579244</v>
      </c>
      <c r="T146" s="72" t="s">
        <v>26</v>
      </c>
      <c r="U146" s="67">
        <f>+'[1]R_I_vca2010_CN 1970_2017'!T19</f>
        <v>249625.09018606576</v>
      </c>
      <c r="V146" s="68">
        <f>+'[1]R_I_vca2010_CN 1970_2017'!U19</f>
        <v>1400654.2451319217</v>
      </c>
      <c r="W146" s="71"/>
    </row>
    <row r="147" spans="1:23" x14ac:dyDescent="0.2">
      <c r="A147" s="63">
        <v>1988</v>
      </c>
      <c r="B147" s="64">
        <f>+'[1]R_I_vca2010_CN 1970_2017'!B20</f>
        <v>25450.259286134111</v>
      </c>
      <c r="C147" s="65">
        <f>+'[1]R_I_vca2010_CN 1970_2017'!C20</f>
        <v>237714.56238768558</v>
      </c>
      <c r="D147" s="66">
        <f>+'[1]R_I_vca2010_CN 1970_2017'!D20</f>
        <v>75518.222433651652</v>
      </c>
      <c r="E147" s="67">
        <f>+'[1]R_I_vca2010_CN 1970_2017'!E20</f>
        <v>313011.30982713535</v>
      </c>
      <c r="F147" s="67">
        <f>+'[1]R_I_vca2010_CN 1970_2017'!F20</f>
        <v>766434.04385795852</v>
      </c>
      <c r="G147" s="67">
        <f>+'[1]R_I_vca2010_CN 1970_2017'!G20</f>
        <v>1106360.5365794885</v>
      </c>
      <c r="H147" s="67">
        <f>+'[1]R_I_vca2010_CN 1970_2017'!H20</f>
        <v>152582.66174959546</v>
      </c>
      <c r="I147" s="68">
        <f>+'[1]R_I_vca2010_CN 1970_2017'!I20</f>
        <v>1260080.6334845521</v>
      </c>
      <c r="J147" s="67">
        <f>+'[1]R_I_vca2010_CN 1970_2017'!J20</f>
        <v>202073.68633194678</v>
      </c>
      <c r="K147" s="68">
        <f>+'[1]R_I_vca2010_CN 1970_2017'!K20</f>
        <v>1460100.7121643513</v>
      </c>
      <c r="L147" s="50"/>
      <c r="M147" s="67">
        <f>+'[1]R_I_vca2010_CN 1970_2017'!L20</f>
        <v>193163.80918370071</v>
      </c>
      <c r="N147" s="65">
        <f>+'[1]R_I_vca2010_CN 1970_2017'!M20</f>
        <v>746027.39109395561</v>
      </c>
      <c r="O147" s="64">
        <f>+'[1]R_I_vca2010_CN 1970_2017'!N20</f>
        <v>269811.50973299833</v>
      </c>
      <c r="P147" s="67">
        <f>+'[1]R_I_vca2010_CN 1970_2017'!O20</f>
        <v>1014179.0809440779</v>
      </c>
      <c r="Q147" s="66">
        <f>+'[1]R_I_vca2010_CN 1970_2017'!Q20</f>
        <v>151124.3329874812</v>
      </c>
      <c r="R147" s="66">
        <f>+'[1]R_I_vca2010_CN 1970_2017'!P20</f>
        <v>113861.73142469882</v>
      </c>
      <c r="S147" s="67">
        <f>+'[1]R_I_vca2010_CN 1970_2017'!R20</f>
        <v>264262.24207368511</v>
      </c>
      <c r="T147" s="72" t="s">
        <v>26</v>
      </c>
      <c r="U147" s="67">
        <f>+'[1]R_I_vca2010_CN 1970_2017'!T20</f>
        <v>260836.94037967178</v>
      </c>
      <c r="V147" s="68">
        <f>+'[1]R_I_vca2010_CN 1970_2017'!U20</f>
        <v>1460100.7121643517</v>
      </c>
      <c r="W147" s="71"/>
    </row>
    <row r="148" spans="1:23" x14ac:dyDescent="0.2">
      <c r="A148" s="63">
        <v>1989</v>
      </c>
      <c r="B148" s="64">
        <f>+'[1]R_I_vca2010_CN 1970_2017'!B21</f>
        <v>25977.37075513741</v>
      </c>
      <c r="C148" s="65">
        <f>+'[1]R_I_vca2010_CN 1970_2017'!C21</f>
        <v>248056.09166410909</v>
      </c>
      <c r="D148" s="66">
        <f>+'[1]R_I_vca2010_CN 1970_2017'!D21</f>
        <v>78674.107296660877</v>
      </c>
      <c r="E148" s="67">
        <f>+'[1]R_I_vca2010_CN 1970_2017'!E21</f>
        <v>326531.98118134146</v>
      </c>
      <c r="F148" s="67">
        <f>+'[1]R_I_vca2010_CN 1970_2017'!F21</f>
        <v>788388.84382618382</v>
      </c>
      <c r="G148" s="67">
        <f>+'[1]R_I_vca2010_CN 1970_2017'!G21</f>
        <v>1142801.3525834566</v>
      </c>
      <c r="H148" s="67">
        <f>+'[1]R_I_vca2010_CN 1970_2017'!H21</f>
        <v>156759.6136469988</v>
      </c>
      <c r="I148" s="68">
        <f>+'[1]R_I_vca2010_CN 1970_2017'!I21</f>
        <v>1301063.4475835878</v>
      </c>
      <c r="J148" s="67">
        <f>+'[1]R_I_vca2010_CN 1970_2017'!J21</f>
        <v>218273.62722793009</v>
      </c>
      <c r="K148" s="68">
        <f>+'[1]R_I_vca2010_CN 1970_2017'!K21</f>
        <v>1518008.3578481046</v>
      </c>
      <c r="L148" s="50"/>
      <c r="M148" s="67">
        <f>+'[1]R_I_vca2010_CN 1970_2017'!L21</f>
        <v>208443.48747635141</v>
      </c>
      <c r="N148" s="65">
        <f>+'[1]R_I_vca2010_CN 1970_2017'!M21</f>
        <v>775206.86906532024</v>
      </c>
      <c r="O148" s="64">
        <f>+'[1]R_I_vca2010_CN 1970_2017'!N21</f>
        <v>272528.90846136265</v>
      </c>
      <c r="P148" s="67">
        <f>+'[1]R_I_vca2010_CN 1970_2017'!O21</f>
        <v>1046605.9766485151</v>
      </c>
      <c r="Q148" s="66">
        <f>+'[1]R_I_vca2010_CN 1970_2017'!Q21</f>
        <v>158286.51214771604</v>
      </c>
      <c r="R148" s="66">
        <f>+'[1]R_I_vca2010_CN 1970_2017'!P21</f>
        <v>116448.9057430984</v>
      </c>
      <c r="S148" s="67">
        <f>+'[1]R_I_vca2010_CN 1970_2017'!R21</f>
        <v>273551.58034367941</v>
      </c>
      <c r="T148" s="72" t="s">
        <v>26</v>
      </c>
      <c r="U148" s="67">
        <f>+'[1]R_I_vca2010_CN 1970_2017'!T21</f>
        <v>269970.45531331026</v>
      </c>
      <c r="V148" s="68">
        <f>+'[1]R_I_vca2010_CN 1970_2017'!U21</f>
        <v>1518008.357848105</v>
      </c>
      <c r="W148" s="71"/>
    </row>
    <row r="149" spans="1:23" x14ac:dyDescent="0.2">
      <c r="A149" s="63">
        <v>1990</v>
      </c>
      <c r="B149" s="64">
        <f>+'[1]R_I_vca2010_CN 1970_2017'!B22</f>
        <v>25717.374618204991</v>
      </c>
      <c r="C149" s="65">
        <f>+'[1]R_I_vca2010_CN 1970_2017'!C22</f>
        <v>250662.20167674599</v>
      </c>
      <c r="D149" s="66">
        <f>+'[1]R_I_vca2010_CN 1970_2017'!D22</f>
        <v>80372.516005723883</v>
      </c>
      <c r="E149" s="67">
        <f>+'[1]R_I_vca2010_CN 1970_2017'!E22</f>
        <v>330617.36845722032</v>
      </c>
      <c r="F149" s="67">
        <f>+'[1]R_I_vca2010_CN 1970_2017'!F22</f>
        <v>807159.20306229871</v>
      </c>
      <c r="G149" s="67">
        <f>+'[1]R_I_vca2010_CN 1970_2017'!G22</f>
        <v>1164428.2460236449</v>
      </c>
      <c r="H149" s="67">
        <f>+'[1]R_I_vca2010_CN 1970_2017'!H22</f>
        <v>161625.85646902339</v>
      </c>
      <c r="I149" s="68">
        <f>+'[1]R_I_vca2010_CN 1970_2017'!I22</f>
        <v>1326856.4247326986</v>
      </c>
      <c r="J149" s="67">
        <f>+'[1]R_I_vca2010_CN 1970_2017'!J22</f>
        <v>238098.59365921418</v>
      </c>
      <c r="K149" s="68">
        <f>+'[1]R_I_vca2010_CN 1970_2017'!K22</f>
        <v>1565015.0030055782</v>
      </c>
      <c r="L149" s="50"/>
      <c r="M149" s="67">
        <f>+'[1]R_I_vca2010_CN 1970_2017'!L22</f>
        <v>221473.21247715002</v>
      </c>
      <c r="N149" s="65">
        <f>+'[1]R_I_vca2010_CN 1970_2017'!M22</f>
        <v>790958.43142110133</v>
      </c>
      <c r="O149" s="64">
        <f>+'[1]R_I_vca2010_CN 1970_2017'!N22</f>
        <v>280969.97708777164</v>
      </c>
      <c r="P149" s="67">
        <f>+'[1]R_I_vca2010_CN 1970_2017'!O22</f>
        <v>1070572.2532684188</v>
      </c>
      <c r="Q149" s="66">
        <f>+'[1]R_I_vca2010_CN 1970_2017'!Q22</f>
        <v>166019.64628529962</v>
      </c>
      <c r="R149" s="66">
        <f>+'[1]R_I_vca2010_CN 1970_2017'!P22</f>
        <v>118707.72254842603</v>
      </c>
      <c r="S149" s="67">
        <f>+'[1]R_I_vca2010_CN 1970_2017'!R22</f>
        <v>282975.15978345636</v>
      </c>
      <c r="T149" s="72" t="s">
        <v>26</v>
      </c>
      <c r="U149" s="67">
        <f>+'[1]R_I_vca2010_CN 1970_2017'!T22</f>
        <v>278758.3080209702</v>
      </c>
      <c r="V149" s="68">
        <f>+'[1]R_I_vca2010_CN 1970_2017'!U22</f>
        <v>1565015.0030055786</v>
      </c>
      <c r="W149" s="71"/>
    </row>
    <row r="150" spans="1:23" x14ac:dyDescent="0.2">
      <c r="A150" s="63">
        <v>1991</v>
      </c>
      <c r="B150" s="64">
        <f>+'[1]R_I_vca2010_CN 1970_2017'!B23</f>
        <v>28143.939548057133</v>
      </c>
      <c r="C150" s="65">
        <f>+'[1]R_I_vca2010_CN 1970_2017'!C23</f>
        <v>249728.77014435374</v>
      </c>
      <c r="D150" s="66">
        <f>+'[1]R_I_vca2010_CN 1970_2017'!D23</f>
        <v>82166.471428743738</v>
      </c>
      <c r="E150" s="67">
        <f>+'[1]R_I_vca2010_CN 1970_2017'!E23</f>
        <v>331047.71571879351</v>
      </c>
      <c r="F150" s="67">
        <f>+'[1]R_I_vca2010_CN 1970_2017'!F23</f>
        <v>819054.86611150915</v>
      </c>
      <c r="G150" s="67">
        <f>+'[1]R_I_vca2010_CN 1970_2017'!G23</f>
        <v>1180000.1465202693</v>
      </c>
      <c r="H150" s="67">
        <f>+'[1]R_I_vca2010_CN 1970_2017'!H23</f>
        <v>165798.65472325464</v>
      </c>
      <c r="I150" s="68">
        <f>+'[1]R_I_vca2010_CN 1970_2017'!I23</f>
        <v>1345949.6579505587</v>
      </c>
      <c r="J150" s="67">
        <f>+'[1]R_I_vca2010_CN 1970_2017'!J23</f>
        <v>242210.08613845968</v>
      </c>
      <c r="K150" s="68">
        <f>+'[1]R_I_vca2010_CN 1970_2017'!K23</f>
        <v>1588233.7508594752</v>
      </c>
      <c r="L150" s="50"/>
      <c r="M150" s="67">
        <f>+'[1]R_I_vca2010_CN 1970_2017'!L23</f>
        <v>215545.6185122146</v>
      </c>
      <c r="N150" s="65">
        <f>+'[1]R_I_vca2010_CN 1970_2017'!M23</f>
        <v>811918.04690186575</v>
      </c>
      <c r="O150" s="64">
        <f>+'[1]R_I_vca2010_CN 1970_2017'!N23</f>
        <v>287510.14914664649</v>
      </c>
      <c r="P150" s="67">
        <f>+'[1]R_I_vca2010_CN 1970_2017'!O23</f>
        <v>1098066.7031449096</v>
      </c>
      <c r="Q150" s="66">
        <f>+'[1]R_I_vca2010_CN 1970_2017'!Q23</f>
        <v>168538.49538264889</v>
      </c>
      <c r="R150" s="66">
        <f>+'[1]R_I_vca2010_CN 1970_2017'!P23</f>
        <v>118771.81727558479</v>
      </c>
      <c r="S150" s="67">
        <f>+'[1]R_I_vca2010_CN 1970_2017'!R23</f>
        <v>285330.32620004239</v>
      </c>
      <c r="T150" s="72" t="s">
        <v>26</v>
      </c>
      <c r="U150" s="67">
        <f>+'[1]R_I_vca2010_CN 1970_2017'!T23</f>
        <v>282090.64804400416</v>
      </c>
      <c r="V150" s="68">
        <f>+'[1]R_I_vca2010_CN 1970_2017'!U23</f>
        <v>1588233.7508594757</v>
      </c>
      <c r="W150" s="71"/>
    </row>
    <row r="151" spans="1:23" x14ac:dyDescent="0.2">
      <c r="A151" s="63">
        <v>1992</v>
      </c>
      <c r="B151" s="64">
        <f>+'[1]R_I_vca2010_CN 1970_2017'!B24</f>
        <v>28966.170518317995</v>
      </c>
      <c r="C151" s="65">
        <f>+'[1]R_I_vca2010_CN 1970_2017'!C24</f>
        <v>248746.76739250703</v>
      </c>
      <c r="D151" s="66">
        <f>+'[1]R_I_vca2010_CN 1970_2017'!D24</f>
        <v>81416.837938166791</v>
      </c>
      <c r="E151" s="67">
        <f>+'[1]R_I_vca2010_CN 1970_2017'!E24</f>
        <v>329400.64961600542</v>
      </c>
      <c r="F151" s="67">
        <f>+'[1]R_I_vca2010_CN 1970_2017'!F24</f>
        <v>827743.6004165269</v>
      </c>
      <c r="G151" s="67">
        <f>+'[1]R_I_vca2010_CN 1970_2017'!G24</f>
        <v>1187788.3058843948</v>
      </c>
      <c r="H151" s="67">
        <f>+'[1]R_I_vca2010_CN 1970_2017'!H24</f>
        <v>168110.26125353604</v>
      </c>
      <c r="I151" s="68">
        <f>+'[1]R_I_vca2010_CN 1970_2017'!I24</f>
        <v>1355678.9017657854</v>
      </c>
      <c r="J151" s="67">
        <f>+'[1]R_I_vca2010_CN 1970_2017'!J24</f>
        <v>257678.51837268181</v>
      </c>
      <c r="K151" s="68">
        <f>+'[1]R_I_vca2010_CN 1970_2017'!K24</f>
        <v>1612898.3112886432</v>
      </c>
      <c r="L151" s="50"/>
      <c r="M151" s="67">
        <f>+'[1]R_I_vca2010_CN 1970_2017'!L24</f>
        <v>228919.79544987742</v>
      </c>
      <c r="N151" s="65">
        <f>+'[1]R_I_vca2010_CN 1970_2017'!M24</f>
        <v>824821.18382683257</v>
      </c>
      <c r="O151" s="64">
        <f>+'[1]R_I_vca2010_CN 1970_2017'!N24</f>
        <v>291805.59050265147</v>
      </c>
      <c r="P151" s="67">
        <f>+'[1]R_I_vca2010_CN 1970_2017'!O24</f>
        <v>1115252.8394941236</v>
      </c>
      <c r="Q151" s="66">
        <f>+'[1]R_I_vca2010_CN 1970_2017'!Q24</f>
        <v>165978.53395612139</v>
      </c>
      <c r="R151" s="66">
        <f>+'[1]R_I_vca2010_CN 1970_2017'!P24</f>
        <v>116351.11002138395</v>
      </c>
      <c r="S151" s="67">
        <f>+'[1]R_I_vca2010_CN 1970_2017'!R24</f>
        <v>280322.11502467236</v>
      </c>
      <c r="T151" s="72" t="s">
        <v>26</v>
      </c>
      <c r="U151" s="67">
        <f>+'[1]R_I_vca2010_CN 1970_2017'!T24</f>
        <v>276140.43929704197</v>
      </c>
      <c r="V151" s="68">
        <f>+'[1]R_I_vca2010_CN 1970_2017'!U24</f>
        <v>1612898.3112886436</v>
      </c>
      <c r="W151" s="71"/>
    </row>
    <row r="152" spans="1:23" x14ac:dyDescent="0.2">
      <c r="A152" s="63">
        <v>1993</v>
      </c>
      <c r="B152" s="64">
        <f>+'[1]R_I_vca2010_CN 1970_2017'!B25</f>
        <v>28847.331776329425</v>
      </c>
      <c r="C152" s="65">
        <f>+'[1]R_I_vca2010_CN 1970_2017'!C25</f>
        <v>241978.68217495439</v>
      </c>
      <c r="D152" s="66">
        <f>+'[1]R_I_vca2010_CN 1970_2017'!D25</f>
        <v>76712.692569125662</v>
      </c>
      <c r="E152" s="67">
        <f>+'[1]R_I_vca2010_CN 1970_2017'!E25</f>
        <v>318379.1032810969</v>
      </c>
      <c r="F152" s="67">
        <f>+'[1]R_I_vca2010_CN 1970_2017'!F25</f>
        <v>832989.70126595232</v>
      </c>
      <c r="G152" s="67">
        <f>+'[1]R_I_vca2010_CN 1970_2017'!G25</f>
        <v>1180952.6046000903</v>
      </c>
      <c r="H152" s="67">
        <f>+'[1]R_I_vca2010_CN 1970_2017'!H25</f>
        <v>162148.21721393481</v>
      </c>
      <c r="I152" s="68">
        <f>+'[1]R_I_vca2010_CN 1970_2017'!I25</f>
        <v>1344358.9356349171</v>
      </c>
      <c r="J152" s="67">
        <f>+'[1]R_I_vca2010_CN 1970_2017'!J25</f>
        <v>226798.90393661038</v>
      </c>
      <c r="K152" s="68">
        <f>+'[1]R_I_vca2010_CN 1970_2017'!K25</f>
        <v>1572349.1454706953</v>
      </c>
      <c r="L152" s="50"/>
      <c r="M152" s="67">
        <f>+'[1]R_I_vca2010_CN 1970_2017'!L25</f>
        <v>247412.52611785108</v>
      </c>
      <c r="N152" s="65">
        <f>+'[1]R_I_vca2010_CN 1970_2017'!M25</f>
        <v>800008.56665558508</v>
      </c>
      <c r="O152" s="64">
        <f>+'[1]R_I_vca2010_CN 1970_2017'!N25</f>
        <v>288795.33425297402</v>
      </c>
      <c r="P152" s="67">
        <f>+'[1]R_I_vca2010_CN 1970_2017'!O25</f>
        <v>1087196.6437250341</v>
      </c>
      <c r="Q152" s="66">
        <f>+'[1]R_I_vca2010_CN 1970_2017'!Q25</f>
        <v>154393.67648904855</v>
      </c>
      <c r="R152" s="66">
        <f>+'[1]R_I_vca2010_CN 1970_2017'!P25</f>
        <v>99357.520724677655</v>
      </c>
      <c r="S152" s="67">
        <f>+'[1]R_I_vca2010_CN 1970_2017'!R25</f>
        <v>251137.08126027585</v>
      </c>
      <c r="T152" s="72" t="s">
        <v>26</v>
      </c>
      <c r="U152" s="67">
        <f>+'[1]R_I_vca2010_CN 1970_2017'!T25</f>
        <v>245225.13688127283</v>
      </c>
      <c r="V152" s="68">
        <f>+'[1]R_I_vca2010_CN 1970_2017'!U25</f>
        <v>1572349.1454706958</v>
      </c>
      <c r="W152" s="71"/>
    </row>
    <row r="153" spans="1:23" x14ac:dyDescent="0.2">
      <c r="A153" s="63">
        <v>1994</v>
      </c>
      <c r="B153" s="64">
        <f>+'[1]R_I_vca2010_CN 1970_2017'!B26</f>
        <v>29267.032752406958</v>
      </c>
      <c r="C153" s="65">
        <f>+'[1]R_I_vca2010_CN 1970_2017'!C26</f>
        <v>257420.45417539345</v>
      </c>
      <c r="D153" s="66">
        <f>+'[1]R_I_vca2010_CN 1970_2017'!D26</f>
        <v>72375.461207165456</v>
      </c>
      <c r="E153" s="67">
        <f>+'[1]R_I_vca2010_CN 1970_2017'!E26</f>
        <v>331028.24442485359</v>
      </c>
      <c r="F153" s="67">
        <f>+'[1]R_I_vca2010_CN 1970_2017'!F26</f>
        <v>844809.85362426355</v>
      </c>
      <c r="G153" s="67">
        <f>+'[1]R_I_vca2010_CN 1970_2017'!G26</f>
        <v>1206494.4640705823</v>
      </c>
      <c r="H153" s="67">
        <f>+'[1]R_I_vca2010_CN 1970_2017'!H26</f>
        <v>164097.09330043357</v>
      </c>
      <c r="I153" s="68">
        <f>+'[1]R_I_vca2010_CN 1970_2017'!I26</f>
        <v>1372244.370144337</v>
      </c>
      <c r="J153" s="67">
        <f>+'[1]R_I_vca2010_CN 1970_2017'!J26</f>
        <v>243187.26070745807</v>
      </c>
      <c r="K153" s="68">
        <f>+'[1]R_I_vca2010_CN 1970_2017'!K26</f>
        <v>1617050.3216876609</v>
      </c>
      <c r="L153" s="50"/>
      <c r="M153" s="67">
        <f>+'[1]R_I_vca2010_CN 1970_2017'!L26</f>
        <v>269634.94028362795</v>
      </c>
      <c r="N153" s="65">
        <f>+'[1]R_I_vca2010_CN 1970_2017'!M26</f>
        <v>812342.33175536431</v>
      </c>
      <c r="O153" s="64">
        <f>+'[1]R_I_vca2010_CN 1970_2017'!N26</f>
        <v>285045.06421120215</v>
      </c>
      <c r="P153" s="67">
        <f>+'[1]R_I_vca2010_CN 1970_2017'!O26</f>
        <v>1096252.3515814447</v>
      </c>
      <c r="Q153" s="66">
        <f>+'[1]R_I_vca2010_CN 1970_2017'!Q26</f>
        <v>147053.89758595117</v>
      </c>
      <c r="R153" s="66">
        <f>+'[1]R_I_vca2010_CN 1970_2017'!P26</f>
        <v>104523.10559432255</v>
      </c>
      <c r="S153" s="67">
        <f>+'[1]R_I_vca2010_CN 1970_2017'!R26</f>
        <v>250031.31717545155</v>
      </c>
      <c r="T153" s="72" t="s">
        <v>26</v>
      </c>
      <c r="U153" s="67">
        <f>+'[1]R_I_vca2010_CN 1970_2017'!T26</f>
        <v>256186.03094284175</v>
      </c>
      <c r="V153" s="68">
        <f>+'[1]R_I_vca2010_CN 1970_2017'!U26</f>
        <v>1617050.3216876613</v>
      </c>
      <c r="W153" s="71"/>
    </row>
    <row r="154" spans="1:23" x14ac:dyDescent="0.2">
      <c r="A154" s="63">
        <v>1995</v>
      </c>
      <c r="B154" s="64">
        <f>+'[1]R_I_vca2010_CN 1970_2017'!B27</f>
        <v>29753.599999999999</v>
      </c>
      <c r="C154" s="65">
        <f>+'[1]R_I_vca2010_CN 1970_2017'!C27</f>
        <v>268266.5</v>
      </c>
      <c r="D154" s="66">
        <f>+'[1]R_I_vca2010_CN 1970_2017'!D27</f>
        <v>73179.7</v>
      </c>
      <c r="E154" s="67">
        <f>+'[1]R_I_vca2010_CN 1970_2017'!E27</f>
        <v>343055</v>
      </c>
      <c r="F154" s="67">
        <f>+'[1]R_I_vca2010_CN 1970_2017'!F27</f>
        <v>863248.3</v>
      </c>
      <c r="G154" s="67">
        <f>+'[1]R_I_vca2010_CN 1970_2017'!G27</f>
        <v>1237698.3</v>
      </c>
      <c r="H154" s="67">
        <f>+'[1]R_I_vca2010_CN 1970_2017'!H27</f>
        <v>170032.7384492791</v>
      </c>
      <c r="I154" s="68">
        <f>+'[1]R_I_vca2010_CN 1970_2017'!I27</f>
        <v>1409058.7</v>
      </c>
      <c r="J154" s="67">
        <f>+'[1]R_I_vca2010_CN 1970_2017'!J27</f>
        <v>264494.2</v>
      </c>
      <c r="K154" s="68">
        <f>+'[1]R_I_vca2010_CN 1970_2017'!K27</f>
        <v>1675917.7470725835</v>
      </c>
      <c r="L154" s="50"/>
      <c r="M154" s="67">
        <f>+'[1]R_I_vca2010_CN 1970_2017'!L27</f>
        <v>301345.3</v>
      </c>
      <c r="N154" s="65">
        <f>+'[1]R_I_vca2010_CN 1970_2017'!M27</f>
        <v>824348.1</v>
      </c>
      <c r="O154" s="64">
        <f>+'[1]R_I_vca2010_CN 1970_2017'!N27</f>
        <v>276106.3</v>
      </c>
      <c r="P154" s="67">
        <f>+'[1]R_I_vca2010_CN 1970_2017'!O27</f>
        <v>1100250</v>
      </c>
      <c r="Q154" s="66">
        <f>+'[1]R_I_vca2010_CN 1970_2017'!Q27</f>
        <v>152845.29999999999</v>
      </c>
      <c r="R154" s="66">
        <f>+'[1]R_I_vca2010_CN 1970_2017'!P27</f>
        <v>112664.50387805027</v>
      </c>
      <c r="S154" s="67">
        <f>+'[1]R_I_vca2010_CN 1970_2017'!R27</f>
        <v>264304.5</v>
      </c>
      <c r="T154" s="72" t="s">
        <v>26</v>
      </c>
      <c r="U154" s="67">
        <f>+'[1]R_I_vca2010_CN 1970_2017'!T27</f>
        <v>275934.05027873639</v>
      </c>
      <c r="V154" s="68">
        <f>+'[1]R_I_vca2010_CN 1970_2017'!U27</f>
        <v>1675917.747072584</v>
      </c>
      <c r="W154" s="71"/>
    </row>
    <row r="155" spans="1:23" x14ac:dyDescent="0.2">
      <c r="A155" s="63">
        <v>1996</v>
      </c>
      <c r="B155" s="64">
        <f>+'[1]R_I_vca2010_CN 1970_2017'!B28</f>
        <v>30093.5</v>
      </c>
      <c r="C155" s="65">
        <f>+'[1]R_I_vca2010_CN 1970_2017'!C28</f>
        <v>268077.2</v>
      </c>
      <c r="D155" s="66">
        <f>+'[1]R_I_vca2010_CN 1970_2017'!D28</f>
        <v>74237.100000000006</v>
      </c>
      <c r="E155" s="67">
        <f>+'[1]R_I_vca2010_CN 1970_2017'!E28</f>
        <v>343732.8</v>
      </c>
      <c r="F155" s="67">
        <f>+'[1]R_I_vca2010_CN 1970_2017'!F28</f>
        <v>878824.9</v>
      </c>
      <c r="G155" s="67">
        <f>+'[1]R_I_vca2010_CN 1970_2017'!G28</f>
        <v>1253960.2</v>
      </c>
      <c r="H155" s="67">
        <f>+'[1]R_I_vca2010_CN 1970_2017'!H28</f>
        <v>171787.58889205847</v>
      </c>
      <c r="I155" s="68">
        <f>+'[1]R_I_vca2010_CN 1970_2017'!I28</f>
        <v>1427184.4</v>
      </c>
      <c r="J155" s="67">
        <f>+'[1]R_I_vca2010_CN 1970_2017'!J28</f>
        <v>262419.7</v>
      </c>
      <c r="K155" s="68">
        <f>+'[1]R_I_vca2010_CN 1970_2017'!K28</f>
        <v>1691435.4350263758</v>
      </c>
      <c r="L155" s="50"/>
      <c r="M155" s="67">
        <f>+'[1]R_I_vca2010_CN 1970_2017'!L28</f>
        <v>306335.5</v>
      </c>
      <c r="N155" s="65">
        <f>+'[1]R_I_vca2010_CN 1970_2017'!M28</f>
        <v>833032.8</v>
      </c>
      <c r="O155" s="64">
        <f>+'[1]R_I_vca2010_CN 1970_2017'!N28</f>
        <v>278853.2</v>
      </c>
      <c r="P155" s="67">
        <f>+'[1]R_I_vca2010_CN 1970_2017'!O28</f>
        <v>1111693.8</v>
      </c>
      <c r="Q155" s="66">
        <f>+'[1]R_I_vca2010_CN 1970_2017'!Q28</f>
        <v>154782.79999999999</v>
      </c>
      <c r="R155" s="66">
        <f>+'[1]R_I_vca2010_CN 1970_2017'!P28</f>
        <v>115955.39532911057</v>
      </c>
      <c r="S155" s="67">
        <f>+'[1]R_I_vca2010_CN 1970_2017'!R28</f>
        <v>269737.09999999998</v>
      </c>
      <c r="T155" s="72" t="s">
        <v>26</v>
      </c>
      <c r="U155" s="67">
        <f>+'[1]R_I_vca2010_CN 1970_2017'!T28</f>
        <v>274755.8431285242</v>
      </c>
      <c r="V155" s="68">
        <f>+'[1]R_I_vca2010_CN 1970_2017'!U28</f>
        <v>1691435.4350263763</v>
      </c>
      <c r="W155" s="71"/>
    </row>
    <row r="156" spans="1:23" x14ac:dyDescent="0.2">
      <c r="A156" s="63">
        <v>1997</v>
      </c>
      <c r="B156" s="64">
        <f>+'[1]R_I_vca2010_CN 1970_2017'!B29</f>
        <v>30748.9</v>
      </c>
      <c r="C156" s="65">
        <f>+'[1]R_I_vca2010_CN 1970_2017'!C29</f>
        <v>269933.2</v>
      </c>
      <c r="D156" s="66">
        <f>+'[1]R_I_vca2010_CN 1970_2017'!D29</f>
        <v>72232.100000000006</v>
      </c>
      <c r="E156" s="67">
        <f>+'[1]R_I_vca2010_CN 1970_2017'!E29</f>
        <v>344034.4</v>
      </c>
      <c r="F156" s="67">
        <f>+'[1]R_I_vca2010_CN 1970_2017'!F29</f>
        <v>898513.4</v>
      </c>
      <c r="G156" s="67">
        <f>+'[1]R_I_vca2010_CN 1970_2017'!G29</f>
        <v>1274302.5</v>
      </c>
      <c r="H156" s="67">
        <f>+'[1]R_I_vca2010_CN 1970_2017'!H29</f>
        <v>178384.29016439861</v>
      </c>
      <c r="I156" s="68">
        <f>+'[1]R_I_vca2010_CN 1970_2017'!I29</f>
        <v>1453378.4</v>
      </c>
      <c r="J156" s="67">
        <f>+'[1]R_I_vca2010_CN 1970_2017'!J29</f>
        <v>288535</v>
      </c>
      <c r="K156" s="68">
        <f>+'[1]R_I_vca2010_CN 1970_2017'!K29</f>
        <v>1744611.2883334116</v>
      </c>
      <c r="L156" s="50"/>
      <c r="M156" s="67">
        <f>+'[1]R_I_vca2010_CN 1970_2017'!L29</f>
        <v>321793.5</v>
      </c>
      <c r="N156" s="65">
        <f>+'[1]R_I_vca2010_CN 1970_2017'!M29</f>
        <v>860388.4</v>
      </c>
      <c r="O156" s="64">
        <f>+'[1]R_I_vca2010_CN 1970_2017'!N29</f>
        <v>280278</v>
      </c>
      <c r="P156" s="67">
        <f>+'[1]R_I_vca2010_CN 1970_2017'!O29</f>
        <v>1141043</v>
      </c>
      <c r="Q156" s="66">
        <f>+'[1]R_I_vca2010_CN 1970_2017'!Q29</f>
        <v>153299.79999999999</v>
      </c>
      <c r="R156" s="66">
        <f>+'[1]R_I_vca2010_CN 1970_2017'!P29</f>
        <v>121411.24639243615</v>
      </c>
      <c r="S156" s="67">
        <f>+'[1]R_I_vca2010_CN 1970_2017'!R29</f>
        <v>274472.5</v>
      </c>
      <c r="T156" s="72" t="s">
        <v>26</v>
      </c>
      <c r="U156" s="67">
        <f>+'[1]R_I_vca2010_CN 1970_2017'!T29</f>
        <v>282423.99285759655</v>
      </c>
      <c r="V156" s="68">
        <f>+'[1]R_I_vca2010_CN 1970_2017'!U29</f>
        <v>1744611.288333412</v>
      </c>
      <c r="W156" s="71"/>
    </row>
    <row r="157" spans="1:23" x14ac:dyDescent="0.2">
      <c r="A157" s="63">
        <v>1998</v>
      </c>
      <c r="B157" s="64">
        <f>+'[1]R_I_vca2010_CN 1970_2017'!B30</f>
        <v>31562.2</v>
      </c>
      <c r="C157" s="65">
        <f>+'[1]R_I_vca2010_CN 1970_2017'!C30</f>
        <v>273057.90000000002</v>
      </c>
      <c r="D157" s="66">
        <f>+'[1]R_I_vca2010_CN 1970_2017'!D30</f>
        <v>72245.600000000006</v>
      </c>
      <c r="E157" s="67">
        <f>+'[1]R_I_vca2010_CN 1970_2017'!E30</f>
        <v>347335.9</v>
      </c>
      <c r="F157" s="67">
        <f>+'[1]R_I_vca2010_CN 1970_2017'!F30</f>
        <v>912280.2</v>
      </c>
      <c r="G157" s="67">
        <f>+'[1]R_I_vca2010_CN 1970_2017'!G30</f>
        <v>1292219.1000000001</v>
      </c>
      <c r="H157" s="67">
        <f>+'[1]R_I_vca2010_CN 1970_2017'!H30</f>
        <v>184528.29369185047</v>
      </c>
      <c r="I157" s="68">
        <f>+'[1]R_I_vca2010_CN 1970_2017'!I30</f>
        <v>1476866.1</v>
      </c>
      <c r="J157" s="67">
        <f>+'[1]R_I_vca2010_CN 1970_2017'!J30</f>
        <v>314071.5</v>
      </c>
      <c r="K157" s="68">
        <f>+'[1]R_I_vca2010_CN 1970_2017'!K30</f>
        <v>1794260.9953869854</v>
      </c>
      <c r="L157" s="50"/>
      <c r="M157" s="67">
        <f>+'[1]R_I_vca2010_CN 1970_2017'!L30</f>
        <v>330580.3</v>
      </c>
      <c r="N157" s="65">
        <f>+'[1]R_I_vca2010_CN 1970_2017'!M30</f>
        <v>888651.1</v>
      </c>
      <c r="O157" s="64">
        <f>+'[1]R_I_vca2010_CN 1970_2017'!N30</f>
        <v>283074.2</v>
      </c>
      <c r="P157" s="67">
        <f>+'[1]R_I_vca2010_CN 1970_2017'!O30</f>
        <v>1172490</v>
      </c>
      <c r="Q157" s="66">
        <f>+'[1]R_I_vca2010_CN 1970_2017'!Q30</f>
        <v>153430.70000000001</v>
      </c>
      <c r="R157" s="66">
        <f>+'[1]R_I_vca2010_CN 1970_2017'!P30</f>
        <v>130947.32009960664</v>
      </c>
      <c r="S157" s="67">
        <f>+'[1]R_I_vca2010_CN 1970_2017'!R30</f>
        <v>285139.90000000002</v>
      </c>
      <c r="T157" s="72" t="s">
        <v>26</v>
      </c>
      <c r="U157" s="67">
        <f>+'[1]R_I_vca2010_CN 1970_2017'!T30</f>
        <v>291885.34259858553</v>
      </c>
      <c r="V157" s="68">
        <f>+'[1]R_I_vca2010_CN 1970_2017'!U30</f>
        <v>1794260.9953869858</v>
      </c>
      <c r="W157" s="71"/>
    </row>
    <row r="158" spans="1:23" x14ac:dyDescent="0.2">
      <c r="A158" s="63">
        <v>1999</v>
      </c>
      <c r="B158" s="64">
        <f>+'[1]R_I_vca2010_CN 1970_2017'!B31</f>
        <v>33374.300000000003</v>
      </c>
      <c r="C158" s="65">
        <f>+'[1]R_I_vca2010_CN 1970_2017'!C31</f>
        <v>273839.59999999998</v>
      </c>
      <c r="D158" s="66">
        <f>+'[1]R_I_vca2010_CN 1970_2017'!D31</f>
        <v>73159.100000000006</v>
      </c>
      <c r="E158" s="67">
        <f>+'[1]R_I_vca2010_CN 1970_2017'!E31</f>
        <v>348899.9</v>
      </c>
      <c r="F158" s="67">
        <f>+'[1]R_I_vca2010_CN 1970_2017'!F31</f>
        <v>927723</v>
      </c>
      <c r="G158" s="67">
        <f>+'[1]R_I_vca2010_CN 1970_2017'!G31</f>
        <v>1311238.7</v>
      </c>
      <c r="H158" s="67">
        <f>+'[1]R_I_vca2010_CN 1970_2017'!H31</f>
        <v>188471.88004654917</v>
      </c>
      <c r="I158" s="68">
        <f>+'[1]R_I_vca2010_CN 1970_2017'!I31</f>
        <v>1499903</v>
      </c>
      <c r="J158" s="67">
        <f>+'[1]R_I_vca2010_CN 1970_2017'!J31</f>
        <v>327641.5</v>
      </c>
      <c r="K158" s="68">
        <f>+'[1]R_I_vca2010_CN 1970_2017'!K31</f>
        <v>1830875.5466509548</v>
      </c>
      <c r="L158" s="50"/>
      <c r="M158" s="67">
        <f>+'[1]R_I_vca2010_CN 1970_2017'!L31</f>
        <v>327409.2</v>
      </c>
      <c r="N158" s="65">
        <f>+'[1]R_I_vca2010_CN 1970_2017'!M31</f>
        <v>911243.5</v>
      </c>
      <c r="O158" s="64">
        <f>+'[1]R_I_vca2010_CN 1970_2017'!N31</f>
        <v>287225.59999999998</v>
      </c>
      <c r="P158" s="67">
        <f>+'[1]R_I_vca2010_CN 1970_2017'!O31</f>
        <v>1199422.8</v>
      </c>
      <c r="Q158" s="66">
        <f>+'[1]R_I_vca2010_CN 1970_2017'!Q31</f>
        <v>158234.20000000001</v>
      </c>
      <c r="R158" s="66">
        <f>+'[1]R_I_vca2010_CN 1970_2017'!P31</f>
        <v>137557.15198368719</v>
      </c>
      <c r="S158" s="67">
        <f>+'[1]R_I_vca2010_CN 1970_2017'!R31</f>
        <v>296837</v>
      </c>
      <c r="T158" s="72" t="s">
        <v>26</v>
      </c>
      <c r="U158" s="67">
        <f>+'[1]R_I_vca2010_CN 1970_2017'!T31</f>
        <v>305704.57068091159</v>
      </c>
      <c r="V158" s="68">
        <f>+'[1]R_I_vca2010_CN 1970_2017'!U31</f>
        <v>1830875.5466509552</v>
      </c>
      <c r="W158" s="71"/>
    </row>
    <row r="159" spans="1:23" x14ac:dyDescent="0.2">
      <c r="A159" s="63">
        <v>2000</v>
      </c>
      <c r="B159" s="64">
        <f>+'[1]R_I_vca2010_CN 1970_2017'!B32</f>
        <v>32936.5</v>
      </c>
      <c r="C159" s="65">
        <f>+'[1]R_I_vca2010_CN 1970_2017'!C32</f>
        <v>281687.40000000002</v>
      </c>
      <c r="D159" s="66">
        <f>+'[1]R_I_vca2010_CN 1970_2017'!D32</f>
        <v>76330.7</v>
      </c>
      <c r="E159" s="67">
        <f>+'[1]R_I_vca2010_CN 1970_2017'!E32</f>
        <v>359775.8</v>
      </c>
      <c r="F159" s="67">
        <f>+'[1]R_I_vca2010_CN 1970_2017'!F32</f>
        <v>968100.7</v>
      </c>
      <c r="G159" s="67">
        <f>+'[1]R_I_vca2010_CN 1970_2017'!G32</f>
        <v>1361505.4</v>
      </c>
      <c r="H159" s="67">
        <f>+'[1]R_I_vca2010_CN 1970_2017'!H32</f>
        <v>193907.15533923931</v>
      </c>
      <c r="I159" s="68">
        <f>+'[1]R_I_vca2010_CN 1970_2017'!I32</f>
        <v>1555551</v>
      </c>
      <c r="J159" s="67">
        <f>+'[1]R_I_vca2010_CN 1970_2017'!J32</f>
        <v>361248.4</v>
      </c>
      <c r="K159" s="68">
        <f>+'[1]R_I_vca2010_CN 1970_2017'!K32</f>
        <v>1919993.9883142572</v>
      </c>
      <c r="L159" s="50"/>
      <c r="M159" s="67">
        <f>+'[1]R_I_vca2010_CN 1970_2017'!L32</f>
        <v>366454.8</v>
      </c>
      <c r="N159" s="65">
        <f>+'[1]R_I_vca2010_CN 1970_2017'!M32</f>
        <v>932445.1</v>
      </c>
      <c r="O159" s="64">
        <f>+'[1]R_I_vca2010_CN 1970_2017'!N32</f>
        <v>296139.40000000002</v>
      </c>
      <c r="P159" s="67">
        <f>+'[1]R_I_vca2010_CN 1970_2017'!O32</f>
        <v>1229434.8999999999</v>
      </c>
      <c r="Q159" s="66">
        <f>+'[1]R_I_vca2010_CN 1970_2017'!Q32</f>
        <v>167709.5</v>
      </c>
      <c r="R159" s="66">
        <f>+'[1]R_I_vca2010_CN 1970_2017'!P32</f>
        <v>147652.89297667754</v>
      </c>
      <c r="S159" s="67">
        <f>+'[1]R_I_vca2010_CN 1970_2017'!R32</f>
        <v>316660.90000000002</v>
      </c>
      <c r="T159" s="72" t="s">
        <v>26</v>
      </c>
      <c r="U159" s="67">
        <f>+'[1]R_I_vca2010_CN 1970_2017'!T32</f>
        <v>323780.39029988018</v>
      </c>
      <c r="V159" s="68">
        <f>+'[1]R_I_vca2010_CN 1970_2017'!U32</f>
        <v>1919993.9883142577</v>
      </c>
      <c r="W159" s="71"/>
    </row>
    <row r="160" spans="1:23" x14ac:dyDescent="0.2">
      <c r="A160" s="63">
        <v>2001</v>
      </c>
      <c r="B160" s="64">
        <f>+'[1]R_I_vca2010_CN 1970_2017'!B33</f>
        <v>31908.400000000001</v>
      </c>
      <c r="C160" s="65">
        <f>+'[1]R_I_vca2010_CN 1970_2017'!C33</f>
        <v>279196.3</v>
      </c>
      <c r="D160" s="66">
        <f>+'[1]R_I_vca2010_CN 1970_2017'!D33</f>
        <v>80748.800000000003</v>
      </c>
      <c r="E160" s="67">
        <f>+'[1]R_I_vca2010_CN 1970_2017'!E33</f>
        <v>360839.7</v>
      </c>
      <c r="F160" s="67">
        <f>+'[1]R_I_vca2010_CN 1970_2017'!F33</f>
        <v>991641.9</v>
      </c>
      <c r="G160" s="67">
        <f>+'[1]R_I_vca2010_CN 1970_2017'!G33</f>
        <v>1384474.8</v>
      </c>
      <c r="H160" s="67">
        <f>+'[1]R_I_vca2010_CN 1970_2017'!H33</f>
        <v>198468.17360718516</v>
      </c>
      <c r="I160" s="68">
        <f>+'[1]R_I_vca2010_CN 1970_2017'!I33</f>
        <v>1583118.3</v>
      </c>
      <c r="J160" s="67">
        <f>+'[1]R_I_vca2010_CN 1970_2017'!J33</f>
        <v>368926.8</v>
      </c>
      <c r="K160" s="68">
        <f>+'[1]R_I_vca2010_CN 1970_2017'!K33</f>
        <v>1955368.6293730026</v>
      </c>
      <c r="L160" s="50"/>
      <c r="M160" s="67">
        <f>+'[1]R_I_vca2010_CN 1970_2017'!L33</f>
        <v>376255.4</v>
      </c>
      <c r="N160" s="65">
        <f>+'[1]R_I_vca2010_CN 1970_2017'!M33</f>
        <v>938197.7</v>
      </c>
      <c r="O160" s="64">
        <f>+'[1]R_I_vca2010_CN 1970_2017'!N33</f>
        <v>308667.09999999998</v>
      </c>
      <c r="P160" s="67">
        <f>+'[1]R_I_vca2010_CN 1970_2017'!O33</f>
        <v>1247147.3</v>
      </c>
      <c r="Q160" s="66">
        <f>+'[1]R_I_vca2010_CN 1970_2017'!Q33</f>
        <v>174741.3</v>
      </c>
      <c r="R160" s="66">
        <f>+'[1]R_I_vca2010_CN 1970_2017'!P33</f>
        <v>150219.81154499101</v>
      </c>
      <c r="S160" s="67">
        <f>+'[1]R_I_vca2010_CN 1970_2017'!R33</f>
        <v>325955.3</v>
      </c>
      <c r="T160" s="72" t="s">
        <v>26</v>
      </c>
      <c r="U160" s="67">
        <f>+'[1]R_I_vca2010_CN 1970_2017'!T33</f>
        <v>331334.3858249833</v>
      </c>
      <c r="V160" s="68">
        <f>+'[1]R_I_vca2010_CN 1970_2017'!U33</f>
        <v>1955368.6293730026</v>
      </c>
      <c r="W160" s="71"/>
    </row>
    <row r="161" spans="1:23" x14ac:dyDescent="0.2">
      <c r="A161" s="63">
        <v>2002</v>
      </c>
      <c r="B161" s="64">
        <f>+'[1]R_I_vca2010_CN 1970_2017'!B34</f>
        <v>30554.5</v>
      </c>
      <c r="C161" s="65">
        <f>+'[1]R_I_vca2010_CN 1970_2017'!C34</f>
        <v>279253.5</v>
      </c>
      <c r="D161" s="66">
        <f>+'[1]R_I_vca2010_CN 1970_2017'!D34</f>
        <v>83034.100000000006</v>
      </c>
      <c r="E161" s="67">
        <f>+'[1]R_I_vca2010_CN 1970_2017'!E34</f>
        <v>362818.4</v>
      </c>
      <c r="F161" s="67">
        <f>+'[1]R_I_vca2010_CN 1970_2017'!F34</f>
        <v>996033.9</v>
      </c>
      <c r="G161" s="67">
        <f>+'[1]R_I_vca2010_CN 1970_2017'!G34</f>
        <v>1389101</v>
      </c>
      <c r="H161" s="67">
        <f>+'[1]R_I_vca2010_CN 1970_2017'!H34</f>
        <v>197738.71059308326</v>
      </c>
      <c r="I161" s="68">
        <f>+'[1]R_I_vca2010_CN 1970_2017'!I34</f>
        <v>1587053.1</v>
      </c>
      <c r="J161" s="67">
        <f>+'[1]R_I_vca2010_CN 1970_2017'!J34</f>
        <v>371627.1</v>
      </c>
      <c r="K161" s="68">
        <f>+'[1]R_I_vca2010_CN 1970_2017'!K34</f>
        <v>1962087.1932157753</v>
      </c>
      <c r="L161" s="50"/>
      <c r="M161" s="67">
        <f>+'[1]R_I_vca2010_CN 1970_2017'!L34</f>
        <v>365745.3</v>
      </c>
      <c r="N161" s="65">
        <f>+'[1]R_I_vca2010_CN 1970_2017'!M34</f>
        <v>938541.5</v>
      </c>
      <c r="O161" s="64">
        <f>+'[1]R_I_vca2010_CN 1970_2017'!N34</f>
        <v>312262.09999999998</v>
      </c>
      <c r="P161" s="67">
        <f>+'[1]R_I_vca2010_CN 1970_2017'!O34</f>
        <v>1250922.2</v>
      </c>
      <c r="Q161" s="66">
        <f>+'[1]R_I_vca2010_CN 1970_2017'!Q34</f>
        <v>186124.7</v>
      </c>
      <c r="R161" s="66">
        <f>+'[1]R_I_vca2010_CN 1970_2017'!P34</f>
        <v>153278.22541433529</v>
      </c>
      <c r="S161" s="67">
        <f>+'[1]R_I_vca2010_CN 1970_2017'!R34</f>
        <v>339797.5</v>
      </c>
      <c r="T161" s="72" t="s">
        <v>26</v>
      </c>
      <c r="U161" s="67">
        <f>+'[1]R_I_vca2010_CN 1970_2017'!T34</f>
        <v>345924.25878294243</v>
      </c>
      <c r="V161" s="68">
        <f>+'[1]R_I_vca2010_CN 1970_2017'!U34</f>
        <v>1962087.1932157753</v>
      </c>
      <c r="W161" s="71"/>
    </row>
    <row r="162" spans="1:23" x14ac:dyDescent="0.2">
      <c r="A162" s="63">
        <v>2003</v>
      </c>
      <c r="B162" s="64">
        <f>+'[1]R_I_vca2010_CN 1970_2017'!B35</f>
        <v>29383.3</v>
      </c>
      <c r="C162" s="65">
        <f>+'[1]R_I_vca2010_CN 1970_2017'!C35</f>
        <v>274278.5</v>
      </c>
      <c r="D162" s="66">
        <f>+'[1]R_I_vca2010_CN 1970_2017'!D35</f>
        <v>85719.7</v>
      </c>
      <c r="E162" s="67">
        <f>+'[1]R_I_vca2010_CN 1970_2017'!E35</f>
        <v>359926.7</v>
      </c>
      <c r="F162" s="67">
        <f>+'[1]R_I_vca2010_CN 1970_2017'!F35</f>
        <v>1001146.1</v>
      </c>
      <c r="G162" s="67">
        <f>+'[1]R_I_vca2010_CN 1970_2017'!G35</f>
        <v>1389702.5</v>
      </c>
      <c r="H162" s="67">
        <f>+'[1]R_I_vca2010_CN 1970_2017'!H35</f>
        <v>199562.67561042504</v>
      </c>
      <c r="I162" s="68">
        <f>+'[1]R_I_vca2010_CN 1970_2017'!I35</f>
        <v>1589454.6</v>
      </c>
      <c r="J162" s="67">
        <f>+'[1]R_I_vca2010_CN 1970_2017'!J35</f>
        <v>377063.9</v>
      </c>
      <c r="K162" s="68">
        <f>+'[1]R_I_vca2010_CN 1970_2017'!K35</f>
        <v>1969991.3938779288</v>
      </c>
      <c r="L162" s="50"/>
      <c r="M162" s="67">
        <f>+'[1]R_I_vca2010_CN 1970_2017'!L35</f>
        <v>360991.8</v>
      </c>
      <c r="N162" s="65">
        <f>+'[1]R_I_vca2010_CN 1970_2017'!M35</f>
        <v>946297.3</v>
      </c>
      <c r="O162" s="64">
        <f>+'[1]R_I_vca2010_CN 1970_2017'!N35</f>
        <v>316456.3</v>
      </c>
      <c r="P162" s="67">
        <f>+'[1]R_I_vca2010_CN 1970_2017'!O35</f>
        <v>1262800.8999999999</v>
      </c>
      <c r="Q162" s="66">
        <f>+'[1]R_I_vca2010_CN 1970_2017'!Q35</f>
        <v>190684.79999999999</v>
      </c>
      <c r="R162" s="66">
        <f>+'[1]R_I_vca2010_CN 1970_2017'!P35</f>
        <v>148494.03841536006</v>
      </c>
      <c r="S162" s="67">
        <f>+'[1]R_I_vca2010_CN 1970_2017'!R35</f>
        <v>338773.2</v>
      </c>
      <c r="T162" s="72" t="s">
        <v>26</v>
      </c>
      <c r="U162" s="67">
        <f>+'[1]R_I_vca2010_CN 1970_2017'!T35</f>
        <v>347173.5403686245</v>
      </c>
      <c r="V162" s="68">
        <f>+'[1]R_I_vca2010_CN 1970_2017'!U35</f>
        <v>1969991.3938779288</v>
      </c>
      <c r="W162" s="71"/>
    </row>
    <row r="163" spans="1:23" x14ac:dyDescent="0.2">
      <c r="A163" s="63">
        <v>2004</v>
      </c>
      <c r="B163" s="64">
        <f>+'[1]R_I_vca2010_CN 1970_2017'!B36</f>
        <v>32882.9</v>
      </c>
      <c r="C163" s="65">
        <f>+'[1]R_I_vca2010_CN 1970_2017'!C36</f>
        <v>279907.5</v>
      </c>
      <c r="D163" s="66">
        <f>+'[1]R_I_vca2010_CN 1970_2017'!D36</f>
        <v>87629.6</v>
      </c>
      <c r="E163" s="67">
        <f>+'[1]R_I_vca2010_CN 1970_2017'!E36</f>
        <v>367446.4</v>
      </c>
      <c r="F163" s="67">
        <f>+'[1]R_I_vca2010_CN 1970_2017'!F36</f>
        <v>1012036.1</v>
      </c>
      <c r="G163" s="67">
        <f>+'[1]R_I_vca2010_CN 1970_2017'!G36</f>
        <v>1412548.4</v>
      </c>
      <c r="H163" s="67">
        <f>+'[1]R_I_vca2010_CN 1970_2017'!H36</f>
        <v>201818.43096807998</v>
      </c>
      <c r="I163" s="68">
        <f>+'[1]R_I_vca2010_CN 1970_2017'!I36</f>
        <v>1614598.8</v>
      </c>
      <c r="J163" s="67">
        <f>+'[1]R_I_vca2010_CN 1970_2017'!J36</f>
        <v>394669.9</v>
      </c>
      <c r="K163" s="68">
        <f>+'[1]R_I_vca2010_CN 1970_2017'!K36</f>
        <v>2012491.1058317351</v>
      </c>
      <c r="L163" s="50"/>
      <c r="M163" s="67">
        <f>+'[1]R_I_vca2010_CN 1970_2017'!L36</f>
        <v>383234.8</v>
      </c>
      <c r="N163" s="65">
        <f>+'[1]R_I_vca2010_CN 1970_2017'!M36</f>
        <v>955617.7</v>
      </c>
      <c r="O163" s="64">
        <f>+'[1]R_I_vca2010_CN 1970_2017'!N36</f>
        <v>319502.3</v>
      </c>
      <c r="P163" s="67">
        <f>+'[1]R_I_vca2010_CN 1970_2017'!O36</f>
        <v>1275170.2</v>
      </c>
      <c r="Q163" s="66">
        <f>+'[1]R_I_vca2010_CN 1970_2017'!Q36</f>
        <v>194764.1</v>
      </c>
      <c r="R163" s="66">
        <f>+'[1]R_I_vca2010_CN 1970_2017'!P36</f>
        <v>151494.55819421404</v>
      </c>
      <c r="S163" s="67">
        <f>+'[1]R_I_vca2010_CN 1970_2017'!R36</f>
        <v>345830.6</v>
      </c>
      <c r="T163" s="72" t="s">
        <v>26</v>
      </c>
      <c r="U163" s="67">
        <f>+'[1]R_I_vca2010_CN 1970_2017'!T36</f>
        <v>354481.47527589806</v>
      </c>
      <c r="V163" s="68">
        <f>+'[1]R_I_vca2010_CN 1970_2017'!U36</f>
        <v>2012491.1058317351</v>
      </c>
      <c r="W163" s="71"/>
    </row>
    <row r="164" spans="1:23" x14ac:dyDescent="0.2">
      <c r="A164" s="63">
        <v>2005</v>
      </c>
      <c r="B164" s="64">
        <f>+'[1]R_I_vca2010_CN 1970_2017'!B37</f>
        <v>31351.599999999999</v>
      </c>
      <c r="C164" s="65">
        <f>+'[1]R_I_vca2010_CN 1970_2017'!C37</f>
        <v>281511.90000000002</v>
      </c>
      <c r="D164" s="66">
        <f>+'[1]R_I_vca2010_CN 1970_2017'!D37</f>
        <v>89256.6</v>
      </c>
      <c r="E164" s="67">
        <f>+'[1]R_I_vca2010_CN 1970_2017'!E37</f>
        <v>370583.6</v>
      </c>
      <c r="F164" s="67">
        <f>+'[1]R_I_vca2010_CN 1970_2017'!F37</f>
        <v>1022392</v>
      </c>
      <c r="G164" s="67">
        <f>+'[1]R_I_vca2010_CN 1970_2017'!G37</f>
        <v>1424205</v>
      </c>
      <c r="H164" s="67">
        <f>+'[1]R_I_vca2010_CN 1970_2017'!H37</f>
        <v>205539.86998736093</v>
      </c>
      <c r="I164" s="68">
        <f>+'[1]R_I_vca2010_CN 1970_2017'!I37</f>
        <v>1629932.1</v>
      </c>
      <c r="J164" s="67">
        <f>+'[1]R_I_vca2010_CN 1970_2017'!J37</f>
        <v>406634.6</v>
      </c>
      <c r="K164" s="68">
        <f>+'[1]R_I_vca2010_CN 1970_2017'!K37</f>
        <v>2039570.3199806421</v>
      </c>
      <c r="L164" s="50"/>
      <c r="M164" s="67">
        <f>+'[1]R_I_vca2010_CN 1970_2017'!L37</f>
        <v>396175.2</v>
      </c>
      <c r="N164" s="65">
        <f>+'[1]R_I_vca2010_CN 1970_2017'!M37</f>
        <v>967964</v>
      </c>
      <c r="O164" s="64">
        <f>+'[1]R_I_vca2010_CN 1970_2017'!N37</f>
        <v>321548.2</v>
      </c>
      <c r="P164" s="67">
        <f>+'[1]R_I_vca2010_CN 1970_2017'!O37</f>
        <v>1289610.8</v>
      </c>
      <c r="Q164" s="66">
        <f>+'[1]R_I_vca2010_CN 1970_2017'!Q37</f>
        <v>196758.8</v>
      </c>
      <c r="R164" s="66">
        <f>+'[1]R_I_vca2010_CN 1970_2017'!P37</f>
        <v>155134.5373529841</v>
      </c>
      <c r="S164" s="67">
        <f>+'[1]R_I_vca2010_CN 1970_2017'!R37</f>
        <v>351583.9</v>
      </c>
      <c r="T164" s="72" t="s">
        <v>26</v>
      </c>
      <c r="U164" s="67">
        <f>+'[1]R_I_vca2010_CN 1970_2017'!T37</f>
        <v>353860.09999735386</v>
      </c>
      <c r="V164" s="68">
        <f>+'[1]R_I_vca2010_CN 1970_2017'!U37</f>
        <v>2039570.3199806421</v>
      </c>
      <c r="W164" s="71"/>
    </row>
    <row r="165" spans="1:23" x14ac:dyDescent="0.2">
      <c r="A165" s="63">
        <v>2006</v>
      </c>
      <c r="B165" s="64">
        <f>+'[1]R_I_vca2010_CN 1970_2017'!B38</f>
        <v>31164.5</v>
      </c>
      <c r="C165" s="65">
        <f>+'[1]R_I_vca2010_CN 1970_2017'!C38</f>
        <v>292671.5</v>
      </c>
      <c r="D165" s="66">
        <f>+'[1]R_I_vca2010_CN 1970_2017'!D38</f>
        <v>91243.5</v>
      </c>
      <c r="E165" s="67">
        <f>+'[1]R_I_vca2010_CN 1970_2017'!E38</f>
        <v>383807.2</v>
      </c>
      <c r="F165" s="67">
        <f>+'[1]R_I_vca2010_CN 1970_2017'!F38</f>
        <v>1037132.5</v>
      </c>
      <c r="G165" s="67">
        <f>+'[1]R_I_vca2010_CN 1970_2017'!G38</f>
        <v>1451809.5</v>
      </c>
      <c r="H165" s="67">
        <f>+'[1]R_I_vca2010_CN 1970_2017'!H38</f>
        <v>210645.1604318929</v>
      </c>
      <c r="I165" s="68">
        <f>+'[1]R_I_vca2010_CN 1970_2017'!I38</f>
        <v>1662638.1</v>
      </c>
      <c r="J165" s="67">
        <f>+'[1]R_I_vca2010_CN 1970_2017'!J38</f>
        <v>438346.9</v>
      </c>
      <c r="K165" s="68">
        <f>+'[1]R_I_vca2010_CN 1970_2017'!K38</f>
        <v>2103942.8406887916</v>
      </c>
      <c r="L165" s="50"/>
      <c r="M165" s="67">
        <f>+'[1]R_I_vca2010_CN 1970_2017'!L38</f>
        <v>428769.1</v>
      </c>
      <c r="N165" s="65">
        <f>+'[1]R_I_vca2010_CN 1970_2017'!M38</f>
        <v>981991.9</v>
      </c>
      <c r="O165" s="64">
        <f>+'[1]R_I_vca2010_CN 1970_2017'!N38</f>
        <v>320338.59999999998</v>
      </c>
      <c r="P165" s="67">
        <f>+'[1]R_I_vca2010_CN 1970_2017'!O38</f>
        <v>1302467.5</v>
      </c>
      <c r="Q165" s="66">
        <f>+'[1]R_I_vca2010_CN 1970_2017'!Q38</f>
        <v>200916.2</v>
      </c>
      <c r="R165" s="66">
        <f>+'[1]R_I_vca2010_CN 1970_2017'!P38</f>
        <v>162080.20401603234</v>
      </c>
      <c r="S165" s="67">
        <f>+'[1]R_I_vca2010_CN 1970_2017'!R38</f>
        <v>362820.4</v>
      </c>
      <c r="T165" s="72" t="s">
        <v>26</v>
      </c>
      <c r="U165" s="67">
        <f>+'[1]R_I_vca2010_CN 1970_2017'!T38</f>
        <v>372672.51080557331</v>
      </c>
      <c r="V165" s="68">
        <f>+'[1]R_I_vca2010_CN 1970_2017'!U38</f>
        <v>2103942.8406887916</v>
      </c>
      <c r="W165" s="71"/>
    </row>
    <row r="166" spans="1:23" x14ac:dyDescent="0.2">
      <c r="A166" s="63">
        <v>2007</v>
      </c>
      <c r="B166" s="64">
        <f>+'[1]R_I_vca2010_CN 1970_2017'!B39</f>
        <v>31225.1</v>
      </c>
      <c r="C166" s="65">
        <f>+'[1]R_I_vca2010_CN 1970_2017'!C39</f>
        <v>299529.09999999998</v>
      </c>
      <c r="D166" s="66">
        <f>+'[1]R_I_vca2010_CN 1970_2017'!D39</f>
        <v>91387.3</v>
      </c>
      <c r="E166" s="67">
        <f>+'[1]R_I_vca2010_CN 1970_2017'!E39</f>
        <v>390890.1</v>
      </c>
      <c r="F166" s="67">
        <f>+'[1]R_I_vca2010_CN 1970_2017'!F39</f>
        <v>1053197.5</v>
      </c>
      <c r="G166" s="67">
        <f>+'[1]R_I_vca2010_CN 1970_2017'!G39</f>
        <v>1474945.3</v>
      </c>
      <c r="H166" s="67">
        <f>+'[1]R_I_vca2010_CN 1970_2017'!H39</f>
        <v>212084.78328239245</v>
      </c>
      <c r="I166" s="68">
        <f>+'[1]R_I_vca2010_CN 1970_2017'!I39</f>
        <v>1687143.2</v>
      </c>
      <c r="J166" s="67">
        <f>+'[1]R_I_vca2010_CN 1970_2017'!J39</f>
        <v>461900</v>
      </c>
      <c r="K166" s="68">
        <f>+'[1]R_I_vca2010_CN 1970_2017'!K39</f>
        <v>2152426.2240765411</v>
      </c>
      <c r="L166" s="50"/>
      <c r="M166" s="67">
        <f>+'[1]R_I_vca2010_CN 1970_2017'!L39</f>
        <v>455247.5</v>
      </c>
      <c r="N166" s="65">
        <f>+'[1]R_I_vca2010_CN 1970_2017'!M39</f>
        <v>993393.3</v>
      </c>
      <c r="O166" s="64">
        <f>+'[1]R_I_vca2010_CN 1970_2017'!N39</f>
        <v>321472.40000000002</v>
      </c>
      <c r="P166" s="67">
        <f>+'[1]R_I_vca2010_CN 1970_2017'!O39</f>
        <v>1315002.1000000001</v>
      </c>
      <c r="Q166" s="66">
        <f>+'[1]R_I_vca2010_CN 1970_2017'!Q39</f>
        <v>201628.5</v>
      </c>
      <c r="R166" s="66">
        <f>+'[1]R_I_vca2010_CN 1970_2017'!P39</f>
        <v>167019.46761303925</v>
      </c>
      <c r="S166" s="67">
        <f>+'[1]R_I_vca2010_CN 1970_2017'!R39</f>
        <v>368619.8</v>
      </c>
      <c r="T166" s="72" t="s">
        <v>26</v>
      </c>
      <c r="U166" s="67">
        <f>+'[1]R_I_vca2010_CN 1970_2017'!T39</f>
        <v>382011.50116325304</v>
      </c>
      <c r="V166" s="68">
        <f>+'[1]R_I_vca2010_CN 1970_2017'!U39</f>
        <v>2152426.2240765411</v>
      </c>
      <c r="W166" s="71"/>
    </row>
    <row r="167" spans="1:23" x14ac:dyDescent="0.2">
      <c r="A167" s="63">
        <v>2008</v>
      </c>
      <c r="B167" s="64">
        <f>+'[1]R_I_vca2010_CN 1970_2017'!B40</f>
        <v>31592.400000000001</v>
      </c>
      <c r="C167" s="65">
        <f>+'[1]R_I_vca2010_CN 1970_2017'!C40</f>
        <v>292185.7</v>
      </c>
      <c r="D167" s="66">
        <f>+'[1]R_I_vca2010_CN 1970_2017'!D40</f>
        <v>88732.1</v>
      </c>
      <c r="E167" s="67">
        <f>+'[1]R_I_vca2010_CN 1970_2017'!E40</f>
        <v>380905.7</v>
      </c>
      <c r="F167" s="67">
        <f>+'[1]R_I_vca2010_CN 1970_2017'!F40</f>
        <v>1050894.2</v>
      </c>
      <c r="G167" s="67">
        <f>+'[1]R_I_vca2010_CN 1970_2017'!G40</f>
        <v>1463129.5</v>
      </c>
      <c r="H167" s="67">
        <f>+'[1]R_I_vca2010_CN 1970_2017'!H40</f>
        <v>206334.80307654981</v>
      </c>
      <c r="I167" s="68">
        <f>+'[1]R_I_vca2010_CN 1970_2017'!I40</f>
        <v>1669421.4</v>
      </c>
      <c r="J167" s="67">
        <f>+'[1]R_I_vca2010_CN 1970_2017'!J40</f>
        <v>445035.1</v>
      </c>
      <c r="K167" s="68">
        <f>+'[1]R_I_vca2010_CN 1970_2017'!K40</f>
        <v>2117644.4718164024</v>
      </c>
      <c r="L167" s="50"/>
      <c r="M167" s="67">
        <f>+'[1]R_I_vca2010_CN 1970_2017'!L40</f>
        <v>441173</v>
      </c>
      <c r="N167" s="65">
        <f>+'[1]R_I_vca2010_CN 1970_2017'!M40</f>
        <v>982650.2</v>
      </c>
      <c r="O167" s="64">
        <f>+'[1]R_I_vca2010_CN 1970_2017'!N40</f>
        <v>324582.3</v>
      </c>
      <c r="P167" s="67">
        <f>+'[1]R_I_vca2010_CN 1970_2017'!O40</f>
        <v>1307308.3999999999</v>
      </c>
      <c r="Q167" s="66">
        <f>+'[1]R_I_vca2010_CN 1970_2017'!Q40</f>
        <v>194671.1</v>
      </c>
      <c r="R167" s="66">
        <f>+'[1]R_I_vca2010_CN 1970_2017'!P40</f>
        <v>162601.09566269297</v>
      </c>
      <c r="S167" s="67">
        <f>+'[1]R_I_vca2010_CN 1970_2017'!R40</f>
        <v>357274.6</v>
      </c>
      <c r="T167" s="72" t="s">
        <v>26</v>
      </c>
      <c r="U167" s="67">
        <f>+'[1]R_I_vca2010_CN 1970_2017'!T40</f>
        <v>368931.51308487129</v>
      </c>
      <c r="V167" s="68">
        <f>+'[1]R_I_vca2010_CN 1970_2017'!U40</f>
        <v>2117644.4718164024</v>
      </c>
      <c r="W167" s="71"/>
    </row>
    <row r="168" spans="1:23" x14ac:dyDescent="0.2">
      <c r="A168" s="63">
        <v>2009</v>
      </c>
      <c r="B168" s="64">
        <f>+'[1]R_I_vca2010_CN 1970_2017'!B41</f>
        <v>31029</v>
      </c>
      <c r="C168" s="65">
        <f>+'[1]R_I_vca2010_CN 1970_2017'!C41</f>
        <v>246127.2</v>
      </c>
      <c r="D168" s="66">
        <f>+'[1]R_I_vca2010_CN 1970_2017'!D41</f>
        <v>81726.399999999994</v>
      </c>
      <c r="E168" s="67">
        <f>+'[1]R_I_vca2010_CN 1970_2017'!E41</f>
        <v>327765</v>
      </c>
      <c r="F168" s="67">
        <f>+'[1]R_I_vca2010_CN 1970_2017'!F41</f>
        <v>1024058.6</v>
      </c>
      <c r="G168" s="67">
        <f>+'[1]R_I_vca2010_CN 1970_2017'!G41</f>
        <v>1382717.5</v>
      </c>
      <c r="H168" s="67">
        <f>+'[1]R_I_vca2010_CN 1970_2017'!H41</f>
        <v>195227.97809659402</v>
      </c>
      <c r="I168" s="68">
        <f>+'[1]R_I_vca2010_CN 1970_2017'!I41</f>
        <v>1577902.8</v>
      </c>
      <c r="J168" s="67">
        <f>+'[1]R_I_vca2010_CN 1970_2017'!J41</f>
        <v>387698.4</v>
      </c>
      <c r="K168" s="68">
        <f>+'[1]R_I_vca2010_CN 1970_2017'!K41</f>
        <v>1967503.7431033966</v>
      </c>
      <c r="L168" s="50"/>
      <c r="M168" s="67">
        <f>+'[1]R_I_vca2010_CN 1970_2017'!L41</f>
        <v>361538.5</v>
      </c>
      <c r="N168" s="65">
        <f>+'[1]R_I_vca2010_CN 1970_2017'!M41</f>
        <v>967330.5</v>
      </c>
      <c r="O168" s="64">
        <f>+'[1]R_I_vca2010_CN 1970_2017'!N41</f>
        <v>325792.7</v>
      </c>
      <c r="P168" s="67">
        <f>+'[1]R_I_vca2010_CN 1970_2017'!O41</f>
        <v>1293138.3999999999</v>
      </c>
      <c r="Q168" s="66">
        <f>+'[1]R_I_vca2010_CN 1970_2017'!Q41</f>
        <v>175899.4</v>
      </c>
      <c r="R168" s="66">
        <f>+'[1]R_I_vca2010_CN 1970_2017'!P41</f>
        <v>145871.23045923567</v>
      </c>
      <c r="S168" s="67">
        <f>+'[1]R_I_vca2010_CN 1970_2017'!R41</f>
        <v>321758.5</v>
      </c>
      <c r="T168" s="72" t="s">
        <v>26</v>
      </c>
      <c r="U168" s="67">
        <f>+'[1]R_I_vca2010_CN 1970_2017'!T41</f>
        <v>312459.18790554599</v>
      </c>
      <c r="V168" s="68">
        <f>+'[1]R_I_vca2010_CN 1970_2017'!U41</f>
        <v>1967503.7431033966</v>
      </c>
      <c r="W168" s="71"/>
    </row>
    <row r="169" spans="1:23" x14ac:dyDescent="0.2">
      <c r="A169" s="63">
        <v>2010</v>
      </c>
      <c r="B169" s="64">
        <f>+'[1]R_I_vca2010_CN 1970_2017'!B42</f>
        <v>31115.1</v>
      </c>
      <c r="C169" s="65">
        <f>+'[1]R_I_vca2010_CN 1970_2017'!C42</f>
        <v>262308</v>
      </c>
      <c r="D169" s="66">
        <f>+'[1]R_I_vca2010_CN 1970_2017'!D42</f>
        <v>78628</v>
      </c>
      <c r="E169" s="67">
        <f>+'[1]R_I_vca2010_CN 1970_2017'!E42</f>
        <v>340936</v>
      </c>
      <c r="F169" s="67">
        <f>+'[1]R_I_vca2010_CN 1970_2017'!F42</f>
        <v>1034701.5</v>
      </c>
      <c r="G169" s="67">
        <f>+'[1]R_I_vca2010_CN 1970_2017'!G42</f>
        <v>1406752.5</v>
      </c>
      <c r="H169" s="67">
        <f>+'[1]R_I_vca2010_CN 1970_2017'!H42</f>
        <v>197762</v>
      </c>
      <c r="I169" s="68">
        <f>+'[1]R_I_vca2010_CN 1970_2017'!I42</f>
        <v>1604514.5</v>
      </c>
      <c r="J169" s="67">
        <f>+'[1]R_I_vca2010_CN 1970_2017'!J42</f>
        <v>435744.2</v>
      </c>
      <c r="K169" s="68">
        <f>+'[1]R_I_vca2010_CN 1970_2017'!K42</f>
        <v>2040258.7</v>
      </c>
      <c r="L169" s="50"/>
      <c r="M169" s="67">
        <f>+'[1]R_I_vca2010_CN 1970_2017'!L42</f>
        <v>404148.5</v>
      </c>
      <c r="N169" s="65">
        <f>+'[1]R_I_vca2010_CN 1970_2017'!M42</f>
        <v>978931.9</v>
      </c>
      <c r="O169" s="64">
        <f>+'[1]R_I_vca2010_CN 1970_2017'!N42</f>
        <v>327648</v>
      </c>
      <c r="P169" s="67">
        <f>+'[1]R_I_vca2010_CN 1970_2017'!O42</f>
        <v>1306579.8999999999</v>
      </c>
      <c r="Q169" s="66">
        <f>+'[1]R_I_vca2010_CN 1970_2017'!Q42</f>
        <v>169607.1</v>
      </c>
      <c r="R169" s="66">
        <f>+'[1]R_I_vca2010_CN 1970_2017'!P42</f>
        <v>150394.6</v>
      </c>
      <c r="S169" s="67">
        <f>+'[1]R_I_vca2010_CN 1970_2017'!R42</f>
        <v>320001.7</v>
      </c>
      <c r="T169" s="72" t="s">
        <v>26</v>
      </c>
      <c r="U169" s="67">
        <f>+'[1]R_I_vca2010_CN 1970_2017'!T42</f>
        <v>329530.3000000001</v>
      </c>
      <c r="V169" s="68">
        <f>+'[1]R_I_vca2010_CN 1970_2017'!U42</f>
        <v>2040258.7</v>
      </c>
      <c r="W169" s="71"/>
    </row>
    <row r="170" spans="1:23" x14ac:dyDescent="0.2">
      <c r="A170" s="63">
        <v>2011</v>
      </c>
      <c r="B170" s="64">
        <f>+'[1]R_I_vca2010_CN 1970_2017'!B43</f>
        <v>31716.9</v>
      </c>
      <c r="C170" s="65">
        <f>+'[1]R_I_vca2010_CN 1970_2017'!C43</f>
        <v>265313.5</v>
      </c>
      <c r="D170" s="66">
        <f>+'[1]R_I_vca2010_CN 1970_2017'!D43</f>
        <v>74469.100000000006</v>
      </c>
      <c r="E170" s="67">
        <f>+'[1]R_I_vca2010_CN 1970_2017'!E43</f>
        <v>339782.6</v>
      </c>
      <c r="F170" s="67">
        <f>+'[1]R_I_vca2010_CN 1970_2017'!F43</f>
        <v>1044110.7</v>
      </c>
      <c r="G170" s="67">
        <f>+'[1]R_I_vca2010_CN 1970_2017'!G43</f>
        <v>1415610.2</v>
      </c>
      <c r="H170" s="67">
        <f>+'[1]R_I_vca2010_CN 1970_2017'!H43</f>
        <v>198156.40019943187</v>
      </c>
      <c r="I170" s="68">
        <f>+'[1]R_I_vca2010_CN 1970_2017'!I43</f>
        <v>1613766.5</v>
      </c>
      <c r="J170" s="67">
        <f>+'[1]R_I_vca2010_CN 1970_2017'!J43</f>
        <v>438038.2</v>
      </c>
      <c r="K170" s="68">
        <f>+'[1]R_I_vca2010_CN 1970_2017'!K43</f>
        <v>2051804.7</v>
      </c>
      <c r="L170" s="50"/>
      <c r="M170" s="67">
        <f>+'[1]R_I_vca2010_CN 1970_2017'!L43</f>
        <v>425107.3</v>
      </c>
      <c r="N170" s="65">
        <f>+'[1]R_I_vca2010_CN 1970_2017'!M43</f>
        <v>978815.3</v>
      </c>
      <c r="O170" s="64">
        <f>+'[1]R_I_vca2010_CN 1970_2017'!N43</f>
        <v>321693.8</v>
      </c>
      <c r="P170" s="67">
        <f>+'[1]R_I_vca2010_CN 1970_2017'!O43</f>
        <v>1300509.1000000001</v>
      </c>
      <c r="Q170" s="66">
        <f>+'[1]R_I_vca2010_CN 1970_2017'!Q43</f>
        <v>163390.9</v>
      </c>
      <c r="R170" s="66">
        <f>+'[1]R_I_vca2010_CN 1970_2017'!P43</f>
        <v>150394</v>
      </c>
      <c r="S170" s="67">
        <f>+'[1]R_I_vca2010_CN 1970_2017'!R43</f>
        <v>313784.8</v>
      </c>
      <c r="T170" s="72" t="s">
        <v>26</v>
      </c>
      <c r="U170" s="67">
        <f>+'[1]R_I_vca2010_CN 1970_2017'!T43</f>
        <v>326188.2999999997</v>
      </c>
      <c r="V170" s="68">
        <f>+'[1]R_I_vca2010_CN 1970_2017'!U43</f>
        <v>2051804.7</v>
      </c>
      <c r="W170" s="71"/>
    </row>
    <row r="171" spans="1:23" x14ac:dyDescent="0.2">
      <c r="A171" s="63">
        <v>2012</v>
      </c>
      <c r="B171" s="64">
        <f>+'[1]R_I_vca2010_CN 1970_2017'!B44</f>
        <v>30716.1</v>
      </c>
      <c r="C171" s="65">
        <f>+'[1]R_I_vca2010_CN 1970_2017'!C44</f>
        <v>258738.2</v>
      </c>
      <c r="D171" s="66">
        <f>+'[1]R_I_vca2010_CN 1970_2017'!D44</f>
        <v>69414.899999999994</v>
      </c>
      <c r="E171" s="67">
        <f>+'[1]R_I_vca2010_CN 1970_2017'!E44</f>
        <v>327988.8</v>
      </c>
      <c r="F171" s="67">
        <f>+'[1]R_I_vca2010_CN 1970_2017'!F44</f>
        <v>1022759.3</v>
      </c>
      <c r="G171" s="67">
        <f>+'[1]R_I_vca2010_CN 1970_2017'!G44</f>
        <v>1381431.7</v>
      </c>
      <c r="H171" s="67">
        <f>+'[1]R_I_vca2010_CN 1970_2017'!H44</f>
        <v>186952.98861970755</v>
      </c>
      <c r="I171" s="68">
        <f>+'[1]R_I_vca2010_CN 1970_2017'!I44</f>
        <v>1568274.2</v>
      </c>
      <c r="J171" s="67">
        <f>+'[1]R_I_vca2010_CN 1970_2017'!J44</f>
        <v>402755.2</v>
      </c>
      <c r="K171" s="68">
        <f>+'[1]R_I_vca2010_CN 1970_2017'!K44</f>
        <v>1970087.7263278367</v>
      </c>
      <c r="L171" s="50"/>
      <c r="M171" s="67">
        <f>+'[1]R_I_vca2010_CN 1970_2017'!L44</f>
        <v>434986.7</v>
      </c>
      <c r="N171" s="65">
        <f>+'[1]R_I_vca2010_CN 1970_2017'!M44</f>
        <v>940160.3</v>
      </c>
      <c r="O171" s="64">
        <f>+'[1]R_I_vca2010_CN 1970_2017'!N44</f>
        <v>317258.5</v>
      </c>
      <c r="P171" s="67">
        <f>+'[1]R_I_vca2010_CN 1970_2017'!O44</f>
        <v>1257227.5</v>
      </c>
      <c r="Q171" s="66">
        <f>+'[1]R_I_vca2010_CN 1970_2017'!Q44</f>
        <v>148162.5</v>
      </c>
      <c r="R171" s="66">
        <f>+'[1]R_I_vca2010_CN 1970_2017'!P44</f>
        <v>136560.54261100068</v>
      </c>
      <c r="S171" s="67">
        <f>+'[1]R_I_vca2010_CN 1970_2017'!R44</f>
        <v>284719.8</v>
      </c>
      <c r="T171" s="72" t="s">
        <v>26</v>
      </c>
      <c r="U171" s="67">
        <f>+'[1]R_I_vca2010_CN 1970_2017'!T44</f>
        <v>277582.56642539764</v>
      </c>
      <c r="V171" s="68">
        <f>+'[1]R_I_vca2010_CN 1970_2017'!U44</f>
        <v>1970087.7263278367</v>
      </c>
      <c r="W171" s="71"/>
    </row>
    <row r="172" spans="1:23" x14ac:dyDescent="0.2">
      <c r="A172" s="63">
        <v>2013</v>
      </c>
      <c r="B172" s="64">
        <f>+'[1]R_I_vca2010_CN 1970_2017'!B45</f>
        <v>31003.9</v>
      </c>
      <c r="C172" s="65">
        <f>+'[1]R_I_vca2010_CN 1970_2017'!C45</f>
        <v>252988</v>
      </c>
      <c r="D172" s="66">
        <f>+'[1]R_I_vca2010_CN 1970_2017'!D45</f>
        <v>65956.2</v>
      </c>
      <c r="E172" s="67">
        <f>+'[1]R_I_vca2010_CN 1970_2017'!E45</f>
        <v>318653</v>
      </c>
      <c r="F172" s="67">
        <f>+'[1]R_I_vca2010_CN 1970_2017'!F45</f>
        <v>1011715.4</v>
      </c>
      <c r="G172" s="67">
        <f>+'[1]R_I_vca2010_CN 1970_2017'!G45</f>
        <v>1361371.9</v>
      </c>
      <c r="H172" s="67">
        <f>+'[1]R_I_vca2010_CN 1970_2017'!H45</f>
        <v>180416.43788338624</v>
      </c>
      <c r="I172" s="68">
        <f>+'[1]R_I_vca2010_CN 1970_2017'!I45</f>
        <v>1541171.9</v>
      </c>
      <c r="J172" s="67">
        <f>+'[1]R_I_vca2010_CN 1970_2017'!J45</f>
        <v>393241.7</v>
      </c>
      <c r="K172" s="68">
        <f>+'[1]R_I_vca2010_CN 1970_2017'!K45</f>
        <v>1933340.1025408597</v>
      </c>
      <c r="L172" s="50"/>
      <c r="M172" s="67">
        <f>+'[1]R_I_vca2010_CN 1970_2017'!L45</f>
        <v>438035.1</v>
      </c>
      <c r="N172" s="65">
        <f>+'[1]R_I_vca2010_CN 1970_2017'!M45</f>
        <v>917058</v>
      </c>
      <c r="O172" s="64">
        <f>+'[1]R_I_vca2010_CN 1970_2017'!N45</f>
        <v>316281.3</v>
      </c>
      <c r="P172" s="67">
        <f>+'[1]R_I_vca2010_CN 1970_2017'!O45</f>
        <v>1232844.7</v>
      </c>
      <c r="Q172" s="66">
        <f>+'[1]R_I_vca2010_CN 1970_2017'!Q45</f>
        <v>136307</v>
      </c>
      <c r="R172" s="66">
        <f>+'[1]R_I_vca2010_CN 1970_2017'!P45</f>
        <v>129585.56105236504</v>
      </c>
      <c r="S172" s="67">
        <f>+'[1]R_I_vca2010_CN 1970_2017'!R45</f>
        <v>265831.90000000002</v>
      </c>
      <c r="T172" s="72" t="s">
        <v>26</v>
      </c>
      <c r="U172" s="67">
        <f>+'[1]R_I_vca2010_CN 1970_2017'!T45</f>
        <v>261939.88020504997</v>
      </c>
      <c r="V172" s="68">
        <f>+'[1]R_I_vca2010_CN 1970_2017'!U45</f>
        <v>1933340.1025408597</v>
      </c>
      <c r="W172" s="71"/>
    </row>
    <row r="173" spans="1:23" x14ac:dyDescent="0.2">
      <c r="A173" s="63">
        <v>2014</v>
      </c>
      <c r="B173" s="64">
        <f>+'[1]R_I_vca2010_CN 1970_2017'!B46</f>
        <v>30124</v>
      </c>
      <c r="C173" s="65">
        <f>+'[1]R_I_vca2010_CN 1970_2017'!C46</f>
        <v>252449.6</v>
      </c>
      <c r="D173" s="66">
        <f>+'[1]R_I_vca2010_CN 1970_2017'!D46</f>
        <v>62233.5</v>
      </c>
      <c r="E173" s="67">
        <f>+'[1]R_I_vca2010_CN 1970_2017'!E46</f>
        <v>314206.90000000002</v>
      </c>
      <c r="F173" s="67">
        <f>+'[1]R_I_vca2010_CN 1970_2017'!F46</f>
        <v>1020579.8</v>
      </c>
      <c r="G173" s="67">
        <f>+'[1]R_I_vca2010_CN 1970_2017'!G46</f>
        <v>1364581.7</v>
      </c>
      <c r="H173" s="67">
        <f>+'[1]R_I_vca2010_CN 1970_2017'!H46</f>
        <v>179149.86645351211</v>
      </c>
      <c r="I173" s="68">
        <f>+'[1]R_I_vca2010_CN 1970_2017'!I46</f>
        <v>1542923.8</v>
      </c>
      <c r="J173" s="67">
        <f>+'[1]R_I_vca2010_CN 1970_2017'!J46</f>
        <v>405974.7</v>
      </c>
      <c r="K173" s="68">
        <f>+'[1]R_I_vca2010_CN 1970_2017'!K46</f>
        <v>1948230.4876201143</v>
      </c>
      <c r="L173" s="50"/>
      <c r="M173" s="67">
        <f>+'[1]R_I_vca2010_CN 1970_2017'!L46</f>
        <v>449943.4</v>
      </c>
      <c r="N173" s="65">
        <f>+'[1]R_I_vca2010_CN 1970_2017'!M46</f>
        <v>919444.5</v>
      </c>
      <c r="O173" s="64">
        <f>+'[1]R_I_vca2010_CN 1970_2017'!N46</f>
        <v>314021.59999999998</v>
      </c>
      <c r="P173" s="67">
        <f>+'[1]R_I_vca2010_CN 1970_2017'!O46</f>
        <v>1233129.2</v>
      </c>
      <c r="Q173" s="66">
        <f>+'[1]R_I_vca2010_CN 1970_2017'!Q46</f>
        <v>127251.4</v>
      </c>
      <c r="R173" s="66">
        <f>+'[1]R_I_vca2010_CN 1970_2017'!P46</f>
        <v>132750.24611291746</v>
      </c>
      <c r="S173" s="67">
        <f>+'[1]R_I_vca2010_CN 1970_2017'!R46</f>
        <v>259767.4</v>
      </c>
      <c r="T173" s="72" t="s">
        <v>26</v>
      </c>
      <c r="U173" s="67">
        <f>+'[1]R_I_vca2010_CN 1970_2017'!T46</f>
        <v>264593.92036417988</v>
      </c>
      <c r="V173" s="68">
        <f>+'[1]R_I_vca2010_CN 1970_2017'!U46</f>
        <v>1948230.4876201143</v>
      </c>
    </row>
    <row r="174" spans="1:23" x14ac:dyDescent="0.2">
      <c r="A174" s="63">
        <v>2015</v>
      </c>
      <c r="B174" s="64">
        <f>+'[1]R_I_vca2010_CN 1970_2017'!B47</f>
        <v>31290.2</v>
      </c>
      <c r="C174" s="65">
        <f>+'[1]R_I_vca2010_CN 1970_2017'!C47</f>
        <v>255368.1</v>
      </c>
      <c r="D174" s="66">
        <f>+'[1]R_I_vca2010_CN 1970_2017'!D47</f>
        <v>61737.1</v>
      </c>
      <c r="E174" s="67">
        <f>+'[1]R_I_vca2010_CN 1970_2017'!E47</f>
        <v>316566.3</v>
      </c>
      <c r="F174" s="67">
        <f>+'[1]R_I_vca2010_CN 1970_2017'!F47</f>
        <v>1029469.2</v>
      </c>
      <c r="G174" s="67">
        <f>+'[1]R_I_vca2010_CN 1970_2017'!G47</f>
        <v>1377141.2</v>
      </c>
      <c r="H174" s="67">
        <f>+'[1]R_I_vca2010_CN 1970_2017'!H47</f>
        <v>181226.29729388183</v>
      </c>
      <c r="I174" s="68">
        <f>+'[1]R_I_vca2010_CN 1970_2017'!I47</f>
        <v>1557611.8</v>
      </c>
      <c r="J174" s="67">
        <f>+'[1]R_I_vca2010_CN 1970_2017'!J47</f>
        <v>433456.4</v>
      </c>
      <c r="K174" s="68">
        <f>+'[1]R_I_vca2010_CN 1970_2017'!K47</f>
        <v>1990485.8892941044</v>
      </c>
      <c r="L174" s="50"/>
      <c r="M174" s="67">
        <f>+'[1]R_I_vca2010_CN 1970_2017'!L47</f>
        <v>469848.2</v>
      </c>
      <c r="N174" s="65">
        <f>+'[1]R_I_vca2010_CN 1970_2017'!M47</f>
        <v>936616</v>
      </c>
      <c r="O174" s="64">
        <f>+'[1]R_I_vca2010_CN 1970_2017'!N47</f>
        <v>312241.3</v>
      </c>
      <c r="P174" s="67">
        <f>+'[1]R_I_vca2010_CN 1970_2017'!O47</f>
        <v>1248919.8</v>
      </c>
      <c r="Q174" s="66">
        <f>+'[1]R_I_vca2010_CN 1970_2017'!Q47</f>
        <v>126406.39999999999</v>
      </c>
      <c r="R174" s="66">
        <f>+'[1]R_I_vca2010_CN 1970_2017'!P47</f>
        <v>139140.92675591548</v>
      </c>
      <c r="S174" s="67">
        <f>+'[1]R_I_vca2010_CN 1970_2017'!R47</f>
        <v>265226.59999999998</v>
      </c>
      <c r="T174" s="72" t="s">
        <v>26</v>
      </c>
      <c r="U174" s="67">
        <f>+'[1]R_I_vca2010_CN 1970_2017'!T47</f>
        <v>271122.80403587292</v>
      </c>
      <c r="V174" s="68">
        <f>+'[1]R_I_vca2010_CN 1970_2017'!U47</f>
        <v>1990485.8892941044</v>
      </c>
    </row>
    <row r="175" spans="1:23" x14ac:dyDescent="0.2">
      <c r="A175" s="63">
        <v>2016</v>
      </c>
      <c r="B175" s="64">
        <f>+'[1]R_I_vca2010_CN 1970_2017'!B48</f>
        <v>31385</v>
      </c>
      <c r="C175" s="65">
        <f>+'[1]R_I_vca2010_CN 1970_2017'!C48</f>
        <v>259039.7</v>
      </c>
      <c r="D175" s="66">
        <f>+'[1]R_I_vca2010_CN 1970_2017'!D48</f>
        <v>61777.4</v>
      </c>
      <c r="E175" s="67">
        <f>+'[1]R_I_vca2010_CN 1970_2017'!E48</f>
        <v>320235</v>
      </c>
      <c r="F175" s="67">
        <f>+'[1]R_I_vca2010_CN 1970_2017'!F48</f>
        <v>1036141.6</v>
      </c>
      <c r="G175" s="67">
        <f>+'[1]R_I_vca2010_CN 1970_2017'!G48</f>
        <v>1387617.7</v>
      </c>
      <c r="H175" s="67">
        <f>+'[1]R_I_vca2010_CN 1970_2017'!H48</f>
        <v>183934.7968676459</v>
      </c>
      <c r="I175" s="68">
        <f>+'[1]R_I_vca2010_CN 1970_2017'!I48</f>
        <v>1570980.2</v>
      </c>
      <c r="J175" s="67">
        <f>+'[1]R_I_vca2010_CN 1970_2017'!J48</f>
        <v>448809.6</v>
      </c>
      <c r="K175" s="68">
        <f>+'[1]R_I_vca2010_CN 1970_2017'!K48</f>
        <v>2018925.3297628437</v>
      </c>
      <c r="L175" s="50"/>
      <c r="M175" s="67">
        <f>+'[1]R_I_vca2010_CN 1970_2017'!L48</f>
        <v>481163.8</v>
      </c>
      <c r="N175" s="65">
        <f>+'[1]R_I_vca2010_CN 1970_2017'!M48</f>
        <v>950019.8</v>
      </c>
      <c r="O175" s="64">
        <f>+'[1]R_I_vca2010_CN 1970_2017'!N48</f>
        <v>314031</v>
      </c>
      <c r="P175" s="67">
        <f>+'[1]R_I_vca2010_CN 1970_2017'!O48</f>
        <v>1264259.3999999999</v>
      </c>
      <c r="Q175" s="66">
        <f>+'[1]R_I_vca2010_CN 1970_2017'!Q48</f>
        <v>127953.5</v>
      </c>
      <c r="R175" s="66">
        <f>+'[1]R_I_vca2010_CN 1970_2017'!P48</f>
        <v>146049.29126847637</v>
      </c>
      <c r="S175" s="67">
        <f>+'[1]R_I_vca2010_CN 1970_2017'!R48</f>
        <v>273645.59999999998</v>
      </c>
      <c r="T175" s="72" t="s">
        <v>26</v>
      </c>
      <c r="U175" s="67">
        <f>+'[1]R_I_vca2010_CN 1970_2017'!T48</f>
        <v>272909.87502656225</v>
      </c>
      <c r="V175" s="68">
        <f>+'[1]R_I_vca2010_CN 1970_2017'!U48</f>
        <v>2018925.3297628437</v>
      </c>
    </row>
    <row r="176" spans="1:23" x14ac:dyDescent="0.2">
      <c r="A176" s="63">
        <v>2017</v>
      </c>
      <c r="B176" s="64">
        <f>+'[1]R_I_vca2010_CN 1970_2017'!B49</f>
        <v>30072.7</v>
      </c>
      <c r="C176" s="65">
        <f>+'[1]R_I_vca2010_CN 1970_2017'!C49</f>
        <v>264432.3</v>
      </c>
      <c r="D176" s="66">
        <f>+'[1]R_I_vca2010_CN 1970_2017'!D49</f>
        <v>62251.4</v>
      </c>
      <c r="E176" s="67">
        <f>+'[1]R_I_vca2010_CN 1970_2017'!E49</f>
        <v>326066.59999999998</v>
      </c>
      <c r="F176" s="67">
        <f>+'[1]R_I_vca2010_CN 1970_2017'!F49</f>
        <v>1051769</v>
      </c>
      <c r="G176" s="67">
        <f>+'[1]R_I_vca2010_CN 1970_2017'!G49</f>
        <v>1407645.3</v>
      </c>
      <c r="H176" s="67">
        <f>+'[1]R_I_vca2010_CN 1970_2017'!H49</f>
        <v>187453.73293328463</v>
      </c>
      <c r="I176" s="68">
        <f>+'[1]R_I_vca2010_CN 1970_2017'!I49</f>
        <v>1594580.9</v>
      </c>
      <c r="J176" s="67">
        <f>+'[1]R_I_vca2010_CN 1970_2017'!J49</f>
        <v>472734.2</v>
      </c>
      <c r="K176" s="68">
        <f>+'[1]R_I_vca2010_CN 1970_2017'!K49</f>
        <v>2065470.9677798753</v>
      </c>
      <c r="L176" s="50"/>
      <c r="M176" s="67">
        <f>+'[1]R_I_vca2010_CN 1970_2017'!L49</f>
        <v>507382.6</v>
      </c>
      <c r="N176" s="65">
        <f>+'[1]R_I_vca2010_CN 1970_2017'!M49</f>
        <v>963067.8</v>
      </c>
      <c r="O176" s="64">
        <f>+'[1]R_I_vca2010_CN 1970_2017'!N49</f>
        <v>314375.3</v>
      </c>
      <c r="P176" s="67">
        <f>+'[1]R_I_vca2010_CN 1970_2017'!O49</f>
        <v>1277846.2</v>
      </c>
      <c r="Q176" s="66">
        <f>+'[1]R_I_vca2010_CN 1970_2017'!Q49</f>
        <v>129410.4</v>
      </c>
      <c r="R176" s="66">
        <f>+'[1]R_I_vca2010_CN 1970_2017'!P49</f>
        <v>154978.35257111245</v>
      </c>
      <c r="S176" s="67">
        <f>+'[1]R_I_vca2010_CN 1970_2017'!R49</f>
        <v>283975.8</v>
      </c>
      <c r="T176" s="72" t="s">
        <v>26</v>
      </c>
      <c r="U176" s="67">
        <f>+'[1]R_I_vca2010_CN 1970_2017'!T49</f>
        <v>279896.50352349482</v>
      </c>
      <c r="V176" s="68">
        <f>+'[1]R_I_vca2010_CN 1970_2017'!U49</f>
        <v>2065470.9677798753</v>
      </c>
    </row>
    <row r="177" spans="1:1" x14ac:dyDescent="0.2">
      <c r="A177" s="63"/>
    </row>
  </sheetData>
  <mergeCells count="72">
    <mergeCell ref="T126:T128"/>
    <mergeCell ref="U126:U128"/>
    <mergeCell ref="V126:V128"/>
    <mergeCell ref="R127:R128"/>
    <mergeCell ref="Q126:R126"/>
    <mergeCell ref="A126:A128"/>
    <mergeCell ref="B126:B128"/>
    <mergeCell ref="C126:E126"/>
    <mergeCell ref="F126:F128"/>
    <mergeCell ref="G126:G128"/>
    <mergeCell ref="H126:H128"/>
    <mergeCell ref="V102:V104"/>
    <mergeCell ref="R103:R104"/>
    <mergeCell ref="B125:K125"/>
    <mergeCell ref="M125:V125"/>
    <mergeCell ref="K102:K104"/>
    <mergeCell ref="M102:M104"/>
    <mergeCell ref="N102:P103"/>
    <mergeCell ref="Q102:R102"/>
    <mergeCell ref="T102:T104"/>
    <mergeCell ref="U102:U104"/>
    <mergeCell ref="I126:I128"/>
    <mergeCell ref="J126:J128"/>
    <mergeCell ref="K126:K128"/>
    <mergeCell ref="M126:M128"/>
    <mergeCell ref="N126:P127"/>
    <mergeCell ref="B101:K101"/>
    <mergeCell ref="M101:V101"/>
    <mergeCell ref="A102:A104"/>
    <mergeCell ref="B102:B104"/>
    <mergeCell ref="C102:E102"/>
    <mergeCell ref="F102:F104"/>
    <mergeCell ref="G102:G104"/>
    <mergeCell ref="H102:H104"/>
    <mergeCell ref="I102:I104"/>
    <mergeCell ref="J102:J104"/>
    <mergeCell ref="T57:T59"/>
    <mergeCell ref="U57:U59"/>
    <mergeCell ref="V57:V59"/>
    <mergeCell ref="R58:R59"/>
    <mergeCell ref="Q57:R57"/>
    <mergeCell ref="A57:A59"/>
    <mergeCell ref="B57:B59"/>
    <mergeCell ref="C57:E57"/>
    <mergeCell ref="F57:F59"/>
    <mergeCell ref="G57:G59"/>
    <mergeCell ref="H57:H59"/>
    <mergeCell ref="V2:V4"/>
    <mergeCell ref="R3:R4"/>
    <mergeCell ref="B56:K56"/>
    <mergeCell ref="M56:V56"/>
    <mergeCell ref="K2:K4"/>
    <mergeCell ref="M2:M4"/>
    <mergeCell ref="N2:P3"/>
    <mergeCell ref="Q2:R2"/>
    <mergeCell ref="T2:T4"/>
    <mergeCell ref="U2:U4"/>
    <mergeCell ref="I57:I59"/>
    <mergeCell ref="J57:J59"/>
    <mergeCell ref="K57:K59"/>
    <mergeCell ref="M57:M59"/>
    <mergeCell ref="N57:P58"/>
    <mergeCell ref="B1:K1"/>
    <mergeCell ref="M1:V1"/>
    <mergeCell ref="A2:A4"/>
    <mergeCell ref="B2:B4"/>
    <mergeCell ref="C2:E2"/>
    <mergeCell ref="F2:F4"/>
    <mergeCell ref="G2:G4"/>
    <mergeCell ref="H2:H4"/>
    <mergeCell ref="I2:I4"/>
    <mergeCell ref="J2:J4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I160"/>
  <sheetViews>
    <sheetView workbookViewId="0">
      <selection sqref="A1:A3"/>
    </sheetView>
  </sheetViews>
  <sheetFormatPr defaultRowHeight="12.75" x14ac:dyDescent="0.2"/>
  <cols>
    <col min="1" max="1" width="9.140625" style="73"/>
    <col min="2" max="2" width="14.5703125" style="73" customWidth="1"/>
    <col min="3" max="3" width="21" style="73" customWidth="1"/>
    <col min="4" max="4" width="17.85546875" style="73" customWidth="1"/>
    <col min="5" max="5" width="28.140625" style="73" customWidth="1"/>
    <col min="6" max="6" width="24" style="73" customWidth="1"/>
    <col min="7" max="8" width="9.140625" style="73"/>
    <col min="9" max="9" width="14.7109375" style="73" bestFit="1" customWidth="1"/>
    <col min="10" max="16384" width="9.140625" style="73"/>
  </cols>
  <sheetData>
    <row r="1" spans="1:6" x14ac:dyDescent="0.2">
      <c r="A1" s="162" t="s">
        <v>0</v>
      </c>
      <c r="B1" s="162" t="s">
        <v>6</v>
      </c>
      <c r="C1" s="162" t="s">
        <v>27</v>
      </c>
      <c r="D1" s="162" t="s">
        <v>24</v>
      </c>
      <c r="E1" s="162" t="s">
        <v>29</v>
      </c>
      <c r="F1" s="162" t="s">
        <v>28</v>
      </c>
    </row>
    <row r="2" spans="1:6" x14ac:dyDescent="0.2">
      <c r="A2" s="162"/>
      <c r="B2" s="162"/>
      <c r="C2" s="162"/>
      <c r="D2" s="162"/>
      <c r="E2" s="162"/>
      <c r="F2" s="162"/>
    </row>
    <row r="3" spans="1:6" ht="68.25" customHeight="1" x14ac:dyDescent="0.2">
      <c r="A3" s="163"/>
      <c r="B3" s="163"/>
      <c r="C3" s="163"/>
      <c r="D3" s="163"/>
      <c r="E3" s="163"/>
      <c r="F3" s="163"/>
    </row>
    <row r="4" spans="1:6" x14ac:dyDescent="0.2">
      <c r="A4" s="73">
        <v>1861</v>
      </c>
      <c r="B4" s="74" t="e">
        <f>+Tab_01!#REF!</f>
        <v>#REF!</v>
      </c>
      <c r="C4" s="74">
        <f>+C5/(Tab_02!I6/Tab_02!I5)</f>
        <v>55721.310856536271</v>
      </c>
      <c r="D4" s="74">
        <v>26150.208775040555</v>
      </c>
      <c r="E4" s="75" t="s">
        <v>26</v>
      </c>
      <c r="F4" s="74">
        <f>+C4/D4</f>
        <v>2.1308170552626824</v>
      </c>
    </row>
    <row r="5" spans="1:6" x14ac:dyDescent="0.2">
      <c r="A5" s="73">
        <v>1862</v>
      </c>
      <c r="B5" s="74" t="e">
        <f>+Tab_01!#REF!</f>
        <v>#REF!</v>
      </c>
      <c r="C5" s="74">
        <f>+C6/(Tab_02!I7/Tab_02!I6)</f>
        <v>56829.704812919692</v>
      </c>
      <c r="D5" s="74">
        <v>26328</v>
      </c>
      <c r="E5" s="74">
        <f>+C5/C4*100-100</f>
        <v>1.9891742303715034</v>
      </c>
      <c r="F5" s="74">
        <f t="shared" ref="F5:F68" si="0">+C5/D5</f>
        <v>2.1585272262579647</v>
      </c>
    </row>
    <row r="6" spans="1:6" x14ac:dyDescent="0.2">
      <c r="A6" s="73">
        <v>1863</v>
      </c>
      <c r="B6" s="74" t="e">
        <f>+Tab_01!#REF!</f>
        <v>#REF!</v>
      </c>
      <c r="C6" s="74">
        <f>+C7/(Tab_02!I8/Tab_02!I7)</f>
        <v>58589.430539217472</v>
      </c>
      <c r="D6" s="74">
        <v>26507</v>
      </c>
      <c r="E6" s="74">
        <f t="shared" ref="E6:E69" si="1">+C6/C5*100-100</f>
        <v>3.0964892956785661</v>
      </c>
      <c r="F6" s="74">
        <f t="shared" si="0"/>
        <v>2.2103380442606659</v>
      </c>
    </row>
    <row r="7" spans="1:6" x14ac:dyDescent="0.2">
      <c r="A7" s="73">
        <v>1864</v>
      </c>
      <c r="B7" s="74" t="e">
        <f>+Tab_01!#REF!</f>
        <v>#REF!</v>
      </c>
      <c r="C7" s="74">
        <f>+C8/(Tab_02!I9/Tab_02!I8)</f>
        <v>59111.208755929132</v>
      </c>
      <c r="D7" s="74">
        <v>26712</v>
      </c>
      <c r="E7" s="74">
        <f t="shared" si="1"/>
        <v>0.89056714139319126</v>
      </c>
      <c r="F7" s="74">
        <f t="shared" si="0"/>
        <v>2.2129083840943822</v>
      </c>
    </row>
    <row r="8" spans="1:6" x14ac:dyDescent="0.2">
      <c r="A8" s="73">
        <v>1865</v>
      </c>
      <c r="B8" s="74" t="e">
        <f>+Tab_01!#REF!</f>
        <v>#REF!</v>
      </c>
      <c r="C8" s="74">
        <f>+C9/(Tab_02!I10/Tab_02!I9)</f>
        <v>63160.24880676499</v>
      </c>
      <c r="D8" s="74">
        <v>26915</v>
      </c>
      <c r="E8" s="74">
        <f t="shared" si="1"/>
        <v>6.8498684700466725</v>
      </c>
      <c r="F8" s="74">
        <f t="shared" si="0"/>
        <v>2.3466560953655948</v>
      </c>
    </row>
    <row r="9" spans="1:6" x14ac:dyDescent="0.2">
      <c r="A9" s="73">
        <v>1866</v>
      </c>
      <c r="B9" s="74" t="e">
        <f>+Tab_01!#REF!</f>
        <v>#REF!</v>
      </c>
      <c r="C9" s="74">
        <f>+C10/(Tab_02!I11/Tab_02!I10)</f>
        <v>63558.478300844647</v>
      </c>
      <c r="D9" s="74">
        <v>27131</v>
      </c>
      <c r="E9" s="74">
        <f t="shared" si="1"/>
        <v>0.63050653156547298</v>
      </c>
      <c r="F9" s="74">
        <f t="shared" si="0"/>
        <v>2.3426515167463289</v>
      </c>
    </row>
    <row r="10" spans="1:6" x14ac:dyDescent="0.2">
      <c r="A10" s="73">
        <v>1867</v>
      </c>
      <c r="B10" s="74" t="e">
        <f>+Tab_01!#REF!</f>
        <v>#REF!</v>
      </c>
      <c r="C10" s="74">
        <f>+C11/(Tab_02!I12/Tab_02!I11)</f>
        <v>58578.267921201739</v>
      </c>
      <c r="D10" s="74">
        <v>27381</v>
      </c>
      <c r="E10" s="74">
        <f t="shared" si="1"/>
        <v>-7.8356350132704762</v>
      </c>
      <c r="F10" s="74">
        <f t="shared" si="0"/>
        <v>2.1393764990760653</v>
      </c>
    </row>
    <row r="11" spans="1:6" x14ac:dyDescent="0.2">
      <c r="A11" s="73">
        <v>1868</v>
      </c>
      <c r="B11" s="74" t="e">
        <f>+Tab_01!#REF!</f>
        <v>#REF!</v>
      </c>
      <c r="C11" s="74">
        <f>+C12/(Tab_02!I13/Tab_02!I12)</f>
        <v>59900.72915370579</v>
      </c>
      <c r="D11" s="74">
        <v>27440</v>
      </c>
      <c r="E11" s="74">
        <f t="shared" si="1"/>
        <v>2.257597022641562</v>
      </c>
      <c r="F11" s="74">
        <f t="shared" si="0"/>
        <v>2.1829711790709108</v>
      </c>
    </row>
    <row r="12" spans="1:6" x14ac:dyDescent="0.2">
      <c r="A12" s="73">
        <v>1869</v>
      </c>
      <c r="B12" s="74" t="e">
        <f>+Tab_01!#REF!</f>
        <v>#REF!</v>
      </c>
      <c r="C12" s="74">
        <f>+C13/(Tab_02!I14/Tab_02!I13)</f>
        <v>60937.411841645837</v>
      </c>
      <c r="D12" s="74">
        <v>27561</v>
      </c>
      <c r="E12" s="74">
        <f t="shared" si="1"/>
        <v>1.7306678943421758</v>
      </c>
      <c r="F12" s="74">
        <f t="shared" si="0"/>
        <v>2.2110014818637147</v>
      </c>
    </row>
    <row r="13" spans="1:6" x14ac:dyDescent="0.2">
      <c r="A13" s="73">
        <v>1870</v>
      </c>
      <c r="B13" s="74" t="e">
        <f>+Tab_01!#REF!</f>
        <v>#REF!</v>
      </c>
      <c r="C13" s="74">
        <f>+C14/(Tab_02!I15/Tab_02!I14)</f>
        <v>62980.801388719054</v>
      </c>
      <c r="D13" s="74">
        <v>27801</v>
      </c>
      <c r="E13" s="74">
        <f t="shared" si="1"/>
        <v>3.3532594925154342</v>
      </c>
      <c r="F13" s="74">
        <f t="shared" si="0"/>
        <v>2.2654149630847469</v>
      </c>
    </row>
    <row r="14" spans="1:6" x14ac:dyDescent="0.2">
      <c r="A14" s="73">
        <v>1871</v>
      </c>
      <c r="B14" s="74" t="e">
        <f>+Tab_01!#REF!</f>
        <v>#REF!</v>
      </c>
      <c r="C14" s="74">
        <f>+C15/(Tab_02!I16/Tab_02!I15)</f>
        <v>61963.67143864392</v>
      </c>
      <c r="D14" s="74">
        <v>27974</v>
      </c>
      <c r="E14" s="74">
        <f t="shared" si="1"/>
        <v>-1.6149841342878233</v>
      </c>
      <c r="F14" s="74">
        <f t="shared" si="0"/>
        <v>2.2150450932524457</v>
      </c>
    </row>
    <row r="15" spans="1:6" x14ac:dyDescent="0.2">
      <c r="A15" s="73">
        <v>1872</v>
      </c>
      <c r="B15" s="74" t="e">
        <f>+Tab_01!#REF!</f>
        <v>#REF!</v>
      </c>
      <c r="C15" s="74">
        <f>+C16/(Tab_02!I17/Tab_02!I16)</f>
        <v>60979.149235519239</v>
      </c>
      <c r="D15" s="74">
        <v>28151</v>
      </c>
      <c r="E15" s="74">
        <f t="shared" si="1"/>
        <v>-1.5888700270117937</v>
      </c>
      <c r="F15" s="74">
        <f t="shared" si="0"/>
        <v>2.166145047618885</v>
      </c>
    </row>
    <row r="16" spans="1:6" x14ac:dyDescent="0.2">
      <c r="A16" s="73">
        <v>1873</v>
      </c>
      <c r="B16" s="74" t="e">
        <f>+Tab_01!#REF!</f>
        <v>#REF!</v>
      </c>
      <c r="C16" s="74">
        <f>+C17/(Tab_02!I18/Tab_02!I17)</f>
        <v>61013.504571956088</v>
      </c>
      <c r="D16" s="74">
        <v>28314</v>
      </c>
      <c r="E16" s="74">
        <f t="shared" si="1"/>
        <v>5.6339481392498669E-2</v>
      </c>
      <c r="F16" s="74">
        <f t="shared" si="0"/>
        <v>2.1548882027250156</v>
      </c>
    </row>
    <row r="17" spans="1:6" x14ac:dyDescent="0.2">
      <c r="A17" s="73">
        <v>1874</v>
      </c>
      <c r="B17" s="74" t="e">
        <f>+Tab_01!#REF!</f>
        <v>#REF!</v>
      </c>
      <c r="C17" s="74">
        <f>+C18/(Tab_02!I19/Tab_02!I18)</f>
        <v>64508.524594352879</v>
      </c>
      <c r="D17" s="74">
        <v>28459</v>
      </c>
      <c r="E17" s="74">
        <f t="shared" si="1"/>
        <v>5.7282728584701346</v>
      </c>
      <c r="F17" s="74">
        <f t="shared" si="0"/>
        <v>2.2667178957220169</v>
      </c>
    </row>
    <row r="18" spans="1:6" x14ac:dyDescent="0.2">
      <c r="A18" s="73">
        <v>1875</v>
      </c>
      <c r="B18" s="74" t="e">
        <f>+Tab_01!#REF!</f>
        <v>#REF!</v>
      </c>
      <c r="C18" s="74">
        <f>+C19/(Tab_02!I20/Tab_02!I19)</f>
        <v>65039.533045155367</v>
      </c>
      <c r="D18" s="74">
        <v>28551</v>
      </c>
      <c r="E18" s="74">
        <f t="shared" si="1"/>
        <v>0.82316012362957736</v>
      </c>
      <c r="F18" s="74">
        <f t="shared" si="0"/>
        <v>2.2780124354718003</v>
      </c>
    </row>
    <row r="19" spans="1:6" x14ac:dyDescent="0.2">
      <c r="A19" s="73">
        <v>1876</v>
      </c>
      <c r="B19" s="74" t="e">
        <f>+Tab_01!#REF!</f>
        <v>#REF!</v>
      </c>
      <c r="C19" s="74">
        <f>+C20/(Tab_02!I21/Tab_02!I20)</f>
        <v>63806.227752886851</v>
      </c>
      <c r="D19" s="74">
        <v>28709</v>
      </c>
      <c r="E19" s="74">
        <f t="shared" si="1"/>
        <v>-1.8962394631773662</v>
      </c>
      <c r="F19" s="74">
        <f t="shared" si="0"/>
        <v>2.222516554142842</v>
      </c>
    </row>
    <row r="20" spans="1:6" x14ac:dyDescent="0.2">
      <c r="A20" s="73">
        <v>1877</v>
      </c>
      <c r="B20" s="74" t="e">
        <f>+Tab_01!#REF!</f>
        <v>#REF!</v>
      </c>
      <c r="C20" s="74">
        <f>+C21/(Tab_02!I22/Tab_02!I21)</f>
        <v>64783.217227974797</v>
      </c>
      <c r="D20" s="74">
        <v>28964</v>
      </c>
      <c r="E20" s="74">
        <f t="shared" si="1"/>
        <v>1.531182001342728</v>
      </c>
      <c r="F20" s="74">
        <f t="shared" si="0"/>
        <v>2.2366806113787736</v>
      </c>
    </row>
    <row r="21" spans="1:6" x14ac:dyDescent="0.2">
      <c r="A21" s="73">
        <v>1878</v>
      </c>
      <c r="B21" s="74" t="e">
        <f>+Tab_01!#REF!</f>
        <v>#REF!</v>
      </c>
      <c r="C21" s="74">
        <f>+C22/(Tab_02!I23/Tab_02!I22)</f>
        <v>66874.245873996158</v>
      </c>
      <c r="D21" s="74">
        <v>29169</v>
      </c>
      <c r="E21" s="74">
        <f t="shared" si="1"/>
        <v>3.2277320199503947</v>
      </c>
      <c r="F21" s="74">
        <f t="shared" si="0"/>
        <v>2.2926478752784174</v>
      </c>
    </row>
    <row r="22" spans="1:6" x14ac:dyDescent="0.2">
      <c r="A22" s="73">
        <v>1879</v>
      </c>
      <c r="B22" s="74" t="e">
        <f>+Tab_01!#REF!</f>
        <v>#REF!</v>
      </c>
      <c r="C22" s="74">
        <f>+C23/(Tab_02!I24/Tab_02!I23)</f>
        <v>67446.76297312339</v>
      </c>
      <c r="D22" s="74">
        <v>29334</v>
      </c>
      <c r="E22" s="74">
        <f t="shared" si="1"/>
        <v>0.8561099891966677</v>
      </c>
      <c r="F22" s="74">
        <f t="shared" si="0"/>
        <v>2.2992692088744593</v>
      </c>
    </row>
    <row r="23" spans="1:6" x14ac:dyDescent="0.2">
      <c r="A23" s="73">
        <v>1880</v>
      </c>
      <c r="B23" s="74" t="e">
        <f>+Tab_01!#REF!</f>
        <v>#REF!</v>
      </c>
      <c r="C23" s="74">
        <f>+C24/(Tab_02!I25/Tab_02!I24)</f>
        <v>68929.655268845265</v>
      </c>
      <c r="D23" s="74">
        <v>29516</v>
      </c>
      <c r="E23" s="74">
        <f t="shared" si="1"/>
        <v>2.1986115127760684</v>
      </c>
      <c r="F23" s="74">
        <f t="shared" si="0"/>
        <v>2.3353318630182023</v>
      </c>
    </row>
    <row r="24" spans="1:6" x14ac:dyDescent="0.2">
      <c r="A24" s="73">
        <v>1881</v>
      </c>
      <c r="B24" s="74" t="e">
        <f>+Tab_01!#REF!</f>
        <v>#REF!</v>
      </c>
      <c r="C24" s="74">
        <f>+C25/(Tab_02!I26/Tab_02!I25)</f>
        <v>71095.854999987991</v>
      </c>
      <c r="D24" s="74">
        <v>29552</v>
      </c>
      <c r="E24" s="74">
        <f t="shared" si="1"/>
        <v>3.1426237701232225</v>
      </c>
      <c r="F24" s="74">
        <f t="shared" si="0"/>
        <v>2.4057882715209797</v>
      </c>
    </row>
    <row r="25" spans="1:6" x14ac:dyDescent="0.2">
      <c r="A25" s="73">
        <v>1882</v>
      </c>
      <c r="B25" s="74" t="e">
        <f>+Tab_01!#REF!</f>
        <v>#REF!</v>
      </c>
      <c r="C25" s="74">
        <f>+C26/(Tab_02!I27/Tab_02!I26)</f>
        <v>72548.163377473466</v>
      </c>
      <c r="D25" s="74">
        <v>29791</v>
      </c>
      <c r="E25" s="74">
        <f t="shared" si="1"/>
        <v>2.0427469048451883</v>
      </c>
      <c r="F25" s="74">
        <f t="shared" si="0"/>
        <v>2.4352376012041712</v>
      </c>
    </row>
    <row r="26" spans="1:6" x14ac:dyDescent="0.2">
      <c r="A26" s="73">
        <v>1883</v>
      </c>
      <c r="B26" s="74" t="e">
        <f>+Tab_01!#REF!</f>
        <v>#REF!</v>
      </c>
      <c r="C26" s="74">
        <f>+C27/(Tab_02!I28/Tab_02!I27)</f>
        <v>73734.00885815022</v>
      </c>
      <c r="D26" s="74">
        <v>30005</v>
      </c>
      <c r="E26" s="74">
        <f t="shared" si="1"/>
        <v>1.6345630619299243</v>
      </c>
      <c r="F26" s="74">
        <f t="shared" si="0"/>
        <v>2.4573907301499824</v>
      </c>
    </row>
    <row r="27" spans="1:6" x14ac:dyDescent="0.2">
      <c r="A27" s="73">
        <v>1884</v>
      </c>
      <c r="B27" s="74" t="e">
        <f>+Tab_01!#REF!</f>
        <v>#REF!</v>
      </c>
      <c r="C27" s="74">
        <f>+C28/(Tab_02!I29/Tab_02!I28)</f>
        <v>73147.109307141785</v>
      </c>
      <c r="D27" s="74">
        <v>30221</v>
      </c>
      <c r="E27" s="74">
        <f t="shared" si="1"/>
        <v>-0.79596859047433099</v>
      </c>
      <c r="F27" s="74">
        <f t="shared" si="0"/>
        <v>2.42040664793163</v>
      </c>
    </row>
    <row r="28" spans="1:6" x14ac:dyDescent="0.2">
      <c r="A28" s="73">
        <v>1885</v>
      </c>
      <c r="B28" s="74" t="e">
        <f>+Tab_01!#REF!</f>
        <v>#REF!</v>
      </c>
      <c r="C28" s="74">
        <f>+C29/(Tab_02!I30/Tab_02!I29)</f>
        <v>74929.235368101072</v>
      </c>
      <c r="D28" s="74">
        <v>30511</v>
      </c>
      <c r="E28" s="74">
        <f t="shared" si="1"/>
        <v>2.4363588361041195</v>
      </c>
      <c r="F28" s="74">
        <f t="shared" si="0"/>
        <v>2.455810539415328</v>
      </c>
    </row>
    <row r="29" spans="1:6" x14ac:dyDescent="0.2">
      <c r="A29" s="73">
        <v>1886</v>
      </c>
      <c r="B29" s="74" t="e">
        <f>+Tab_01!#REF!</f>
        <v>#REF!</v>
      </c>
      <c r="C29" s="74">
        <f>+C30/(Tab_02!I31/Tab_02!I30)</f>
        <v>77212.541080456445</v>
      </c>
      <c r="D29" s="74">
        <v>30776</v>
      </c>
      <c r="E29" s="74">
        <f t="shared" si="1"/>
        <v>3.0472828144292237</v>
      </c>
      <c r="F29" s="74">
        <f t="shared" si="0"/>
        <v>2.5088556368747219</v>
      </c>
    </row>
    <row r="30" spans="1:6" x14ac:dyDescent="0.2">
      <c r="A30" s="73">
        <v>1887</v>
      </c>
      <c r="B30" s="74" t="e">
        <f>+Tab_01!#REF!</f>
        <v>#REF!</v>
      </c>
      <c r="C30" s="74">
        <f>+C31/(Tab_02!I32/Tab_02!I31)</f>
        <v>79611.38931781007</v>
      </c>
      <c r="D30" s="74">
        <v>30937</v>
      </c>
      <c r="E30" s="74">
        <f t="shared" si="1"/>
        <v>3.1068116704694262</v>
      </c>
      <c r="F30" s="74">
        <f t="shared" si="0"/>
        <v>2.5733390218123953</v>
      </c>
    </row>
    <row r="31" spans="1:6" x14ac:dyDescent="0.2">
      <c r="A31" s="73">
        <v>1888</v>
      </c>
      <c r="B31" s="74" t="e">
        <f>+Tab_01!#REF!</f>
        <v>#REF!</v>
      </c>
      <c r="C31" s="74">
        <f>+C32/(Tab_02!I33/Tab_02!I32)</f>
        <v>79763.218976988312</v>
      </c>
      <c r="D31" s="74">
        <v>31160</v>
      </c>
      <c r="E31" s="74">
        <f t="shared" si="1"/>
        <v>0.19071349021699291</v>
      </c>
      <c r="F31" s="74">
        <f t="shared" si="0"/>
        <v>2.5597952174899969</v>
      </c>
    </row>
    <row r="32" spans="1:6" x14ac:dyDescent="0.2">
      <c r="A32" s="73">
        <v>1889</v>
      </c>
      <c r="B32" s="74" t="e">
        <f>+Tab_01!#REF!</f>
        <v>#REF!</v>
      </c>
      <c r="C32" s="74">
        <f>+C33/(Tab_02!I34/Tab_02!I33)</f>
        <v>77743.034665252286</v>
      </c>
      <c r="D32" s="74">
        <v>31325</v>
      </c>
      <c r="E32" s="74">
        <f t="shared" si="1"/>
        <v>-2.5327266597889491</v>
      </c>
      <c r="F32" s="74">
        <f t="shared" si="0"/>
        <v>2.4818207395132412</v>
      </c>
    </row>
    <row r="33" spans="1:6" x14ac:dyDescent="0.2">
      <c r="A33" s="73">
        <v>1890</v>
      </c>
      <c r="B33" s="74" t="e">
        <f>+Tab_01!#REF!</f>
        <v>#REF!</v>
      </c>
      <c r="C33" s="74">
        <f>+C34/(Tab_02!I35/Tab_02!I34)</f>
        <v>78500.394058620062</v>
      </c>
      <c r="D33" s="74">
        <v>31611</v>
      </c>
      <c r="E33" s="74">
        <f t="shared" si="1"/>
        <v>0.97418295623374718</v>
      </c>
      <c r="F33" s="74">
        <f t="shared" si="0"/>
        <v>2.4833252367410097</v>
      </c>
    </row>
    <row r="34" spans="1:6" x14ac:dyDescent="0.2">
      <c r="A34" s="73">
        <v>1891</v>
      </c>
      <c r="B34" s="74" t="e">
        <f>+Tab_01!#REF!</f>
        <v>#REF!</v>
      </c>
      <c r="C34" s="74">
        <f>+C35/(Tab_02!I36/Tab_02!I35)</f>
        <v>80002.781619715228</v>
      </c>
      <c r="D34" s="74">
        <v>31792</v>
      </c>
      <c r="E34" s="74">
        <f t="shared" si="1"/>
        <v>1.913859897280588</v>
      </c>
      <c r="F34" s="74">
        <f t="shared" si="0"/>
        <v>2.5164438103835942</v>
      </c>
    </row>
    <row r="35" spans="1:6" x14ac:dyDescent="0.2">
      <c r="A35" s="73">
        <v>1892</v>
      </c>
      <c r="B35" s="74" t="e">
        <f>+Tab_01!#REF!</f>
        <v>#REF!</v>
      </c>
      <c r="C35" s="74">
        <f>+C36/(Tab_02!I37/Tab_02!I36)</f>
        <v>80597.063046544135</v>
      </c>
      <c r="D35" s="74">
        <v>31992</v>
      </c>
      <c r="E35" s="74">
        <f t="shared" si="1"/>
        <v>0.74282595529460593</v>
      </c>
      <c r="F35" s="74">
        <f t="shared" si="0"/>
        <v>2.5192880422150581</v>
      </c>
    </row>
    <row r="36" spans="1:6" x14ac:dyDescent="0.2">
      <c r="A36" s="73">
        <v>1893</v>
      </c>
      <c r="B36" s="74" t="e">
        <f>+Tab_01!#REF!</f>
        <v>#REF!</v>
      </c>
      <c r="C36" s="74">
        <f>+C37/(Tab_02!I38/Tab_02!I37)</f>
        <v>82375.652900407571</v>
      </c>
      <c r="D36" s="74">
        <v>32189</v>
      </c>
      <c r="E36" s="74">
        <f t="shared" si="1"/>
        <v>2.2067675751860918</v>
      </c>
      <c r="F36" s="74">
        <f t="shared" si="0"/>
        <v>2.5591243250926583</v>
      </c>
    </row>
    <row r="37" spans="1:6" x14ac:dyDescent="0.2">
      <c r="A37" s="73">
        <v>1894</v>
      </c>
      <c r="B37" s="74" t="e">
        <f>+Tab_01!#REF!</f>
        <v>#REF!</v>
      </c>
      <c r="C37" s="74">
        <f>+C38/(Tab_02!I39/Tab_02!I38)</f>
        <v>83419.875410587658</v>
      </c>
      <c r="D37" s="74">
        <v>32417</v>
      </c>
      <c r="E37" s="74">
        <f t="shared" si="1"/>
        <v>1.2676348816834917</v>
      </c>
      <c r="F37" s="74">
        <f t="shared" si="0"/>
        <v>2.5733373048273331</v>
      </c>
    </row>
    <row r="38" spans="1:6" x14ac:dyDescent="0.2">
      <c r="A38" s="73">
        <v>1895</v>
      </c>
      <c r="B38" s="74" t="e">
        <f>+Tab_01!#REF!</f>
        <v>#REF!</v>
      </c>
      <c r="C38" s="74">
        <f>+C39/(Tab_02!I40/Tab_02!I39)</f>
        <v>84582.780710004314</v>
      </c>
      <c r="D38" s="74">
        <v>32608</v>
      </c>
      <c r="E38" s="74">
        <f t="shared" si="1"/>
        <v>1.3940386433004051</v>
      </c>
      <c r="F38" s="74">
        <f t="shared" si="0"/>
        <v>2.5939272788887484</v>
      </c>
    </row>
    <row r="39" spans="1:6" x14ac:dyDescent="0.2">
      <c r="A39" s="73">
        <v>1896</v>
      </c>
      <c r="B39" s="74" t="e">
        <f>+Tab_01!#REF!</f>
        <v>#REF!</v>
      </c>
      <c r="C39" s="74">
        <f>+C40/(Tab_02!I41/Tab_02!I40)</f>
        <v>86276.721282035258</v>
      </c>
      <c r="D39" s="74">
        <v>32770</v>
      </c>
      <c r="E39" s="74">
        <f t="shared" si="1"/>
        <v>2.0027014456271957</v>
      </c>
      <c r="F39" s="74">
        <f t="shared" si="0"/>
        <v>2.6327958889849028</v>
      </c>
    </row>
    <row r="40" spans="1:6" x14ac:dyDescent="0.2">
      <c r="A40" s="73">
        <v>1897</v>
      </c>
      <c r="B40" s="74" t="e">
        <f>+Tab_01!#REF!</f>
        <v>#REF!</v>
      </c>
      <c r="C40" s="74">
        <f>+C41/(Tab_02!I42/Tab_02!I41)</f>
        <v>86909.131425719257</v>
      </c>
      <c r="D40" s="74">
        <v>32955</v>
      </c>
      <c r="E40" s="74">
        <f t="shared" si="1"/>
        <v>0.73300205928859441</v>
      </c>
      <c r="F40" s="74">
        <f t="shared" si="0"/>
        <v>2.6372062335220532</v>
      </c>
    </row>
    <row r="41" spans="1:6" x14ac:dyDescent="0.2">
      <c r="A41" s="73">
        <v>1898</v>
      </c>
      <c r="B41" s="74" t="e">
        <f>+Tab_01!#REF!</f>
        <v>#REF!</v>
      </c>
      <c r="C41" s="74">
        <f>+C42/(Tab_02!I43/Tab_02!I42)</f>
        <v>87207.3216089903</v>
      </c>
      <c r="D41" s="74">
        <v>33200</v>
      </c>
      <c r="E41" s="74">
        <f t="shared" si="1"/>
        <v>0.34310569945795066</v>
      </c>
      <c r="F41" s="74">
        <f t="shared" si="0"/>
        <v>2.6267265544876595</v>
      </c>
    </row>
    <row r="42" spans="1:6" x14ac:dyDescent="0.2">
      <c r="A42" s="73">
        <v>1899</v>
      </c>
      <c r="B42" s="74" t="e">
        <f>+Tab_01!#REF!</f>
        <v>#REF!</v>
      </c>
      <c r="C42" s="74">
        <f>+C43/(Tab_02!I44/Tab_02!I43)</f>
        <v>88620.431476852464</v>
      </c>
      <c r="D42" s="74">
        <v>33369</v>
      </c>
      <c r="E42" s="74">
        <f t="shared" si="1"/>
        <v>1.6204027847548161</v>
      </c>
      <c r="F42" s="74">
        <f t="shared" si="0"/>
        <v>2.6557712690476927</v>
      </c>
    </row>
    <row r="43" spans="1:6" x14ac:dyDescent="0.2">
      <c r="A43" s="73">
        <v>1900</v>
      </c>
      <c r="B43" s="74" t="e">
        <f>+Tab_01!#REF!</f>
        <v>#REF!</v>
      </c>
      <c r="C43" s="74">
        <f>+C44/(Tab_02!I45/Tab_02!I44)</f>
        <v>91602.213809710738</v>
      </c>
      <c r="D43" s="74">
        <v>33605</v>
      </c>
      <c r="E43" s="74">
        <f t="shared" si="1"/>
        <v>3.3646669093877222</v>
      </c>
      <c r="F43" s="74">
        <f t="shared" si="0"/>
        <v>2.7258507308350168</v>
      </c>
    </row>
    <row r="44" spans="1:6" x14ac:dyDescent="0.2">
      <c r="A44" s="73">
        <v>1901</v>
      </c>
      <c r="B44" s="74" t="e">
        <f>+Tab_01!#REF!</f>
        <v>#REF!</v>
      </c>
      <c r="C44" s="74">
        <f>+C45/(Tab_02!I46/Tab_02!I45)</f>
        <v>93480.134414321481</v>
      </c>
      <c r="D44" s="74">
        <v>33739</v>
      </c>
      <c r="E44" s="74">
        <f t="shared" si="1"/>
        <v>2.0500821175695876</v>
      </c>
      <c r="F44" s="74">
        <f t="shared" si="0"/>
        <v>2.7706847984327183</v>
      </c>
    </row>
    <row r="45" spans="1:6" x14ac:dyDescent="0.2">
      <c r="A45" s="73">
        <v>1902</v>
      </c>
      <c r="B45" s="74" t="e">
        <f>+Tab_01!#REF!</f>
        <v>#REF!</v>
      </c>
      <c r="C45" s="74">
        <f>+C46/(Tab_02!I47/Tab_02!I46)</f>
        <v>95737.034295492485</v>
      </c>
      <c r="D45" s="74">
        <v>34015</v>
      </c>
      <c r="E45" s="74">
        <f t="shared" si="1"/>
        <v>2.4143096234414969</v>
      </c>
      <c r="F45" s="74">
        <f t="shared" si="0"/>
        <v>2.8145534115976036</v>
      </c>
    </row>
    <row r="46" spans="1:6" x14ac:dyDescent="0.2">
      <c r="A46" s="73">
        <v>1903</v>
      </c>
      <c r="B46" s="74" t="e">
        <f>+Tab_01!#REF!</f>
        <v>#REF!</v>
      </c>
      <c r="C46" s="74">
        <f>+C47/(Tab_02!I48/Tab_02!I47)</f>
        <v>97462.701336130689</v>
      </c>
      <c r="D46" s="74">
        <v>34316</v>
      </c>
      <c r="E46" s="74">
        <f t="shared" si="1"/>
        <v>1.8025073090439889</v>
      </c>
      <c r="F46" s="74">
        <f t="shared" si="0"/>
        <v>2.8401533202042981</v>
      </c>
    </row>
    <row r="47" spans="1:6" x14ac:dyDescent="0.2">
      <c r="A47" s="73">
        <v>1904</v>
      </c>
      <c r="B47" s="74" t="e">
        <f>+Tab_01!#REF!</f>
        <v>#REF!</v>
      </c>
      <c r="C47" s="74">
        <f>+C48/(Tab_02!I49/Tab_02!I48)</f>
        <v>99858.844257282966</v>
      </c>
      <c r="D47" s="74">
        <v>34555</v>
      </c>
      <c r="E47" s="74">
        <f t="shared" si="1"/>
        <v>2.4585229921838732</v>
      </c>
      <c r="F47" s="74">
        <f t="shared" si="0"/>
        <v>2.8898522430120956</v>
      </c>
    </row>
    <row r="48" spans="1:6" x14ac:dyDescent="0.2">
      <c r="A48" s="73">
        <v>1905</v>
      </c>
      <c r="B48" s="74" t="e">
        <f>+Tab_01!#REF!</f>
        <v>#REF!</v>
      </c>
      <c r="C48" s="74">
        <f>+C49/(Tab_02!I50/Tab_02!I49)</f>
        <v>102851.56832391924</v>
      </c>
      <c r="D48" s="74">
        <v>34875</v>
      </c>
      <c r="E48" s="74">
        <f t="shared" si="1"/>
        <v>2.9969544399348678</v>
      </c>
      <c r="F48" s="74">
        <f t="shared" si="0"/>
        <v>2.9491489125138135</v>
      </c>
    </row>
    <row r="49" spans="1:6" x14ac:dyDescent="0.2">
      <c r="A49" s="73">
        <v>1906</v>
      </c>
      <c r="B49" s="74" t="e">
        <f>+Tab_01!#REF!</f>
        <v>#REF!</v>
      </c>
      <c r="C49" s="74">
        <f>+C50/(Tab_02!I51/Tab_02!I50)</f>
        <v>107167.66050721119</v>
      </c>
      <c r="D49" s="74">
        <v>35147</v>
      </c>
      <c r="E49" s="74">
        <f t="shared" si="1"/>
        <v>4.196428166947257</v>
      </c>
      <c r="F49" s="74">
        <f t="shared" si="0"/>
        <v>3.0491268246852132</v>
      </c>
    </row>
    <row r="50" spans="1:6" x14ac:dyDescent="0.2">
      <c r="A50" s="73">
        <v>1907</v>
      </c>
      <c r="B50" s="74" t="e">
        <f>+Tab_01!#REF!</f>
        <v>#REF!</v>
      </c>
      <c r="C50" s="74">
        <f>+C51/(Tab_02!I52/Tab_02!I51)</f>
        <v>109999.46394244629</v>
      </c>
      <c r="D50" s="74">
        <v>35446</v>
      </c>
      <c r="E50" s="74">
        <f t="shared" si="1"/>
        <v>2.6424048279420731</v>
      </c>
      <c r="F50" s="74">
        <f t="shared" si="0"/>
        <v>3.1032969571304601</v>
      </c>
    </row>
    <row r="51" spans="1:6" x14ac:dyDescent="0.2">
      <c r="A51" s="73">
        <v>1908</v>
      </c>
      <c r="B51" s="74" t="e">
        <f>+Tab_01!#REF!</f>
        <v>#REF!</v>
      </c>
      <c r="C51" s="74">
        <f>+C52/(Tab_02!I53/Tab_02!I52)</f>
        <v>113270.12350072888</v>
      </c>
      <c r="D51" s="74">
        <v>35742</v>
      </c>
      <c r="E51" s="74">
        <f t="shared" si="1"/>
        <v>2.9733413610032216</v>
      </c>
      <c r="F51" s="74">
        <f t="shared" si="0"/>
        <v>3.1691042331354953</v>
      </c>
    </row>
    <row r="52" spans="1:6" x14ac:dyDescent="0.2">
      <c r="A52" s="73">
        <v>1909</v>
      </c>
      <c r="B52" s="74" t="e">
        <f>+Tab_01!#REF!</f>
        <v>#REF!</v>
      </c>
      <c r="C52" s="74">
        <f>+C53/(Tab_02!I54/Tab_02!I53)</f>
        <v>115173.84466524477</v>
      </c>
      <c r="D52" s="74">
        <v>36055</v>
      </c>
      <c r="E52" s="74">
        <f t="shared" si="1"/>
        <v>1.6806913470908853</v>
      </c>
      <c r="F52" s="74">
        <f t="shared" si="0"/>
        <v>3.1943931400705803</v>
      </c>
    </row>
    <row r="53" spans="1:6" x14ac:dyDescent="0.2">
      <c r="A53" s="73">
        <v>1910</v>
      </c>
      <c r="B53" s="74" t="e">
        <f>+Tab_01!#REF!</f>
        <v>#REF!</v>
      </c>
      <c r="C53" s="74">
        <f>+C54/(Tab_02!I55/Tab_02!I54)</f>
        <v>116280.71198475985</v>
      </c>
      <c r="D53" s="74">
        <v>36370</v>
      </c>
      <c r="E53" s="74">
        <f t="shared" si="1"/>
        <v>0.96104052333427603</v>
      </c>
      <c r="F53" s="74">
        <f t="shared" si="0"/>
        <v>3.1971600765674966</v>
      </c>
    </row>
    <row r="54" spans="1:6" x14ac:dyDescent="0.2">
      <c r="A54" s="73">
        <v>1911</v>
      </c>
      <c r="B54" s="74" t="e">
        <f>+Tab_01!#REF!</f>
        <v>#REF!</v>
      </c>
      <c r="C54" s="74">
        <f>+C55/(Tab_02!I61/Tab_02!I60)</f>
        <v>118856.84862215289</v>
      </c>
      <c r="D54" s="74">
        <v>36774</v>
      </c>
      <c r="E54" s="74">
        <f t="shared" si="1"/>
        <v>2.2154462192583253</v>
      </c>
      <c r="F54" s="74">
        <f t="shared" si="0"/>
        <v>3.232089210370177</v>
      </c>
    </row>
    <row r="55" spans="1:6" x14ac:dyDescent="0.2">
      <c r="A55" s="73">
        <v>1912</v>
      </c>
      <c r="B55" s="74" t="e">
        <f>+Tab_01!#REF!</f>
        <v>#REF!</v>
      </c>
      <c r="C55" s="74">
        <f>+C56/(Tab_02!I62/Tab_02!I61)</f>
        <v>119898.53224089752</v>
      </c>
      <c r="D55" s="74">
        <v>37059</v>
      </c>
      <c r="E55" s="74">
        <f t="shared" si="1"/>
        <v>0.87641867576024879</v>
      </c>
      <c r="F55" s="74">
        <f t="shared" si="0"/>
        <v>3.2353418128092373</v>
      </c>
    </row>
    <row r="56" spans="1:6" x14ac:dyDescent="0.2">
      <c r="A56" s="73">
        <v>1913</v>
      </c>
      <c r="B56" s="74" t="e">
        <f>+Tab_01!#REF!</f>
        <v>#REF!</v>
      </c>
      <c r="C56" s="74">
        <f>+C57/(Tab_02!I63/Tab_02!I62)</f>
        <v>126144.5170101582</v>
      </c>
      <c r="D56" s="74">
        <v>37241</v>
      </c>
      <c r="E56" s="74">
        <f t="shared" si="1"/>
        <v>5.209392185645271</v>
      </c>
      <c r="F56" s="74">
        <f t="shared" si="0"/>
        <v>3.3872483824322175</v>
      </c>
    </row>
    <row r="57" spans="1:6" x14ac:dyDescent="0.2">
      <c r="A57" s="73">
        <v>1914</v>
      </c>
      <c r="B57" s="74" t="e">
        <f>+Tab_01!#REF!</f>
        <v>#REF!</v>
      </c>
      <c r="C57" s="74">
        <f>+C58/(Tab_02!I64/Tab_02!I63)</f>
        <v>119313.23954867196</v>
      </c>
      <c r="D57" s="74">
        <v>37255</v>
      </c>
      <c r="E57" s="74">
        <f t="shared" si="1"/>
        <v>-5.4154374866218973</v>
      </c>
      <c r="F57" s="74">
        <f t="shared" si="0"/>
        <v>3.2026101073324913</v>
      </c>
    </row>
    <row r="58" spans="1:6" x14ac:dyDescent="0.2">
      <c r="A58" s="73">
        <v>1915</v>
      </c>
      <c r="B58" s="74" t="e">
        <f>+Tab_01!#REF!</f>
        <v>#REF!</v>
      </c>
      <c r="C58" s="74">
        <f>+C59/(Tab_02!I65/Tab_02!I64)</f>
        <v>114970.59475903081</v>
      </c>
      <c r="D58" s="74">
        <v>37797</v>
      </c>
      <c r="E58" s="74">
        <f t="shared" si="1"/>
        <v>-3.6397006787076975</v>
      </c>
      <c r="F58" s="74">
        <f t="shared" si="0"/>
        <v>3.0417915379271054</v>
      </c>
    </row>
    <row r="59" spans="1:6" x14ac:dyDescent="0.2">
      <c r="A59" s="73">
        <v>1916</v>
      </c>
      <c r="B59" s="74" t="e">
        <f>+Tab_01!#REF!</f>
        <v>#REF!</v>
      </c>
      <c r="C59" s="74">
        <f>+C60/(Tab_02!I66/Tab_02!I65)</f>
        <v>125657.70071647866</v>
      </c>
      <c r="D59" s="74">
        <v>38166</v>
      </c>
      <c r="E59" s="74">
        <f t="shared" si="1"/>
        <v>9.295512456769643</v>
      </c>
      <c r="F59" s="74">
        <f t="shared" si="0"/>
        <v>3.292399012641583</v>
      </c>
    </row>
    <row r="60" spans="1:6" x14ac:dyDescent="0.2">
      <c r="A60" s="73">
        <v>1917</v>
      </c>
      <c r="B60" s="74" t="e">
        <f>+Tab_01!#REF!</f>
        <v>#REF!</v>
      </c>
      <c r="C60" s="74">
        <f>+C61/(Tab_02!I67/Tab_02!I66)</f>
        <v>125895.88892837262</v>
      </c>
      <c r="D60" s="74">
        <v>38118</v>
      </c>
      <c r="E60" s="74">
        <f t="shared" si="1"/>
        <v>0.18955321523141322</v>
      </c>
      <c r="F60" s="74">
        <f t="shared" si="0"/>
        <v>3.3027936651548511</v>
      </c>
    </row>
    <row r="61" spans="1:6" x14ac:dyDescent="0.2">
      <c r="A61" s="73">
        <v>1918</v>
      </c>
      <c r="B61" s="74" t="e">
        <f>+Tab_01!#REF!</f>
        <v>#REF!</v>
      </c>
      <c r="C61" s="74">
        <f>+C62/(Tab_02!I68/Tab_02!I67)</f>
        <v>121847.55309473764</v>
      </c>
      <c r="D61" s="74">
        <v>37844</v>
      </c>
      <c r="E61" s="74">
        <f t="shared" si="1"/>
        <v>-3.2156219461131457</v>
      </c>
      <c r="F61" s="74">
        <f t="shared" si="0"/>
        <v>3.2197324039408528</v>
      </c>
    </row>
    <row r="62" spans="1:6" x14ac:dyDescent="0.2">
      <c r="A62" s="73">
        <v>1919</v>
      </c>
      <c r="B62" s="74" t="e">
        <f>+Tab_01!#REF!</f>
        <v>#REF!</v>
      </c>
      <c r="C62" s="74">
        <f>+C63/(Tab_02!I69/Tab_02!I68)</f>
        <v>114960.55658784985</v>
      </c>
      <c r="D62" s="74">
        <v>37195</v>
      </c>
      <c r="E62" s="74">
        <f t="shared" si="1"/>
        <v>-5.6521418214554444</v>
      </c>
      <c r="F62" s="74">
        <f t="shared" si="0"/>
        <v>3.0907529664699513</v>
      </c>
    </row>
    <row r="63" spans="1:6" x14ac:dyDescent="0.2">
      <c r="A63" s="73">
        <v>1920</v>
      </c>
      <c r="B63" s="74" t="e">
        <f>+Tab_01!#REF!</f>
        <v>#REF!</v>
      </c>
      <c r="C63" s="74">
        <f>+C64/(Tab_02!I70/Tab_02!I69)</f>
        <v>118046.8067320457</v>
      </c>
      <c r="D63" s="74">
        <v>37304</v>
      </c>
      <c r="E63" s="74">
        <f t="shared" si="1"/>
        <v>2.68461656397551</v>
      </c>
      <c r="F63" s="74">
        <f t="shared" si="0"/>
        <v>3.1644543944897521</v>
      </c>
    </row>
    <row r="64" spans="1:6" x14ac:dyDescent="0.2">
      <c r="A64" s="73">
        <v>1921</v>
      </c>
      <c r="B64" s="74" t="e">
        <f>+Tab_01!#REF!</f>
        <v>#REF!</v>
      </c>
      <c r="C64" s="74">
        <f>+C65/(Tab_02!I71/Tab_02!I70)</f>
        <v>114596.75895588091</v>
      </c>
      <c r="D64" s="74">
        <v>37491</v>
      </c>
      <c r="E64" s="74">
        <f t="shared" si="1"/>
        <v>-2.9226099982492997</v>
      </c>
      <c r="F64" s="74">
        <f t="shared" si="0"/>
        <v>3.0566471674770188</v>
      </c>
    </row>
    <row r="65" spans="1:6" x14ac:dyDescent="0.2">
      <c r="A65" s="73">
        <v>1922</v>
      </c>
      <c r="B65" s="74" t="e">
        <f>+Tab_01!#REF!</f>
        <v>#REF!</v>
      </c>
      <c r="C65" s="74">
        <f>+C66/(Tab_02!I72/Tab_02!I71)</f>
        <v>124273.30218191221</v>
      </c>
      <c r="D65" s="74">
        <v>37890</v>
      </c>
      <c r="E65" s="74">
        <f t="shared" si="1"/>
        <v>8.443993804184899</v>
      </c>
      <c r="F65" s="74">
        <f t="shared" si="0"/>
        <v>3.2798443436767539</v>
      </c>
    </row>
    <row r="66" spans="1:6" x14ac:dyDescent="0.2">
      <c r="A66" s="73">
        <v>1923</v>
      </c>
      <c r="B66" s="74" t="e">
        <f>+Tab_01!#REF!</f>
        <v>#REF!</v>
      </c>
      <c r="C66" s="74">
        <f>+C67/(Tab_02!I73/Tab_02!I72)</f>
        <v>135825.56608890233</v>
      </c>
      <c r="D66" s="74">
        <v>38281</v>
      </c>
      <c r="E66" s="74">
        <f t="shared" si="1"/>
        <v>9.2958533362860436</v>
      </c>
      <c r="F66" s="74">
        <f t="shared" si="0"/>
        <v>3.5481195916747819</v>
      </c>
    </row>
    <row r="67" spans="1:6" x14ac:dyDescent="0.2">
      <c r="A67" s="73">
        <v>1924</v>
      </c>
      <c r="B67" s="74" t="e">
        <f>+Tab_01!#REF!</f>
        <v>#REF!</v>
      </c>
      <c r="C67" s="74">
        <f>+C68/(Tab_02!I74/Tab_02!I73)</f>
        <v>139512.55175162549</v>
      </c>
      <c r="D67" s="74">
        <v>38629</v>
      </c>
      <c r="E67" s="74">
        <f t="shared" si="1"/>
        <v>2.7145004941926203</v>
      </c>
      <c r="F67" s="74">
        <f t="shared" si="0"/>
        <v>3.6116014329034014</v>
      </c>
    </row>
    <row r="68" spans="1:6" x14ac:dyDescent="0.2">
      <c r="A68" s="73">
        <v>1925</v>
      </c>
      <c r="B68" s="74" t="e">
        <f>+Tab_01!#REF!</f>
        <v>#REF!</v>
      </c>
      <c r="C68" s="74">
        <f>+C69/(Tab_02!I75/Tab_02!I74)</f>
        <v>149138.0798823217</v>
      </c>
      <c r="D68" s="74">
        <v>38990</v>
      </c>
      <c r="E68" s="74">
        <f t="shared" si="1"/>
        <v>6.8993993800877291</v>
      </c>
      <c r="F68" s="74">
        <f t="shared" si="0"/>
        <v>3.8250341082924262</v>
      </c>
    </row>
    <row r="69" spans="1:6" x14ac:dyDescent="0.2">
      <c r="A69" s="73">
        <v>1926</v>
      </c>
      <c r="B69" s="74" t="e">
        <f>+Tab_01!#REF!</f>
        <v>#REF!</v>
      </c>
      <c r="C69" s="74">
        <f>+C70/(Tab_02!I76/Tab_02!I75)</f>
        <v>150348.16816306478</v>
      </c>
      <c r="D69" s="74">
        <v>39339</v>
      </c>
      <c r="E69" s="74">
        <f t="shared" si="1"/>
        <v>0.81138786398342688</v>
      </c>
      <c r="F69" s="74">
        <f t="shared" ref="F69:F132" si="2">+C69/D69</f>
        <v>3.8218604479794802</v>
      </c>
    </row>
    <row r="70" spans="1:6" x14ac:dyDescent="0.2">
      <c r="A70" s="73">
        <v>1927</v>
      </c>
      <c r="B70" s="74" t="e">
        <f>+Tab_01!#REF!</f>
        <v>#REF!</v>
      </c>
      <c r="C70" s="74">
        <f>+C71/(Tab_02!I77/Tab_02!I76)</f>
        <v>147559.07759757244</v>
      </c>
      <c r="D70" s="74">
        <v>39665</v>
      </c>
      <c r="E70" s="74">
        <f t="shared" ref="E70:E133" si="3">+C70/C69*100-100</f>
        <v>-1.8550878268548985</v>
      </c>
      <c r="F70" s="74">
        <f t="shared" si="2"/>
        <v>3.7201330542688122</v>
      </c>
    </row>
    <row r="71" spans="1:6" x14ac:dyDescent="0.2">
      <c r="A71" s="73">
        <v>1928</v>
      </c>
      <c r="B71" s="74" t="e">
        <f>+Tab_01!#REF!</f>
        <v>#REF!</v>
      </c>
      <c r="C71" s="74">
        <f>+C72/(Tab_02!I78/Tab_02!I77)</f>
        <v>156890.87562546763</v>
      </c>
      <c r="D71" s="74">
        <v>40030</v>
      </c>
      <c r="E71" s="74">
        <f t="shared" si="3"/>
        <v>6.324109759851666</v>
      </c>
      <c r="F71" s="74">
        <f t="shared" si="2"/>
        <v>3.9193323913431835</v>
      </c>
    </row>
    <row r="72" spans="1:6" x14ac:dyDescent="0.2">
      <c r="A72" s="73">
        <v>1929</v>
      </c>
      <c r="B72" s="74" t="e">
        <f>+Tab_01!#REF!</f>
        <v>#REF!</v>
      </c>
      <c r="C72" s="74">
        <f>+C73/(Tab_02!I79/Tab_02!I78)</f>
        <v>164734.5419521142</v>
      </c>
      <c r="D72" s="74">
        <v>40342</v>
      </c>
      <c r="E72" s="74">
        <f t="shared" si="3"/>
        <v>4.999440722971741</v>
      </c>
      <c r="F72" s="74">
        <f t="shared" si="2"/>
        <v>4.0834500508679339</v>
      </c>
    </row>
    <row r="73" spans="1:6" x14ac:dyDescent="0.2">
      <c r="A73" s="73">
        <v>1930</v>
      </c>
      <c r="B73" s="74" t="e">
        <f>+Tab_01!#REF!</f>
        <v>#REF!</v>
      </c>
      <c r="C73" s="74">
        <f>+C74/(Tab_02!I80/Tab_02!I79)</f>
        <v>157005.76808428083</v>
      </c>
      <c r="D73" s="74">
        <v>40595</v>
      </c>
      <c r="E73" s="74">
        <f t="shared" si="3"/>
        <v>-4.6916534785278969</v>
      </c>
      <c r="F73" s="74">
        <f t="shared" si="2"/>
        <v>3.867613452008396</v>
      </c>
    </row>
    <row r="74" spans="1:6" x14ac:dyDescent="0.2">
      <c r="A74" s="73">
        <v>1931</v>
      </c>
      <c r="B74" s="74" t="e">
        <f>+Tab_01!#REF!</f>
        <v>#REF!</v>
      </c>
      <c r="C74" s="74">
        <f>+C75/(Tab_02!I81/Tab_02!I80)</f>
        <v>155390.62943625741</v>
      </c>
      <c r="D74" s="74">
        <v>40987</v>
      </c>
      <c r="E74" s="74">
        <f t="shared" si="3"/>
        <v>-1.0287129369389874</v>
      </c>
      <c r="F74" s="74">
        <f t="shared" si="2"/>
        <v>3.7912174454401986</v>
      </c>
    </row>
    <row r="75" spans="1:6" x14ac:dyDescent="0.2">
      <c r="A75" s="73">
        <v>1932</v>
      </c>
      <c r="B75" s="74" t="e">
        <f>+Tab_01!#REF!</f>
        <v>#REF!</v>
      </c>
      <c r="C75" s="74">
        <f>+C76/(Tab_02!I82/Tab_02!I81)</f>
        <v>158695.13933251385</v>
      </c>
      <c r="D75" s="74">
        <v>41277</v>
      </c>
      <c r="E75" s="74">
        <f t="shared" si="3"/>
        <v>2.1265824768487533</v>
      </c>
      <c r="F75" s="74">
        <f t="shared" si="2"/>
        <v>3.844638402318818</v>
      </c>
    </row>
    <row r="76" spans="1:6" x14ac:dyDescent="0.2">
      <c r="A76" s="73">
        <v>1933</v>
      </c>
      <c r="B76" s="74" t="e">
        <f>+Tab_01!#REF!</f>
        <v>#REF!</v>
      </c>
      <c r="C76" s="74">
        <f>+C77/(Tab_02!I83/Tab_02!I82)</f>
        <v>156820.1838275535</v>
      </c>
      <c r="D76" s="74">
        <v>41585</v>
      </c>
      <c r="E76" s="74">
        <f t="shared" si="3"/>
        <v>-1.1814826294280891</v>
      </c>
      <c r="F76" s="74">
        <f t="shared" si="2"/>
        <v>3.7710757202730192</v>
      </c>
    </row>
    <row r="77" spans="1:6" x14ac:dyDescent="0.2">
      <c r="A77" s="73">
        <v>1934</v>
      </c>
      <c r="B77" s="74" t="e">
        <f>+Tab_01!#REF!</f>
        <v>#REF!</v>
      </c>
      <c r="C77" s="74">
        <f>+C78/(Tab_02!I84/Tab_02!I83)</f>
        <v>156416.30260775334</v>
      </c>
      <c r="D77" s="74">
        <v>41921</v>
      </c>
      <c r="E77" s="74">
        <f t="shared" si="3"/>
        <v>-0.25754415658910546</v>
      </c>
      <c r="F77" s="74">
        <f t="shared" si="2"/>
        <v>3.7312159206066968</v>
      </c>
    </row>
    <row r="78" spans="1:6" x14ac:dyDescent="0.2">
      <c r="A78" s="73">
        <v>1935</v>
      </c>
      <c r="B78" s="74" t="e">
        <f>+Tab_01!#REF!</f>
        <v>#REF!</v>
      </c>
      <c r="C78" s="74">
        <f>+C79/(Tab_02!I85/Tab_02!I84)</f>
        <v>164911.34597895265</v>
      </c>
      <c r="D78" s="74">
        <v>42265</v>
      </c>
      <c r="E78" s="74">
        <f t="shared" si="3"/>
        <v>5.4310472946687725</v>
      </c>
      <c r="F78" s="74">
        <f t="shared" si="2"/>
        <v>3.9018418544647497</v>
      </c>
    </row>
    <row r="79" spans="1:6" x14ac:dyDescent="0.2">
      <c r="A79" s="73">
        <v>1936</v>
      </c>
      <c r="B79" s="74" t="e">
        <f>+Tab_01!#REF!</f>
        <v>#REF!</v>
      </c>
      <c r="C79" s="74">
        <f>+C80/(Tab_02!I86/Tab_02!I85)</f>
        <v>159053.75479721968</v>
      </c>
      <c r="D79" s="74">
        <v>42592</v>
      </c>
      <c r="E79" s="74">
        <f t="shared" si="3"/>
        <v>-3.551963721453447</v>
      </c>
      <c r="F79" s="74">
        <f t="shared" si="2"/>
        <v>3.7343575036912959</v>
      </c>
    </row>
    <row r="80" spans="1:6" x14ac:dyDescent="0.2">
      <c r="A80" s="73">
        <v>1937</v>
      </c>
      <c r="B80" s="74" t="e">
        <f>+Tab_01!#REF!</f>
        <v>#REF!</v>
      </c>
      <c r="C80" s="74">
        <f>+C81/(Tab_02!I87/Tab_02!I86)</f>
        <v>174861.44495686897</v>
      </c>
      <c r="D80" s="74">
        <v>42908</v>
      </c>
      <c r="E80" s="74">
        <f t="shared" si="3"/>
        <v>9.938583455513367</v>
      </c>
      <c r="F80" s="74">
        <f t="shared" si="2"/>
        <v>4.0752644019033504</v>
      </c>
    </row>
    <row r="81" spans="1:6" x14ac:dyDescent="0.2">
      <c r="A81" s="73">
        <v>1938</v>
      </c>
      <c r="B81" s="74" t="e">
        <f>+Tab_01!#REF!</f>
        <v>#REF!</v>
      </c>
      <c r="C81" s="74">
        <f>+C82/(Tab_02!I88/Tab_02!I87)</f>
        <v>179853.82739472485</v>
      </c>
      <c r="D81" s="74">
        <v>43228</v>
      </c>
      <c r="E81" s="74">
        <f t="shared" si="3"/>
        <v>2.8550504309782525</v>
      </c>
      <c r="F81" s="74">
        <f t="shared" si="2"/>
        <v>4.1605863651967443</v>
      </c>
    </row>
    <row r="82" spans="1:6" x14ac:dyDescent="0.2">
      <c r="A82" s="73">
        <v>1939</v>
      </c>
      <c r="B82" s="74" t="e">
        <f>+Tab_01!#REF!</f>
        <v>#REF!</v>
      </c>
      <c r="C82" s="74">
        <f>+C83/(Tab_02!I89/Tab_02!I88)</f>
        <v>191108.70502155606</v>
      </c>
      <c r="D82" s="74">
        <v>43610</v>
      </c>
      <c r="E82" s="74">
        <f t="shared" si="3"/>
        <v>6.257791557657626</v>
      </c>
      <c r="F82" s="74">
        <f t="shared" si="2"/>
        <v>4.3822220825855549</v>
      </c>
    </row>
    <row r="83" spans="1:6" x14ac:dyDescent="0.2">
      <c r="A83" s="73">
        <v>1940</v>
      </c>
      <c r="B83" s="74" t="e">
        <f>+Tab_01!#REF!</f>
        <v>#REF!</v>
      </c>
      <c r="C83" s="74">
        <f>+C84/(Tab_02!I90/Tab_02!I89)</f>
        <v>187897.99352350124</v>
      </c>
      <c r="D83" s="74">
        <v>44119</v>
      </c>
      <c r="E83" s="74">
        <f t="shared" si="3"/>
        <v>-1.6800446100519935</v>
      </c>
      <c r="F83" s="74">
        <f t="shared" si="2"/>
        <v>4.2588905805548913</v>
      </c>
    </row>
    <row r="84" spans="1:6" x14ac:dyDescent="0.2">
      <c r="A84" s="73">
        <v>1941</v>
      </c>
      <c r="B84" s="74" t="e">
        <f>+Tab_01!#REF!</f>
        <v>#REF!</v>
      </c>
      <c r="C84" s="74">
        <f>+C85/(Tab_02!I91/Tab_02!I90)</f>
        <v>184882.38611849616</v>
      </c>
      <c r="D84" s="74">
        <v>44562</v>
      </c>
      <c r="E84" s="74">
        <f t="shared" si="3"/>
        <v>-1.6049173003158757</v>
      </c>
      <c r="F84" s="74">
        <f t="shared" si="2"/>
        <v>4.1488799003297911</v>
      </c>
    </row>
    <row r="85" spans="1:6" x14ac:dyDescent="0.2">
      <c r="A85" s="73">
        <v>1942</v>
      </c>
      <c r="B85" s="74" t="e">
        <f>+Tab_01!#REF!</f>
        <v>#REF!</v>
      </c>
      <c r="C85" s="74">
        <f>+C86/(Tab_02!I92/Tab_02!I91)</f>
        <v>174737.43853673807</v>
      </c>
      <c r="D85" s="74">
        <v>44885</v>
      </c>
      <c r="E85" s="74">
        <f t="shared" si="3"/>
        <v>-5.4872439688526669</v>
      </c>
      <c r="F85" s="74">
        <f t="shared" si="2"/>
        <v>3.8930029750860662</v>
      </c>
    </row>
    <row r="86" spans="1:6" x14ac:dyDescent="0.2">
      <c r="A86" s="73">
        <v>1943</v>
      </c>
      <c r="B86" s="74" t="e">
        <f>+Tab_01!#REF!</f>
        <v>#REF!</v>
      </c>
      <c r="C86" s="74">
        <f>+C87/(Tab_02!I93/Tab_02!I92)</f>
        <v>148151.52698878033</v>
      </c>
      <c r="D86" s="74">
        <v>45119</v>
      </c>
      <c r="E86" s="74">
        <f t="shared" si="3"/>
        <v>-15.214776965136821</v>
      </c>
      <c r="F86" s="74">
        <f t="shared" si="2"/>
        <v>3.283572929115901</v>
      </c>
    </row>
    <row r="87" spans="1:6" x14ac:dyDescent="0.2">
      <c r="A87" s="73">
        <v>1944</v>
      </c>
      <c r="B87" s="74" t="e">
        <f>+Tab_01!#REF!</f>
        <v>#REF!</v>
      </c>
      <c r="C87" s="74">
        <f>+C88/(Tab_02!I94/Tab_02!I93)</f>
        <v>119485.59800147051</v>
      </c>
      <c r="D87" s="74">
        <v>45235</v>
      </c>
      <c r="E87" s="74">
        <f t="shared" si="3"/>
        <v>-19.349060769033258</v>
      </c>
      <c r="F87" s="74">
        <f t="shared" si="2"/>
        <v>2.6414413175963416</v>
      </c>
    </row>
    <row r="88" spans="1:6" x14ac:dyDescent="0.2">
      <c r="A88" s="73">
        <v>1945</v>
      </c>
      <c r="B88" s="74" t="e">
        <f>+Tab_01!#REF!</f>
        <v>#REF!</v>
      </c>
      <c r="C88" s="74">
        <f>+C89/(Tab_02!I95/Tab_02!I94)</f>
        <v>107217.20603302744</v>
      </c>
      <c r="D88" s="74">
        <v>45344</v>
      </c>
      <c r="E88" s="74">
        <f t="shared" si="3"/>
        <v>-10.267674241620384</v>
      </c>
      <c r="F88" s="74">
        <f t="shared" si="2"/>
        <v>2.3645290674185655</v>
      </c>
    </row>
    <row r="89" spans="1:6" x14ac:dyDescent="0.2">
      <c r="A89" s="73">
        <v>1946</v>
      </c>
      <c r="B89" s="74" t="e">
        <f>+Tab_01!#REF!</f>
        <v>#REF!</v>
      </c>
      <c r="C89" s="74">
        <f>+C90/(Tab_02!I96/Tab_02!I95)</f>
        <v>144618.8699726848</v>
      </c>
      <c r="D89" s="74">
        <v>45540</v>
      </c>
      <c r="E89" s="74">
        <f t="shared" si="3"/>
        <v>34.884012859033163</v>
      </c>
      <c r="F89" s="74">
        <f t="shared" si="2"/>
        <v>3.1756449269364251</v>
      </c>
    </row>
    <row r="90" spans="1:6" x14ac:dyDescent="0.2">
      <c r="A90" s="73">
        <v>1947</v>
      </c>
      <c r="B90" s="74" t="e">
        <f>+Tab_01!#REF!</f>
        <v>#REF!</v>
      </c>
      <c r="C90" s="74">
        <f>+C91/(Tab_02!I97/Tab_02!I96)</f>
        <v>172409.46396618907</v>
      </c>
      <c r="D90" s="74">
        <v>45910</v>
      </c>
      <c r="E90" s="74">
        <f t="shared" si="3"/>
        <v>19.216436968946908</v>
      </c>
      <c r="F90" s="74">
        <f t="shared" si="2"/>
        <v>3.7553793066039876</v>
      </c>
    </row>
    <row r="91" spans="1:6" x14ac:dyDescent="0.2">
      <c r="A91" s="73">
        <v>1948</v>
      </c>
      <c r="B91" s="74" t="e">
        <f>+Tab_01!#REF!</f>
        <v>#REF!</v>
      </c>
      <c r="C91" s="74">
        <f>+C92/(Tab_02!I98/Tab_02!I97)</f>
        <v>185739.55157473587</v>
      </c>
      <c r="D91" s="74">
        <v>46210</v>
      </c>
      <c r="E91" s="74">
        <f t="shared" si="3"/>
        <v>7.7316449467999888</v>
      </c>
      <c r="F91" s="74">
        <f t="shared" si="2"/>
        <v>4.0194665997562407</v>
      </c>
    </row>
    <row r="92" spans="1:6" x14ac:dyDescent="0.2">
      <c r="A92" s="73">
        <v>1949</v>
      </c>
      <c r="B92" s="74" t="e">
        <f>+Tab_01!#REF!</f>
        <v>#REF!</v>
      </c>
      <c r="C92" s="74">
        <f>+C93/(Tab_02!I99/Tab_02!I98)</f>
        <v>201693.2181519455</v>
      </c>
      <c r="D92" s="74">
        <v>46552</v>
      </c>
      <c r="E92" s="74">
        <f t="shared" si="3"/>
        <v>8.589267305725329</v>
      </c>
      <c r="F92" s="74">
        <f t="shared" si="2"/>
        <v>4.33264345574724</v>
      </c>
    </row>
    <row r="93" spans="1:6" x14ac:dyDescent="0.2">
      <c r="A93" s="73">
        <v>1950</v>
      </c>
      <c r="B93" s="74" t="e">
        <f>+Tab_01!#REF!</f>
        <v>#REF!</v>
      </c>
      <c r="C93" s="74">
        <f>+C94/(Tab_02!I100/Tab_02!I99)</f>
        <v>218653.60420142268</v>
      </c>
      <c r="D93" s="74">
        <v>46914</v>
      </c>
      <c r="E93" s="74">
        <f t="shared" si="3"/>
        <v>8.4090016535410115</v>
      </c>
      <c r="F93" s="74">
        <f t="shared" si="2"/>
        <v>4.6607324935290677</v>
      </c>
    </row>
    <row r="94" spans="1:6" x14ac:dyDescent="0.2">
      <c r="A94" s="73">
        <v>1951</v>
      </c>
      <c r="B94" s="74" t="e">
        <f>+Tab_01!#REF!</f>
        <v>#REF!</v>
      </c>
      <c r="C94" s="74">
        <f>+C95/(Tab_02!I106/Tab_02!I105)</f>
        <v>239823.65131656316</v>
      </c>
      <c r="D94" s="74">
        <v>47295</v>
      </c>
      <c r="E94" s="74">
        <f t="shared" si="3"/>
        <v>9.682002358231756</v>
      </c>
      <c r="F94" s="74">
        <f t="shared" si="2"/>
        <v>5.0708034954342569</v>
      </c>
    </row>
    <row r="95" spans="1:6" x14ac:dyDescent="0.2">
      <c r="A95" s="73">
        <v>1952</v>
      </c>
      <c r="B95" s="74" t="e">
        <f>+Tab_01!#REF!</f>
        <v>#REF!</v>
      </c>
      <c r="C95" s="74">
        <f>+C96/(Tab_02!I107/Tab_02!I106)</f>
        <v>251219.35912165252</v>
      </c>
      <c r="D95" s="74">
        <v>47540</v>
      </c>
      <c r="E95" s="74">
        <f t="shared" si="3"/>
        <v>4.7517030712067765</v>
      </c>
      <c r="F95" s="74">
        <f t="shared" si="2"/>
        <v>5.2843786100473817</v>
      </c>
    </row>
    <row r="96" spans="1:6" x14ac:dyDescent="0.2">
      <c r="A96" s="73">
        <v>1953</v>
      </c>
      <c r="B96" s="74" t="e">
        <f>+Tab_01!#REF!</f>
        <v>#REF!</v>
      </c>
      <c r="C96" s="74">
        <f>+C97/(Tab_02!I108/Tab_02!I107)</f>
        <v>269685.16735386872</v>
      </c>
      <c r="D96" s="74">
        <v>47792.1</v>
      </c>
      <c r="E96" s="74">
        <f t="shared" si="3"/>
        <v>7.3504718333725805</v>
      </c>
      <c r="F96" s="74">
        <f t="shared" si="2"/>
        <v>5.6428817179799324</v>
      </c>
    </row>
    <row r="97" spans="1:6" x14ac:dyDescent="0.2">
      <c r="A97" s="73">
        <v>1954</v>
      </c>
      <c r="B97" s="74" t="e">
        <f>+Tab_01!#REF!</f>
        <v>#REF!</v>
      </c>
      <c r="C97" s="74">
        <f>+C98/(Tab_02!I109/Tab_02!I108)</f>
        <v>279921.46633165726</v>
      </c>
      <c r="D97" s="74">
        <v>48122.6</v>
      </c>
      <c r="E97" s="74">
        <f t="shared" si="3"/>
        <v>3.7956477466767495</v>
      </c>
      <c r="F97" s="74">
        <f t="shared" si="2"/>
        <v>5.8168400363167674</v>
      </c>
    </row>
    <row r="98" spans="1:6" x14ac:dyDescent="0.2">
      <c r="A98" s="73">
        <v>1955</v>
      </c>
      <c r="B98" s="74" t="e">
        <f>+Tab_01!#REF!</f>
        <v>#REF!</v>
      </c>
      <c r="C98" s="74">
        <f>+C99/(Tab_02!I110/Tab_02!I109)</f>
        <v>299441.85998192063</v>
      </c>
      <c r="D98" s="74">
        <v>48476.7</v>
      </c>
      <c r="E98" s="74">
        <f t="shared" si="3"/>
        <v>6.9735250768996622</v>
      </c>
      <c r="F98" s="74">
        <f t="shared" si="2"/>
        <v>6.1770264886413608</v>
      </c>
    </row>
    <row r="99" spans="1:6" x14ac:dyDescent="0.2">
      <c r="A99" s="73">
        <v>1956</v>
      </c>
      <c r="B99" s="74" t="e">
        <f>+Tab_01!#REF!</f>
        <v>#REF!</v>
      </c>
      <c r="C99" s="74">
        <f>+C100/(Tab_02!I111/Tab_02!I110)</f>
        <v>314323.11901982233</v>
      </c>
      <c r="D99" s="74">
        <v>48788.5</v>
      </c>
      <c r="E99" s="74">
        <f t="shared" si="3"/>
        <v>4.9696655767500886</v>
      </c>
      <c r="F99" s="74">
        <f t="shared" si="2"/>
        <v>6.4425657484821697</v>
      </c>
    </row>
    <row r="100" spans="1:6" x14ac:dyDescent="0.2">
      <c r="A100" s="73">
        <v>1957</v>
      </c>
      <c r="B100" s="74" t="e">
        <f>+Tab_01!#REF!</f>
        <v>#REF!</v>
      </c>
      <c r="C100" s="74">
        <f>+C101/(Tab_02!I112/Tab_02!I111)</f>
        <v>332310.56515511614</v>
      </c>
      <c r="D100" s="74">
        <v>49053.599999999999</v>
      </c>
      <c r="E100" s="74">
        <f t="shared" si="3"/>
        <v>5.7225972405037879</v>
      </c>
      <c r="F100" s="74">
        <f t="shared" si="2"/>
        <v>6.77443786297267</v>
      </c>
    </row>
    <row r="101" spans="1:6" x14ac:dyDescent="0.2">
      <c r="A101" s="73">
        <v>1958</v>
      </c>
      <c r="B101" s="74" t="e">
        <f>+Tab_01!#REF!</f>
        <v>#REF!</v>
      </c>
      <c r="C101" s="74">
        <f>+C102/(Tab_02!I113/Tab_02!I112)</f>
        <v>352055.18488046934</v>
      </c>
      <c r="D101" s="74">
        <v>49312.7</v>
      </c>
      <c r="E101" s="74">
        <f t="shared" si="3"/>
        <v>5.9416166067837111</v>
      </c>
      <c r="F101" s="74">
        <f t="shared" si="2"/>
        <v>7.1392396863377865</v>
      </c>
    </row>
    <row r="102" spans="1:6" x14ac:dyDescent="0.2">
      <c r="A102" s="73">
        <v>1959</v>
      </c>
      <c r="B102" s="74" t="e">
        <f>+Tab_01!#REF!</f>
        <v>#REF!</v>
      </c>
      <c r="C102" s="74">
        <f>+C103/(Tab_02!I114/Tab_02!I113)</f>
        <v>377109.85255069745</v>
      </c>
      <c r="D102" s="74">
        <v>49640.1</v>
      </c>
      <c r="E102" s="74">
        <f t="shared" si="3"/>
        <v>7.1166875950810891</v>
      </c>
      <c r="F102" s="74">
        <f t="shared" si="2"/>
        <v>7.5968793888549273</v>
      </c>
    </row>
    <row r="103" spans="1:6" x14ac:dyDescent="0.2">
      <c r="A103" s="73">
        <v>1960</v>
      </c>
      <c r="B103" s="74" t="e">
        <f>+Tab_01!#REF!</f>
        <v>#REF!</v>
      </c>
      <c r="C103" s="74">
        <f>+C104/(Tab_02!I115/Tab_02!I114)</f>
        <v>406172.37686218618</v>
      </c>
      <c r="D103" s="74">
        <v>50025.5</v>
      </c>
      <c r="E103" s="74">
        <f t="shared" si="3"/>
        <v>7.7066467807498213</v>
      </c>
      <c r="F103" s="74">
        <f t="shared" si="2"/>
        <v>8.1193066908313991</v>
      </c>
    </row>
    <row r="104" spans="1:6" x14ac:dyDescent="0.2">
      <c r="A104" s="73">
        <v>1961</v>
      </c>
      <c r="B104" s="74" t="e">
        <f>+Tab_01!#REF!</f>
        <v>#REF!</v>
      </c>
      <c r="C104" s="74">
        <f>+C105/(Tab_02!I116/Tab_02!I115)</f>
        <v>440562.59057934495</v>
      </c>
      <c r="D104" s="74">
        <v>50373.9</v>
      </c>
      <c r="E104" s="74">
        <f t="shared" si="3"/>
        <v>8.4669011671434617</v>
      </c>
      <c r="F104" s="74">
        <f t="shared" si="2"/>
        <v>8.7458503427240082</v>
      </c>
    </row>
    <row r="105" spans="1:6" x14ac:dyDescent="0.2">
      <c r="A105" s="73">
        <v>1962</v>
      </c>
      <c r="B105" s="74" t="e">
        <f>+Tab_01!#REF!</f>
        <v>#REF!</v>
      </c>
      <c r="C105" s="74">
        <f>+C106/(Tab_02!I117/Tab_02!I116)</f>
        <v>471322.03696897638</v>
      </c>
      <c r="D105" s="74">
        <v>50698.8</v>
      </c>
      <c r="E105" s="74">
        <f t="shared" si="3"/>
        <v>6.9818561646785184</v>
      </c>
      <c r="F105" s="74">
        <f t="shared" si="2"/>
        <v>9.2965126781891545</v>
      </c>
    </row>
    <row r="106" spans="1:6" x14ac:dyDescent="0.2">
      <c r="A106" s="73">
        <v>1963</v>
      </c>
      <c r="B106" s="74" t="e">
        <f>+Tab_01!#REF!</f>
        <v>#REF!</v>
      </c>
      <c r="C106" s="74">
        <f>+C107/(Tab_02!I118/Tab_02!I117)</f>
        <v>500623.40271309786</v>
      </c>
      <c r="D106" s="74">
        <v>51060.1</v>
      </c>
      <c r="E106" s="74">
        <f t="shared" si="3"/>
        <v>6.2168461149314282</v>
      </c>
      <c r="F106" s="74">
        <f t="shared" si="2"/>
        <v>9.8045911134740802</v>
      </c>
    </row>
    <row r="107" spans="1:6" x14ac:dyDescent="0.2">
      <c r="A107" s="73">
        <v>1964</v>
      </c>
      <c r="B107" s="74" t="e">
        <f>+Tab_01!#REF!</f>
        <v>#REF!</v>
      </c>
      <c r="C107" s="74">
        <f>+C108/(Tab_02!I119/Tab_02!I118)</f>
        <v>520445.58428703732</v>
      </c>
      <c r="D107" s="74">
        <v>51443.9</v>
      </c>
      <c r="E107" s="74">
        <f t="shared" si="3"/>
        <v>3.9594995892150422</v>
      </c>
      <c r="F107" s="74">
        <f t="shared" si="2"/>
        <v>10.116759893535235</v>
      </c>
    </row>
    <row r="108" spans="1:6" x14ac:dyDescent="0.2">
      <c r="A108" s="73">
        <v>1965</v>
      </c>
      <c r="B108" s="74" t="e">
        <f>+Tab_01!#REF!</f>
        <v>#REF!</v>
      </c>
      <c r="C108" s="74">
        <f>+C109/(Tab_02!I120/Tab_02!I119)</f>
        <v>544408.103433943</v>
      </c>
      <c r="D108" s="74">
        <v>51906.8</v>
      </c>
      <c r="E108" s="74">
        <f t="shared" si="3"/>
        <v>4.6042314259870523</v>
      </c>
      <c r="F108" s="74">
        <f t="shared" si="2"/>
        <v>10.488184658540749</v>
      </c>
    </row>
    <row r="109" spans="1:6" x14ac:dyDescent="0.2">
      <c r="A109" s="73">
        <v>1966</v>
      </c>
      <c r="B109" s="74" t="e">
        <f>+Tab_01!#REF!</f>
        <v>#REF!</v>
      </c>
      <c r="C109" s="74">
        <f>+C110/(Tab_02!I121/Tab_02!I120)</f>
        <v>580790.97654336959</v>
      </c>
      <c r="D109" s="74">
        <v>52317.9</v>
      </c>
      <c r="E109" s="74">
        <f t="shared" si="3"/>
        <v>6.6830146134739152</v>
      </c>
      <c r="F109" s="74">
        <f t="shared" si="2"/>
        <v>11.101190539822309</v>
      </c>
    </row>
    <row r="110" spans="1:6" x14ac:dyDescent="0.2">
      <c r="A110" s="73">
        <v>1967</v>
      </c>
      <c r="B110" s="74" t="e">
        <f>+Tab_01!#REF!</f>
        <v>#REF!</v>
      </c>
      <c r="C110" s="74">
        <f>+C111/(Tab_02!I122/Tab_02!I121)</f>
        <v>625595.31524764677</v>
      </c>
      <c r="D110" s="74">
        <v>52720.1</v>
      </c>
      <c r="E110" s="74">
        <f t="shared" si="3"/>
        <v>7.714365497021717</v>
      </c>
      <c r="F110" s="74">
        <f t="shared" si="2"/>
        <v>11.866352970643963</v>
      </c>
    </row>
    <row r="111" spans="1:6" x14ac:dyDescent="0.2">
      <c r="A111" s="73">
        <v>1968</v>
      </c>
      <c r="B111" s="74" t="e">
        <f>+Tab_01!#REF!</f>
        <v>#REF!</v>
      </c>
      <c r="C111" s="74">
        <f>+C112/(Tab_02!I123/Tab_02!I122)</f>
        <v>671387.05463740684</v>
      </c>
      <c r="D111" s="74">
        <v>53080.9</v>
      </c>
      <c r="E111" s="74">
        <f t="shared" si="3"/>
        <v>7.3197062499793475</v>
      </c>
      <c r="F111" s="74">
        <f t="shared" si="2"/>
        <v>12.64837360778372</v>
      </c>
    </row>
    <row r="112" spans="1:6" x14ac:dyDescent="0.2">
      <c r="A112" s="73">
        <v>1969</v>
      </c>
      <c r="B112" s="74" t="e">
        <f>+Tab_01!#REF!</f>
        <v>#REF!</v>
      </c>
      <c r="C112" s="74">
        <f>+C113/(Tab_02!I124/Tab_02!I123)</f>
        <v>715660.43730762124</v>
      </c>
      <c r="D112" s="74">
        <v>53390.6</v>
      </c>
      <c r="E112" s="74">
        <f t="shared" si="3"/>
        <v>6.5943158070161019</v>
      </c>
      <c r="F112" s="74">
        <f t="shared" si="2"/>
        <v>13.404240396392272</v>
      </c>
    </row>
    <row r="113" spans="1:6" x14ac:dyDescent="0.2">
      <c r="A113" s="73">
        <v>1970</v>
      </c>
      <c r="B113" s="74">
        <f>+Tab_01!I4</f>
        <v>36374.198825940097</v>
      </c>
      <c r="C113" s="74">
        <f>+Tab_02!I129</f>
        <v>758854.93779789808</v>
      </c>
      <c r="D113" s="74">
        <v>53685.3</v>
      </c>
      <c r="E113" s="74">
        <f t="shared" si="3"/>
        <v>6.0356138523988392</v>
      </c>
      <c r="F113" s="74">
        <f t="shared" si="2"/>
        <v>14.135246292707651</v>
      </c>
    </row>
    <row r="114" spans="1:6" x14ac:dyDescent="0.2">
      <c r="A114" s="73">
        <v>1971</v>
      </c>
      <c r="B114" s="74">
        <f>+Tab_01!I5</f>
        <v>39725.927895527486</v>
      </c>
      <c r="C114" s="74">
        <f>+Tab_02!I130</f>
        <v>771109.19353657379</v>
      </c>
      <c r="D114" s="74">
        <v>53958.400000000001</v>
      </c>
      <c r="E114" s="74">
        <f t="shared" si="3"/>
        <v>1.614835079578711</v>
      </c>
      <c r="F114" s="74">
        <f t="shared" si="2"/>
        <v>14.290809096203256</v>
      </c>
    </row>
    <row r="115" spans="1:6" x14ac:dyDescent="0.2">
      <c r="A115" s="73">
        <v>1972</v>
      </c>
      <c r="B115" s="74">
        <f>+Tab_01!I6</f>
        <v>43557.220873683866</v>
      </c>
      <c r="C115" s="74">
        <f>+Tab_02!I131</f>
        <v>797523.3559220396</v>
      </c>
      <c r="D115" s="74">
        <v>54188.578999999998</v>
      </c>
      <c r="E115" s="74">
        <f t="shared" si="3"/>
        <v>3.4254762628780639</v>
      </c>
      <c r="F115" s="74">
        <f t="shared" si="2"/>
        <v>14.717554337825312</v>
      </c>
    </row>
    <row r="116" spans="1:6" x14ac:dyDescent="0.2">
      <c r="A116" s="73">
        <v>1973</v>
      </c>
      <c r="B116" s="74">
        <f>+Tab_01!I7</f>
        <v>52521.820175390923</v>
      </c>
      <c r="C116" s="74">
        <f>+Tab_02!I132</f>
        <v>851114.28196850664</v>
      </c>
      <c r="D116" s="74">
        <v>54574.110999999997</v>
      </c>
      <c r="E116" s="74">
        <f t="shared" si="3"/>
        <v>6.7196685399274685</v>
      </c>
      <c r="F116" s="74">
        <f t="shared" si="2"/>
        <v>15.59556841830198</v>
      </c>
    </row>
    <row r="117" spans="1:6" x14ac:dyDescent="0.2">
      <c r="A117" s="73">
        <v>1974</v>
      </c>
      <c r="B117" s="74">
        <f>+Tab_01!I8</f>
        <v>66422.128176223385</v>
      </c>
      <c r="C117" s="74">
        <f>+Tab_02!I133</f>
        <v>894092.35651394934</v>
      </c>
      <c r="D117" s="74">
        <v>54928.7</v>
      </c>
      <c r="E117" s="74">
        <f t="shared" si="3"/>
        <v>5.04962441072432</v>
      </c>
      <c r="F117" s="74">
        <f t="shared" si="2"/>
        <v>16.277325997410269</v>
      </c>
    </row>
    <row r="118" spans="1:6" x14ac:dyDescent="0.2">
      <c r="A118" s="73">
        <v>1975</v>
      </c>
      <c r="B118" s="74">
        <f>+Tab_01!I9</f>
        <v>76111.435118718742</v>
      </c>
      <c r="C118" s="74">
        <f>+Tab_02!I134</f>
        <v>872525.56283527671</v>
      </c>
      <c r="D118" s="74">
        <v>55293.036</v>
      </c>
      <c r="E118" s="74">
        <f t="shared" si="3"/>
        <v>-2.4121438374399276</v>
      </c>
      <c r="F118" s="74">
        <f t="shared" si="2"/>
        <v>15.780026309918608</v>
      </c>
    </row>
    <row r="119" spans="1:6" x14ac:dyDescent="0.2">
      <c r="A119" s="73">
        <v>1976</v>
      </c>
      <c r="B119" s="74">
        <f>+Tab_01!I10</f>
        <v>95572.939923040569</v>
      </c>
      <c r="C119" s="74">
        <f>+Tab_02!I135</f>
        <v>930544.77829107409</v>
      </c>
      <c r="D119" s="74">
        <v>55588.966</v>
      </c>
      <c r="E119" s="74">
        <f t="shared" si="3"/>
        <v>6.6495719927406611</v>
      </c>
      <c r="F119" s="74">
        <f t="shared" si="2"/>
        <v>16.739738931123025</v>
      </c>
    </row>
    <row r="120" spans="1:6" x14ac:dyDescent="0.2">
      <c r="A120" s="73">
        <v>1977</v>
      </c>
      <c r="B120" s="74">
        <f>+Tab_01!I11</f>
        <v>116144.30022886558</v>
      </c>
      <c r="C120" s="74">
        <f>+Tab_02!I136</f>
        <v>950913.77788383292</v>
      </c>
      <c r="D120" s="74">
        <v>55847.553</v>
      </c>
      <c r="E120" s="74">
        <f t="shared" si="3"/>
        <v>2.1889327701312737</v>
      </c>
      <c r="F120" s="74">
        <f t="shared" si="2"/>
        <v>17.026955109095521</v>
      </c>
    </row>
    <row r="121" spans="1:6" x14ac:dyDescent="0.2">
      <c r="A121" s="73">
        <v>1978</v>
      </c>
      <c r="B121" s="74">
        <f>+Tab_01!I12</f>
        <v>136750.79667689564</v>
      </c>
      <c r="C121" s="74">
        <f>+Tab_02!I137</f>
        <v>978478.34826421668</v>
      </c>
      <c r="D121" s="74">
        <v>56063.269</v>
      </c>
      <c r="E121" s="74">
        <f t="shared" si="3"/>
        <v>2.8987455036907761</v>
      </c>
      <c r="F121" s="74">
        <f t="shared" si="2"/>
        <v>17.453109062623813</v>
      </c>
    </row>
    <row r="122" spans="1:6" x14ac:dyDescent="0.2">
      <c r="A122" s="73">
        <v>1979</v>
      </c>
      <c r="B122" s="74">
        <f>+Tab_01!I13</f>
        <v>167354.5347900489</v>
      </c>
      <c r="C122" s="74">
        <f>+Tab_02!I138</f>
        <v>1032865.3100303042</v>
      </c>
      <c r="D122" s="74">
        <v>56247.017</v>
      </c>
      <c r="E122" s="74">
        <f t="shared" si="3"/>
        <v>5.5583204127682535</v>
      </c>
      <c r="F122" s="74">
        <f t="shared" si="2"/>
        <v>18.363023767648055</v>
      </c>
    </row>
    <row r="123" spans="1:6" x14ac:dyDescent="0.2">
      <c r="A123" s="73">
        <v>1980</v>
      </c>
      <c r="B123" s="74">
        <f>+Tab_01!I14</f>
        <v>209020.7829090131</v>
      </c>
      <c r="C123" s="74">
        <f>+Tab_02!I139</f>
        <v>1064875.7569159733</v>
      </c>
      <c r="D123" s="74">
        <v>56388.480000000003</v>
      </c>
      <c r="E123" s="74">
        <f t="shared" si="3"/>
        <v>3.0991888850182931</v>
      </c>
      <c r="F123" s="74">
        <f t="shared" si="2"/>
        <v>18.88463311860815</v>
      </c>
    </row>
    <row r="124" spans="1:6" x14ac:dyDescent="0.2">
      <c r="A124" s="73">
        <v>1981</v>
      </c>
      <c r="B124" s="74">
        <f>+Tab_01!I15</f>
        <v>250544.41780780858</v>
      </c>
      <c r="C124" s="74">
        <f>+Tab_02!I140</f>
        <v>1070804.3466542182</v>
      </c>
      <c r="D124" s="74">
        <v>56479.285000000003</v>
      </c>
      <c r="E124" s="74">
        <f t="shared" si="3"/>
        <v>0.55674004218246864</v>
      </c>
      <c r="F124" s="74">
        <f t="shared" si="2"/>
        <v>18.959240483554602</v>
      </c>
    </row>
    <row r="125" spans="1:6" x14ac:dyDescent="0.2">
      <c r="A125" s="73">
        <v>1982</v>
      </c>
      <c r="B125" s="74">
        <f>+Tab_01!I16</f>
        <v>295826.35472552042</v>
      </c>
      <c r="C125" s="74">
        <f>+Tab_02!I141</f>
        <v>1072471.9644843615</v>
      </c>
      <c r="D125" s="74">
        <v>56524.063999999998</v>
      </c>
      <c r="E125" s="74">
        <f t="shared" si="3"/>
        <v>0.15573506358596489</v>
      </c>
      <c r="F125" s="74">
        <f t="shared" si="2"/>
        <v>18.973723553995718</v>
      </c>
    </row>
    <row r="126" spans="1:6" x14ac:dyDescent="0.2">
      <c r="A126" s="73">
        <v>1983</v>
      </c>
      <c r="B126" s="74">
        <f>+Tab_01!I17</f>
        <v>344771.44783238193</v>
      </c>
      <c r="C126" s="74">
        <f>+Tab_02!I142</f>
        <v>1082392.9884294968</v>
      </c>
      <c r="D126" s="74">
        <v>56563.031000000003</v>
      </c>
      <c r="E126" s="74">
        <f t="shared" si="3"/>
        <v>0.92506137910145014</v>
      </c>
      <c r="F126" s="74">
        <f t="shared" si="2"/>
        <v>19.136049983415788</v>
      </c>
    </row>
    <row r="127" spans="1:6" x14ac:dyDescent="0.2">
      <c r="A127" s="73">
        <v>1984</v>
      </c>
      <c r="B127" s="74">
        <f>+Tab_01!I18</f>
        <v>394405.0776859211</v>
      </c>
      <c r="C127" s="74">
        <f>+Tab_02!I143</f>
        <v>1115002.2034629567</v>
      </c>
      <c r="D127" s="74">
        <v>56565.116999999998</v>
      </c>
      <c r="E127" s="74">
        <f t="shared" si="3"/>
        <v>3.0126964403912666</v>
      </c>
      <c r="F127" s="74">
        <f t="shared" si="2"/>
        <v>19.711834123192155</v>
      </c>
    </row>
    <row r="128" spans="1:6" x14ac:dyDescent="0.2">
      <c r="A128" s="73">
        <v>1985</v>
      </c>
      <c r="B128" s="74">
        <f>+Tab_01!I19</f>
        <v>442950.42357638717</v>
      </c>
      <c r="C128" s="74">
        <f>+Tab_02!I144</f>
        <v>1144226.5327235505</v>
      </c>
      <c r="D128" s="74">
        <v>56588.319000000003</v>
      </c>
      <c r="E128" s="74">
        <f t="shared" si="3"/>
        <v>2.6210108975416517</v>
      </c>
      <c r="F128" s="74">
        <f t="shared" si="2"/>
        <v>20.220189483337549</v>
      </c>
    </row>
    <row r="129" spans="1:9" x14ac:dyDescent="0.2">
      <c r="A129" s="73">
        <v>1986</v>
      </c>
      <c r="B129" s="74">
        <f>+Tab_01!I20</f>
        <v>490629.18476184033</v>
      </c>
      <c r="C129" s="74">
        <f>+Tab_02!I145</f>
        <v>1175233.6536966106</v>
      </c>
      <c r="D129" s="74">
        <v>56597.822999999997</v>
      </c>
      <c r="E129" s="74">
        <f t="shared" si="3"/>
        <v>2.7098760679194527</v>
      </c>
      <c r="F129" s="74">
        <f t="shared" si="2"/>
        <v>20.764644140051299</v>
      </c>
    </row>
    <row r="130" spans="1:9" x14ac:dyDescent="0.2">
      <c r="A130" s="73">
        <v>1987</v>
      </c>
      <c r="B130" s="74">
        <f>+Tab_01!I21</f>
        <v>537443.08495559823</v>
      </c>
      <c r="C130" s="74">
        <f>+Tab_02!I146</f>
        <v>1211277.8886767335</v>
      </c>
      <c r="D130" s="74">
        <v>56594.487000000001</v>
      </c>
      <c r="E130" s="74">
        <f t="shared" si="3"/>
        <v>3.0669845835973604</v>
      </c>
      <c r="F130" s="74">
        <f t="shared" si="2"/>
        <v>21.402754100001534</v>
      </c>
    </row>
    <row r="131" spans="1:9" x14ac:dyDescent="0.2">
      <c r="A131" s="73">
        <v>1988</v>
      </c>
      <c r="B131" s="74">
        <f>+Tab_01!I22</f>
        <v>597924.38940495253</v>
      </c>
      <c r="C131" s="74">
        <f>+Tab_02!I147</f>
        <v>1260080.6334845521</v>
      </c>
      <c r="D131" s="74">
        <v>56609.375</v>
      </c>
      <c r="E131" s="74">
        <f t="shared" si="3"/>
        <v>4.0290296111269157</v>
      </c>
      <c r="F131" s="74">
        <f t="shared" si="2"/>
        <v>22.25922178940418</v>
      </c>
    </row>
    <row r="132" spans="1:9" x14ac:dyDescent="0.2">
      <c r="A132" s="73">
        <v>1989</v>
      </c>
      <c r="B132" s="74">
        <f>+Tab_01!I23</f>
        <v>657019.83824507601</v>
      </c>
      <c r="C132" s="74">
        <f>+Tab_02!I148</f>
        <v>1301063.4475835878</v>
      </c>
      <c r="D132" s="74">
        <v>56649.201000000001</v>
      </c>
      <c r="E132" s="74">
        <f t="shared" si="3"/>
        <v>3.2523961570383193</v>
      </c>
      <c r="F132" s="74">
        <f t="shared" si="2"/>
        <v>22.967022034142861</v>
      </c>
    </row>
    <row r="133" spans="1:9" x14ac:dyDescent="0.2">
      <c r="A133" s="73">
        <v>1990</v>
      </c>
      <c r="B133" s="74">
        <f>+Tab_01!I24</f>
        <v>726795.04705457983</v>
      </c>
      <c r="C133" s="74">
        <f>+Tab_02!I149</f>
        <v>1326856.4247326986</v>
      </c>
      <c r="D133" s="74">
        <v>56694.36</v>
      </c>
      <c r="E133" s="74">
        <f t="shared" si="3"/>
        <v>1.9824534458342526</v>
      </c>
      <c r="F133" s="74">
        <f t="shared" ref="F133:F156" si="4">+C133/D133</f>
        <v>23.403675863572648</v>
      </c>
    </row>
    <row r="134" spans="1:9" x14ac:dyDescent="0.2">
      <c r="A134" s="73">
        <v>1991</v>
      </c>
      <c r="B134" s="74">
        <f>+Tab_01!I25</f>
        <v>794168.2485512261</v>
      </c>
      <c r="C134" s="74">
        <f>+Tab_02!I150</f>
        <v>1345949.6579505587</v>
      </c>
      <c r="D134" s="74">
        <v>56744.118999999999</v>
      </c>
      <c r="E134" s="74">
        <f t="shared" ref="E134:E160" si="5">+C134/C133*100-100</f>
        <v>1.4389826104739711</v>
      </c>
      <c r="F134" s="74">
        <f t="shared" si="4"/>
        <v>23.719632653924165</v>
      </c>
    </row>
    <row r="135" spans="1:9" x14ac:dyDescent="0.2">
      <c r="A135" s="73">
        <v>1992</v>
      </c>
      <c r="B135" s="74">
        <f>+Tab_01!I26</f>
        <v>836206.01748116489</v>
      </c>
      <c r="C135" s="74">
        <f>+Tab_02!I151</f>
        <v>1355678.9017657854</v>
      </c>
      <c r="D135" s="74">
        <v>56772.923000000003</v>
      </c>
      <c r="E135" s="74">
        <f t="shared" si="5"/>
        <v>0.72285347061502137</v>
      </c>
      <c r="F135" s="74">
        <f t="shared" si="4"/>
        <v>23.878969588474163</v>
      </c>
    </row>
    <row r="136" spans="1:9" x14ac:dyDescent="0.2">
      <c r="A136" s="73">
        <v>1993</v>
      </c>
      <c r="B136" s="74">
        <f>+Tab_01!I27</f>
        <v>861957.80603030953</v>
      </c>
      <c r="C136" s="74">
        <f>+Tab_02!I152</f>
        <v>1344358.9356349171</v>
      </c>
      <c r="D136" s="74">
        <v>56821.25</v>
      </c>
      <c r="E136" s="74">
        <f t="shared" si="5"/>
        <v>-0.83500348910969535</v>
      </c>
      <c r="F136" s="74">
        <f t="shared" si="4"/>
        <v>23.65943965743304</v>
      </c>
    </row>
    <row r="137" spans="1:9" x14ac:dyDescent="0.2">
      <c r="A137" s="73">
        <v>1994</v>
      </c>
      <c r="B137" s="74">
        <f>+Tab_01!I28</f>
        <v>911901.29101585178</v>
      </c>
      <c r="C137" s="74">
        <f>+Tab_02!I153</f>
        <v>1372244.370144337</v>
      </c>
      <c r="D137" s="74">
        <v>56842.392</v>
      </c>
      <c r="E137" s="74">
        <f t="shared" si="5"/>
        <v>2.0742551539072451</v>
      </c>
      <c r="F137" s="74">
        <f t="shared" si="4"/>
        <v>24.141214362413479</v>
      </c>
    </row>
    <row r="138" spans="1:9" x14ac:dyDescent="0.2">
      <c r="A138" s="73">
        <v>1995</v>
      </c>
      <c r="B138" s="74">
        <f>+Tab_01!I29</f>
        <v>984983.4</v>
      </c>
      <c r="C138" s="74">
        <f>+Tab_02!I154</f>
        <v>1409058.7</v>
      </c>
      <c r="D138" s="74">
        <v>56844.408000000003</v>
      </c>
      <c r="E138" s="74">
        <f t="shared" si="5"/>
        <v>2.6827823568910532</v>
      </c>
      <c r="F138" s="74">
        <f t="shared" si="4"/>
        <v>24.787991459071925</v>
      </c>
      <c r="I138" s="76"/>
    </row>
    <row r="139" spans="1:9" x14ac:dyDescent="0.2">
      <c r="A139" s="73">
        <v>1996</v>
      </c>
      <c r="B139" s="74">
        <f>+Tab_01!I30</f>
        <v>1043085.8</v>
      </c>
      <c r="C139" s="74">
        <f>+Tab_02!I155</f>
        <v>1427184.4</v>
      </c>
      <c r="D139" s="74">
        <v>56844.197</v>
      </c>
      <c r="E139" s="74">
        <f t="shared" si="5"/>
        <v>1.2863694039148186</v>
      </c>
      <c r="F139" s="74">
        <f t="shared" si="4"/>
        <v>25.106949791198563</v>
      </c>
      <c r="I139" s="76"/>
    </row>
    <row r="140" spans="1:9" x14ac:dyDescent="0.2">
      <c r="A140" s="73">
        <v>1997</v>
      </c>
      <c r="B140" s="74">
        <f>+Tab_01!I31</f>
        <v>1089869.2</v>
      </c>
      <c r="C140" s="74">
        <f>+Tab_02!I156</f>
        <v>1453378.4</v>
      </c>
      <c r="D140" s="74">
        <v>56876.364000000001</v>
      </c>
      <c r="E140" s="74">
        <f t="shared" si="5"/>
        <v>1.8353619896630136</v>
      </c>
      <c r="F140" s="74">
        <f t="shared" si="4"/>
        <v>25.553293104320097</v>
      </c>
      <c r="I140" s="76"/>
    </row>
    <row r="141" spans="1:9" x14ac:dyDescent="0.2">
      <c r="A141" s="73">
        <v>1998</v>
      </c>
      <c r="B141" s="74">
        <f>+Tab_01!I32</f>
        <v>1135499.5</v>
      </c>
      <c r="C141" s="74">
        <f>+Tab_02!I157</f>
        <v>1476866.1</v>
      </c>
      <c r="D141" s="74">
        <v>56904.379000000001</v>
      </c>
      <c r="E141" s="74">
        <f t="shared" si="5"/>
        <v>1.6160760336055802</v>
      </c>
      <c r="F141" s="74">
        <f t="shared" si="4"/>
        <v>25.953470118705628</v>
      </c>
      <c r="I141" s="76"/>
    </row>
    <row r="142" spans="1:9" x14ac:dyDescent="0.2">
      <c r="A142" s="73">
        <v>1999</v>
      </c>
      <c r="B142" s="74">
        <f>+Tab_01!I33</f>
        <v>1171901.3999999999</v>
      </c>
      <c r="C142" s="74">
        <f>+Tab_02!I158</f>
        <v>1499903</v>
      </c>
      <c r="D142" s="74">
        <v>56909.108999999997</v>
      </c>
      <c r="E142" s="74">
        <f t="shared" si="5"/>
        <v>1.5598502802657492</v>
      </c>
      <c r="F142" s="74">
        <f t="shared" si="4"/>
        <v>26.356114624813404</v>
      </c>
      <c r="I142" s="76"/>
    </row>
    <row r="143" spans="1:9" x14ac:dyDescent="0.2">
      <c r="A143" s="73">
        <v>2000</v>
      </c>
      <c r="B143" s="74">
        <f>+Tab_01!I34</f>
        <v>1239266.3</v>
      </c>
      <c r="C143" s="74">
        <f>+Tab_02!I159</f>
        <v>1555551</v>
      </c>
      <c r="D143" s="74">
        <v>56923.523999999998</v>
      </c>
      <c r="E143" s="74">
        <f t="shared" si="5"/>
        <v>3.7101065868926071</v>
      </c>
      <c r="F143" s="74">
        <f t="shared" si="4"/>
        <v>27.327032669305577</v>
      </c>
      <c r="I143" s="76"/>
    </row>
    <row r="144" spans="1:9" x14ac:dyDescent="0.2">
      <c r="A144" s="73">
        <v>2001</v>
      </c>
      <c r="B144" s="74">
        <f>+Tab_01!I35</f>
        <v>1298890.2</v>
      </c>
      <c r="C144" s="74">
        <f>+Tab_02!I160</f>
        <v>1583118.3</v>
      </c>
      <c r="D144" s="74">
        <v>56960.692000000003</v>
      </c>
      <c r="E144" s="74">
        <f t="shared" si="5"/>
        <v>1.7721887614099501</v>
      </c>
      <c r="F144" s="74">
        <f t="shared" si="4"/>
        <v>27.793171824527693</v>
      </c>
      <c r="I144" s="76"/>
    </row>
    <row r="145" spans="1:9" x14ac:dyDescent="0.2">
      <c r="A145" s="73">
        <v>2002</v>
      </c>
      <c r="B145" s="74">
        <f>+Tab_01!I36</f>
        <v>1345794.2</v>
      </c>
      <c r="C145" s="74">
        <f>+Tab_02!I161</f>
        <v>1587053.1</v>
      </c>
      <c r="D145" s="74">
        <v>56987.506999999998</v>
      </c>
      <c r="E145" s="74">
        <f t="shared" si="5"/>
        <v>0.24854743956910852</v>
      </c>
      <c r="F145" s="74">
        <f t="shared" si="4"/>
        <v>27.849140689730472</v>
      </c>
      <c r="I145" s="76"/>
    </row>
    <row r="146" spans="1:9" x14ac:dyDescent="0.2">
      <c r="A146" s="73">
        <v>2003</v>
      </c>
      <c r="B146" s="74">
        <f>+Tab_01!I37</f>
        <v>1390709.6</v>
      </c>
      <c r="C146" s="74">
        <f>+Tab_02!I162</f>
        <v>1589454.6</v>
      </c>
      <c r="D146" s="74">
        <v>57130.506000000001</v>
      </c>
      <c r="E146" s="74">
        <f t="shared" si="5"/>
        <v>0.15131818840843891</v>
      </c>
      <c r="F146" s="74">
        <f t="shared" si="4"/>
        <v>27.821468971410827</v>
      </c>
      <c r="I146" s="76"/>
    </row>
    <row r="147" spans="1:9" x14ac:dyDescent="0.2">
      <c r="A147" s="73">
        <v>2004</v>
      </c>
      <c r="B147" s="74">
        <f>+Tab_01!I38</f>
        <v>1448362.7000000002</v>
      </c>
      <c r="C147" s="74">
        <f>+Tab_02!I163</f>
        <v>1614598.8</v>
      </c>
      <c r="D147" s="74">
        <v>57495.9</v>
      </c>
      <c r="E147" s="74">
        <f t="shared" si="5"/>
        <v>1.5819388612924143</v>
      </c>
      <c r="F147" s="74">
        <f t="shared" si="4"/>
        <v>28.081981497811149</v>
      </c>
      <c r="I147" s="76"/>
    </row>
    <row r="148" spans="1:9" x14ac:dyDescent="0.2">
      <c r="A148" s="73">
        <v>2005</v>
      </c>
      <c r="B148" s="74">
        <f>+Tab_01!I39</f>
        <v>1489725.5</v>
      </c>
      <c r="C148" s="74">
        <f>+Tab_02!I164</f>
        <v>1629932.1</v>
      </c>
      <c r="D148" s="74">
        <v>57874.752999999997</v>
      </c>
      <c r="E148" s="74">
        <f t="shared" si="5"/>
        <v>0.94966625764865853</v>
      </c>
      <c r="F148" s="74">
        <f t="shared" si="4"/>
        <v>28.163093845083022</v>
      </c>
      <c r="I148" s="76"/>
    </row>
    <row r="149" spans="1:9" x14ac:dyDescent="0.2">
      <c r="A149" s="73">
        <v>2006</v>
      </c>
      <c r="B149" s="74">
        <f>+Tab_01!I40</f>
        <v>1548473.4</v>
      </c>
      <c r="C149" s="74">
        <f>+Tab_02!I165</f>
        <v>1662638.1</v>
      </c>
      <c r="D149" s="74">
        <v>58064.214</v>
      </c>
      <c r="E149" s="74">
        <f t="shared" si="5"/>
        <v>2.0065866547446944</v>
      </c>
      <c r="F149" s="74">
        <f t="shared" si="4"/>
        <v>28.634471828035082</v>
      </c>
      <c r="I149" s="76"/>
    </row>
    <row r="150" spans="1:9" x14ac:dyDescent="0.2">
      <c r="A150" s="73">
        <v>2007</v>
      </c>
      <c r="B150" s="74">
        <f>+Tab_01!I41</f>
        <v>1609550.8</v>
      </c>
      <c r="C150" s="74">
        <f>+Tab_02!I166</f>
        <v>1687143.2</v>
      </c>
      <c r="D150" s="74">
        <v>58223.743999999999</v>
      </c>
      <c r="E150" s="74">
        <f t="shared" si="5"/>
        <v>1.4738685466187746</v>
      </c>
      <c r="F150" s="74">
        <f t="shared" si="4"/>
        <v>28.976893000903548</v>
      </c>
      <c r="I150" s="76"/>
    </row>
    <row r="151" spans="1:9" x14ac:dyDescent="0.2">
      <c r="A151" s="73">
        <v>2008</v>
      </c>
      <c r="B151" s="74">
        <f>+Tab_01!I42</f>
        <v>1632150.8</v>
      </c>
      <c r="C151" s="74">
        <f>+Tab_02!I167</f>
        <v>1669421.4</v>
      </c>
      <c r="D151" s="74">
        <v>58652.875</v>
      </c>
      <c r="E151" s="74">
        <f t="shared" si="5"/>
        <v>-1.0504028348038332</v>
      </c>
      <c r="F151" s="74">
        <f t="shared" si="4"/>
        <v>28.462737760084224</v>
      </c>
      <c r="I151" s="76"/>
    </row>
    <row r="152" spans="1:9" x14ac:dyDescent="0.2">
      <c r="A152" s="73">
        <v>2009</v>
      </c>
      <c r="B152" s="74">
        <f>+Tab_01!I43</f>
        <v>1572878.3</v>
      </c>
      <c r="C152" s="74">
        <f>+Tab_02!I168</f>
        <v>1577902.8</v>
      </c>
      <c r="D152" s="74">
        <v>59000.586000000003</v>
      </c>
      <c r="E152" s="74">
        <f t="shared" si="5"/>
        <v>-5.4820550401474435</v>
      </c>
      <c r="F152" s="74">
        <f t="shared" si="4"/>
        <v>26.743849628883346</v>
      </c>
      <c r="I152" s="76"/>
    </row>
    <row r="153" spans="1:9" x14ac:dyDescent="0.2">
      <c r="A153" s="73">
        <v>2010</v>
      </c>
      <c r="B153" s="74">
        <f>+Tab_01!I44</f>
        <v>1604514.5</v>
      </c>
      <c r="C153" s="74">
        <f>+Tab_02!I169</f>
        <v>1604514.5</v>
      </c>
      <c r="D153" s="74">
        <v>59190.142999999996</v>
      </c>
      <c r="E153" s="74">
        <f t="shared" si="5"/>
        <v>1.6865234030892111</v>
      </c>
      <c r="F153" s="74">
        <f t="shared" si="4"/>
        <v>27.107799013089057</v>
      </c>
      <c r="I153" s="76"/>
    </row>
    <row r="154" spans="1:9" x14ac:dyDescent="0.2">
      <c r="A154" s="73">
        <v>2011</v>
      </c>
      <c r="B154" s="74">
        <f>+Tab_01!I45</f>
        <v>1637462.9</v>
      </c>
      <c r="C154" s="74">
        <f>+Tab_02!I170</f>
        <v>1613766.5</v>
      </c>
      <c r="D154" s="74">
        <v>59364.69</v>
      </c>
      <c r="E154" s="74">
        <f t="shared" si="5"/>
        <v>0.5766230221042008</v>
      </c>
      <c r="F154" s="74">
        <f t="shared" si="4"/>
        <v>27.183945540690939</v>
      </c>
      <c r="I154" s="76"/>
    </row>
    <row r="155" spans="1:9" x14ac:dyDescent="0.2">
      <c r="A155" s="73">
        <v>2012</v>
      </c>
      <c r="B155" s="74">
        <f>+Tab_01!I46</f>
        <v>1613265</v>
      </c>
      <c r="C155" s="74">
        <f>+Tab_02!I171</f>
        <v>1568274.2</v>
      </c>
      <c r="D155" s="74">
        <v>59394.207000000002</v>
      </c>
      <c r="E155" s="74">
        <f t="shared" si="5"/>
        <v>-2.8190137792549308</v>
      </c>
      <c r="F155" s="74">
        <f t="shared" si="4"/>
        <v>26.404497664225062</v>
      </c>
      <c r="I155" s="76"/>
    </row>
    <row r="156" spans="1:9" x14ac:dyDescent="0.2">
      <c r="A156" s="73">
        <v>2013</v>
      </c>
      <c r="B156" s="74">
        <f>+Tab_01!I47</f>
        <v>1604599.1</v>
      </c>
      <c r="C156" s="74">
        <f>+Tab_02!I172</f>
        <v>1541171.9</v>
      </c>
      <c r="D156" s="74">
        <v>59685.226999999999</v>
      </c>
      <c r="E156" s="74">
        <f t="shared" si="5"/>
        <v>-1.7281608024923116</v>
      </c>
      <c r="F156" s="74">
        <f t="shared" si="4"/>
        <v>25.821664379361412</v>
      </c>
      <c r="I156" s="76"/>
    </row>
    <row r="157" spans="1:9" x14ac:dyDescent="0.2">
      <c r="A157" s="73">
        <v>2014</v>
      </c>
      <c r="B157" s="74">
        <f>+Tab_01!I48</f>
        <v>1621827.2</v>
      </c>
      <c r="C157" s="74">
        <f>+Tab_02!I173</f>
        <v>1542923.8</v>
      </c>
      <c r="D157" s="74">
        <v>60782.667999999998</v>
      </c>
      <c r="E157" s="74">
        <f t="shared" si="5"/>
        <v>0.11367323787827388</v>
      </c>
      <c r="F157" s="74">
        <f t="shared" ref="F157:F160" si="6">+C157/D157</f>
        <v>25.384272371854426</v>
      </c>
      <c r="I157" s="76"/>
    </row>
    <row r="158" spans="1:9" x14ac:dyDescent="0.2">
      <c r="A158" s="73">
        <v>2015</v>
      </c>
      <c r="B158" s="74">
        <f>+Tab_01!I49</f>
        <v>1652622.3</v>
      </c>
      <c r="C158" s="74">
        <f>+Tab_02!I174</f>
        <v>1557611.8</v>
      </c>
      <c r="D158" s="74">
        <v>60795.612000000001</v>
      </c>
      <c r="E158" s="74">
        <f t="shared" si="5"/>
        <v>0.9519588718509624</v>
      </c>
      <c r="F158" s="74">
        <f t="shared" si="6"/>
        <v>25.620464187448267</v>
      </c>
      <c r="I158" s="76"/>
    </row>
    <row r="159" spans="1:9" x14ac:dyDescent="0.2">
      <c r="A159" s="73">
        <v>2016</v>
      </c>
      <c r="B159" s="74">
        <f>+Tab_01!I50</f>
        <v>1680948.1</v>
      </c>
      <c r="C159" s="74">
        <f>+Tab_02!I175</f>
        <v>1570980.2</v>
      </c>
      <c r="D159" s="74">
        <v>60665.550999999999</v>
      </c>
      <c r="E159" s="74">
        <f t="shared" si="5"/>
        <v>0.85826263000832625</v>
      </c>
      <c r="F159" s="74">
        <f t="shared" si="6"/>
        <v>25.895754247744325</v>
      </c>
    </row>
    <row r="160" spans="1:9" x14ac:dyDescent="0.2">
      <c r="A160" s="73">
        <v>2017</v>
      </c>
      <c r="B160" s="74">
        <f>+Tab_01!I51</f>
        <v>1716934.7</v>
      </c>
      <c r="C160" s="74">
        <f>+Tab_02!I176</f>
        <v>1594580.9</v>
      </c>
      <c r="D160" s="74">
        <v>60589.445</v>
      </c>
      <c r="E160" s="74">
        <f t="shared" si="5"/>
        <v>1.5022913719727313</v>
      </c>
      <c r="F160" s="74">
        <f t="shared" si="6"/>
        <v>26.317800072273315</v>
      </c>
    </row>
  </sheetData>
  <mergeCells count="6">
    <mergeCell ref="B1:B3"/>
    <mergeCell ref="A1:A3"/>
    <mergeCell ref="D1:D3"/>
    <mergeCell ref="C1:C3"/>
    <mergeCell ref="F1:F3"/>
    <mergeCell ref="E1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AD114"/>
  <sheetViews>
    <sheetView zoomScaleNormal="100" workbookViewId="0">
      <selection activeCell="A2" sqref="A2:A4"/>
    </sheetView>
  </sheetViews>
  <sheetFormatPr defaultRowHeight="12.75" x14ac:dyDescent="0.2"/>
  <cols>
    <col min="1" max="1" width="12" style="73" customWidth="1"/>
    <col min="2" max="2" width="15.28515625" style="73" customWidth="1"/>
    <col min="3" max="3" width="13.42578125" style="73" customWidth="1"/>
    <col min="4" max="6" width="14.5703125" style="73" customWidth="1"/>
    <col min="7" max="7" width="15.28515625" style="73" customWidth="1"/>
    <col min="8" max="8" width="12.42578125" style="73" customWidth="1"/>
    <col min="9" max="9" width="15" style="73" customWidth="1"/>
    <col min="10" max="10" width="11.85546875" style="73" bestFit="1" customWidth="1"/>
    <col min="11" max="12" width="12.28515625" style="73" customWidth="1"/>
    <col min="13" max="13" width="12.5703125" style="73" customWidth="1"/>
    <col min="14" max="14" width="17.140625" style="73" customWidth="1"/>
    <col min="15" max="15" width="14" style="73" customWidth="1"/>
    <col min="16" max="16" width="19" style="73" customWidth="1"/>
    <col min="17" max="17" width="14" style="73" customWidth="1"/>
    <col min="18" max="18" width="20.85546875" style="99" bestFit="1" customWidth="1"/>
    <col min="19" max="19" width="14" style="73" customWidth="1"/>
    <col min="20" max="20" width="14.85546875" style="99" customWidth="1"/>
    <col min="21" max="21" width="3.85546875" style="73" customWidth="1"/>
    <col min="22" max="22" width="14" style="73" customWidth="1"/>
    <col min="23" max="23" width="16.42578125" style="73" bestFit="1" customWidth="1"/>
    <col min="24" max="24" width="15.140625" style="73" bestFit="1" customWidth="1"/>
    <col min="25" max="25" width="14" style="73" bestFit="1" customWidth="1"/>
    <col min="26" max="28" width="13.85546875" style="73" customWidth="1"/>
    <col min="29" max="29" width="18.5703125" style="73" customWidth="1"/>
    <col min="30" max="30" width="16.85546875" style="73" customWidth="1"/>
    <col min="31" max="250" width="9.140625" style="73"/>
    <col min="251" max="251" width="15.7109375" style="73" customWidth="1"/>
    <col min="252" max="252" width="15.28515625" style="73" customWidth="1"/>
    <col min="253" max="256" width="14.5703125" style="73" customWidth="1"/>
    <col min="257" max="257" width="15.28515625" style="73" customWidth="1"/>
    <col min="258" max="258" width="12.42578125" style="73" customWidth="1"/>
    <col min="259" max="259" width="12.28515625" style="73" bestFit="1" customWidth="1"/>
    <col min="260" max="260" width="11.42578125" style="73" bestFit="1" customWidth="1"/>
    <col min="261" max="261" width="12.28515625" style="73" customWidth="1"/>
    <col min="262" max="262" width="11.7109375" style="73" customWidth="1"/>
    <col min="263" max="263" width="12.140625" style="73" customWidth="1"/>
    <col min="264" max="264" width="17.140625" style="73" customWidth="1"/>
    <col min="265" max="267" width="14" style="73" customWidth="1"/>
    <col min="268" max="268" width="20.7109375" style="73" bestFit="1" customWidth="1"/>
    <col min="269" max="269" width="14" style="73" customWidth="1"/>
    <col min="270" max="270" width="14.85546875" style="73" customWidth="1"/>
    <col min="271" max="271" width="3.85546875" style="73" customWidth="1"/>
    <col min="272" max="272" width="14" style="73" customWidth="1"/>
    <col min="273" max="273" width="16.28515625" style="73" bestFit="1" customWidth="1"/>
    <col min="274" max="274" width="15" style="73" bestFit="1" customWidth="1"/>
    <col min="275" max="275" width="13.85546875" style="73" bestFit="1" customWidth="1"/>
    <col min="276" max="284" width="13.85546875" style="73" customWidth="1"/>
    <col min="285" max="285" width="16.85546875" style="73" customWidth="1"/>
    <col min="286" max="286" width="14.7109375" style="73" customWidth="1"/>
    <col min="287" max="506" width="9.140625" style="73"/>
    <col min="507" max="507" width="15.7109375" style="73" customWidth="1"/>
    <col min="508" max="508" width="15.28515625" style="73" customWidth="1"/>
    <col min="509" max="512" width="14.5703125" style="73" customWidth="1"/>
    <col min="513" max="513" width="15.28515625" style="73" customWidth="1"/>
    <col min="514" max="514" width="12.42578125" style="73" customWidth="1"/>
    <col min="515" max="515" width="12.28515625" style="73" bestFit="1" customWidth="1"/>
    <col min="516" max="516" width="11.42578125" style="73" bestFit="1" customWidth="1"/>
    <col min="517" max="517" width="12.28515625" style="73" customWidth="1"/>
    <col min="518" max="518" width="11.7109375" style="73" customWidth="1"/>
    <col min="519" max="519" width="12.140625" style="73" customWidth="1"/>
    <col min="520" max="520" width="17.140625" style="73" customWidth="1"/>
    <col min="521" max="523" width="14" style="73" customWidth="1"/>
    <col min="524" max="524" width="20.7109375" style="73" bestFit="1" customWidth="1"/>
    <col min="525" max="525" width="14" style="73" customWidth="1"/>
    <col min="526" max="526" width="14.85546875" style="73" customWidth="1"/>
    <col min="527" max="527" width="3.85546875" style="73" customWidth="1"/>
    <col min="528" max="528" width="14" style="73" customWidth="1"/>
    <col min="529" max="529" width="16.28515625" style="73" bestFit="1" customWidth="1"/>
    <col min="530" max="530" width="15" style="73" bestFit="1" customWidth="1"/>
    <col min="531" max="531" width="13.85546875" style="73" bestFit="1" customWidth="1"/>
    <col min="532" max="540" width="13.85546875" style="73" customWidth="1"/>
    <col min="541" max="541" width="16.85546875" style="73" customWidth="1"/>
    <col min="542" max="542" width="14.7109375" style="73" customWidth="1"/>
    <col min="543" max="762" width="9.140625" style="73"/>
    <col min="763" max="763" width="15.7109375" style="73" customWidth="1"/>
    <col min="764" max="764" width="15.28515625" style="73" customWidth="1"/>
    <col min="765" max="768" width="14.5703125" style="73" customWidth="1"/>
    <col min="769" max="769" width="15.28515625" style="73" customWidth="1"/>
    <col min="770" max="770" width="12.42578125" style="73" customWidth="1"/>
    <col min="771" max="771" width="12.28515625" style="73" bestFit="1" customWidth="1"/>
    <col min="772" max="772" width="11.42578125" style="73" bestFit="1" customWidth="1"/>
    <col min="773" max="773" width="12.28515625" style="73" customWidth="1"/>
    <col min="774" max="774" width="11.7109375" style="73" customWidth="1"/>
    <col min="775" max="775" width="12.140625" style="73" customWidth="1"/>
    <col min="776" max="776" width="17.140625" style="73" customWidth="1"/>
    <col min="777" max="779" width="14" style="73" customWidth="1"/>
    <col min="780" max="780" width="20.7109375" style="73" bestFit="1" customWidth="1"/>
    <col min="781" max="781" width="14" style="73" customWidth="1"/>
    <col min="782" max="782" width="14.85546875" style="73" customWidth="1"/>
    <col min="783" max="783" width="3.85546875" style="73" customWidth="1"/>
    <col min="784" max="784" width="14" style="73" customWidth="1"/>
    <col min="785" max="785" width="16.28515625" style="73" bestFit="1" customWidth="1"/>
    <col min="786" max="786" width="15" style="73" bestFit="1" customWidth="1"/>
    <col min="787" max="787" width="13.85546875" style="73" bestFit="1" customWidth="1"/>
    <col min="788" max="796" width="13.85546875" style="73" customWidth="1"/>
    <col min="797" max="797" width="16.85546875" style="73" customWidth="1"/>
    <col min="798" max="798" width="14.7109375" style="73" customWidth="1"/>
    <col min="799" max="1018" width="9.140625" style="73"/>
    <col min="1019" max="1019" width="15.7109375" style="73" customWidth="1"/>
    <col min="1020" max="1020" width="15.28515625" style="73" customWidth="1"/>
    <col min="1021" max="1024" width="14.5703125" style="73" customWidth="1"/>
    <col min="1025" max="1025" width="15.28515625" style="73" customWidth="1"/>
    <col min="1026" max="1026" width="12.42578125" style="73" customWidth="1"/>
    <col min="1027" max="1027" width="12.28515625" style="73" bestFit="1" customWidth="1"/>
    <col min="1028" max="1028" width="11.42578125" style="73" bestFit="1" customWidth="1"/>
    <col min="1029" max="1029" width="12.28515625" style="73" customWidth="1"/>
    <col min="1030" max="1030" width="11.7109375" style="73" customWidth="1"/>
    <col min="1031" max="1031" width="12.140625" style="73" customWidth="1"/>
    <col min="1032" max="1032" width="17.140625" style="73" customWidth="1"/>
    <col min="1033" max="1035" width="14" style="73" customWidth="1"/>
    <col min="1036" max="1036" width="20.7109375" style="73" bestFit="1" customWidth="1"/>
    <col min="1037" max="1037" width="14" style="73" customWidth="1"/>
    <col min="1038" max="1038" width="14.85546875" style="73" customWidth="1"/>
    <col min="1039" max="1039" width="3.85546875" style="73" customWidth="1"/>
    <col min="1040" max="1040" width="14" style="73" customWidth="1"/>
    <col min="1041" max="1041" width="16.28515625" style="73" bestFit="1" customWidth="1"/>
    <col min="1042" max="1042" width="15" style="73" bestFit="1" customWidth="1"/>
    <col min="1043" max="1043" width="13.85546875" style="73" bestFit="1" customWidth="1"/>
    <col min="1044" max="1052" width="13.85546875" style="73" customWidth="1"/>
    <col min="1053" max="1053" width="16.85546875" style="73" customWidth="1"/>
    <col min="1054" max="1054" width="14.7109375" style="73" customWidth="1"/>
    <col min="1055" max="1274" width="9.140625" style="73"/>
    <col min="1275" max="1275" width="15.7109375" style="73" customWidth="1"/>
    <col min="1276" max="1276" width="15.28515625" style="73" customWidth="1"/>
    <col min="1277" max="1280" width="14.5703125" style="73" customWidth="1"/>
    <col min="1281" max="1281" width="15.28515625" style="73" customWidth="1"/>
    <col min="1282" max="1282" width="12.42578125" style="73" customWidth="1"/>
    <col min="1283" max="1283" width="12.28515625" style="73" bestFit="1" customWidth="1"/>
    <col min="1284" max="1284" width="11.42578125" style="73" bestFit="1" customWidth="1"/>
    <col min="1285" max="1285" width="12.28515625" style="73" customWidth="1"/>
    <col min="1286" max="1286" width="11.7109375" style="73" customWidth="1"/>
    <col min="1287" max="1287" width="12.140625" style="73" customWidth="1"/>
    <col min="1288" max="1288" width="17.140625" style="73" customWidth="1"/>
    <col min="1289" max="1291" width="14" style="73" customWidth="1"/>
    <col min="1292" max="1292" width="20.7109375" style="73" bestFit="1" customWidth="1"/>
    <col min="1293" max="1293" width="14" style="73" customWidth="1"/>
    <col min="1294" max="1294" width="14.85546875" style="73" customWidth="1"/>
    <col min="1295" max="1295" width="3.85546875" style="73" customWidth="1"/>
    <col min="1296" max="1296" width="14" style="73" customWidth="1"/>
    <col min="1297" max="1297" width="16.28515625" style="73" bestFit="1" customWidth="1"/>
    <col min="1298" max="1298" width="15" style="73" bestFit="1" customWidth="1"/>
    <col min="1299" max="1299" width="13.85546875" style="73" bestFit="1" customWidth="1"/>
    <col min="1300" max="1308" width="13.85546875" style="73" customWidth="1"/>
    <col min="1309" max="1309" width="16.85546875" style="73" customWidth="1"/>
    <col min="1310" max="1310" width="14.7109375" style="73" customWidth="1"/>
    <col min="1311" max="1530" width="9.140625" style="73"/>
    <col min="1531" max="1531" width="15.7109375" style="73" customWidth="1"/>
    <col min="1532" max="1532" width="15.28515625" style="73" customWidth="1"/>
    <col min="1533" max="1536" width="14.5703125" style="73" customWidth="1"/>
    <col min="1537" max="1537" width="15.28515625" style="73" customWidth="1"/>
    <col min="1538" max="1538" width="12.42578125" style="73" customWidth="1"/>
    <col min="1539" max="1539" width="12.28515625" style="73" bestFit="1" customWidth="1"/>
    <col min="1540" max="1540" width="11.42578125" style="73" bestFit="1" customWidth="1"/>
    <col min="1541" max="1541" width="12.28515625" style="73" customWidth="1"/>
    <col min="1542" max="1542" width="11.7109375" style="73" customWidth="1"/>
    <col min="1543" max="1543" width="12.140625" style="73" customWidth="1"/>
    <col min="1544" max="1544" width="17.140625" style="73" customWidth="1"/>
    <col min="1545" max="1547" width="14" style="73" customWidth="1"/>
    <col min="1548" max="1548" width="20.7109375" style="73" bestFit="1" customWidth="1"/>
    <col min="1549" max="1549" width="14" style="73" customWidth="1"/>
    <col min="1550" max="1550" width="14.85546875" style="73" customWidth="1"/>
    <col min="1551" max="1551" width="3.85546875" style="73" customWidth="1"/>
    <col min="1552" max="1552" width="14" style="73" customWidth="1"/>
    <col min="1553" max="1553" width="16.28515625" style="73" bestFit="1" customWidth="1"/>
    <col min="1554" max="1554" width="15" style="73" bestFit="1" customWidth="1"/>
    <col min="1555" max="1555" width="13.85546875" style="73" bestFit="1" customWidth="1"/>
    <col min="1556" max="1564" width="13.85546875" style="73" customWidth="1"/>
    <col min="1565" max="1565" width="16.85546875" style="73" customWidth="1"/>
    <col min="1566" max="1566" width="14.7109375" style="73" customWidth="1"/>
    <col min="1567" max="1786" width="9.140625" style="73"/>
    <col min="1787" max="1787" width="15.7109375" style="73" customWidth="1"/>
    <col min="1788" max="1788" width="15.28515625" style="73" customWidth="1"/>
    <col min="1789" max="1792" width="14.5703125" style="73" customWidth="1"/>
    <col min="1793" max="1793" width="15.28515625" style="73" customWidth="1"/>
    <col min="1794" max="1794" width="12.42578125" style="73" customWidth="1"/>
    <col min="1795" max="1795" width="12.28515625" style="73" bestFit="1" customWidth="1"/>
    <col min="1796" max="1796" width="11.42578125" style="73" bestFit="1" customWidth="1"/>
    <col min="1797" max="1797" width="12.28515625" style="73" customWidth="1"/>
    <col min="1798" max="1798" width="11.7109375" style="73" customWidth="1"/>
    <col min="1799" max="1799" width="12.140625" style="73" customWidth="1"/>
    <col min="1800" max="1800" width="17.140625" style="73" customWidth="1"/>
    <col min="1801" max="1803" width="14" style="73" customWidth="1"/>
    <col min="1804" max="1804" width="20.7109375" style="73" bestFit="1" customWidth="1"/>
    <col min="1805" max="1805" width="14" style="73" customWidth="1"/>
    <col min="1806" max="1806" width="14.85546875" style="73" customWidth="1"/>
    <col min="1807" max="1807" width="3.85546875" style="73" customWidth="1"/>
    <col min="1808" max="1808" width="14" style="73" customWidth="1"/>
    <col min="1809" max="1809" width="16.28515625" style="73" bestFit="1" customWidth="1"/>
    <col min="1810" max="1810" width="15" style="73" bestFit="1" customWidth="1"/>
    <col min="1811" max="1811" width="13.85546875" style="73" bestFit="1" customWidth="1"/>
    <col min="1812" max="1820" width="13.85546875" style="73" customWidth="1"/>
    <col min="1821" max="1821" width="16.85546875" style="73" customWidth="1"/>
    <col min="1822" max="1822" width="14.7109375" style="73" customWidth="1"/>
    <col min="1823" max="2042" width="9.140625" style="73"/>
    <col min="2043" max="2043" width="15.7109375" style="73" customWidth="1"/>
    <col min="2044" max="2044" width="15.28515625" style="73" customWidth="1"/>
    <col min="2045" max="2048" width="14.5703125" style="73" customWidth="1"/>
    <col min="2049" max="2049" width="15.28515625" style="73" customWidth="1"/>
    <col min="2050" max="2050" width="12.42578125" style="73" customWidth="1"/>
    <col min="2051" max="2051" width="12.28515625" style="73" bestFit="1" customWidth="1"/>
    <col min="2052" max="2052" width="11.42578125" style="73" bestFit="1" customWidth="1"/>
    <col min="2053" max="2053" width="12.28515625" style="73" customWidth="1"/>
    <col min="2054" max="2054" width="11.7109375" style="73" customWidth="1"/>
    <col min="2055" max="2055" width="12.140625" style="73" customWidth="1"/>
    <col min="2056" max="2056" width="17.140625" style="73" customWidth="1"/>
    <col min="2057" max="2059" width="14" style="73" customWidth="1"/>
    <col min="2060" max="2060" width="20.7109375" style="73" bestFit="1" customWidth="1"/>
    <col min="2061" max="2061" width="14" style="73" customWidth="1"/>
    <col min="2062" max="2062" width="14.85546875" style="73" customWidth="1"/>
    <col min="2063" max="2063" width="3.85546875" style="73" customWidth="1"/>
    <col min="2064" max="2064" width="14" style="73" customWidth="1"/>
    <col min="2065" max="2065" width="16.28515625" style="73" bestFit="1" customWidth="1"/>
    <col min="2066" max="2066" width="15" style="73" bestFit="1" customWidth="1"/>
    <col min="2067" max="2067" width="13.85546875" style="73" bestFit="1" customWidth="1"/>
    <col min="2068" max="2076" width="13.85546875" style="73" customWidth="1"/>
    <col min="2077" max="2077" width="16.85546875" style="73" customWidth="1"/>
    <col min="2078" max="2078" width="14.7109375" style="73" customWidth="1"/>
    <col min="2079" max="2298" width="9.140625" style="73"/>
    <col min="2299" max="2299" width="15.7109375" style="73" customWidth="1"/>
    <col min="2300" max="2300" width="15.28515625" style="73" customWidth="1"/>
    <col min="2301" max="2304" width="14.5703125" style="73" customWidth="1"/>
    <col min="2305" max="2305" width="15.28515625" style="73" customWidth="1"/>
    <col min="2306" max="2306" width="12.42578125" style="73" customWidth="1"/>
    <col min="2307" max="2307" width="12.28515625" style="73" bestFit="1" customWidth="1"/>
    <col min="2308" max="2308" width="11.42578125" style="73" bestFit="1" customWidth="1"/>
    <col min="2309" max="2309" width="12.28515625" style="73" customWidth="1"/>
    <col min="2310" max="2310" width="11.7109375" style="73" customWidth="1"/>
    <col min="2311" max="2311" width="12.140625" style="73" customWidth="1"/>
    <col min="2312" max="2312" width="17.140625" style="73" customWidth="1"/>
    <col min="2313" max="2315" width="14" style="73" customWidth="1"/>
    <col min="2316" max="2316" width="20.7109375" style="73" bestFit="1" customWidth="1"/>
    <col min="2317" max="2317" width="14" style="73" customWidth="1"/>
    <col min="2318" max="2318" width="14.85546875" style="73" customWidth="1"/>
    <col min="2319" max="2319" width="3.85546875" style="73" customWidth="1"/>
    <col min="2320" max="2320" width="14" style="73" customWidth="1"/>
    <col min="2321" max="2321" width="16.28515625" style="73" bestFit="1" customWidth="1"/>
    <col min="2322" max="2322" width="15" style="73" bestFit="1" customWidth="1"/>
    <col min="2323" max="2323" width="13.85546875" style="73" bestFit="1" customWidth="1"/>
    <col min="2324" max="2332" width="13.85546875" style="73" customWidth="1"/>
    <col min="2333" max="2333" width="16.85546875" style="73" customWidth="1"/>
    <col min="2334" max="2334" width="14.7109375" style="73" customWidth="1"/>
    <col min="2335" max="2554" width="9.140625" style="73"/>
    <col min="2555" max="2555" width="15.7109375" style="73" customWidth="1"/>
    <col min="2556" max="2556" width="15.28515625" style="73" customWidth="1"/>
    <col min="2557" max="2560" width="14.5703125" style="73" customWidth="1"/>
    <col min="2561" max="2561" width="15.28515625" style="73" customWidth="1"/>
    <col min="2562" max="2562" width="12.42578125" style="73" customWidth="1"/>
    <col min="2563" max="2563" width="12.28515625" style="73" bestFit="1" customWidth="1"/>
    <col min="2564" max="2564" width="11.42578125" style="73" bestFit="1" customWidth="1"/>
    <col min="2565" max="2565" width="12.28515625" style="73" customWidth="1"/>
    <col min="2566" max="2566" width="11.7109375" style="73" customWidth="1"/>
    <col min="2567" max="2567" width="12.140625" style="73" customWidth="1"/>
    <col min="2568" max="2568" width="17.140625" style="73" customWidth="1"/>
    <col min="2569" max="2571" width="14" style="73" customWidth="1"/>
    <col min="2572" max="2572" width="20.7109375" style="73" bestFit="1" customWidth="1"/>
    <col min="2573" max="2573" width="14" style="73" customWidth="1"/>
    <col min="2574" max="2574" width="14.85546875" style="73" customWidth="1"/>
    <col min="2575" max="2575" width="3.85546875" style="73" customWidth="1"/>
    <col min="2576" max="2576" width="14" style="73" customWidth="1"/>
    <col min="2577" max="2577" width="16.28515625" style="73" bestFit="1" customWidth="1"/>
    <col min="2578" max="2578" width="15" style="73" bestFit="1" customWidth="1"/>
    <col min="2579" max="2579" width="13.85546875" style="73" bestFit="1" customWidth="1"/>
    <col min="2580" max="2588" width="13.85546875" style="73" customWidth="1"/>
    <col min="2589" max="2589" width="16.85546875" style="73" customWidth="1"/>
    <col min="2590" max="2590" width="14.7109375" style="73" customWidth="1"/>
    <col min="2591" max="2810" width="9.140625" style="73"/>
    <col min="2811" max="2811" width="15.7109375" style="73" customWidth="1"/>
    <col min="2812" max="2812" width="15.28515625" style="73" customWidth="1"/>
    <col min="2813" max="2816" width="14.5703125" style="73" customWidth="1"/>
    <col min="2817" max="2817" width="15.28515625" style="73" customWidth="1"/>
    <col min="2818" max="2818" width="12.42578125" style="73" customWidth="1"/>
    <col min="2819" max="2819" width="12.28515625" style="73" bestFit="1" customWidth="1"/>
    <col min="2820" max="2820" width="11.42578125" style="73" bestFit="1" customWidth="1"/>
    <col min="2821" max="2821" width="12.28515625" style="73" customWidth="1"/>
    <col min="2822" max="2822" width="11.7109375" style="73" customWidth="1"/>
    <col min="2823" max="2823" width="12.140625" style="73" customWidth="1"/>
    <col min="2824" max="2824" width="17.140625" style="73" customWidth="1"/>
    <col min="2825" max="2827" width="14" style="73" customWidth="1"/>
    <col min="2828" max="2828" width="20.7109375" style="73" bestFit="1" customWidth="1"/>
    <col min="2829" max="2829" width="14" style="73" customWidth="1"/>
    <col min="2830" max="2830" width="14.85546875" style="73" customWidth="1"/>
    <col min="2831" max="2831" width="3.85546875" style="73" customWidth="1"/>
    <col min="2832" max="2832" width="14" style="73" customWidth="1"/>
    <col min="2833" max="2833" width="16.28515625" style="73" bestFit="1" customWidth="1"/>
    <col min="2834" max="2834" width="15" style="73" bestFit="1" customWidth="1"/>
    <col min="2835" max="2835" width="13.85546875" style="73" bestFit="1" customWidth="1"/>
    <col min="2836" max="2844" width="13.85546875" style="73" customWidth="1"/>
    <col min="2845" max="2845" width="16.85546875" style="73" customWidth="1"/>
    <col min="2846" max="2846" width="14.7109375" style="73" customWidth="1"/>
    <col min="2847" max="3066" width="9.140625" style="73"/>
    <col min="3067" max="3067" width="15.7109375" style="73" customWidth="1"/>
    <col min="3068" max="3068" width="15.28515625" style="73" customWidth="1"/>
    <col min="3069" max="3072" width="14.5703125" style="73" customWidth="1"/>
    <col min="3073" max="3073" width="15.28515625" style="73" customWidth="1"/>
    <col min="3074" max="3074" width="12.42578125" style="73" customWidth="1"/>
    <col min="3075" max="3075" width="12.28515625" style="73" bestFit="1" customWidth="1"/>
    <col min="3076" max="3076" width="11.42578125" style="73" bestFit="1" customWidth="1"/>
    <col min="3077" max="3077" width="12.28515625" style="73" customWidth="1"/>
    <col min="3078" max="3078" width="11.7109375" style="73" customWidth="1"/>
    <col min="3079" max="3079" width="12.140625" style="73" customWidth="1"/>
    <col min="3080" max="3080" width="17.140625" style="73" customWidth="1"/>
    <col min="3081" max="3083" width="14" style="73" customWidth="1"/>
    <col min="3084" max="3084" width="20.7109375" style="73" bestFit="1" customWidth="1"/>
    <col min="3085" max="3085" width="14" style="73" customWidth="1"/>
    <col min="3086" max="3086" width="14.85546875" style="73" customWidth="1"/>
    <col min="3087" max="3087" width="3.85546875" style="73" customWidth="1"/>
    <col min="3088" max="3088" width="14" style="73" customWidth="1"/>
    <col min="3089" max="3089" width="16.28515625" style="73" bestFit="1" customWidth="1"/>
    <col min="3090" max="3090" width="15" style="73" bestFit="1" customWidth="1"/>
    <col min="3091" max="3091" width="13.85546875" style="73" bestFit="1" customWidth="1"/>
    <col min="3092" max="3100" width="13.85546875" style="73" customWidth="1"/>
    <col min="3101" max="3101" width="16.85546875" style="73" customWidth="1"/>
    <col min="3102" max="3102" width="14.7109375" style="73" customWidth="1"/>
    <col min="3103" max="3322" width="9.140625" style="73"/>
    <col min="3323" max="3323" width="15.7109375" style="73" customWidth="1"/>
    <col min="3324" max="3324" width="15.28515625" style="73" customWidth="1"/>
    <col min="3325" max="3328" width="14.5703125" style="73" customWidth="1"/>
    <col min="3329" max="3329" width="15.28515625" style="73" customWidth="1"/>
    <col min="3330" max="3330" width="12.42578125" style="73" customWidth="1"/>
    <col min="3331" max="3331" width="12.28515625" style="73" bestFit="1" customWidth="1"/>
    <col min="3332" max="3332" width="11.42578125" style="73" bestFit="1" customWidth="1"/>
    <col min="3333" max="3333" width="12.28515625" style="73" customWidth="1"/>
    <col min="3334" max="3334" width="11.7109375" style="73" customWidth="1"/>
    <col min="3335" max="3335" width="12.140625" style="73" customWidth="1"/>
    <col min="3336" max="3336" width="17.140625" style="73" customWidth="1"/>
    <col min="3337" max="3339" width="14" style="73" customWidth="1"/>
    <col min="3340" max="3340" width="20.7109375" style="73" bestFit="1" customWidth="1"/>
    <col min="3341" max="3341" width="14" style="73" customWidth="1"/>
    <col min="3342" max="3342" width="14.85546875" style="73" customWidth="1"/>
    <col min="3343" max="3343" width="3.85546875" style="73" customWidth="1"/>
    <col min="3344" max="3344" width="14" style="73" customWidth="1"/>
    <col min="3345" max="3345" width="16.28515625" style="73" bestFit="1" customWidth="1"/>
    <col min="3346" max="3346" width="15" style="73" bestFit="1" customWidth="1"/>
    <col min="3347" max="3347" width="13.85546875" style="73" bestFit="1" customWidth="1"/>
    <col min="3348" max="3356" width="13.85546875" style="73" customWidth="1"/>
    <col min="3357" max="3357" width="16.85546875" style="73" customWidth="1"/>
    <col min="3358" max="3358" width="14.7109375" style="73" customWidth="1"/>
    <col min="3359" max="3578" width="9.140625" style="73"/>
    <col min="3579" max="3579" width="15.7109375" style="73" customWidth="1"/>
    <col min="3580" max="3580" width="15.28515625" style="73" customWidth="1"/>
    <col min="3581" max="3584" width="14.5703125" style="73" customWidth="1"/>
    <col min="3585" max="3585" width="15.28515625" style="73" customWidth="1"/>
    <col min="3586" max="3586" width="12.42578125" style="73" customWidth="1"/>
    <col min="3587" max="3587" width="12.28515625" style="73" bestFit="1" customWidth="1"/>
    <col min="3588" max="3588" width="11.42578125" style="73" bestFit="1" customWidth="1"/>
    <col min="3589" max="3589" width="12.28515625" style="73" customWidth="1"/>
    <col min="3590" max="3590" width="11.7109375" style="73" customWidth="1"/>
    <col min="3591" max="3591" width="12.140625" style="73" customWidth="1"/>
    <col min="3592" max="3592" width="17.140625" style="73" customWidth="1"/>
    <col min="3593" max="3595" width="14" style="73" customWidth="1"/>
    <col min="3596" max="3596" width="20.7109375" style="73" bestFit="1" customWidth="1"/>
    <col min="3597" max="3597" width="14" style="73" customWidth="1"/>
    <col min="3598" max="3598" width="14.85546875" style="73" customWidth="1"/>
    <col min="3599" max="3599" width="3.85546875" style="73" customWidth="1"/>
    <col min="3600" max="3600" width="14" style="73" customWidth="1"/>
    <col min="3601" max="3601" width="16.28515625" style="73" bestFit="1" customWidth="1"/>
    <col min="3602" max="3602" width="15" style="73" bestFit="1" customWidth="1"/>
    <col min="3603" max="3603" width="13.85546875" style="73" bestFit="1" customWidth="1"/>
    <col min="3604" max="3612" width="13.85546875" style="73" customWidth="1"/>
    <col min="3613" max="3613" width="16.85546875" style="73" customWidth="1"/>
    <col min="3614" max="3614" width="14.7109375" style="73" customWidth="1"/>
    <col min="3615" max="3834" width="9.140625" style="73"/>
    <col min="3835" max="3835" width="15.7109375" style="73" customWidth="1"/>
    <col min="3836" max="3836" width="15.28515625" style="73" customWidth="1"/>
    <col min="3837" max="3840" width="14.5703125" style="73" customWidth="1"/>
    <col min="3841" max="3841" width="15.28515625" style="73" customWidth="1"/>
    <col min="3842" max="3842" width="12.42578125" style="73" customWidth="1"/>
    <col min="3843" max="3843" width="12.28515625" style="73" bestFit="1" customWidth="1"/>
    <col min="3844" max="3844" width="11.42578125" style="73" bestFit="1" customWidth="1"/>
    <col min="3845" max="3845" width="12.28515625" style="73" customWidth="1"/>
    <col min="3846" max="3846" width="11.7109375" style="73" customWidth="1"/>
    <col min="3847" max="3847" width="12.140625" style="73" customWidth="1"/>
    <col min="3848" max="3848" width="17.140625" style="73" customWidth="1"/>
    <col min="3849" max="3851" width="14" style="73" customWidth="1"/>
    <col min="3852" max="3852" width="20.7109375" style="73" bestFit="1" customWidth="1"/>
    <col min="3853" max="3853" width="14" style="73" customWidth="1"/>
    <col min="3854" max="3854" width="14.85546875" style="73" customWidth="1"/>
    <col min="3855" max="3855" width="3.85546875" style="73" customWidth="1"/>
    <col min="3856" max="3856" width="14" style="73" customWidth="1"/>
    <col min="3857" max="3857" width="16.28515625" style="73" bestFit="1" customWidth="1"/>
    <col min="3858" max="3858" width="15" style="73" bestFit="1" customWidth="1"/>
    <col min="3859" max="3859" width="13.85546875" style="73" bestFit="1" customWidth="1"/>
    <col min="3860" max="3868" width="13.85546875" style="73" customWidth="1"/>
    <col min="3869" max="3869" width="16.85546875" style="73" customWidth="1"/>
    <col min="3870" max="3870" width="14.7109375" style="73" customWidth="1"/>
    <col min="3871" max="4090" width="9.140625" style="73"/>
    <col min="4091" max="4091" width="15.7109375" style="73" customWidth="1"/>
    <col min="4092" max="4092" width="15.28515625" style="73" customWidth="1"/>
    <col min="4093" max="4096" width="14.5703125" style="73" customWidth="1"/>
    <col min="4097" max="4097" width="15.28515625" style="73" customWidth="1"/>
    <col min="4098" max="4098" width="12.42578125" style="73" customWidth="1"/>
    <col min="4099" max="4099" width="12.28515625" style="73" bestFit="1" customWidth="1"/>
    <col min="4100" max="4100" width="11.42578125" style="73" bestFit="1" customWidth="1"/>
    <col min="4101" max="4101" width="12.28515625" style="73" customWidth="1"/>
    <col min="4102" max="4102" width="11.7109375" style="73" customWidth="1"/>
    <col min="4103" max="4103" width="12.140625" style="73" customWidth="1"/>
    <col min="4104" max="4104" width="17.140625" style="73" customWidth="1"/>
    <col min="4105" max="4107" width="14" style="73" customWidth="1"/>
    <col min="4108" max="4108" width="20.7109375" style="73" bestFit="1" customWidth="1"/>
    <col min="4109" max="4109" width="14" style="73" customWidth="1"/>
    <col min="4110" max="4110" width="14.85546875" style="73" customWidth="1"/>
    <col min="4111" max="4111" width="3.85546875" style="73" customWidth="1"/>
    <col min="4112" max="4112" width="14" style="73" customWidth="1"/>
    <col min="4113" max="4113" width="16.28515625" style="73" bestFit="1" customWidth="1"/>
    <col min="4114" max="4114" width="15" style="73" bestFit="1" customWidth="1"/>
    <col min="4115" max="4115" width="13.85546875" style="73" bestFit="1" customWidth="1"/>
    <col min="4116" max="4124" width="13.85546875" style="73" customWidth="1"/>
    <col min="4125" max="4125" width="16.85546875" style="73" customWidth="1"/>
    <col min="4126" max="4126" width="14.7109375" style="73" customWidth="1"/>
    <col min="4127" max="4346" width="9.140625" style="73"/>
    <col min="4347" max="4347" width="15.7109375" style="73" customWidth="1"/>
    <col min="4348" max="4348" width="15.28515625" style="73" customWidth="1"/>
    <col min="4349" max="4352" width="14.5703125" style="73" customWidth="1"/>
    <col min="4353" max="4353" width="15.28515625" style="73" customWidth="1"/>
    <col min="4354" max="4354" width="12.42578125" style="73" customWidth="1"/>
    <col min="4355" max="4355" width="12.28515625" style="73" bestFit="1" customWidth="1"/>
    <col min="4356" max="4356" width="11.42578125" style="73" bestFit="1" customWidth="1"/>
    <col min="4357" max="4357" width="12.28515625" style="73" customWidth="1"/>
    <col min="4358" max="4358" width="11.7109375" style="73" customWidth="1"/>
    <col min="4359" max="4359" width="12.140625" style="73" customWidth="1"/>
    <col min="4360" max="4360" width="17.140625" style="73" customWidth="1"/>
    <col min="4361" max="4363" width="14" style="73" customWidth="1"/>
    <col min="4364" max="4364" width="20.7109375" style="73" bestFit="1" customWidth="1"/>
    <col min="4365" max="4365" width="14" style="73" customWidth="1"/>
    <col min="4366" max="4366" width="14.85546875" style="73" customWidth="1"/>
    <col min="4367" max="4367" width="3.85546875" style="73" customWidth="1"/>
    <col min="4368" max="4368" width="14" style="73" customWidth="1"/>
    <col min="4369" max="4369" width="16.28515625" style="73" bestFit="1" customWidth="1"/>
    <col min="4370" max="4370" width="15" style="73" bestFit="1" customWidth="1"/>
    <col min="4371" max="4371" width="13.85546875" style="73" bestFit="1" customWidth="1"/>
    <col min="4372" max="4380" width="13.85546875" style="73" customWidth="1"/>
    <col min="4381" max="4381" width="16.85546875" style="73" customWidth="1"/>
    <col min="4382" max="4382" width="14.7109375" style="73" customWidth="1"/>
    <col min="4383" max="4602" width="9.140625" style="73"/>
    <col min="4603" max="4603" width="15.7109375" style="73" customWidth="1"/>
    <col min="4604" max="4604" width="15.28515625" style="73" customWidth="1"/>
    <col min="4605" max="4608" width="14.5703125" style="73" customWidth="1"/>
    <col min="4609" max="4609" width="15.28515625" style="73" customWidth="1"/>
    <col min="4610" max="4610" width="12.42578125" style="73" customWidth="1"/>
    <col min="4611" max="4611" width="12.28515625" style="73" bestFit="1" customWidth="1"/>
    <col min="4612" max="4612" width="11.42578125" style="73" bestFit="1" customWidth="1"/>
    <col min="4613" max="4613" width="12.28515625" style="73" customWidth="1"/>
    <col min="4614" max="4614" width="11.7109375" style="73" customWidth="1"/>
    <col min="4615" max="4615" width="12.140625" style="73" customWidth="1"/>
    <col min="4616" max="4616" width="17.140625" style="73" customWidth="1"/>
    <col min="4617" max="4619" width="14" style="73" customWidth="1"/>
    <col min="4620" max="4620" width="20.7109375" style="73" bestFit="1" customWidth="1"/>
    <col min="4621" max="4621" width="14" style="73" customWidth="1"/>
    <col min="4622" max="4622" width="14.85546875" style="73" customWidth="1"/>
    <col min="4623" max="4623" width="3.85546875" style="73" customWidth="1"/>
    <col min="4624" max="4624" width="14" style="73" customWidth="1"/>
    <col min="4625" max="4625" width="16.28515625" style="73" bestFit="1" customWidth="1"/>
    <col min="4626" max="4626" width="15" style="73" bestFit="1" customWidth="1"/>
    <col min="4627" max="4627" width="13.85546875" style="73" bestFit="1" customWidth="1"/>
    <col min="4628" max="4636" width="13.85546875" style="73" customWidth="1"/>
    <col min="4637" max="4637" width="16.85546875" style="73" customWidth="1"/>
    <col min="4638" max="4638" width="14.7109375" style="73" customWidth="1"/>
    <col min="4639" max="4858" width="9.140625" style="73"/>
    <col min="4859" max="4859" width="15.7109375" style="73" customWidth="1"/>
    <col min="4860" max="4860" width="15.28515625" style="73" customWidth="1"/>
    <col min="4861" max="4864" width="14.5703125" style="73" customWidth="1"/>
    <col min="4865" max="4865" width="15.28515625" style="73" customWidth="1"/>
    <col min="4866" max="4866" width="12.42578125" style="73" customWidth="1"/>
    <col min="4867" max="4867" width="12.28515625" style="73" bestFit="1" customWidth="1"/>
    <col min="4868" max="4868" width="11.42578125" style="73" bestFit="1" customWidth="1"/>
    <col min="4869" max="4869" width="12.28515625" style="73" customWidth="1"/>
    <col min="4870" max="4870" width="11.7109375" style="73" customWidth="1"/>
    <col min="4871" max="4871" width="12.140625" style="73" customWidth="1"/>
    <col min="4872" max="4872" width="17.140625" style="73" customWidth="1"/>
    <col min="4873" max="4875" width="14" style="73" customWidth="1"/>
    <col min="4876" max="4876" width="20.7109375" style="73" bestFit="1" customWidth="1"/>
    <col min="4877" max="4877" width="14" style="73" customWidth="1"/>
    <col min="4878" max="4878" width="14.85546875" style="73" customWidth="1"/>
    <col min="4879" max="4879" width="3.85546875" style="73" customWidth="1"/>
    <col min="4880" max="4880" width="14" style="73" customWidth="1"/>
    <col min="4881" max="4881" width="16.28515625" style="73" bestFit="1" customWidth="1"/>
    <col min="4882" max="4882" width="15" style="73" bestFit="1" customWidth="1"/>
    <col min="4883" max="4883" width="13.85546875" style="73" bestFit="1" customWidth="1"/>
    <col min="4884" max="4892" width="13.85546875" style="73" customWidth="1"/>
    <col min="4893" max="4893" width="16.85546875" style="73" customWidth="1"/>
    <col min="4894" max="4894" width="14.7109375" style="73" customWidth="1"/>
    <col min="4895" max="5114" width="9.140625" style="73"/>
    <col min="5115" max="5115" width="15.7109375" style="73" customWidth="1"/>
    <col min="5116" max="5116" width="15.28515625" style="73" customWidth="1"/>
    <col min="5117" max="5120" width="14.5703125" style="73" customWidth="1"/>
    <col min="5121" max="5121" width="15.28515625" style="73" customWidth="1"/>
    <col min="5122" max="5122" width="12.42578125" style="73" customWidth="1"/>
    <col min="5123" max="5123" width="12.28515625" style="73" bestFit="1" customWidth="1"/>
    <col min="5124" max="5124" width="11.42578125" style="73" bestFit="1" customWidth="1"/>
    <col min="5125" max="5125" width="12.28515625" style="73" customWidth="1"/>
    <col min="5126" max="5126" width="11.7109375" style="73" customWidth="1"/>
    <col min="5127" max="5127" width="12.140625" style="73" customWidth="1"/>
    <col min="5128" max="5128" width="17.140625" style="73" customWidth="1"/>
    <col min="5129" max="5131" width="14" style="73" customWidth="1"/>
    <col min="5132" max="5132" width="20.7109375" style="73" bestFit="1" customWidth="1"/>
    <col min="5133" max="5133" width="14" style="73" customWidth="1"/>
    <col min="5134" max="5134" width="14.85546875" style="73" customWidth="1"/>
    <col min="5135" max="5135" width="3.85546875" style="73" customWidth="1"/>
    <col min="5136" max="5136" width="14" style="73" customWidth="1"/>
    <col min="5137" max="5137" width="16.28515625" style="73" bestFit="1" customWidth="1"/>
    <col min="5138" max="5138" width="15" style="73" bestFit="1" customWidth="1"/>
    <col min="5139" max="5139" width="13.85546875" style="73" bestFit="1" customWidth="1"/>
    <col min="5140" max="5148" width="13.85546875" style="73" customWidth="1"/>
    <col min="5149" max="5149" width="16.85546875" style="73" customWidth="1"/>
    <col min="5150" max="5150" width="14.7109375" style="73" customWidth="1"/>
    <col min="5151" max="5370" width="9.140625" style="73"/>
    <col min="5371" max="5371" width="15.7109375" style="73" customWidth="1"/>
    <col min="5372" max="5372" width="15.28515625" style="73" customWidth="1"/>
    <col min="5373" max="5376" width="14.5703125" style="73" customWidth="1"/>
    <col min="5377" max="5377" width="15.28515625" style="73" customWidth="1"/>
    <col min="5378" max="5378" width="12.42578125" style="73" customWidth="1"/>
    <col min="5379" max="5379" width="12.28515625" style="73" bestFit="1" customWidth="1"/>
    <col min="5380" max="5380" width="11.42578125" style="73" bestFit="1" customWidth="1"/>
    <col min="5381" max="5381" width="12.28515625" style="73" customWidth="1"/>
    <col min="5382" max="5382" width="11.7109375" style="73" customWidth="1"/>
    <col min="5383" max="5383" width="12.140625" style="73" customWidth="1"/>
    <col min="5384" max="5384" width="17.140625" style="73" customWidth="1"/>
    <col min="5385" max="5387" width="14" style="73" customWidth="1"/>
    <col min="5388" max="5388" width="20.7109375" style="73" bestFit="1" customWidth="1"/>
    <col min="5389" max="5389" width="14" style="73" customWidth="1"/>
    <col min="5390" max="5390" width="14.85546875" style="73" customWidth="1"/>
    <col min="5391" max="5391" width="3.85546875" style="73" customWidth="1"/>
    <col min="5392" max="5392" width="14" style="73" customWidth="1"/>
    <col min="5393" max="5393" width="16.28515625" style="73" bestFit="1" customWidth="1"/>
    <col min="5394" max="5394" width="15" style="73" bestFit="1" customWidth="1"/>
    <col min="5395" max="5395" width="13.85546875" style="73" bestFit="1" customWidth="1"/>
    <col min="5396" max="5404" width="13.85546875" style="73" customWidth="1"/>
    <col min="5405" max="5405" width="16.85546875" style="73" customWidth="1"/>
    <col min="5406" max="5406" width="14.7109375" style="73" customWidth="1"/>
    <col min="5407" max="5626" width="9.140625" style="73"/>
    <col min="5627" max="5627" width="15.7109375" style="73" customWidth="1"/>
    <col min="5628" max="5628" width="15.28515625" style="73" customWidth="1"/>
    <col min="5629" max="5632" width="14.5703125" style="73" customWidth="1"/>
    <col min="5633" max="5633" width="15.28515625" style="73" customWidth="1"/>
    <col min="5634" max="5634" width="12.42578125" style="73" customWidth="1"/>
    <col min="5635" max="5635" width="12.28515625" style="73" bestFit="1" customWidth="1"/>
    <col min="5636" max="5636" width="11.42578125" style="73" bestFit="1" customWidth="1"/>
    <col min="5637" max="5637" width="12.28515625" style="73" customWidth="1"/>
    <col min="5638" max="5638" width="11.7109375" style="73" customWidth="1"/>
    <col min="5639" max="5639" width="12.140625" style="73" customWidth="1"/>
    <col min="5640" max="5640" width="17.140625" style="73" customWidth="1"/>
    <col min="5641" max="5643" width="14" style="73" customWidth="1"/>
    <col min="5644" max="5644" width="20.7109375" style="73" bestFit="1" customWidth="1"/>
    <col min="5645" max="5645" width="14" style="73" customWidth="1"/>
    <col min="5646" max="5646" width="14.85546875" style="73" customWidth="1"/>
    <col min="5647" max="5647" width="3.85546875" style="73" customWidth="1"/>
    <col min="5648" max="5648" width="14" style="73" customWidth="1"/>
    <col min="5649" max="5649" width="16.28515625" style="73" bestFit="1" customWidth="1"/>
    <col min="5650" max="5650" width="15" style="73" bestFit="1" customWidth="1"/>
    <col min="5651" max="5651" width="13.85546875" style="73" bestFit="1" customWidth="1"/>
    <col min="5652" max="5660" width="13.85546875" style="73" customWidth="1"/>
    <col min="5661" max="5661" width="16.85546875" style="73" customWidth="1"/>
    <col min="5662" max="5662" width="14.7109375" style="73" customWidth="1"/>
    <col min="5663" max="5882" width="9.140625" style="73"/>
    <col min="5883" max="5883" width="15.7109375" style="73" customWidth="1"/>
    <col min="5884" max="5884" width="15.28515625" style="73" customWidth="1"/>
    <col min="5885" max="5888" width="14.5703125" style="73" customWidth="1"/>
    <col min="5889" max="5889" width="15.28515625" style="73" customWidth="1"/>
    <col min="5890" max="5890" width="12.42578125" style="73" customWidth="1"/>
    <col min="5891" max="5891" width="12.28515625" style="73" bestFit="1" customWidth="1"/>
    <col min="5892" max="5892" width="11.42578125" style="73" bestFit="1" customWidth="1"/>
    <col min="5893" max="5893" width="12.28515625" style="73" customWidth="1"/>
    <col min="5894" max="5894" width="11.7109375" style="73" customWidth="1"/>
    <col min="5895" max="5895" width="12.140625" style="73" customWidth="1"/>
    <col min="5896" max="5896" width="17.140625" style="73" customWidth="1"/>
    <col min="5897" max="5899" width="14" style="73" customWidth="1"/>
    <col min="5900" max="5900" width="20.7109375" style="73" bestFit="1" customWidth="1"/>
    <col min="5901" max="5901" width="14" style="73" customWidth="1"/>
    <col min="5902" max="5902" width="14.85546875" style="73" customWidth="1"/>
    <col min="5903" max="5903" width="3.85546875" style="73" customWidth="1"/>
    <col min="5904" max="5904" width="14" style="73" customWidth="1"/>
    <col min="5905" max="5905" width="16.28515625" style="73" bestFit="1" customWidth="1"/>
    <col min="5906" max="5906" width="15" style="73" bestFit="1" customWidth="1"/>
    <col min="5907" max="5907" width="13.85546875" style="73" bestFit="1" customWidth="1"/>
    <col min="5908" max="5916" width="13.85546875" style="73" customWidth="1"/>
    <col min="5917" max="5917" width="16.85546875" style="73" customWidth="1"/>
    <col min="5918" max="5918" width="14.7109375" style="73" customWidth="1"/>
    <col min="5919" max="6138" width="9.140625" style="73"/>
    <col min="6139" max="6139" width="15.7109375" style="73" customWidth="1"/>
    <col min="6140" max="6140" width="15.28515625" style="73" customWidth="1"/>
    <col min="6141" max="6144" width="14.5703125" style="73" customWidth="1"/>
    <col min="6145" max="6145" width="15.28515625" style="73" customWidth="1"/>
    <col min="6146" max="6146" width="12.42578125" style="73" customWidth="1"/>
    <col min="6147" max="6147" width="12.28515625" style="73" bestFit="1" customWidth="1"/>
    <col min="6148" max="6148" width="11.42578125" style="73" bestFit="1" customWidth="1"/>
    <col min="6149" max="6149" width="12.28515625" style="73" customWidth="1"/>
    <col min="6150" max="6150" width="11.7109375" style="73" customWidth="1"/>
    <col min="6151" max="6151" width="12.140625" style="73" customWidth="1"/>
    <col min="6152" max="6152" width="17.140625" style="73" customWidth="1"/>
    <col min="6153" max="6155" width="14" style="73" customWidth="1"/>
    <col min="6156" max="6156" width="20.7109375" style="73" bestFit="1" customWidth="1"/>
    <col min="6157" max="6157" width="14" style="73" customWidth="1"/>
    <col min="6158" max="6158" width="14.85546875" style="73" customWidth="1"/>
    <col min="6159" max="6159" width="3.85546875" style="73" customWidth="1"/>
    <col min="6160" max="6160" width="14" style="73" customWidth="1"/>
    <col min="6161" max="6161" width="16.28515625" style="73" bestFit="1" customWidth="1"/>
    <col min="6162" max="6162" width="15" style="73" bestFit="1" customWidth="1"/>
    <col min="6163" max="6163" width="13.85546875" style="73" bestFit="1" customWidth="1"/>
    <col min="6164" max="6172" width="13.85546875" style="73" customWidth="1"/>
    <col min="6173" max="6173" width="16.85546875" style="73" customWidth="1"/>
    <col min="6174" max="6174" width="14.7109375" style="73" customWidth="1"/>
    <col min="6175" max="6394" width="9.140625" style="73"/>
    <col min="6395" max="6395" width="15.7109375" style="73" customWidth="1"/>
    <col min="6396" max="6396" width="15.28515625" style="73" customWidth="1"/>
    <col min="6397" max="6400" width="14.5703125" style="73" customWidth="1"/>
    <col min="6401" max="6401" width="15.28515625" style="73" customWidth="1"/>
    <col min="6402" max="6402" width="12.42578125" style="73" customWidth="1"/>
    <col min="6403" max="6403" width="12.28515625" style="73" bestFit="1" customWidth="1"/>
    <col min="6404" max="6404" width="11.42578125" style="73" bestFit="1" customWidth="1"/>
    <col min="6405" max="6405" width="12.28515625" style="73" customWidth="1"/>
    <col min="6406" max="6406" width="11.7109375" style="73" customWidth="1"/>
    <col min="6407" max="6407" width="12.140625" style="73" customWidth="1"/>
    <col min="6408" max="6408" width="17.140625" style="73" customWidth="1"/>
    <col min="6409" max="6411" width="14" style="73" customWidth="1"/>
    <col min="6412" max="6412" width="20.7109375" style="73" bestFit="1" customWidth="1"/>
    <col min="6413" max="6413" width="14" style="73" customWidth="1"/>
    <col min="6414" max="6414" width="14.85546875" style="73" customWidth="1"/>
    <col min="6415" max="6415" width="3.85546875" style="73" customWidth="1"/>
    <col min="6416" max="6416" width="14" style="73" customWidth="1"/>
    <col min="6417" max="6417" width="16.28515625" style="73" bestFit="1" customWidth="1"/>
    <col min="6418" max="6418" width="15" style="73" bestFit="1" customWidth="1"/>
    <col min="6419" max="6419" width="13.85546875" style="73" bestFit="1" customWidth="1"/>
    <col min="6420" max="6428" width="13.85546875" style="73" customWidth="1"/>
    <col min="6429" max="6429" width="16.85546875" style="73" customWidth="1"/>
    <col min="6430" max="6430" width="14.7109375" style="73" customWidth="1"/>
    <col min="6431" max="6650" width="9.140625" style="73"/>
    <col min="6651" max="6651" width="15.7109375" style="73" customWidth="1"/>
    <col min="6652" max="6652" width="15.28515625" style="73" customWidth="1"/>
    <col min="6653" max="6656" width="14.5703125" style="73" customWidth="1"/>
    <col min="6657" max="6657" width="15.28515625" style="73" customWidth="1"/>
    <col min="6658" max="6658" width="12.42578125" style="73" customWidth="1"/>
    <col min="6659" max="6659" width="12.28515625" style="73" bestFit="1" customWidth="1"/>
    <col min="6660" max="6660" width="11.42578125" style="73" bestFit="1" customWidth="1"/>
    <col min="6661" max="6661" width="12.28515625" style="73" customWidth="1"/>
    <col min="6662" max="6662" width="11.7109375" style="73" customWidth="1"/>
    <col min="6663" max="6663" width="12.140625" style="73" customWidth="1"/>
    <col min="6664" max="6664" width="17.140625" style="73" customWidth="1"/>
    <col min="6665" max="6667" width="14" style="73" customWidth="1"/>
    <col min="6668" max="6668" width="20.7109375" style="73" bestFit="1" customWidth="1"/>
    <col min="6669" max="6669" width="14" style="73" customWidth="1"/>
    <col min="6670" max="6670" width="14.85546875" style="73" customWidth="1"/>
    <col min="6671" max="6671" width="3.85546875" style="73" customWidth="1"/>
    <col min="6672" max="6672" width="14" style="73" customWidth="1"/>
    <col min="6673" max="6673" width="16.28515625" style="73" bestFit="1" customWidth="1"/>
    <col min="6674" max="6674" width="15" style="73" bestFit="1" customWidth="1"/>
    <col min="6675" max="6675" width="13.85546875" style="73" bestFit="1" customWidth="1"/>
    <col min="6676" max="6684" width="13.85546875" style="73" customWidth="1"/>
    <col min="6685" max="6685" width="16.85546875" style="73" customWidth="1"/>
    <col min="6686" max="6686" width="14.7109375" style="73" customWidth="1"/>
    <col min="6687" max="6906" width="9.140625" style="73"/>
    <col min="6907" max="6907" width="15.7109375" style="73" customWidth="1"/>
    <col min="6908" max="6908" width="15.28515625" style="73" customWidth="1"/>
    <col min="6909" max="6912" width="14.5703125" style="73" customWidth="1"/>
    <col min="6913" max="6913" width="15.28515625" style="73" customWidth="1"/>
    <col min="6914" max="6914" width="12.42578125" style="73" customWidth="1"/>
    <col min="6915" max="6915" width="12.28515625" style="73" bestFit="1" customWidth="1"/>
    <col min="6916" max="6916" width="11.42578125" style="73" bestFit="1" customWidth="1"/>
    <col min="6917" max="6917" width="12.28515625" style="73" customWidth="1"/>
    <col min="6918" max="6918" width="11.7109375" style="73" customWidth="1"/>
    <col min="6919" max="6919" width="12.140625" style="73" customWidth="1"/>
    <col min="6920" max="6920" width="17.140625" style="73" customWidth="1"/>
    <col min="6921" max="6923" width="14" style="73" customWidth="1"/>
    <col min="6924" max="6924" width="20.7109375" style="73" bestFit="1" customWidth="1"/>
    <col min="6925" max="6925" width="14" style="73" customWidth="1"/>
    <col min="6926" max="6926" width="14.85546875" style="73" customWidth="1"/>
    <col min="6927" max="6927" width="3.85546875" style="73" customWidth="1"/>
    <col min="6928" max="6928" width="14" style="73" customWidth="1"/>
    <col min="6929" max="6929" width="16.28515625" style="73" bestFit="1" customWidth="1"/>
    <col min="6930" max="6930" width="15" style="73" bestFit="1" customWidth="1"/>
    <col min="6931" max="6931" width="13.85546875" style="73" bestFit="1" customWidth="1"/>
    <col min="6932" max="6940" width="13.85546875" style="73" customWidth="1"/>
    <col min="6941" max="6941" width="16.85546875" style="73" customWidth="1"/>
    <col min="6942" max="6942" width="14.7109375" style="73" customWidth="1"/>
    <col min="6943" max="7162" width="9.140625" style="73"/>
    <col min="7163" max="7163" width="15.7109375" style="73" customWidth="1"/>
    <col min="7164" max="7164" width="15.28515625" style="73" customWidth="1"/>
    <col min="7165" max="7168" width="14.5703125" style="73" customWidth="1"/>
    <col min="7169" max="7169" width="15.28515625" style="73" customWidth="1"/>
    <col min="7170" max="7170" width="12.42578125" style="73" customWidth="1"/>
    <col min="7171" max="7171" width="12.28515625" style="73" bestFit="1" customWidth="1"/>
    <col min="7172" max="7172" width="11.42578125" style="73" bestFit="1" customWidth="1"/>
    <col min="7173" max="7173" width="12.28515625" style="73" customWidth="1"/>
    <col min="7174" max="7174" width="11.7109375" style="73" customWidth="1"/>
    <col min="7175" max="7175" width="12.140625" style="73" customWidth="1"/>
    <col min="7176" max="7176" width="17.140625" style="73" customWidth="1"/>
    <col min="7177" max="7179" width="14" style="73" customWidth="1"/>
    <col min="7180" max="7180" width="20.7109375" style="73" bestFit="1" customWidth="1"/>
    <col min="7181" max="7181" width="14" style="73" customWidth="1"/>
    <col min="7182" max="7182" width="14.85546875" style="73" customWidth="1"/>
    <col min="7183" max="7183" width="3.85546875" style="73" customWidth="1"/>
    <col min="7184" max="7184" width="14" style="73" customWidth="1"/>
    <col min="7185" max="7185" width="16.28515625" style="73" bestFit="1" customWidth="1"/>
    <col min="7186" max="7186" width="15" style="73" bestFit="1" customWidth="1"/>
    <col min="7187" max="7187" width="13.85546875" style="73" bestFit="1" customWidth="1"/>
    <col min="7188" max="7196" width="13.85546875" style="73" customWidth="1"/>
    <col min="7197" max="7197" width="16.85546875" style="73" customWidth="1"/>
    <col min="7198" max="7198" width="14.7109375" style="73" customWidth="1"/>
    <col min="7199" max="7418" width="9.140625" style="73"/>
    <col min="7419" max="7419" width="15.7109375" style="73" customWidth="1"/>
    <col min="7420" max="7420" width="15.28515625" style="73" customWidth="1"/>
    <col min="7421" max="7424" width="14.5703125" style="73" customWidth="1"/>
    <col min="7425" max="7425" width="15.28515625" style="73" customWidth="1"/>
    <col min="7426" max="7426" width="12.42578125" style="73" customWidth="1"/>
    <col min="7427" max="7427" width="12.28515625" style="73" bestFit="1" customWidth="1"/>
    <col min="7428" max="7428" width="11.42578125" style="73" bestFit="1" customWidth="1"/>
    <col min="7429" max="7429" width="12.28515625" style="73" customWidth="1"/>
    <col min="7430" max="7430" width="11.7109375" style="73" customWidth="1"/>
    <col min="7431" max="7431" width="12.140625" style="73" customWidth="1"/>
    <col min="7432" max="7432" width="17.140625" style="73" customWidth="1"/>
    <col min="7433" max="7435" width="14" style="73" customWidth="1"/>
    <col min="7436" max="7436" width="20.7109375" style="73" bestFit="1" customWidth="1"/>
    <col min="7437" max="7437" width="14" style="73" customWidth="1"/>
    <col min="7438" max="7438" width="14.85546875" style="73" customWidth="1"/>
    <col min="7439" max="7439" width="3.85546875" style="73" customWidth="1"/>
    <col min="7440" max="7440" width="14" style="73" customWidth="1"/>
    <col min="7441" max="7441" width="16.28515625" style="73" bestFit="1" customWidth="1"/>
    <col min="7442" max="7442" width="15" style="73" bestFit="1" customWidth="1"/>
    <col min="7443" max="7443" width="13.85546875" style="73" bestFit="1" customWidth="1"/>
    <col min="7444" max="7452" width="13.85546875" style="73" customWidth="1"/>
    <col min="7453" max="7453" width="16.85546875" style="73" customWidth="1"/>
    <col min="7454" max="7454" width="14.7109375" style="73" customWidth="1"/>
    <col min="7455" max="7674" width="9.140625" style="73"/>
    <col min="7675" max="7675" width="15.7109375" style="73" customWidth="1"/>
    <col min="7676" max="7676" width="15.28515625" style="73" customWidth="1"/>
    <col min="7677" max="7680" width="14.5703125" style="73" customWidth="1"/>
    <col min="7681" max="7681" width="15.28515625" style="73" customWidth="1"/>
    <col min="7682" max="7682" width="12.42578125" style="73" customWidth="1"/>
    <col min="7683" max="7683" width="12.28515625" style="73" bestFit="1" customWidth="1"/>
    <col min="7684" max="7684" width="11.42578125" style="73" bestFit="1" customWidth="1"/>
    <col min="7685" max="7685" width="12.28515625" style="73" customWidth="1"/>
    <col min="7686" max="7686" width="11.7109375" style="73" customWidth="1"/>
    <col min="7687" max="7687" width="12.140625" style="73" customWidth="1"/>
    <col min="7688" max="7688" width="17.140625" style="73" customWidth="1"/>
    <col min="7689" max="7691" width="14" style="73" customWidth="1"/>
    <col min="7692" max="7692" width="20.7109375" style="73" bestFit="1" customWidth="1"/>
    <col min="7693" max="7693" width="14" style="73" customWidth="1"/>
    <col min="7694" max="7694" width="14.85546875" style="73" customWidth="1"/>
    <col min="7695" max="7695" width="3.85546875" style="73" customWidth="1"/>
    <col min="7696" max="7696" width="14" style="73" customWidth="1"/>
    <col min="7697" max="7697" width="16.28515625" style="73" bestFit="1" customWidth="1"/>
    <col min="7698" max="7698" width="15" style="73" bestFit="1" customWidth="1"/>
    <col min="7699" max="7699" width="13.85546875" style="73" bestFit="1" customWidth="1"/>
    <col min="7700" max="7708" width="13.85546875" style="73" customWidth="1"/>
    <col min="7709" max="7709" width="16.85546875" style="73" customWidth="1"/>
    <col min="7710" max="7710" width="14.7109375" style="73" customWidth="1"/>
    <col min="7711" max="7930" width="9.140625" style="73"/>
    <col min="7931" max="7931" width="15.7109375" style="73" customWidth="1"/>
    <col min="7932" max="7932" width="15.28515625" style="73" customWidth="1"/>
    <col min="7933" max="7936" width="14.5703125" style="73" customWidth="1"/>
    <col min="7937" max="7937" width="15.28515625" style="73" customWidth="1"/>
    <col min="7938" max="7938" width="12.42578125" style="73" customWidth="1"/>
    <col min="7939" max="7939" width="12.28515625" style="73" bestFit="1" customWidth="1"/>
    <col min="7940" max="7940" width="11.42578125" style="73" bestFit="1" customWidth="1"/>
    <col min="7941" max="7941" width="12.28515625" style="73" customWidth="1"/>
    <col min="7942" max="7942" width="11.7109375" style="73" customWidth="1"/>
    <col min="7943" max="7943" width="12.140625" style="73" customWidth="1"/>
    <col min="7944" max="7944" width="17.140625" style="73" customWidth="1"/>
    <col min="7945" max="7947" width="14" style="73" customWidth="1"/>
    <col min="7948" max="7948" width="20.7109375" style="73" bestFit="1" customWidth="1"/>
    <col min="7949" max="7949" width="14" style="73" customWidth="1"/>
    <col min="7950" max="7950" width="14.85546875" style="73" customWidth="1"/>
    <col min="7951" max="7951" width="3.85546875" style="73" customWidth="1"/>
    <col min="7952" max="7952" width="14" style="73" customWidth="1"/>
    <col min="7953" max="7953" width="16.28515625" style="73" bestFit="1" customWidth="1"/>
    <col min="7954" max="7954" width="15" style="73" bestFit="1" customWidth="1"/>
    <col min="7955" max="7955" width="13.85546875" style="73" bestFit="1" customWidth="1"/>
    <col min="7956" max="7964" width="13.85546875" style="73" customWidth="1"/>
    <col min="7965" max="7965" width="16.85546875" style="73" customWidth="1"/>
    <col min="7966" max="7966" width="14.7109375" style="73" customWidth="1"/>
    <col min="7967" max="8186" width="9.140625" style="73"/>
    <col min="8187" max="8187" width="15.7109375" style="73" customWidth="1"/>
    <col min="8188" max="8188" width="15.28515625" style="73" customWidth="1"/>
    <col min="8189" max="8192" width="14.5703125" style="73" customWidth="1"/>
    <col min="8193" max="8193" width="15.28515625" style="73" customWidth="1"/>
    <col min="8194" max="8194" width="12.42578125" style="73" customWidth="1"/>
    <col min="8195" max="8195" width="12.28515625" style="73" bestFit="1" customWidth="1"/>
    <col min="8196" max="8196" width="11.42578125" style="73" bestFit="1" customWidth="1"/>
    <col min="8197" max="8197" width="12.28515625" style="73" customWidth="1"/>
    <col min="8198" max="8198" width="11.7109375" style="73" customWidth="1"/>
    <col min="8199" max="8199" width="12.140625" style="73" customWidth="1"/>
    <col min="8200" max="8200" width="17.140625" style="73" customWidth="1"/>
    <col min="8201" max="8203" width="14" style="73" customWidth="1"/>
    <col min="8204" max="8204" width="20.7109375" style="73" bestFit="1" customWidth="1"/>
    <col min="8205" max="8205" width="14" style="73" customWidth="1"/>
    <col min="8206" max="8206" width="14.85546875" style="73" customWidth="1"/>
    <col min="8207" max="8207" width="3.85546875" style="73" customWidth="1"/>
    <col min="8208" max="8208" width="14" style="73" customWidth="1"/>
    <col min="8209" max="8209" width="16.28515625" style="73" bestFit="1" customWidth="1"/>
    <col min="8210" max="8210" width="15" style="73" bestFit="1" customWidth="1"/>
    <col min="8211" max="8211" width="13.85546875" style="73" bestFit="1" customWidth="1"/>
    <col min="8212" max="8220" width="13.85546875" style="73" customWidth="1"/>
    <col min="8221" max="8221" width="16.85546875" style="73" customWidth="1"/>
    <col min="8222" max="8222" width="14.7109375" style="73" customWidth="1"/>
    <col min="8223" max="8442" width="9.140625" style="73"/>
    <col min="8443" max="8443" width="15.7109375" style="73" customWidth="1"/>
    <col min="8444" max="8444" width="15.28515625" style="73" customWidth="1"/>
    <col min="8445" max="8448" width="14.5703125" style="73" customWidth="1"/>
    <col min="8449" max="8449" width="15.28515625" style="73" customWidth="1"/>
    <col min="8450" max="8450" width="12.42578125" style="73" customWidth="1"/>
    <col min="8451" max="8451" width="12.28515625" style="73" bestFit="1" customWidth="1"/>
    <col min="8452" max="8452" width="11.42578125" style="73" bestFit="1" customWidth="1"/>
    <col min="8453" max="8453" width="12.28515625" style="73" customWidth="1"/>
    <col min="8454" max="8454" width="11.7109375" style="73" customWidth="1"/>
    <col min="8455" max="8455" width="12.140625" style="73" customWidth="1"/>
    <col min="8456" max="8456" width="17.140625" style="73" customWidth="1"/>
    <col min="8457" max="8459" width="14" style="73" customWidth="1"/>
    <col min="8460" max="8460" width="20.7109375" style="73" bestFit="1" customWidth="1"/>
    <col min="8461" max="8461" width="14" style="73" customWidth="1"/>
    <col min="8462" max="8462" width="14.85546875" style="73" customWidth="1"/>
    <col min="8463" max="8463" width="3.85546875" style="73" customWidth="1"/>
    <col min="8464" max="8464" width="14" style="73" customWidth="1"/>
    <col min="8465" max="8465" width="16.28515625" style="73" bestFit="1" customWidth="1"/>
    <col min="8466" max="8466" width="15" style="73" bestFit="1" customWidth="1"/>
    <col min="8467" max="8467" width="13.85546875" style="73" bestFit="1" customWidth="1"/>
    <col min="8468" max="8476" width="13.85546875" style="73" customWidth="1"/>
    <col min="8477" max="8477" width="16.85546875" style="73" customWidth="1"/>
    <col min="8478" max="8478" width="14.7109375" style="73" customWidth="1"/>
    <col min="8479" max="8698" width="9.140625" style="73"/>
    <col min="8699" max="8699" width="15.7109375" style="73" customWidth="1"/>
    <col min="8700" max="8700" width="15.28515625" style="73" customWidth="1"/>
    <col min="8701" max="8704" width="14.5703125" style="73" customWidth="1"/>
    <col min="8705" max="8705" width="15.28515625" style="73" customWidth="1"/>
    <col min="8706" max="8706" width="12.42578125" style="73" customWidth="1"/>
    <col min="8707" max="8707" width="12.28515625" style="73" bestFit="1" customWidth="1"/>
    <col min="8708" max="8708" width="11.42578125" style="73" bestFit="1" customWidth="1"/>
    <col min="8709" max="8709" width="12.28515625" style="73" customWidth="1"/>
    <col min="8710" max="8710" width="11.7109375" style="73" customWidth="1"/>
    <col min="8711" max="8711" width="12.140625" style="73" customWidth="1"/>
    <col min="8712" max="8712" width="17.140625" style="73" customWidth="1"/>
    <col min="8713" max="8715" width="14" style="73" customWidth="1"/>
    <col min="8716" max="8716" width="20.7109375" style="73" bestFit="1" customWidth="1"/>
    <col min="8717" max="8717" width="14" style="73" customWidth="1"/>
    <col min="8718" max="8718" width="14.85546875" style="73" customWidth="1"/>
    <col min="8719" max="8719" width="3.85546875" style="73" customWidth="1"/>
    <col min="8720" max="8720" width="14" style="73" customWidth="1"/>
    <col min="8721" max="8721" width="16.28515625" style="73" bestFit="1" customWidth="1"/>
    <col min="8722" max="8722" width="15" style="73" bestFit="1" customWidth="1"/>
    <col min="8723" max="8723" width="13.85546875" style="73" bestFit="1" customWidth="1"/>
    <col min="8724" max="8732" width="13.85546875" style="73" customWidth="1"/>
    <col min="8733" max="8733" width="16.85546875" style="73" customWidth="1"/>
    <col min="8734" max="8734" width="14.7109375" style="73" customWidth="1"/>
    <col min="8735" max="8954" width="9.140625" style="73"/>
    <col min="8955" max="8955" width="15.7109375" style="73" customWidth="1"/>
    <col min="8956" max="8956" width="15.28515625" style="73" customWidth="1"/>
    <col min="8957" max="8960" width="14.5703125" style="73" customWidth="1"/>
    <col min="8961" max="8961" width="15.28515625" style="73" customWidth="1"/>
    <col min="8962" max="8962" width="12.42578125" style="73" customWidth="1"/>
    <col min="8963" max="8963" width="12.28515625" style="73" bestFit="1" customWidth="1"/>
    <col min="8964" max="8964" width="11.42578125" style="73" bestFit="1" customWidth="1"/>
    <col min="8965" max="8965" width="12.28515625" style="73" customWidth="1"/>
    <col min="8966" max="8966" width="11.7109375" style="73" customWidth="1"/>
    <col min="8967" max="8967" width="12.140625" style="73" customWidth="1"/>
    <col min="8968" max="8968" width="17.140625" style="73" customWidth="1"/>
    <col min="8969" max="8971" width="14" style="73" customWidth="1"/>
    <col min="8972" max="8972" width="20.7109375" style="73" bestFit="1" customWidth="1"/>
    <col min="8973" max="8973" width="14" style="73" customWidth="1"/>
    <col min="8974" max="8974" width="14.85546875" style="73" customWidth="1"/>
    <col min="8975" max="8975" width="3.85546875" style="73" customWidth="1"/>
    <col min="8976" max="8976" width="14" style="73" customWidth="1"/>
    <col min="8977" max="8977" width="16.28515625" style="73" bestFit="1" customWidth="1"/>
    <col min="8978" max="8978" width="15" style="73" bestFit="1" customWidth="1"/>
    <col min="8979" max="8979" width="13.85546875" style="73" bestFit="1" customWidth="1"/>
    <col min="8980" max="8988" width="13.85546875" style="73" customWidth="1"/>
    <col min="8989" max="8989" width="16.85546875" style="73" customWidth="1"/>
    <col min="8990" max="8990" width="14.7109375" style="73" customWidth="1"/>
    <col min="8991" max="9210" width="9.140625" style="73"/>
    <col min="9211" max="9211" width="15.7109375" style="73" customWidth="1"/>
    <col min="9212" max="9212" width="15.28515625" style="73" customWidth="1"/>
    <col min="9213" max="9216" width="14.5703125" style="73" customWidth="1"/>
    <col min="9217" max="9217" width="15.28515625" style="73" customWidth="1"/>
    <col min="9218" max="9218" width="12.42578125" style="73" customWidth="1"/>
    <col min="9219" max="9219" width="12.28515625" style="73" bestFit="1" customWidth="1"/>
    <col min="9220" max="9220" width="11.42578125" style="73" bestFit="1" customWidth="1"/>
    <col min="9221" max="9221" width="12.28515625" style="73" customWidth="1"/>
    <col min="9222" max="9222" width="11.7109375" style="73" customWidth="1"/>
    <col min="9223" max="9223" width="12.140625" style="73" customWidth="1"/>
    <col min="9224" max="9224" width="17.140625" style="73" customWidth="1"/>
    <col min="9225" max="9227" width="14" style="73" customWidth="1"/>
    <col min="9228" max="9228" width="20.7109375" style="73" bestFit="1" customWidth="1"/>
    <col min="9229" max="9229" width="14" style="73" customWidth="1"/>
    <col min="9230" max="9230" width="14.85546875" style="73" customWidth="1"/>
    <col min="9231" max="9231" width="3.85546875" style="73" customWidth="1"/>
    <col min="9232" max="9232" width="14" style="73" customWidth="1"/>
    <col min="9233" max="9233" width="16.28515625" style="73" bestFit="1" customWidth="1"/>
    <col min="9234" max="9234" width="15" style="73" bestFit="1" customWidth="1"/>
    <col min="9235" max="9235" width="13.85546875" style="73" bestFit="1" customWidth="1"/>
    <col min="9236" max="9244" width="13.85546875" style="73" customWidth="1"/>
    <col min="9245" max="9245" width="16.85546875" style="73" customWidth="1"/>
    <col min="9246" max="9246" width="14.7109375" style="73" customWidth="1"/>
    <col min="9247" max="9466" width="9.140625" style="73"/>
    <col min="9467" max="9467" width="15.7109375" style="73" customWidth="1"/>
    <col min="9468" max="9468" width="15.28515625" style="73" customWidth="1"/>
    <col min="9469" max="9472" width="14.5703125" style="73" customWidth="1"/>
    <col min="9473" max="9473" width="15.28515625" style="73" customWidth="1"/>
    <col min="9474" max="9474" width="12.42578125" style="73" customWidth="1"/>
    <col min="9475" max="9475" width="12.28515625" style="73" bestFit="1" customWidth="1"/>
    <col min="9476" max="9476" width="11.42578125" style="73" bestFit="1" customWidth="1"/>
    <col min="9477" max="9477" width="12.28515625" style="73" customWidth="1"/>
    <col min="9478" max="9478" width="11.7109375" style="73" customWidth="1"/>
    <col min="9479" max="9479" width="12.140625" style="73" customWidth="1"/>
    <col min="9480" max="9480" width="17.140625" style="73" customWidth="1"/>
    <col min="9481" max="9483" width="14" style="73" customWidth="1"/>
    <col min="9484" max="9484" width="20.7109375" style="73" bestFit="1" customWidth="1"/>
    <col min="9485" max="9485" width="14" style="73" customWidth="1"/>
    <col min="9486" max="9486" width="14.85546875" style="73" customWidth="1"/>
    <col min="9487" max="9487" width="3.85546875" style="73" customWidth="1"/>
    <col min="9488" max="9488" width="14" style="73" customWidth="1"/>
    <col min="9489" max="9489" width="16.28515625" style="73" bestFit="1" customWidth="1"/>
    <col min="9490" max="9490" width="15" style="73" bestFit="1" customWidth="1"/>
    <col min="9491" max="9491" width="13.85546875" style="73" bestFit="1" customWidth="1"/>
    <col min="9492" max="9500" width="13.85546875" style="73" customWidth="1"/>
    <col min="9501" max="9501" width="16.85546875" style="73" customWidth="1"/>
    <col min="9502" max="9502" width="14.7109375" style="73" customWidth="1"/>
    <col min="9503" max="9722" width="9.140625" style="73"/>
    <col min="9723" max="9723" width="15.7109375" style="73" customWidth="1"/>
    <col min="9724" max="9724" width="15.28515625" style="73" customWidth="1"/>
    <col min="9725" max="9728" width="14.5703125" style="73" customWidth="1"/>
    <col min="9729" max="9729" width="15.28515625" style="73" customWidth="1"/>
    <col min="9730" max="9730" width="12.42578125" style="73" customWidth="1"/>
    <col min="9731" max="9731" width="12.28515625" style="73" bestFit="1" customWidth="1"/>
    <col min="9732" max="9732" width="11.42578125" style="73" bestFit="1" customWidth="1"/>
    <col min="9733" max="9733" width="12.28515625" style="73" customWidth="1"/>
    <col min="9734" max="9734" width="11.7109375" style="73" customWidth="1"/>
    <col min="9735" max="9735" width="12.140625" style="73" customWidth="1"/>
    <col min="9736" max="9736" width="17.140625" style="73" customWidth="1"/>
    <col min="9737" max="9739" width="14" style="73" customWidth="1"/>
    <col min="9740" max="9740" width="20.7109375" style="73" bestFit="1" customWidth="1"/>
    <col min="9741" max="9741" width="14" style="73" customWidth="1"/>
    <col min="9742" max="9742" width="14.85546875" style="73" customWidth="1"/>
    <col min="9743" max="9743" width="3.85546875" style="73" customWidth="1"/>
    <col min="9744" max="9744" width="14" style="73" customWidth="1"/>
    <col min="9745" max="9745" width="16.28515625" style="73" bestFit="1" customWidth="1"/>
    <col min="9746" max="9746" width="15" style="73" bestFit="1" customWidth="1"/>
    <col min="9747" max="9747" width="13.85546875" style="73" bestFit="1" customWidth="1"/>
    <col min="9748" max="9756" width="13.85546875" style="73" customWidth="1"/>
    <col min="9757" max="9757" width="16.85546875" style="73" customWidth="1"/>
    <col min="9758" max="9758" width="14.7109375" style="73" customWidth="1"/>
    <col min="9759" max="9978" width="9.140625" style="73"/>
    <col min="9979" max="9979" width="15.7109375" style="73" customWidth="1"/>
    <col min="9980" max="9980" width="15.28515625" style="73" customWidth="1"/>
    <col min="9981" max="9984" width="14.5703125" style="73" customWidth="1"/>
    <col min="9985" max="9985" width="15.28515625" style="73" customWidth="1"/>
    <col min="9986" max="9986" width="12.42578125" style="73" customWidth="1"/>
    <col min="9987" max="9987" width="12.28515625" style="73" bestFit="1" customWidth="1"/>
    <col min="9988" max="9988" width="11.42578125" style="73" bestFit="1" customWidth="1"/>
    <col min="9989" max="9989" width="12.28515625" style="73" customWidth="1"/>
    <col min="9990" max="9990" width="11.7109375" style="73" customWidth="1"/>
    <col min="9991" max="9991" width="12.140625" style="73" customWidth="1"/>
    <col min="9992" max="9992" width="17.140625" style="73" customWidth="1"/>
    <col min="9993" max="9995" width="14" style="73" customWidth="1"/>
    <col min="9996" max="9996" width="20.7109375" style="73" bestFit="1" customWidth="1"/>
    <col min="9997" max="9997" width="14" style="73" customWidth="1"/>
    <col min="9998" max="9998" width="14.85546875" style="73" customWidth="1"/>
    <col min="9999" max="9999" width="3.85546875" style="73" customWidth="1"/>
    <col min="10000" max="10000" width="14" style="73" customWidth="1"/>
    <col min="10001" max="10001" width="16.28515625" style="73" bestFit="1" customWidth="1"/>
    <col min="10002" max="10002" width="15" style="73" bestFit="1" customWidth="1"/>
    <col min="10003" max="10003" width="13.85546875" style="73" bestFit="1" customWidth="1"/>
    <col min="10004" max="10012" width="13.85546875" style="73" customWidth="1"/>
    <col min="10013" max="10013" width="16.85546875" style="73" customWidth="1"/>
    <col min="10014" max="10014" width="14.7109375" style="73" customWidth="1"/>
    <col min="10015" max="10234" width="9.140625" style="73"/>
    <col min="10235" max="10235" width="15.7109375" style="73" customWidth="1"/>
    <col min="10236" max="10236" width="15.28515625" style="73" customWidth="1"/>
    <col min="10237" max="10240" width="14.5703125" style="73" customWidth="1"/>
    <col min="10241" max="10241" width="15.28515625" style="73" customWidth="1"/>
    <col min="10242" max="10242" width="12.42578125" style="73" customWidth="1"/>
    <col min="10243" max="10243" width="12.28515625" style="73" bestFit="1" customWidth="1"/>
    <col min="10244" max="10244" width="11.42578125" style="73" bestFit="1" customWidth="1"/>
    <col min="10245" max="10245" width="12.28515625" style="73" customWidth="1"/>
    <col min="10246" max="10246" width="11.7109375" style="73" customWidth="1"/>
    <col min="10247" max="10247" width="12.140625" style="73" customWidth="1"/>
    <col min="10248" max="10248" width="17.140625" style="73" customWidth="1"/>
    <col min="10249" max="10251" width="14" style="73" customWidth="1"/>
    <col min="10252" max="10252" width="20.7109375" style="73" bestFit="1" customWidth="1"/>
    <col min="10253" max="10253" width="14" style="73" customWidth="1"/>
    <col min="10254" max="10254" width="14.85546875" style="73" customWidth="1"/>
    <col min="10255" max="10255" width="3.85546875" style="73" customWidth="1"/>
    <col min="10256" max="10256" width="14" style="73" customWidth="1"/>
    <col min="10257" max="10257" width="16.28515625" style="73" bestFit="1" customWidth="1"/>
    <col min="10258" max="10258" width="15" style="73" bestFit="1" customWidth="1"/>
    <col min="10259" max="10259" width="13.85546875" style="73" bestFit="1" customWidth="1"/>
    <col min="10260" max="10268" width="13.85546875" style="73" customWidth="1"/>
    <col min="10269" max="10269" width="16.85546875" style="73" customWidth="1"/>
    <col min="10270" max="10270" width="14.7109375" style="73" customWidth="1"/>
    <col min="10271" max="10490" width="9.140625" style="73"/>
    <col min="10491" max="10491" width="15.7109375" style="73" customWidth="1"/>
    <col min="10492" max="10492" width="15.28515625" style="73" customWidth="1"/>
    <col min="10493" max="10496" width="14.5703125" style="73" customWidth="1"/>
    <col min="10497" max="10497" width="15.28515625" style="73" customWidth="1"/>
    <col min="10498" max="10498" width="12.42578125" style="73" customWidth="1"/>
    <col min="10499" max="10499" width="12.28515625" style="73" bestFit="1" customWidth="1"/>
    <col min="10500" max="10500" width="11.42578125" style="73" bestFit="1" customWidth="1"/>
    <col min="10501" max="10501" width="12.28515625" style="73" customWidth="1"/>
    <col min="10502" max="10502" width="11.7109375" style="73" customWidth="1"/>
    <col min="10503" max="10503" width="12.140625" style="73" customWidth="1"/>
    <col min="10504" max="10504" width="17.140625" style="73" customWidth="1"/>
    <col min="10505" max="10507" width="14" style="73" customWidth="1"/>
    <col min="10508" max="10508" width="20.7109375" style="73" bestFit="1" customWidth="1"/>
    <col min="10509" max="10509" width="14" style="73" customWidth="1"/>
    <col min="10510" max="10510" width="14.85546875" style="73" customWidth="1"/>
    <col min="10511" max="10511" width="3.85546875" style="73" customWidth="1"/>
    <col min="10512" max="10512" width="14" style="73" customWidth="1"/>
    <col min="10513" max="10513" width="16.28515625" style="73" bestFit="1" customWidth="1"/>
    <col min="10514" max="10514" width="15" style="73" bestFit="1" customWidth="1"/>
    <col min="10515" max="10515" width="13.85546875" style="73" bestFit="1" customWidth="1"/>
    <col min="10516" max="10524" width="13.85546875" style="73" customWidth="1"/>
    <col min="10525" max="10525" width="16.85546875" style="73" customWidth="1"/>
    <col min="10526" max="10526" width="14.7109375" style="73" customWidth="1"/>
    <col min="10527" max="10746" width="9.140625" style="73"/>
    <col min="10747" max="10747" width="15.7109375" style="73" customWidth="1"/>
    <col min="10748" max="10748" width="15.28515625" style="73" customWidth="1"/>
    <col min="10749" max="10752" width="14.5703125" style="73" customWidth="1"/>
    <col min="10753" max="10753" width="15.28515625" style="73" customWidth="1"/>
    <col min="10754" max="10754" width="12.42578125" style="73" customWidth="1"/>
    <col min="10755" max="10755" width="12.28515625" style="73" bestFit="1" customWidth="1"/>
    <col min="10756" max="10756" width="11.42578125" style="73" bestFit="1" customWidth="1"/>
    <col min="10757" max="10757" width="12.28515625" style="73" customWidth="1"/>
    <col min="10758" max="10758" width="11.7109375" style="73" customWidth="1"/>
    <col min="10759" max="10759" width="12.140625" style="73" customWidth="1"/>
    <col min="10760" max="10760" width="17.140625" style="73" customWidth="1"/>
    <col min="10761" max="10763" width="14" style="73" customWidth="1"/>
    <col min="10764" max="10764" width="20.7109375" style="73" bestFit="1" customWidth="1"/>
    <col min="10765" max="10765" width="14" style="73" customWidth="1"/>
    <col min="10766" max="10766" width="14.85546875" style="73" customWidth="1"/>
    <col min="10767" max="10767" width="3.85546875" style="73" customWidth="1"/>
    <col min="10768" max="10768" width="14" style="73" customWidth="1"/>
    <col min="10769" max="10769" width="16.28515625" style="73" bestFit="1" customWidth="1"/>
    <col min="10770" max="10770" width="15" style="73" bestFit="1" customWidth="1"/>
    <col min="10771" max="10771" width="13.85546875" style="73" bestFit="1" customWidth="1"/>
    <col min="10772" max="10780" width="13.85546875" style="73" customWidth="1"/>
    <col min="10781" max="10781" width="16.85546875" style="73" customWidth="1"/>
    <col min="10782" max="10782" width="14.7109375" style="73" customWidth="1"/>
    <col min="10783" max="11002" width="9.140625" style="73"/>
    <col min="11003" max="11003" width="15.7109375" style="73" customWidth="1"/>
    <col min="11004" max="11004" width="15.28515625" style="73" customWidth="1"/>
    <col min="11005" max="11008" width="14.5703125" style="73" customWidth="1"/>
    <col min="11009" max="11009" width="15.28515625" style="73" customWidth="1"/>
    <col min="11010" max="11010" width="12.42578125" style="73" customWidth="1"/>
    <col min="11011" max="11011" width="12.28515625" style="73" bestFit="1" customWidth="1"/>
    <col min="11012" max="11012" width="11.42578125" style="73" bestFit="1" customWidth="1"/>
    <col min="11013" max="11013" width="12.28515625" style="73" customWidth="1"/>
    <col min="11014" max="11014" width="11.7109375" style="73" customWidth="1"/>
    <col min="11015" max="11015" width="12.140625" style="73" customWidth="1"/>
    <col min="11016" max="11016" width="17.140625" style="73" customWidth="1"/>
    <col min="11017" max="11019" width="14" style="73" customWidth="1"/>
    <col min="11020" max="11020" width="20.7109375" style="73" bestFit="1" customWidth="1"/>
    <col min="11021" max="11021" width="14" style="73" customWidth="1"/>
    <col min="11022" max="11022" width="14.85546875" style="73" customWidth="1"/>
    <col min="11023" max="11023" width="3.85546875" style="73" customWidth="1"/>
    <col min="11024" max="11024" width="14" style="73" customWidth="1"/>
    <col min="11025" max="11025" width="16.28515625" style="73" bestFit="1" customWidth="1"/>
    <col min="11026" max="11026" width="15" style="73" bestFit="1" customWidth="1"/>
    <col min="11027" max="11027" width="13.85546875" style="73" bestFit="1" customWidth="1"/>
    <col min="11028" max="11036" width="13.85546875" style="73" customWidth="1"/>
    <col min="11037" max="11037" width="16.85546875" style="73" customWidth="1"/>
    <col min="11038" max="11038" width="14.7109375" style="73" customWidth="1"/>
    <col min="11039" max="11258" width="9.140625" style="73"/>
    <col min="11259" max="11259" width="15.7109375" style="73" customWidth="1"/>
    <col min="11260" max="11260" width="15.28515625" style="73" customWidth="1"/>
    <col min="11261" max="11264" width="14.5703125" style="73" customWidth="1"/>
    <col min="11265" max="11265" width="15.28515625" style="73" customWidth="1"/>
    <col min="11266" max="11266" width="12.42578125" style="73" customWidth="1"/>
    <col min="11267" max="11267" width="12.28515625" style="73" bestFit="1" customWidth="1"/>
    <col min="11268" max="11268" width="11.42578125" style="73" bestFit="1" customWidth="1"/>
    <col min="11269" max="11269" width="12.28515625" style="73" customWidth="1"/>
    <col min="11270" max="11270" width="11.7109375" style="73" customWidth="1"/>
    <col min="11271" max="11271" width="12.140625" style="73" customWidth="1"/>
    <col min="11272" max="11272" width="17.140625" style="73" customWidth="1"/>
    <col min="11273" max="11275" width="14" style="73" customWidth="1"/>
    <col min="11276" max="11276" width="20.7109375" style="73" bestFit="1" customWidth="1"/>
    <col min="11277" max="11277" width="14" style="73" customWidth="1"/>
    <col min="11278" max="11278" width="14.85546875" style="73" customWidth="1"/>
    <col min="11279" max="11279" width="3.85546875" style="73" customWidth="1"/>
    <col min="11280" max="11280" width="14" style="73" customWidth="1"/>
    <col min="11281" max="11281" width="16.28515625" style="73" bestFit="1" customWidth="1"/>
    <col min="11282" max="11282" width="15" style="73" bestFit="1" customWidth="1"/>
    <col min="11283" max="11283" width="13.85546875" style="73" bestFit="1" customWidth="1"/>
    <col min="11284" max="11292" width="13.85546875" style="73" customWidth="1"/>
    <col min="11293" max="11293" width="16.85546875" style="73" customWidth="1"/>
    <col min="11294" max="11294" width="14.7109375" style="73" customWidth="1"/>
    <col min="11295" max="11514" width="9.140625" style="73"/>
    <col min="11515" max="11515" width="15.7109375" style="73" customWidth="1"/>
    <col min="11516" max="11516" width="15.28515625" style="73" customWidth="1"/>
    <col min="11517" max="11520" width="14.5703125" style="73" customWidth="1"/>
    <col min="11521" max="11521" width="15.28515625" style="73" customWidth="1"/>
    <col min="11522" max="11522" width="12.42578125" style="73" customWidth="1"/>
    <col min="11523" max="11523" width="12.28515625" style="73" bestFit="1" customWidth="1"/>
    <col min="11524" max="11524" width="11.42578125" style="73" bestFit="1" customWidth="1"/>
    <col min="11525" max="11525" width="12.28515625" style="73" customWidth="1"/>
    <col min="11526" max="11526" width="11.7109375" style="73" customWidth="1"/>
    <col min="11527" max="11527" width="12.140625" style="73" customWidth="1"/>
    <col min="11528" max="11528" width="17.140625" style="73" customWidth="1"/>
    <col min="11529" max="11531" width="14" style="73" customWidth="1"/>
    <col min="11532" max="11532" width="20.7109375" style="73" bestFit="1" customWidth="1"/>
    <col min="11533" max="11533" width="14" style="73" customWidth="1"/>
    <col min="11534" max="11534" width="14.85546875" style="73" customWidth="1"/>
    <col min="11535" max="11535" width="3.85546875" style="73" customWidth="1"/>
    <col min="11536" max="11536" width="14" style="73" customWidth="1"/>
    <col min="11537" max="11537" width="16.28515625" style="73" bestFit="1" customWidth="1"/>
    <col min="11538" max="11538" width="15" style="73" bestFit="1" customWidth="1"/>
    <col min="11539" max="11539" width="13.85546875" style="73" bestFit="1" customWidth="1"/>
    <col min="11540" max="11548" width="13.85546875" style="73" customWidth="1"/>
    <col min="11549" max="11549" width="16.85546875" style="73" customWidth="1"/>
    <col min="11550" max="11550" width="14.7109375" style="73" customWidth="1"/>
    <col min="11551" max="11770" width="9.140625" style="73"/>
    <col min="11771" max="11771" width="15.7109375" style="73" customWidth="1"/>
    <col min="11772" max="11772" width="15.28515625" style="73" customWidth="1"/>
    <col min="11773" max="11776" width="14.5703125" style="73" customWidth="1"/>
    <col min="11777" max="11777" width="15.28515625" style="73" customWidth="1"/>
    <col min="11778" max="11778" width="12.42578125" style="73" customWidth="1"/>
    <col min="11779" max="11779" width="12.28515625" style="73" bestFit="1" customWidth="1"/>
    <col min="11780" max="11780" width="11.42578125" style="73" bestFit="1" customWidth="1"/>
    <col min="11781" max="11781" width="12.28515625" style="73" customWidth="1"/>
    <col min="11782" max="11782" width="11.7109375" style="73" customWidth="1"/>
    <col min="11783" max="11783" width="12.140625" style="73" customWidth="1"/>
    <col min="11784" max="11784" width="17.140625" style="73" customWidth="1"/>
    <col min="11785" max="11787" width="14" style="73" customWidth="1"/>
    <col min="11788" max="11788" width="20.7109375" style="73" bestFit="1" customWidth="1"/>
    <col min="11789" max="11789" width="14" style="73" customWidth="1"/>
    <col min="11790" max="11790" width="14.85546875" style="73" customWidth="1"/>
    <col min="11791" max="11791" width="3.85546875" style="73" customWidth="1"/>
    <col min="11792" max="11792" width="14" style="73" customWidth="1"/>
    <col min="11793" max="11793" width="16.28515625" style="73" bestFit="1" customWidth="1"/>
    <col min="11794" max="11794" width="15" style="73" bestFit="1" customWidth="1"/>
    <col min="11795" max="11795" width="13.85546875" style="73" bestFit="1" customWidth="1"/>
    <col min="11796" max="11804" width="13.85546875" style="73" customWidth="1"/>
    <col min="11805" max="11805" width="16.85546875" style="73" customWidth="1"/>
    <col min="11806" max="11806" width="14.7109375" style="73" customWidth="1"/>
    <col min="11807" max="12026" width="9.140625" style="73"/>
    <col min="12027" max="12027" width="15.7109375" style="73" customWidth="1"/>
    <col min="12028" max="12028" width="15.28515625" style="73" customWidth="1"/>
    <col min="12029" max="12032" width="14.5703125" style="73" customWidth="1"/>
    <col min="12033" max="12033" width="15.28515625" style="73" customWidth="1"/>
    <col min="12034" max="12034" width="12.42578125" style="73" customWidth="1"/>
    <col min="12035" max="12035" width="12.28515625" style="73" bestFit="1" customWidth="1"/>
    <col min="12036" max="12036" width="11.42578125" style="73" bestFit="1" customWidth="1"/>
    <col min="12037" max="12037" width="12.28515625" style="73" customWidth="1"/>
    <col min="12038" max="12038" width="11.7109375" style="73" customWidth="1"/>
    <col min="12039" max="12039" width="12.140625" style="73" customWidth="1"/>
    <col min="12040" max="12040" width="17.140625" style="73" customWidth="1"/>
    <col min="12041" max="12043" width="14" style="73" customWidth="1"/>
    <col min="12044" max="12044" width="20.7109375" style="73" bestFit="1" customWidth="1"/>
    <col min="12045" max="12045" width="14" style="73" customWidth="1"/>
    <col min="12046" max="12046" width="14.85546875" style="73" customWidth="1"/>
    <col min="12047" max="12047" width="3.85546875" style="73" customWidth="1"/>
    <col min="12048" max="12048" width="14" style="73" customWidth="1"/>
    <col min="12049" max="12049" width="16.28515625" style="73" bestFit="1" customWidth="1"/>
    <col min="12050" max="12050" width="15" style="73" bestFit="1" customWidth="1"/>
    <col min="12051" max="12051" width="13.85546875" style="73" bestFit="1" customWidth="1"/>
    <col min="12052" max="12060" width="13.85546875" style="73" customWidth="1"/>
    <col min="12061" max="12061" width="16.85546875" style="73" customWidth="1"/>
    <col min="12062" max="12062" width="14.7109375" style="73" customWidth="1"/>
    <col min="12063" max="12282" width="9.140625" style="73"/>
    <col min="12283" max="12283" width="15.7109375" style="73" customWidth="1"/>
    <col min="12284" max="12284" width="15.28515625" style="73" customWidth="1"/>
    <col min="12285" max="12288" width="14.5703125" style="73" customWidth="1"/>
    <col min="12289" max="12289" width="15.28515625" style="73" customWidth="1"/>
    <col min="12290" max="12290" width="12.42578125" style="73" customWidth="1"/>
    <col min="12291" max="12291" width="12.28515625" style="73" bestFit="1" customWidth="1"/>
    <col min="12292" max="12292" width="11.42578125" style="73" bestFit="1" customWidth="1"/>
    <col min="12293" max="12293" width="12.28515625" style="73" customWidth="1"/>
    <col min="12294" max="12294" width="11.7109375" style="73" customWidth="1"/>
    <col min="12295" max="12295" width="12.140625" style="73" customWidth="1"/>
    <col min="12296" max="12296" width="17.140625" style="73" customWidth="1"/>
    <col min="12297" max="12299" width="14" style="73" customWidth="1"/>
    <col min="12300" max="12300" width="20.7109375" style="73" bestFit="1" customWidth="1"/>
    <col min="12301" max="12301" width="14" style="73" customWidth="1"/>
    <col min="12302" max="12302" width="14.85546875" style="73" customWidth="1"/>
    <col min="12303" max="12303" width="3.85546875" style="73" customWidth="1"/>
    <col min="12304" max="12304" width="14" style="73" customWidth="1"/>
    <col min="12305" max="12305" width="16.28515625" style="73" bestFit="1" customWidth="1"/>
    <col min="12306" max="12306" width="15" style="73" bestFit="1" customWidth="1"/>
    <col min="12307" max="12307" width="13.85546875" style="73" bestFit="1" customWidth="1"/>
    <col min="12308" max="12316" width="13.85546875" style="73" customWidth="1"/>
    <col min="12317" max="12317" width="16.85546875" style="73" customWidth="1"/>
    <col min="12318" max="12318" width="14.7109375" style="73" customWidth="1"/>
    <col min="12319" max="12538" width="9.140625" style="73"/>
    <col min="12539" max="12539" width="15.7109375" style="73" customWidth="1"/>
    <col min="12540" max="12540" width="15.28515625" style="73" customWidth="1"/>
    <col min="12541" max="12544" width="14.5703125" style="73" customWidth="1"/>
    <col min="12545" max="12545" width="15.28515625" style="73" customWidth="1"/>
    <col min="12546" max="12546" width="12.42578125" style="73" customWidth="1"/>
    <col min="12547" max="12547" width="12.28515625" style="73" bestFit="1" customWidth="1"/>
    <col min="12548" max="12548" width="11.42578125" style="73" bestFit="1" customWidth="1"/>
    <col min="12549" max="12549" width="12.28515625" style="73" customWidth="1"/>
    <col min="12550" max="12550" width="11.7109375" style="73" customWidth="1"/>
    <col min="12551" max="12551" width="12.140625" style="73" customWidth="1"/>
    <col min="12552" max="12552" width="17.140625" style="73" customWidth="1"/>
    <col min="12553" max="12555" width="14" style="73" customWidth="1"/>
    <col min="12556" max="12556" width="20.7109375" style="73" bestFit="1" customWidth="1"/>
    <col min="12557" max="12557" width="14" style="73" customWidth="1"/>
    <col min="12558" max="12558" width="14.85546875" style="73" customWidth="1"/>
    <col min="12559" max="12559" width="3.85546875" style="73" customWidth="1"/>
    <col min="12560" max="12560" width="14" style="73" customWidth="1"/>
    <col min="12561" max="12561" width="16.28515625" style="73" bestFit="1" customWidth="1"/>
    <col min="12562" max="12562" width="15" style="73" bestFit="1" customWidth="1"/>
    <col min="12563" max="12563" width="13.85546875" style="73" bestFit="1" customWidth="1"/>
    <col min="12564" max="12572" width="13.85546875" style="73" customWidth="1"/>
    <col min="12573" max="12573" width="16.85546875" style="73" customWidth="1"/>
    <col min="12574" max="12574" width="14.7109375" style="73" customWidth="1"/>
    <col min="12575" max="12794" width="9.140625" style="73"/>
    <col min="12795" max="12795" width="15.7109375" style="73" customWidth="1"/>
    <col min="12796" max="12796" width="15.28515625" style="73" customWidth="1"/>
    <col min="12797" max="12800" width="14.5703125" style="73" customWidth="1"/>
    <col min="12801" max="12801" width="15.28515625" style="73" customWidth="1"/>
    <col min="12802" max="12802" width="12.42578125" style="73" customWidth="1"/>
    <col min="12803" max="12803" width="12.28515625" style="73" bestFit="1" customWidth="1"/>
    <col min="12804" max="12804" width="11.42578125" style="73" bestFit="1" customWidth="1"/>
    <col min="12805" max="12805" width="12.28515625" style="73" customWidth="1"/>
    <col min="12806" max="12806" width="11.7109375" style="73" customWidth="1"/>
    <col min="12807" max="12807" width="12.140625" style="73" customWidth="1"/>
    <col min="12808" max="12808" width="17.140625" style="73" customWidth="1"/>
    <col min="12809" max="12811" width="14" style="73" customWidth="1"/>
    <col min="12812" max="12812" width="20.7109375" style="73" bestFit="1" customWidth="1"/>
    <col min="12813" max="12813" width="14" style="73" customWidth="1"/>
    <col min="12814" max="12814" width="14.85546875" style="73" customWidth="1"/>
    <col min="12815" max="12815" width="3.85546875" style="73" customWidth="1"/>
    <col min="12816" max="12816" width="14" style="73" customWidth="1"/>
    <col min="12817" max="12817" width="16.28515625" style="73" bestFit="1" customWidth="1"/>
    <col min="12818" max="12818" width="15" style="73" bestFit="1" customWidth="1"/>
    <col min="12819" max="12819" width="13.85546875" style="73" bestFit="1" customWidth="1"/>
    <col min="12820" max="12828" width="13.85546875" style="73" customWidth="1"/>
    <col min="12829" max="12829" width="16.85546875" style="73" customWidth="1"/>
    <col min="12830" max="12830" width="14.7109375" style="73" customWidth="1"/>
    <col min="12831" max="13050" width="9.140625" style="73"/>
    <col min="13051" max="13051" width="15.7109375" style="73" customWidth="1"/>
    <col min="13052" max="13052" width="15.28515625" style="73" customWidth="1"/>
    <col min="13053" max="13056" width="14.5703125" style="73" customWidth="1"/>
    <col min="13057" max="13057" width="15.28515625" style="73" customWidth="1"/>
    <col min="13058" max="13058" width="12.42578125" style="73" customWidth="1"/>
    <col min="13059" max="13059" width="12.28515625" style="73" bestFit="1" customWidth="1"/>
    <col min="13060" max="13060" width="11.42578125" style="73" bestFit="1" customWidth="1"/>
    <col min="13061" max="13061" width="12.28515625" style="73" customWidth="1"/>
    <col min="13062" max="13062" width="11.7109375" style="73" customWidth="1"/>
    <col min="13063" max="13063" width="12.140625" style="73" customWidth="1"/>
    <col min="13064" max="13064" width="17.140625" style="73" customWidth="1"/>
    <col min="13065" max="13067" width="14" style="73" customWidth="1"/>
    <col min="13068" max="13068" width="20.7109375" style="73" bestFit="1" customWidth="1"/>
    <col min="13069" max="13069" width="14" style="73" customWidth="1"/>
    <col min="13070" max="13070" width="14.85546875" style="73" customWidth="1"/>
    <col min="13071" max="13071" width="3.85546875" style="73" customWidth="1"/>
    <col min="13072" max="13072" width="14" style="73" customWidth="1"/>
    <col min="13073" max="13073" width="16.28515625" style="73" bestFit="1" customWidth="1"/>
    <col min="13074" max="13074" width="15" style="73" bestFit="1" customWidth="1"/>
    <col min="13075" max="13075" width="13.85546875" style="73" bestFit="1" customWidth="1"/>
    <col min="13076" max="13084" width="13.85546875" style="73" customWidth="1"/>
    <col min="13085" max="13085" width="16.85546875" style="73" customWidth="1"/>
    <col min="13086" max="13086" width="14.7109375" style="73" customWidth="1"/>
    <col min="13087" max="13306" width="9.140625" style="73"/>
    <col min="13307" max="13307" width="15.7109375" style="73" customWidth="1"/>
    <col min="13308" max="13308" width="15.28515625" style="73" customWidth="1"/>
    <col min="13309" max="13312" width="14.5703125" style="73" customWidth="1"/>
    <col min="13313" max="13313" width="15.28515625" style="73" customWidth="1"/>
    <col min="13314" max="13314" width="12.42578125" style="73" customWidth="1"/>
    <col min="13315" max="13315" width="12.28515625" style="73" bestFit="1" customWidth="1"/>
    <col min="13316" max="13316" width="11.42578125" style="73" bestFit="1" customWidth="1"/>
    <col min="13317" max="13317" width="12.28515625" style="73" customWidth="1"/>
    <col min="13318" max="13318" width="11.7109375" style="73" customWidth="1"/>
    <col min="13319" max="13319" width="12.140625" style="73" customWidth="1"/>
    <col min="13320" max="13320" width="17.140625" style="73" customWidth="1"/>
    <col min="13321" max="13323" width="14" style="73" customWidth="1"/>
    <col min="13324" max="13324" width="20.7109375" style="73" bestFit="1" customWidth="1"/>
    <col min="13325" max="13325" width="14" style="73" customWidth="1"/>
    <col min="13326" max="13326" width="14.85546875" style="73" customWidth="1"/>
    <col min="13327" max="13327" width="3.85546875" style="73" customWidth="1"/>
    <col min="13328" max="13328" width="14" style="73" customWidth="1"/>
    <col min="13329" max="13329" width="16.28515625" style="73" bestFit="1" customWidth="1"/>
    <col min="13330" max="13330" width="15" style="73" bestFit="1" customWidth="1"/>
    <col min="13331" max="13331" width="13.85546875" style="73" bestFit="1" customWidth="1"/>
    <col min="13332" max="13340" width="13.85546875" style="73" customWidth="1"/>
    <col min="13341" max="13341" width="16.85546875" style="73" customWidth="1"/>
    <col min="13342" max="13342" width="14.7109375" style="73" customWidth="1"/>
    <col min="13343" max="13562" width="9.140625" style="73"/>
    <col min="13563" max="13563" width="15.7109375" style="73" customWidth="1"/>
    <col min="13564" max="13564" width="15.28515625" style="73" customWidth="1"/>
    <col min="13565" max="13568" width="14.5703125" style="73" customWidth="1"/>
    <col min="13569" max="13569" width="15.28515625" style="73" customWidth="1"/>
    <col min="13570" max="13570" width="12.42578125" style="73" customWidth="1"/>
    <col min="13571" max="13571" width="12.28515625" style="73" bestFit="1" customWidth="1"/>
    <col min="13572" max="13572" width="11.42578125" style="73" bestFit="1" customWidth="1"/>
    <col min="13573" max="13573" width="12.28515625" style="73" customWidth="1"/>
    <col min="13574" max="13574" width="11.7109375" style="73" customWidth="1"/>
    <col min="13575" max="13575" width="12.140625" style="73" customWidth="1"/>
    <col min="13576" max="13576" width="17.140625" style="73" customWidth="1"/>
    <col min="13577" max="13579" width="14" style="73" customWidth="1"/>
    <col min="13580" max="13580" width="20.7109375" style="73" bestFit="1" customWidth="1"/>
    <col min="13581" max="13581" width="14" style="73" customWidth="1"/>
    <col min="13582" max="13582" width="14.85546875" style="73" customWidth="1"/>
    <col min="13583" max="13583" width="3.85546875" style="73" customWidth="1"/>
    <col min="13584" max="13584" width="14" style="73" customWidth="1"/>
    <col min="13585" max="13585" width="16.28515625" style="73" bestFit="1" customWidth="1"/>
    <col min="13586" max="13586" width="15" style="73" bestFit="1" customWidth="1"/>
    <col min="13587" max="13587" width="13.85546875" style="73" bestFit="1" customWidth="1"/>
    <col min="13588" max="13596" width="13.85546875" style="73" customWidth="1"/>
    <col min="13597" max="13597" width="16.85546875" style="73" customWidth="1"/>
    <col min="13598" max="13598" width="14.7109375" style="73" customWidth="1"/>
    <col min="13599" max="13818" width="9.140625" style="73"/>
    <col min="13819" max="13819" width="15.7109375" style="73" customWidth="1"/>
    <col min="13820" max="13820" width="15.28515625" style="73" customWidth="1"/>
    <col min="13821" max="13824" width="14.5703125" style="73" customWidth="1"/>
    <col min="13825" max="13825" width="15.28515625" style="73" customWidth="1"/>
    <col min="13826" max="13826" width="12.42578125" style="73" customWidth="1"/>
    <col min="13827" max="13827" width="12.28515625" style="73" bestFit="1" customWidth="1"/>
    <col min="13828" max="13828" width="11.42578125" style="73" bestFit="1" customWidth="1"/>
    <col min="13829" max="13829" width="12.28515625" style="73" customWidth="1"/>
    <col min="13830" max="13830" width="11.7109375" style="73" customWidth="1"/>
    <col min="13831" max="13831" width="12.140625" style="73" customWidth="1"/>
    <col min="13832" max="13832" width="17.140625" style="73" customWidth="1"/>
    <col min="13833" max="13835" width="14" style="73" customWidth="1"/>
    <col min="13836" max="13836" width="20.7109375" style="73" bestFit="1" customWidth="1"/>
    <col min="13837" max="13837" width="14" style="73" customWidth="1"/>
    <col min="13838" max="13838" width="14.85546875" style="73" customWidth="1"/>
    <col min="13839" max="13839" width="3.85546875" style="73" customWidth="1"/>
    <col min="13840" max="13840" width="14" style="73" customWidth="1"/>
    <col min="13841" max="13841" width="16.28515625" style="73" bestFit="1" customWidth="1"/>
    <col min="13842" max="13842" width="15" style="73" bestFit="1" customWidth="1"/>
    <col min="13843" max="13843" width="13.85546875" style="73" bestFit="1" customWidth="1"/>
    <col min="13844" max="13852" width="13.85546875" style="73" customWidth="1"/>
    <col min="13853" max="13853" width="16.85546875" style="73" customWidth="1"/>
    <col min="13854" max="13854" width="14.7109375" style="73" customWidth="1"/>
    <col min="13855" max="14074" width="9.140625" style="73"/>
    <col min="14075" max="14075" width="15.7109375" style="73" customWidth="1"/>
    <col min="14076" max="14076" width="15.28515625" style="73" customWidth="1"/>
    <col min="14077" max="14080" width="14.5703125" style="73" customWidth="1"/>
    <col min="14081" max="14081" width="15.28515625" style="73" customWidth="1"/>
    <col min="14082" max="14082" width="12.42578125" style="73" customWidth="1"/>
    <col min="14083" max="14083" width="12.28515625" style="73" bestFit="1" customWidth="1"/>
    <col min="14084" max="14084" width="11.42578125" style="73" bestFit="1" customWidth="1"/>
    <col min="14085" max="14085" width="12.28515625" style="73" customWidth="1"/>
    <col min="14086" max="14086" width="11.7109375" style="73" customWidth="1"/>
    <col min="14087" max="14087" width="12.140625" style="73" customWidth="1"/>
    <col min="14088" max="14088" width="17.140625" style="73" customWidth="1"/>
    <col min="14089" max="14091" width="14" style="73" customWidth="1"/>
    <col min="14092" max="14092" width="20.7109375" style="73" bestFit="1" customWidth="1"/>
    <col min="14093" max="14093" width="14" style="73" customWidth="1"/>
    <col min="14094" max="14094" width="14.85546875" style="73" customWidth="1"/>
    <col min="14095" max="14095" width="3.85546875" style="73" customWidth="1"/>
    <col min="14096" max="14096" width="14" style="73" customWidth="1"/>
    <col min="14097" max="14097" width="16.28515625" style="73" bestFit="1" customWidth="1"/>
    <col min="14098" max="14098" width="15" style="73" bestFit="1" customWidth="1"/>
    <col min="14099" max="14099" width="13.85546875" style="73" bestFit="1" customWidth="1"/>
    <col min="14100" max="14108" width="13.85546875" style="73" customWidth="1"/>
    <col min="14109" max="14109" width="16.85546875" style="73" customWidth="1"/>
    <col min="14110" max="14110" width="14.7109375" style="73" customWidth="1"/>
    <col min="14111" max="14330" width="9.140625" style="73"/>
    <col min="14331" max="14331" width="15.7109375" style="73" customWidth="1"/>
    <col min="14332" max="14332" width="15.28515625" style="73" customWidth="1"/>
    <col min="14333" max="14336" width="14.5703125" style="73" customWidth="1"/>
    <col min="14337" max="14337" width="15.28515625" style="73" customWidth="1"/>
    <col min="14338" max="14338" width="12.42578125" style="73" customWidth="1"/>
    <col min="14339" max="14339" width="12.28515625" style="73" bestFit="1" customWidth="1"/>
    <col min="14340" max="14340" width="11.42578125" style="73" bestFit="1" customWidth="1"/>
    <col min="14341" max="14341" width="12.28515625" style="73" customWidth="1"/>
    <col min="14342" max="14342" width="11.7109375" style="73" customWidth="1"/>
    <col min="14343" max="14343" width="12.140625" style="73" customWidth="1"/>
    <col min="14344" max="14344" width="17.140625" style="73" customWidth="1"/>
    <col min="14345" max="14347" width="14" style="73" customWidth="1"/>
    <col min="14348" max="14348" width="20.7109375" style="73" bestFit="1" customWidth="1"/>
    <col min="14349" max="14349" width="14" style="73" customWidth="1"/>
    <col min="14350" max="14350" width="14.85546875" style="73" customWidth="1"/>
    <col min="14351" max="14351" width="3.85546875" style="73" customWidth="1"/>
    <col min="14352" max="14352" width="14" style="73" customWidth="1"/>
    <col min="14353" max="14353" width="16.28515625" style="73" bestFit="1" customWidth="1"/>
    <col min="14354" max="14354" width="15" style="73" bestFit="1" customWidth="1"/>
    <col min="14355" max="14355" width="13.85546875" style="73" bestFit="1" customWidth="1"/>
    <col min="14356" max="14364" width="13.85546875" style="73" customWidth="1"/>
    <col min="14365" max="14365" width="16.85546875" style="73" customWidth="1"/>
    <col min="14366" max="14366" width="14.7109375" style="73" customWidth="1"/>
    <col min="14367" max="14586" width="9.140625" style="73"/>
    <col min="14587" max="14587" width="15.7109375" style="73" customWidth="1"/>
    <col min="14588" max="14588" width="15.28515625" style="73" customWidth="1"/>
    <col min="14589" max="14592" width="14.5703125" style="73" customWidth="1"/>
    <col min="14593" max="14593" width="15.28515625" style="73" customWidth="1"/>
    <col min="14594" max="14594" width="12.42578125" style="73" customWidth="1"/>
    <col min="14595" max="14595" width="12.28515625" style="73" bestFit="1" customWidth="1"/>
    <col min="14596" max="14596" width="11.42578125" style="73" bestFit="1" customWidth="1"/>
    <col min="14597" max="14597" width="12.28515625" style="73" customWidth="1"/>
    <col min="14598" max="14598" width="11.7109375" style="73" customWidth="1"/>
    <col min="14599" max="14599" width="12.140625" style="73" customWidth="1"/>
    <col min="14600" max="14600" width="17.140625" style="73" customWidth="1"/>
    <col min="14601" max="14603" width="14" style="73" customWidth="1"/>
    <col min="14604" max="14604" width="20.7109375" style="73" bestFit="1" customWidth="1"/>
    <col min="14605" max="14605" width="14" style="73" customWidth="1"/>
    <col min="14606" max="14606" width="14.85546875" style="73" customWidth="1"/>
    <col min="14607" max="14607" width="3.85546875" style="73" customWidth="1"/>
    <col min="14608" max="14608" width="14" style="73" customWidth="1"/>
    <col min="14609" max="14609" width="16.28515625" style="73" bestFit="1" customWidth="1"/>
    <col min="14610" max="14610" width="15" style="73" bestFit="1" customWidth="1"/>
    <col min="14611" max="14611" width="13.85546875" style="73" bestFit="1" customWidth="1"/>
    <col min="14612" max="14620" width="13.85546875" style="73" customWidth="1"/>
    <col min="14621" max="14621" width="16.85546875" style="73" customWidth="1"/>
    <col min="14622" max="14622" width="14.7109375" style="73" customWidth="1"/>
    <col min="14623" max="14842" width="9.140625" style="73"/>
    <col min="14843" max="14843" width="15.7109375" style="73" customWidth="1"/>
    <col min="14844" max="14844" width="15.28515625" style="73" customWidth="1"/>
    <col min="14845" max="14848" width="14.5703125" style="73" customWidth="1"/>
    <col min="14849" max="14849" width="15.28515625" style="73" customWidth="1"/>
    <col min="14850" max="14850" width="12.42578125" style="73" customWidth="1"/>
    <col min="14851" max="14851" width="12.28515625" style="73" bestFit="1" customWidth="1"/>
    <col min="14852" max="14852" width="11.42578125" style="73" bestFit="1" customWidth="1"/>
    <col min="14853" max="14853" width="12.28515625" style="73" customWidth="1"/>
    <col min="14854" max="14854" width="11.7109375" style="73" customWidth="1"/>
    <col min="14855" max="14855" width="12.140625" style="73" customWidth="1"/>
    <col min="14856" max="14856" width="17.140625" style="73" customWidth="1"/>
    <col min="14857" max="14859" width="14" style="73" customWidth="1"/>
    <col min="14860" max="14860" width="20.7109375" style="73" bestFit="1" customWidth="1"/>
    <col min="14861" max="14861" width="14" style="73" customWidth="1"/>
    <col min="14862" max="14862" width="14.85546875" style="73" customWidth="1"/>
    <col min="14863" max="14863" width="3.85546875" style="73" customWidth="1"/>
    <col min="14864" max="14864" width="14" style="73" customWidth="1"/>
    <col min="14865" max="14865" width="16.28515625" style="73" bestFit="1" customWidth="1"/>
    <col min="14866" max="14866" width="15" style="73" bestFit="1" customWidth="1"/>
    <col min="14867" max="14867" width="13.85546875" style="73" bestFit="1" customWidth="1"/>
    <col min="14868" max="14876" width="13.85546875" style="73" customWidth="1"/>
    <col min="14877" max="14877" width="16.85546875" style="73" customWidth="1"/>
    <col min="14878" max="14878" width="14.7109375" style="73" customWidth="1"/>
    <col min="14879" max="15098" width="9.140625" style="73"/>
    <col min="15099" max="15099" width="15.7109375" style="73" customWidth="1"/>
    <col min="15100" max="15100" width="15.28515625" style="73" customWidth="1"/>
    <col min="15101" max="15104" width="14.5703125" style="73" customWidth="1"/>
    <col min="15105" max="15105" width="15.28515625" style="73" customWidth="1"/>
    <col min="15106" max="15106" width="12.42578125" style="73" customWidth="1"/>
    <col min="15107" max="15107" width="12.28515625" style="73" bestFit="1" customWidth="1"/>
    <col min="15108" max="15108" width="11.42578125" style="73" bestFit="1" customWidth="1"/>
    <col min="15109" max="15109" width="12.28515625" style="73" customWidth="1"/>
    <col min="15110" max="15110" width="11.7109375" style="73" customWidth="1"/>
    <col min="15111" max="15111" width="12.140625" style="73" customWidth="1"/>
    <col min="15112" max="15112" width="17.140625" style="73" customWidth="1"/>
    <col min="15113" max="15115" width="14" style="73" customWidth="1"/>
    <col min="15116" max="15116" width="20.7109375" style="73" bestFit="1" customWidth="1"/>
    <col min="15117" max="15117" width="14" style="73" customWidth="1"/>
    <col min="15118" max="15118" width="14.85546875" style="73" customWidth="1"/>
    <col min="15119" max="15119" width="3.85546875" style="73" customWidth="1"/>
    <col min="15120" max="15120" width="14" style="73" customWidth="1"/>
    <col min="15121" max="15121" width="16.28515625" style="73" bestFit="1" customWidth="1"/>
    <col min="15122" max="15122" width="15" style="73" bestFit="1" customWidth="1"/>
    <col min="15123" max="15123" width="13.85546875" style="73" bestFit="1" customWidth="1"/>
    <col min="15124" max="15132" width="13.85546875" style="73" customWidth="1"/>
    <col min="15133" max="15133" width="16.85546875" style="73" customWidth="1"/>
    <col min="15134" max="15134" width="14.7109375" style="73" customWidth="1"/>
    <col min="15135" max="15354" width="9.140625" style="73"/>
    <col min="15355" max="15355" width="15.7109375" style="73" customWidth="1"/>
    <col min="15356" max="15356" width="15.28515625" style="73" customWidth="1"/>
    <col min="15357" max="15360" width="14.5703125" style="73" customWidth="1"/>
    <col min="15361" max="15361" width="15.28515625" style="73" customWidth="1"/>
    <col min="15362" max="15362" width="12.42578125" style="73" customWidth="1"/>
    <col min="15363" max="15363" width="12.28515625" style="73" bestFit="1" customWidth="1"/>
    <col min="15364" max="15364" width="11.42578125" style="73" bestFit="1" customWidth="1"/>
    <col min="15365" max="15365" width="12.28515625" style="73" customWidth="1"/>
    <col min="15366" max="15366" width="11.7109375" style="73" customWidth="1"/>
    <col min="15367" max="15367" width="12.140625" style="73" customWidth="1"/>
    <col min="15368" max="15368" width="17.140625" style="73" customWidth="1"/>
    <col min="15369" max="15371" width="14" style="73" customWidth="1"/>
    <col min="15372" max="15372" width="20.7109375" style="73" bestFit="1" customWidth="1"/>
    <col min="15373" max="15373" width="14" style="73" customWidth="1"/>
    <col min="15374" max="15374" width="14.85546875" style="73" customWidth="1"/>
    <col min="15375" max="15375" width="3.85546875" style="73" customWidth="1"/>
    <col min="15376" max="15376" width="14" style="73" customWidth="1"/>
    <col min="15377" max="15377" width="16.28515625" style="73" bestFit="1" customWidth="1"/>
    <col min="15378" max="15378" width="15" style="73" bestFit="1" customWidth="1"/>
    <col min="15379" max="15379" width="13.85546875" style="73" bestFit="1" customWidth="1"/>
    <col min="15380" max="15388" width="13.85546875" style="73" customWidth="1"/>
    <col min="15389" max="15389" width="16.85546875" style="73" customWidth="1"/>
    <col min="15390" max="15390" width="14.7109375" style="73" customWidth="1"/>
    <col min="15391" max="15610" width="9.140625" style="73"/>
    <col min="15611" max="15611" width="15.7109375" style="73" customWidth="1"/>
    <col min="15612" max="15612" width="15.28515625" style="73" customWidth="1"/>
    <col min="15613" max="15616" width="14.5703125" style="73" customWidth="1"/>
    <col min="15617" max="15617" width="15.28515625" style="73" customWidth="1"/>
    <col min="15618" max="15618" width="12.42578125" style="73" customWidth="1"/>
    <col min="15619" max="15619" width="12.28515625" style="73" bestFit="1" customWidth="1"/>
    <col min="15620" max="15620" width="11.42578125" style="73" bestFit="1" customWidth="1"/>
    <col min="15621" max="15621" width="12.28515625" style="73" customWidth="1"/>
    <col min="15622" max="15622" width="11.7109375" style="73" customWidth="1"/>
    <col min="15623" max="15623" width="12.140625" style="73" customWidth="1"/>
    <col min="15624" max="15624" width="17.140625" style="73" customWidth="1"/>
    <col min="15625" max="15627" width="14" style="73" customWidth="1"/>
    <col min="15628" max="15628" width="20.7109375" style="73" bestFit="1" customWidth="1"/>
    <col min="15629" max="15629" width="14" style="73" customWidth="1"/>
    <col min="15630" max="15630" width="14.85546875" style="73" customWidth="1"/>
    <col min="15631" max="15631" width="3.85546875" style="73" customWidth="1"/>
    <col min="15632" max="15632" width="14" style="73" customWidth="1"/>
    <col min="15633" max="15633" width="16.28515625" style="73" bestFit="1" customWidth="1"/>
    <col min="15634" max="15634" width="15" style="73" bestFit="1" customWidth="1"/>
    <col min="15635" max="15635" width="13.85546875" style="73" bestFit="1" customWidth="1"/>
    <col min="15636" max="15644" width="13.85546875" style="73" customWidth="1"/>
    <col min="15645" max="15645" width="16.85546875" style="73" customWidth="1"/>
    <col min="15646" max="15646" width="14.7109375" style="73" customWidth="1"/>
    <col min="15647" max="15866" width="9.140625" style="73"/>
    <col min="15867" max="15867" width="15.7109375" style="73" customWidth="1"/>
    <col min="15868" max="15868" width="15.28515625" style="73" customWidth="1"/>
    <col min="15869" max="15872" width="14.5703125" style="73" customWidth="1"/>
    <col min="15873" max="15873" width="15.28515625" style="73" customWidth="1"/>
    <col min="15874" max="15874" width="12.42578125" style="73" customWidth="1"/>
    <col min="15875" max="15875" width="12.28515625" style="73" bestFit="1" customWidth="1"/>
    <col min="15876" max="15876" width="11.42578125" style="73" bestFit="1" customWidth="1"/>
    <col min="15877" max="15877" width="12.28515625" style="73" customWidth="1"/>
    <col min="15878" max="15878" width="11.7109375" style="73" customWidth="1"/>
    <col min="15879" max="15879" width="12.140625" style="73" customWidth="1"/>
    <col min="15880" max="15880" width="17.140625" style="73" customWidth="1"/>
    <col min="15881" max="15883" width="14" style="73" customWidth="1"/>
    <col min="15884" max="15884" width="20.7109375" style="73" bestFit="1" customWidth="1"/>
    <col min="15885" max="15885" width="14" style="73" customWidth="1"/>
    <col min="15886" max="15886" width="14.85546875" style="73" customWidth="1"/>
    <col min="15887" max="15887" width="3.85546875" style="73" customWidth="1"/>
    <col min="15888" max="15888" width="14" style="73" customWidth="1"/>
    <col min="15889" max="15889" width="16.28515625" style="73" bestFit="1" customWidth="1"/>
    <col min="15890" max="15890" width="15" style="73" bestFit="1" customWidth="1"/>
    <col min="15891" max="15891" width="13.85546875" style="73" bestFit="1" customWidth="1"/>
    <col min="15892" max="15900" width="13.85546875" style="73" customWidth="1"/>
    <col min="15901" max="15901" width="16.85546875" style="73" customWidth="1"/>
    <col min="15902" max="15902" width="14.7109375" style="73" customWidth="1"/>
    <col min="15903" max="16122" width="9.140625" style="73"/>
    <col min="16123" max="16123" width="15.7109375" style="73" customWidth="1"/>
    <col min="16124" max="16124" width="15.28515625" style="73" customWidth="1"/>
    <col min="16125" max="16128" width="14.5703125" style="73" customWidth="1"/>
    <col min="16129" max="16129" width="15.28515625" style="73" customWidth="1"/>
    <col min="16130" max="16130" width="12.42578125" style="73" customWidth="1"/>
    <col min="16131" max="16131" width="12.28515625" style="73" bestFit="1" customWidth="1"/>
    <col min="16132" max="16132" width="11.42578125" style="73" bestFit="1" customWidth="1"/>
    <col min="16133" max="16133" width="12.28515625" style="73" customWidth="1"/>
    <col min="16134" max="16134" width="11.7109375" style="73" customWidth="1"/>
    <col min="16135" max="16135" width="12.140625" style="73" customWidth="1"/>
    <col min="16136" max="16136" width="17.140625" style="73" customWidth="1"/>
    <col min="16137" max="16139" width="14" style="73" customWidth="1"/>
    <col min="16140" max="16140" width="20.7109375" style="73" bestFit="1" customWidth="1"/>
    <col min="16141" max="16141" width="14" style="73" customWidth="1"/>
    <col min="16142" max="16142" width="14.85546875" style="73" customWidth="1"/>
    <col min="16143" max="16143" width="3.85546875" style="73" customWidth="1"/>
    <col min="16144" max="16144" width="14" style="73" customWidth="1"/>
    <col min="16145" max="16145" width="16.28515625" style="73" bestFit="1" customWidth="1"/>
    <col min="16146" max="16146" width="15" style="73" bestFit="1" customWidth="1"/>
    <col min="16147" max="16147" width="13.85546875" style="73" bestFit="1" customWidth="1"/>
    <col min="16148" max="16156" width="13.85546875" style="73" customWidth="1"/>
    <col min="16157" max="16157" width="16.85546875" style="73" customWidth="1"/>
    <col min="16158" max="16158" width="14.7109375" style="73" customWidth="1"/>
    <col min="16159" max="16384" width="9.140625" style="73"/>
  </cols>
  <sheetData>
    <row r="1" spans="1:30" x14ac:dyDescent="0.2">
      <c r="A1" s="173" t="s">
        <v>83</v>
      </c>
      <c r="B1" s="173"/>
      <c r="C1" s="173"/>
      <c r="D1" s="173"/>
      <c r="E1" s="173"/>
      <c r="F1" s="173"/>
      <c r="G1" s="173"/>
      <c r="H1" s="173"/>
      <c r="I1" s="173"/>
      <c r="J1" s="77"/>
      <c r="K1" s="78"/>
      <c r="L1" s="78"/>
      <c r="M1" s="78"/>
      <c r="N1" s="78"/>
      <c r="O1" s="78"/>
      <c r="P1" s="78"/>
      <c r="Q1" s="78"/>
      <c r="R1" s="79"/>
      <c r="S1" s="78"/>
      <c r="T1" s="79"/>
      <c r="U1" s="80"/>
      <c r="V1" s="78"/>
      <c r="W1" s="78"/>
      <c r="X1" s="78"/>
      <c r="Y1" s="78"/>
      <c r="Z1" s="78"/>
      <c r="AA1" s="78"/>
      <c r="AB1" s="78"/>
      <c r="AC1" s="78"/>
      <c r="AD1" s="78"/>
    </row>
    <row r="2" spans="1:30" ht="15" customHeight="1" x14ac:dyDescent="0.2">
      <c r="A2" s="174" t="s">
        <v>0</v>
      </c>
      <c r="B2" s="171" t="s">
        <v>1</v>
      </c>
      <c r="C2" s="176" t="s">
        <v>2</v>
      </c>
      <c r="D2" s="177"/>
      <c r="E2" s="177"/>
      <c r="F2" s="177"/>
      <c r="G2" s="178"/>
      <c r="H2" s="176" t="s">
        <v>3</v>
      </c>
      <c r="I2" s="177"/>
      <c r="J2" s="177"/>
      <c r="K2" s="177"/>
      <c r="L2" s="177"/>
      <c r="M2" s="177"/>
      <c r="N2" s="178"/>
      <c r="O2" s="171" t="s">
        <v>4</v>
      </c>
      <c r="P2" s="171" t="s">
        <v>61</v>
      </c>
      <c r="Q2" s="171" t="s">
        <v>5</v>
      </c>
      <c r="R2" s="171" t="s">
        <v>6</v>
      </c>
      <c r="S2" s="171" t="s">
        <v>7</v>
      </c>
      <c r="T2" s="182" t="s">
        <v>8</v>
      </c>
      <c r="U2" s="80"/>
      <c r="V2" s="171" t="s">
        <v>9</v>
      </c>
      <c r="W2" s="171" t="s">
        <v>10</v>
      </c>
      <c r="X2" s="179"/>
      <c r="Y2" s="180"/>
      <c r="Z2" s="171" t="s">
        <v>62</v>
      </c>
      <c r="AA2" s="179"/>
      <c r="AB2" s="179"/>
      <c r="AC2" s="81"/>
      <c r="AD2" s="182" t="s">
        <v>13</v>
      </c>
    </row>
    <row r="3" spans="1:30" ht="13.5" customHeight="1" x14ac:dyDescent="0.2">
      <c r="A3" s="174"/>
      <c r="B3" s="171"/>
      <c r="C3" s="82"/>
      <c r="D3" s="78"/>
      <c r="E3" s="78"/>
      <c r="F3" s="78"/>
      <c r="G3" s="78"/>
      <c r="H3" s="83"/>
      <c r="I3" s="78"/>
      <c r="J3" s="78"/>
      <c r="K3" s="78"/>
      <c r="L3" s="78"/>
      <c r="M3" s="78"/>
      <c r="N3" s="84"/>
      <c r="O3" s="171"/>
      <c r="P3" s="171"/>
      <c r="Q3" s="171"/>
      <c r="R3" s="171"/>
      <c r="S3" s="171"/>
      <c r="T3" s="182"/>
      <c r="U3" s="80"/>
      <c r="V3" s="171"/>
      <c r="W3" s="181"/>
      <c r="X3" s="179"/>
      <c r="Y3" s="180"/>
      <c r="Z3" s="181"/>
      <c r="AA3" s="179"/>
      <c r="AB3" s="179"/>
      <c r="AC3" s="78"/>
      <c r="AD3" s="182"/>
    </row>
    <row r="4" spans="1:30" ht="42.75" customHeight="1" x14ac:dyDescent="0.2">
      <c r="A4" s="175"/>
      <c r="B4" s="172"/>
      <c r="C4" s="87" t="s">
        <v>63</v>
      </c>
      <c r="D4" s="87" t="s">
        <v>64</v>
      </c>
      <c r="E4" s="87" t="s">
        <v>15</v>
      </c>
      <c r="F4" s="88" t="s">
        <v>65</v>
      </c>
      <c r="G4" s="86" t="s">
        <v>16</v>
      </c>
      <c r="H4" s="87" t="s">
        <v>66</v>
      </c>
      <c r="I4" s="87" t="s">
        <v>67</v>
      </c>
      <c r="J4" s="87" t="s">
        <v>68</v>
      </c>
      <c r="K4" s="87" t="s">
        <v>69</v>
      </c>
      <c r="L4" s="87" t="s">
        <v>70</v>
      </c>
      <c r="M4" s="89" t="s">
        <v>71</v>
      </c>
      <c r="N4" s="90" t="s">
        <v>72</v>
      </c>
      <c r="O4" s="172"/>
      <c r="P4" s="172"/>
      <c r="Q4" s="172"/>
      <c r="R4" s="172"/>
      <c r="S4" s="172"/>
      <c r="T4" s="183"/>
      <c r="U4" s="80"/>
      <c r="V4" s="172"/>
      <c r="W4" s="87" t="s">
        <v>18</v>
      </c>
      <c r="X4" s="87" t="s">
        <v>17</v>
      </c>
      <c r="Y4" s="90" t="s">
        <v>19</v>
      </c>
      <c r="Z4" s="87" t="s">
        <v>73</v>
      </c>
      <c r="AA4" s="87" t="s">
        <v>15</v>
      </c>
      <c r="AB4" s="87" t="s">
        <v>74</v>
      </c>
      <c r="AC4" s="85" t="s">
        <v>75</v>
      </c>
      <c r="AD4" s="183"/>
    </row>
    <row r="5" spans="1:30" x14ac:dyDescent="0.2">
      <c r="A5" s="91">
        <v>1861</v>
      </c>
      <c r="B5" s="92">
        <f>+'[3]R-I prezzi correnti cat'!B2</f>
        <v>3981.3203217143687</v>
      </c>
      <c r="C5" s="92">
        <f>+'[3]R-I prezzi correnti cat'!C2</f>
        <v>33.47184055462651</v>
      </c>
      <c r="D5" s="92">
        <f>+'[3]R-I prezzi correnti cat'!D2</f>
        <v>1671.5407120745356</v>
      </c>
      <c r="E5" s="92">
        <f>+'[3]R-I prezzi correnti cat'!G2</f>
        <v>174.41670974923326</v>
      </c>
      <c r="F5" s="92">
        <f>+'[3]R-I prezzi correnti cat'!E2</f>
        <v>35.36006061587274</v>
      </c>
      <c r="G5" s="93">
        <f>+C5+D5+E5+F5</f>
        <v>1914.7893229942681</v>
      </c>
      <c r="H5" s="92">
        <f>+'[3]R-I prezzi correnti cat'!H2</f>
        <v>790.40072368362485</v>
      </c>
      <c r="I5" s="92">
        <f>+'[3]R-I prezzi correnti cat'!I2</f>
        <v>180.60225229931075</v>
      </c>
      <c r="J5" s="92">
        <f>+'[3]R-I prezzi correnti cat'!J2</f>
        <v>18.119083898126817</v>
      </c>
      <c r="K5" s="92">
        <f>+'[3]R-I prezzi correnti cat'!K2</f>
        <v>465.88235294117646</v>
      </c>
      <c r="L5" s="92">
        <f>+'[3]R-I prezzi correnti cat'!L2</f>
        <v>505.91764705882349</v>
      </c>
      <c r="M5" s="92">
        <f>+'[3]R-I prezzi correnti cat'!M2</f>
        <v>334.14017184401854</v>
      </c>
      <c r="N5" s="92">
        <f>+H5+I5+J5+K5+L5+M5</f>
        <v>2295.0622317250809</v>
      </c>
      <c r="O5" s="92">
        <f>+B5+G5+N5</f>
        <v>8191.1718764337174</v>
      </c>
      <c r="P5" s="92">
        <f>+'[3]R-I prezzi correnti cat'!P2</f>
        <v>16.40887015759488</v>
      </c>
      <c r="Q5" s="92">
        <f>+'[3]R-I prezzi correnti cat'!Q2</f>
        <v>422.35294117647044</v>
      </c>
      <c r="R5" s="94">
        <f>+O5+Q5-P5</f>
        <v>8597.1159474525939</v>
      </c>
      <c r="S5" s="95">
        <f>+'[3]R-I prezzi correnti cat'!S2</f>
        <v>968.44430935047876</v>
      </c>
      <c r="T5" s="94">
        <f>+R5+S5</f>
        <v>9565.5602568030736</v>
      </c>
      <c r="U5" s="96"/>
      <c r="V5" s="92">
        <f>+'[3]R-I prezzi correnti cat'!U2</f>
        <v>564.51389466909427</v>
      </c>
      <c r="W5" s="97">
        <f>+'[3]R-I prezzi correnti cat'!W2</f>
        <v>7684.6946057200475</v>
      </c>
      <c r="X5" s="97">
        <f>+'[3]R-I prezzi correnti cat'!X2</f>
        <v>838.49610592870806</v>
      </c>
      <c r="Y5" s="92">
        <f>+W5+X5</f>
        <v>8523.1907116487564</v>
      </c>
      <c r="Z5" s="92">
        <f>+'[3]R-I prezzi correnti cat'!AD2</f>
        <v>107.82622274893058</v>
      </c>
      <c r="AA5" s="92">
        <f>+'[3]R-I prezzi correnti cat'!Y2</f>
        <v>269.37185834600632</v>
      </c>
      <c r="AB5" s="92">
        <f>+'[3]R-I prezzi correnti cat'!AC2+'[3]R-I prezzi correnti cat'!AE2+'[3]R-I prezzi correnti cat'!AF2</f>
        <v>100.65756939028579</v>
      </c>
      <c r="AC5" s="93">
        <f>+Z5+AA5+AB5</f>
        <v>477.85565048522272</v>
      </c>
      <c r="AD5" s="98">
        <f>+V5+Y5+AC5</f>
        <v>9565.5602568030736</v>
      </c>
    </row>
    <row r="6" spans="1:30" x14ac:dyDescent="0.2">
      <c r="A6" s="91">
        <v>1862</v>
      </c>
      <c r="B6" s="92">
        <f>+'[3]R-I prezzi correnti cat'!B3</f>
        <v>3992.3712297563216</v>
      </c>
      <c r="C6" s="92">
        <f>+'[3]R-I prezzi correnti cat'!C3</f>
        <v>38.470881676421399</v>
      </c>
      <c r="D6" s="92">
        <f>+'[3]R-I prezzi correnti cat'!D3</f>
        <v>1598.9821686680746</v>
      </c>
      <c r="E6" s="92">
        <f>+'[3]R-I prezzi correnti cat'!G3</f>
        <v>201.31150010751196</v>
      </c>
      <c r="F6" s="92">
        <f>+'[3]R-I prezzi correnti cat'!E3</f>
        <v>42.449052359991292</v>
      </c>
      <c r="G6" s="93">
        <f t="shared" ref="G6:G69" si="0">+C6+D6+E6+F6</f>
        <v>1881.2136028119992</v>
      </c>
      <c r="H6" s="92">
        <f>+'[3]R-I prezzi correnti cat'!H3</f>
        <v>800.78875523791191</v>
      </c>
      <c r="I6" s="92">
        <f>+'[3]R-I prezzi correnti cat'!I3</f>
        <v>190.11397092040772</v>
      </c>
      <c r="J6" s="92">
        <f>+'[3]R-I prezzi correnti cat'!J3</f>
        <v>20.900919096213801</v>
      </c>
      <c r="K6" s="92">
        <f>+'[3]R-I prezzi correnti cat'!K3</f>
        <v>468.23529411764707</v>
      </c>
      <c r="L6" s="92">
        <f>+'[3]R-I prezzi correnti cat'!L3</f>
        <v>513.69411764705887</v>
      </c>
      <c r="M6" s="92">
        <f>+'[3]R-I prezzi correnti cat'!M3</f>
        <v>396.49731658955722</v>
      </c>
      <c r="N6" s="92">
        <f t="shared" ref="N6:N69" si="1">+H6+I6+J6+K6+L6+M6</f>
        <v>2390.2303736087965</v>
      </c>
      <c r="O6" s="92">
        <f t="shared" ref="O6:O69" si="2">+B6+G6+N6</f>
        <v>8263.8152061771179</v>
      </c>
      <c r="P6" s="92">
        <f>+'[3]R-I prezzi correnti cat'!P3</f>
        <v>18.942321727666279</v>
      </c>
      <c r="Q6" s="92">
        <f>+'[3]R-I prezzi correnti cat'!Q3</f>
        <v>455.29411764705861</v>
      </c>
      <c r="R6" s="94">
        <f t="shared" ref="R6:R69" si="3">+O6+Q6-P6</f>
        <v>8700.1670020965103</v>
      </c>
      <c r="S6" s="95">
        <f>+'[3]R-I prezzi correnti cat'!S3</f>
        <v>979.51592807870759</v>
      </c>
      <c r="T6" s="94">
        <f t="shared" ref="T6:T69" si="4">+R6+S6</f>
        <v>9679.6829301752186</v>
      </c>
      <c r="U6" s="96"/>
      <c r="V6" s="92">
        <f>+'[3]R-I prezzi correnti cat'!U3</f>
        <v>681.46867887194389</v>
      </c>
      <c r="W6" s="97">
        <f>+'[3]R-I prezzi correnti cat'!W3</f>
        <v>7517.1248146575472</v>
      </c>
      <c r="X6" s="97">
        <f>+'[3]R-I prezzi correnti cat'!X3</f>
        <v>929.60724588279004</v>
      </c>
      <c r="Y6" s="92">
        <f t="shared" ref="Y6:Y69" si="5">+W6+X6</f>
        <v>8446.7320605403365</v>
      </c>
      <c r="Z6" s="92">
        <f>+'[3]R-I prezzi correnti cat'!AD3</f>
        <v>111.96653780061301</v>
      </c>
      <c r="AA6" s="92">
        <f>+'[3]R-I prezzi correnti cat'!Y3</f>
        <v>335.21370181015834</v>
      </c>
      <c r="AB6" s="92">
        <f>+'[3]R-I prezzi correnti cat'!AC3+'[3]R-I prezzi correnti cat'!AE3+'[3]R-I prezzi correnti cat'!AF3</f>
        <v>104.30195115216557</v>
      </c>
      <c r="AC6" s="93">
        <f t="shared" ref="AC6:AC69" si="6">+Z6+AA6+AB6</f>
        <v>551.48219076293697</v>
      </c>
      <c r="AD6" s="98">
        <f t="shared" ref="AD6:AD69" si="7">+V6+Y6+AC6</f>
        <v>9679.6829301752186</v>
      </c>
    </row>
    <row r="7" spans="1:30" x14ac:dyDescent="0.2">
      <c r="A7" s="91">
        <v>1863</v>
      </c>
      <c r="B7" s="92">
        <f>+'[3]R-I prezzi correnti cat'!B4</f>
        <v>3862.1300072704212</v>
      </c>
      <c r="C7" s="92">
        <f>+'[3]R-I prezzi correnti cat'!C4</f>
        <v>45.208719710144905</v>
      </c>
      <c r="D7" s="92">
        <f>+'[3]R-I prezzi correnti cat'!D4</f>
        <v>1549.7790904982719</v>
      </c>
      <c r="E7" s="92">
        <f>+'[3]R-I prezzi correnti cat'!G4</f>
        <v>199.34939971660057</v>
      </c>
      <c r="F7" s="92">
        <f>+'[3]R-I prezzi correnti cat'!E4</f>
        <v>47.755183904990204</v>
      </c>
      <c r="G7" s="93">
        <f t="shared" si="0"/>
        <v>1842.0923938300075</v>
      </c>
      <c r="H7" s="92">
        <f>+'[3]R-I prezzi correnti cat'!H4</f>
        <v>804.90185753857963</v>
      </c>
      <c r="I7" s="92">
        <f>+'[3]R-I prezzi correnti cat'!I4</f>
        <v>198.78287903077467</v>
      </c>
      <c r="J7" s="92">
        <f>+'[3]R-I prezzi correnti cat'!J4</f>
        <v>25.289663478879955</v>
      </c>
      <c r="K7" s="92">
        <f>+'[3]R-I prezzi correnti cat'!K4</f>
        <v>470.58823529411768</v>
      </c>
      <c r="L7" s="92">
        <f>+'[3]R-I prezzi correnti cat'!L4</f>
        <v>504.4470588235294</v>
      </c>
      <c r="M7" s="92">
        <f>+'[3]R-I prezzi correnti cat'!M4</f>
        <v>435.32346331791149</v>
      </c>
      <c r="N7" s="92">
        <f t="shared" si="1"/>
        <v>2439.3331574837925</v>
      </c>
      <c r="O7" s="92">
        <f t="shared" si="2"/>
        <v>8143.5555585842212</v>
      </c>
      <c r="P7" s="92">
        <f>+'[3]R-I prezzi correnti cat'!P4</f>
        <v>21.796229576333644</v>
      </c>
      <c r="Q7" s="92">
        <f>+'[3]R-I prezzi correnti cat'!Q4</f>
        <v>455.29411764705861</v>
      </c>
      <c r="R7" s="94">
        <f t="shared" si="3"/>
        <v>8577.053446654947</v>
      </c>
      <c r="S7" s="95">
        <f>+'[3]R-I prezzi correnti cat'!S4</f>
        <v>1060.3055930933742</v>
      </c>
      <c r="T7" s="94">
        <f t="shared" si="4"/>
        <v>9637.3590397483204</v>
      </c>
      <c r="U7" s="96"/>
      <c r="V7" s="92">
        <f>+'[3]R-I prezzi correnti cat'!U4</f>
        <v>746.92509259881069</v>
      </c>
      <c r="W7" s="97">
        <f>+'[3]R-I prezzi correnti cat'!W4</f>
        <v>7435.6132777780349</v>
      </c>
      <c r="X7" s="97">
        <f>+'[3]R-I prezzi correnti cat'!X4</f>
        <v>909.07404296743834</v>
      </c>
      <c r="Y7" s="92">
        <f t="shared" si="5"/>
        <v>8344.6873207454737</v>
      </c>
      <c r="Z7" s="92">
        <f>+'[3]R-I prezzi correnti cat'!AD4</f>
        <v>112.34307361785474</v>
      </c>
      <c r="AA7" s="92">
        <f>+'[3]R-I prezzi correnti cat'!Y4</f>
        <v>329.43308941180106</v>
      </c>
      <c r="AB7" s="92">
        <f>+'[3]R-I prezzi correnti cat'!AC4+'[3]R-I prezzi correnti cat'!AE4+'[3]R-I prezzi correnti cat'!AF4</f>
        <v>103.97046337438113</v>
      </c>
      <c r="AC7" s="93">
        <f t="shared" si="6"/>
        <v>545.74662640403687</v>
      </c>
      <c r="AD7" s="98">
        <f t="shared" si="7"/>
        <v>9637.3590397483222</v>
      </c>
    </row>
    <row r="8" spans="1:30" x14ac:dyDescent="0.2">
      <c r="A8" s="91">
        <v>1864</v>
      </c>
      <c r="B8" s="92">
        <f>+'[3]R-I prezzi correnti cat'!B5</f>
        <v>3710.8617666222999</v>
      </c>
      <c r="C8" s="92">
        <f>+'[3]R-I prezzi correnti cat'!C5</f>
        <v>44.502333464673896</v>
      </c>
      <c r="D8" s="92">
        <f>+'[3]R-I prezzi correnti cat'!D5</f>
        <v>1594.7219432139473</v>
      </c>
      <c r="E8" s="92">
        <f>+'[3]R-I prezzi correnti cat'!G5</f>
        <v>197.92921276698848</v>
      </c>
      <c r="F8" s="92">
        <f>+'[3]R-I prezzi correnti cat'!E5</f>
        <v>37.153533078082383</v>
      </c>
      <c r="G8" s="93">
        <f t="shared" si="0"/>
        <v>1874.307022523692</v>
      </c>
      <c r="H8" s="92">
        <f>+'[3]R-I prezzi correnti cat'!H5</f>
        <v>811.1494319259848</v>
      </c>
      <c r="I8" s="92">
        <f>+'[3]R-I prezzi correnti cat'!I5</f>
        <v>210.82302918406205</v>
      </c>
      <c r="J8" s="92">
        <f>+'[3]R-I prezzi correnti cat'!J5</f>
        <v>33.03048364096454</v>
      </c>
      <c r="K8" s="92">
        <f>+'[3]R-I prezzi correnti cat'!K5</f>
        <v>472.94117647058823</v>
      </c>
      <c r="L8" s="92">
        <f>+'[3]R-I prezzi correnti cat'!L5</f>
        <v>505.4470588235294</v>
      </c>
      <c r="M8" s="92">
        <f>+'[3]R-I prezzi correnti cat'!M5</f>
        <v>444.7358625247852</v>
      </c>
      <c r="N8" s="92">
        <f t="shared" si="1"/>
        <v>2478.1270425699145</v>
      </c>
      <c r="O8" s="92">
        <f t="shared" si="2"/>
        <v>8063.2958317159064</v>
      </c>
      <c r="P8" s="92">
        <f>+'[3]R-I prezzi correnti cat'!P5</f>
        <v>31.691169559977101</v>
      </c>
      <c r="Q8" s="92">
        <f>+'[3]R-I prezzi correnti cat'!Q5</f>
        <v>563.52941176470563</v>
      </c>
      <c r="R8" s="94">
        <f t="shared" si="3"/>
        <v>8595.1340739206353</v>
      </c>
      <c r="S8" s="95">
        <f>+'[3]R-I prezzi correnti cat'!S5</f>
        <v>1165.9174612543147</v>
      </c>
      <c r="T8" s="94">
        <f t="shared" si="4"/>
        <v>9761.0515351749491</v>
      </c>
      <c r="U8" s="96"/>
      <c r="V8" s="92">
        <f>+'[3]R-I prezzi correnti cat'!U5</f>
        <v>674.54839570895388</v>
      </c>
      <c r="W8" s="97">
        <f>+'[3]R-I prezzi correnti cat'!W5</f>
        <v>7557.1182935554498</v>
      </c>
      <c r="X8" s="97">
        <f>+'[3]R-I prezzi correnti cat'!X5</f>
        <v>935.01102378824601</v>
      </c>
      <c r="Y8" s="92">
        <f t="shared" si="5"/>
        <v>8492.1293173436952</v>
      </c>
      <c r="Z8" s="92">
        <f>+'[3]R-I prezzi correnti cat'!AD5</f>
        <v>137.05149235359519</v>
      </c>
      <c r="AA8" s="92">
        <f>+'[3]R-I prezzi correnti cat'!Y5</f>
        <v>333.50279389912197</v>
      </c>
      <c r="AB8" s="92">
        <f>+'[3]R-I prezzi correnti cat'!AC5+'[3]R-I prezzi correnti cat'!AE5+'[3]R-I prezzi correnti cat'!AF5</f>
        <v>123.81953586958383</v>
      </c>
      <c r="AC8" s="93">
        <f t="shared" si="6"/>
        <v>594.37382212230091</v>
      </c>
      <c r="AD8" s="98">
        <f t="shared" si="7"/>
        <v>9761.0515351749509</v>
      </c>
    </row>
    <row r="9" spans="1:30" x14ac:dyDescent="0.2">
      <c r="A9" s="91">
        <v>1865</v>
      </c>
      <c r="B9" s="92">
        <f>+'[3]R-I prezzi correnti cat'!B6</f>
        <v>4079.7818160641596</v>
      </c>
      <c r="C9" s="92">
        <f>+'[3]R-I prezzi correnti cat'!C6</f>
        <v>44.502333464673896</v>
      </c>
      <c r="D9" s="92">
        <f>+'[3]R-I prezzi correnti cat'!D6</f>
        <v>1576.8980355333397</v>
      </c>
      <c r="E9" s="92">
        <f>+'[3]R-I prezzi correnti cat'!G6</f>
        <v>195.82229068055739</v>
      </c>
      <c r="F9" s="92">
        <f>+'[3]R-I prezzi correnti cat'!E6</f>
        <v>37.153533078082383</v>
      </c>
      <c r="G9" s="93">
        <f t="shared" si="0"/>
        <v>1854.3761927566534</v>
      </c>
      <c r="H9" s="92">
        <f>+'[3]R-I prezzi correnti cat'!H6</f>
        <v>884.08705142330223</v>
      </c>
      <c r="I9" s="92">
        <f>+'[3]R-I prezzi correnti cat'!I6</f>
        <v>216.00029374997564</v>
      </c>
      <c r="J9" s="92">
        <f>+'[3]R-I prezzi correnti cat'!J6</f>
        <v>30.364943458466517</v>
      </c>
      <c r="K9" s="92">
        <f>+'[3]R-I prezzi correnti cat'!K6</f>
        <v>475.29411764705884</v>
      </c>
      <c r="L9" s="92">
        <f>+'[3]R-I prezzi correnti cat'!L6</f>
        <v>505.01176470588234</v>
      </c>
      <c r="M9" s="92">
        <f>+'[3]R-I prezzi correnti cat'!M6</f>
        <v>468.26686054196966</v>
      </c>
      <c r="N9" s="92">
        <f t="shared" si="1"/>
        <v>2579.0250315266549</v>
      </c>
      <c r="O9" s="92">
        <f t="shared" si="2"/>
        <v>8513.1830403474669</v>
      </c>
      <c r="P9" s="92">
        <f>+'[3]R-I prezzi correnti cat'!P6</f>
        <v>25.631915274296819</v>
      </c>
      <c r="Q9" s="92">
        <f>+'[3]R-I prezzi correnti cat'!Q6</f>
        <v>697.64705882352916</v>
      </c>
      <c r="R9" s="94">
        <f t="shared" si="3"/>
        <v>9185.1981838967004</v>
      </c>
      <c r="S9" s="95">
        <f>+'[3]R-I prezzi correnti cat'!S6</f>
        <v>1138.9968303547387</v>
      </c>
      <c r="T9" s="94">
        <f t="shared" si="4"/>
        <v>10324.19501425144</v>
      </c>
      <c r="U9" s="96"/>
      <c r="V9" s="92">
        <f>+'[3]R-I prezzi correnti cat'!U6</f>
        <v>656.12120613311743</v>
      </c>
      <c r="W9" s="97">
        <f>+'[3]R-I prezzi correnti cat'!W6</f>
        <v>8103.4484168047138</v>
      </c>
      <c r="X9" s="97">
        <f>+'[3]R-I prezzi correnti cat'!X6</f>
        <v>918.95934692461719</v>
      </c>
      <c r="Y9" s="92">
        <f t="shared" si="5"/>
        <v>9022.4077637293303</v>
      </c>
      <c r="Z9" s="92">
        <f>+'[3]R-I prezzi correnti cat'!AD6</f>
        <v>169.96149819983509</v>
      </c>
      <c r="AA9" s="92">
        <f>+'[3]R-I prezzi correnti cat'!Y6</f>
        <v>324.33515728271317</v>
      </c>
      <c r="AB9" s="92">
        <f>+'[3]R-I prezzi correnti cat'!AC6+'[3]R-I prezzi correnti cat'!AE6+'[3]R-I prezzi correnti cat'!AF6</f>
        <v>151.36938890644183</v>
      </c>
      <c r="AC9" s="93">
        <f t="shared" si="6"/>
        <v>645.66604438899003</v>
      </c>
      <c r="AD9" s="98">
        <f t="shared" si="7"/>
        <v>10324.195014251438</v>
      </c>
    </row>
    <row r="10" spans="1:30" x14ac:dyDescent="0.2">
      <c r="A10" s="91">
        <v>1866</v>
      </c>
      <c r="B10" s="92">
        <f>+'[3]R-I prezzi correnti cat'!B7</f>
        <v>4183.2721922518958</v>
      </c>
      <c r="C10" s="92">
        <f>+'[3]R-I prezzi correnti cat'!C7</f>
        <v>51.566195919384029</v>
      </c>
      <c r="D10" s="92">
        <f>+'[3]R-I prezzi correnti cat'!D7</f>
        <v>1756.3579279339801</v>
      </c>
      <c r="E10" s="92">
        <f>+'[3]R-I prezzi correnti cat'!G7</f>
        <v>181.00376106157879</v>
      </c>
      <c r="F10" s="92">
        <f>+'[3]R-I prezzi correnti cat'!E7</f>
        <v>35.391897405142736</v>
      </c>
      <c r="G10" s="93">
        <f t="shared" si="0"/>
        <v>2024.3197823200858</v>
      </c>
      <c r="H10" s="92">
        <f>+'[3]R-I prezzi correnti cat'!H7</f>
        <v>886.35958789803385</v>
      </c>
      <c r="I10" s="92">
        <f>+'[3]R-I prezzi correnti cat'!I7</f>
        <v>229.12405741705891</v>
      </c>
      <c r="J10" s="92">
        <f>+'[3]R-I prezzi correnti cat'!J7</f>
        <v>44.190122460178713</v>
      </c>
      <c r="K10" s="92">
        <f>+'[3]R-I prezzi correnti cat'!K7</f>
        <v>480</v>
      </c>
      <c r="L10" s="92">
        <f>+'[3]R-I prezzi correnti cat'!L7</f>
        <v>518.48235294117637</v>
      </c>
      <c r="M10" s="92">
        <f>+'[3]R-I prezzi correnti cat'!M7</f>
        <v>675.33964309319242</v>
      </c>
      <c r="N10" s="92">
        <f t="shared" si="1"/>
        <v>2833.4957638096407</v>
      </c>
      <c r="O10" s="92">
        <f t="shared" si="2"/>
        <v>9041.0877383816223</v>
      </c>
      <c r="P10" s="92">
        <f>+'[3]R-I prezzi correnti cat'!P7</f>
        <v>36.106444721587984</v>
      </c>
      <c r="Q10" s="92">
        <f>+'[3]R-I prezzi correnti cat'!Q7</f>
        <v>778.82352941176441</v>
      </c>
      <c r="R10" s="94">
        <f t="shared" si="3"/>
        <v>9783.8048230717977</v>
      </c>
      <c r="S10" s="95">
        <f>+'[3]R-I prezzi correnti cat'!S7</f>
        <v>1028.4762414927563</v>
      </c>
      <c r="T10" s="94">
        <f t="shared" si="4"/>
        <v>10812.281064564555</v>
      </c>
      <c r="U10" s="96"/>
      <c r="V10" s="92">
        <f>+'[3]R-I prezzi correnti cat'!U7</f>
        <v>724.5687728676761</v>
      </c>
      <c r="W10" s="97">
        <f>+'[3]R-I prezzi correnti cat'!W7</f>
        <v>8126.028956415551</v>
      </c>
      <c r="X10" s="97">
        <f>+'[3]R-I prezzi correnti cat'!X7</f>
        <v>1347.1564917768228</v>
      </c>
      <c r="Y10" s="92">
        <f t="shared" si="5"/>
        <v>9473.1854481923729</v>
      </c>
      <c r="Z10" s="92">
        <f>+'[3]R-I prezzi correnti cat'!AD7</f>
        <v>176.28971794711293</v>
      </c>
      <c r="AA10" s="92">
        <f>+'[3]R-I prezzi correnti cat'!Y7</f>
        <v>280.17291494749747</v>
      </c>
      <c r="AB10" s="92">
        <f>+'[3]R-I prezzi correnti cat'!AC7+'[3]R-I prezzi correnti cat'!AE7+'[3]R-I prezzi correnti cat'!AF7</f>
        <v>158.06421060989433</v>
      </c>
      <c r="AC10" s="93">
        <f t="shared" si="6"/>
        <v>614.52684350450477</v>
      </c>
      <c r="AD10" s="98">
        <f t="shared" si="7"/>
        <v>10812.281064564555</v>
      </c>
    </row>
    <row r="11" spans="1:30" x14ac:dyDescent="0.2">
      <c r="A11" s="91">
        <v>1867</v>
      </c>
      <c r="B11" s="92">
        <f>+'[3]R-I prezzi correnti cat'!B8</f>
        <v>4257.8486420710078</v>
      </c>
      <c r="C11" s="92">
        <f>+'[3]R-I prezzi correnti cat'!C8</f>
        <v>59.98849346153844</v>
      </c>
      <c r="D11" s="92">
        <f>+'[3]R-I prezzi correnti cat'!D8</f>
        <v>1789.8924694039192</v>
      </c>
      <c r="E11" s="92">
        <f>+'[3]R-I prezzi correnti cat'!G8</f>
        <v>172.58074438345187</v>
      </c>
      <c r="F11" s="92">
        <f>+'[3]R-I prezzi correnti cat'!E8</f>
        <v>39.795986587491839</v>
      </c>
      <c r="G11" s="93">
        <f t="shared" si="0"/>
        <v>2062.2576938364014</v>
      </c>
      <c r="H11" s="92">
        <f>+'[3]R-I prezzi correnti cat'!H8</f>
        <v>879.94531335525505</v>
      </c>
      <c r="I11" s="92">
        <f>+'[3]R-I prezzi correnti cat'!I8</f>
        <v>214.17272569512926</v>
      </c>
      <c r="J11" s="92">
        <f>+'[3]R-I prezzi correnti cat'!J8</f>
        <v>47.634622557910994</v>
      </c>
      <c r="K11" s="92">
        <f>+'[3]R-I prezzi correnti cat'!K8</f>
        <v>478.72340425531917</v>
      </c>
      <c r="L11" s="92">
        <f>+'[3]R-I prezzi correnti cat'!L8</f>
        <v>537.17021276595744</v>
      </c>
      <c r="M11" s="92">
        <f>+'[3]R-I prezzi correnti cat'!M8</f>
        <v>445.77473105426731</v>
      </c>
      <c r="N11" s="92">
        <f t="shared" si="1"/>
        <v>2603.4210096838392</v>
      </c>
      <c r="O11" s="92">
        <f t="shared" si="2"/>
        <v>8923.5273455912484</v>
      </c>
      <c r="P11" s="92">
        <f>+'[3]R-I prezzi correnti cat'!P8</f>
        <v>39.697198771122572</v>
      </c>
      <c r="Q11" s="92">
        <f>+'[3]R-I prezzi correnti cat'!Q8</f>
        <v>509.99999999999989</v>
      </c>
      <c r="R11" s="94">
        <f t="shared" si="3"/>
        <v>9393.8301468201262</v>
      </c>
      <c r="S11" s="95">
        <f>+'[3]R-I prezzi correnti cat'!S8</f>
        <v>951.65889043976529</v>
      </c>
      <c r="T11" s="94">
        <f t="shared" si="4"/>
        <v>10345.489037259891</v>
      </c>
      <c r="U11" s="96"/>
      <c r="V11" s="92">
        <f>+'[3]R-I prezzi correnti cat'!U8</f>
        <v>778.64674100789796</v>
      </c>
      <c r="W11" s="97">
        <f>+'[3]R-I prezzi correnti cat'!W8</f>
        <v>8233.8245761046419</v>
      </c>
      <c r="X11" s="97">
        <f>+'[3]R-I prezzi correnti cat'!X8</f>
        <v>800.23304978253623</v>
      </c>
      <c r="Y11" s="92">
        <f t="shared" si="5"/>
        <v>9034.0576258871788</v>
      </c>
      <c r="Z11" s="92">
        <f>+'[3]R-I prezzi correnti cat'!AD8</f>
        <v>156.08242877954646</v>
      </c>
      <c r="AA11" s="92">
        <f>+'[3]R-I prezzi correnti cat'!Y8</f>
        <v>233.3100622349439</v>
      </c>
      <c r="AB11" s="92">
        <f>+'[3]R-I prezzi correnti cat'!AC8+'[3]R-I prezzi correnti cat'!AE8+'[3]R-I prezzi correnti cat'!AF8</f>
        <v>143.39217935032502</v>
      </c>
      <c r="AC11" s="93">
        <f t="shared" si="6"/>
        <v>532.78467036481538</v>
      </c>
      <c r="AD11" s="98">
        <f t="shared" si="7"/>
        <v>10345.489037259893</v>
      </c>
    </row>
    <row r="12" spans="1:30" x14ac:dyDescent="0.2">
      <c r="A12" s="91">
        <v>1868</v>
      </c>
      <c r="B12" s="92">
        <f>+'[3]R-I prezzi correnti cat'!B9</f>
        <v>4538.5212064507241</v>
      </c>
      <c r="C12" s="92">
        <f>+'[3]R-I prezzi correnti cat'!C9</f>
        <v>77.430799984322718</v>
      </c>
      <c r="D12" s="92">
        <f>+'[3]R-I prezzi correnti cat'!D9</f>
        <v>1756.8125765002308</v>
      </c>
      <c r="E12" s="92">
        <f>+'[3]R-I prezzi correnti cat'!G9</f>
        <v>175.44447662066307</v>
      </c>
      <c r="F12" s="92">
        <f>+'[3]R-I prezzi correnti cat'!E9</f>
        <v>38.93108714565701</v>
      </c>
      <c r="G12" s="93">
        <f t="shared" si="0"/>
        <v>2048.6189402508735</v>
      </c>
      <c r="H12" s="92">
        <f>+'[3]R-I prezzi correnti cat'!H9</f>
        <v>935.20682229942997</v>
      </c>
      <c r="I12" s="92">
        <f>+'[3]R-I prezzi correnti cat'!I9</f>
        <v>228.26857306406214</v>
      </c>
      <c r="J12" s="92">
        <f>+'[3]R-I prezzi correnti cat'!J9</f>
        <v>45.508431916620836</v>
      </c>
      <c r="K12" s="92">
        <f>+'[3]R-I prezzi correnti cat'!K9</f>
        <v>482.97872340425533</v>
      </c>
      <c r="L12" s="92">
        <f>+'[3]R-I prezzi correnti cat'!L9</f>
        <v>560.43617021276589</v>
      </c>
      <c r="M12" s="92">
        <f>+'[3]R-I prezzi correnti cat'!M9</f>
        <v>485.13908677982312</v>
      </c>
      <c r="N12" s="92">
        <f t="shared" si="1"/>
        <v>2737.5378076769575</v>
      </c>
      <c r="O12" s="92">
        <f t="shared" si="2"/>
        <v>9324.677954378556</v>
      </c>
      <c r="P12" s="92">
        <f>+'[3]R-I prezzi correnti cat'!P9</f>
        <v>38.102532515234934</v>
      </c>
      <c r="Q12" s="92">
        <f>+'[3]R-I prezzi correnti cat'!Q9</f>
        <v>623.15789473684197</v>
      </c>
      <c r="R12" s="94">
        <f t="shared" si="3"/>
        <v>9909.7333166001627</v>
      </c>
      <c r="S12" s="95">
        <f>+'[3]R-I prezzi correnti cat'!S9</f>
        <v>959.27254816449295</v>
      </c>
      <c r="T12" s="94">
        <f t="shared" si="4"/>
        <v>10869.005864764655</v>
      </c>
      <c r="U12" s="96"/>
      <c r="V12" s="92">
        <f>+'[3]R-I prezzi correnti cat'!U9</f>
        <v>833.68828190025852</v>
      </c>
      <c r="W12" s="97">
        <f>+'[3]R-I prezzi correnti cat'!W9</f>
        <v>8618.9361972126844</v>
      </c>
      <c r="X12" s="97">
        <f>+'[3]R-I prezzi correnti cat'!X9</f>
        <v>828.53948523101701</v>
      </c>
      <c r="Y12" s="92">
        <f t="shared" si="5"/>
        <v>9447.4756824437009</v>
      </c>
      <c r="Z12" s="92">
        <f>+'[3]R-I prezzi correnti cat'!AD9</f>
        <v>184.8046064344226</v>
      </c>
      <c r="AA12" s="92">
        <f>+'[3]R-I prezzi correnti cat'!Y9</f>
        <v>235.40615978970263</v>
      </c>
      <c r="AB12" s="92">
        <f>+'[3]R-I prezzi correnti cat'!AC9+'[3]R-I prezzi correnti cat'!AE9+'[3]R-I prezzi correnti cat'!AF9</f>
        <v>167.63113419657162</v>
      </c>
      <c r="AC12" s="93">
        <f t="shared" si="6"/>
        <v>587.8419004206969</v>
      </c>
      <c r="AD12" s="98">
        <f t="shared" si="7"/>
        <v>10869.005864764657</v>
      </c>
    </row>
    <row r="13" spans="1:30" x14ac:dyDescent="0.2">
      <c r="A13" s="91">
        <v>1869</v>
      </c>
      <c r="B13" s="92">
        <f>+'[3]R-I prezzi correnti cat'!B10</f>
        <v>4254.9203822042164</v>
      </c>
      <c r="C13" s="92">
        <f>+'[3]R-I prezzi correnti cat'!C10</f>
        <v>84.994566551212358</v>
      </c>
      <c r="D13" s="92">
        <f>+'[3]R-I prezzi correnti cat'!D10</f>
        <v>1778.4504804866085</v>
      </c>
      <c r="E13" s="92">
        <f>+'[3]R-I prezzi correnti cat'!G10</f>
        <v>155.42404513197047</v>
      </c>
      <c r="F13" s="92">
        <f>+'[3]R-I prezzi correnti cat'!E10</f>
        <v>38.93108714565701</v>
      </c>
      <c r="G13" s="93">
        <f t="shared" si="0"/>
        <v>2057.8001793154481</v>
      </c>
      <c r="H13" s="92">
        <f>+'[3]R-I prezzi correnti cat'!H10</f>
        <v>908.15127818239728</v>
      </c>
      <c r="I13" s="92">
        <f>+'[3]R-I prezzi correnti cat'!I10</f>
        <v>236.68400432909664</v>
      </c>
      <c r="J13" s="92">
        <f>+'[3]R-I prezzi correnti cat'!J10</f>
        <v>44.250283266253987</v>
      </c>
      <c r="K13" s="92">
        <f>+'[3]R-I prezzi correnti cat'!K10</f>
        <v>481.91489361702128</v>
      </c>
      <c r="L13" s="92">
        <f>+'[3]R-I prezzi correnti cat'!L10</f>
        <v>569.28723404255322</v>
      </c>
      <c r="M13" s="92">
        <f>+'[3]R-I prezzi correnti cat'!M10</f>
        <v>438.3274205115946</v>
      </c>
      <c r="N13" s="92">
        <f t="shared" si="1"/>
        <v>2678.615113948917</v>
      </c>
      <c r="O13" s="92">
        <f t="shared" si="2"/>
        <v>8991.335675468581</v>
      </c>
      <c r="P13" s="92">
        <f>+'[3]R-I prezzi correnti cat'!P10</f>
        <v>35.721791882356293</v>
      </c>
      <c r="Q13" s="92">
        <f>+'[3]R-I prezzi correnti cat'!Q10</f>
        <v>589.47368421052624</v>
      </c>
      <c r="R13" s="94">
        <f t="shared" si="3"/>
        <v>9545.0875677967506</v>
      </c>
      <c r="S13" s="95">
        <f>+'[3]R-I prezzi correnti cat'!S10</f>
        <v>1001.434216169311</v>
      </c>
      <c r="T13" s="94">
        <f t="shared" si="4"/>
        <v>10546.521783966062</v>
      </c>
      <c r="U13" s="96"/>
      <c r="V13" s="92">
        <f>+'[3]R-I prezzi correnti cat'!U10</f>
        <v>851.93284268384366</v>
      </c>
      <c r="W13" s="97">
        <f>+'[3]R-I prezzi correnti cat'!W10</f>
        <v>8328.1170582353734</v>
      </c>
      <c r="X13" s="97">
        <f>+'[3]R-I prezzi correnti cat'!X10</f>
        <v>824.93893421991982</v>
      </c>
      <c r="Y13" s="92">
        <f t="shared" si="5"/>
        <v>9153.0559924552927</v>
      </c>
      <c r="Z13" s="92">
        <f>+'[3]R-I prezzi correnti cat'!AD10</f>
        <v>172.98620285192075</v>
      </c>
      <c r="AA13" s="92">
        <f>+'[3]R-I prezzi correnti cat'!Y10</f>
        <v>212.38141046299555</v>
      </c>
      <c r="AB13" s="92">
        <f>+'[3]R-I prezzi correnti cat'!AC10+'[3]R-I prezzi correnti cat'!AE10+'[3]R-I prezzi correnti cat'!AF10</f>
        <v>156.16533551200618</v>
      </c>
      <c r="AC13" s="93">
        <f t="shared" si="6"/>
        <v>541.53294882692251</v>
      </c>
      <c r="AD13" s="98">
        <f t="shared" si="7"/>
        <v>10546.521783966058</v>
      </c>
    </row>
    <row r="14" spans="1:30" x14ac:dyDescent="0.2">
      <c r="A14" s="91">
        <v>1870</v>
      </c>
      <c r="B14" s="92">
        <f>+'[3]R-I prezzi correnti cat'!B11</f>
        <v>4452.1341789328089</v>
      </c>
      <c r="C14" s="92">
        <f>+'[3]R-I prezzi correnti cat'!C11</f>
        <v>79.68036848913043</v>
      </c>
      <c r="D14" s="92">
        <f>+'[3]R-I prezzi correnti cat'!D11</f>
        <v>1767.0674274945527</v>
      </c>
      <c r="E14" s="92">
        <f>+'[3]R-I prezzi correnti cat'!G11</f>
        <v>161.54626551837384</v>
      </c>
      <c r="F14" s="92">
        <f>+'[3]R-I prezzi correnti cat'!E11</f>
        <v>38.904556487932012</v>
      </c>
      <c r="G14" s="93">
        <f t="shared" si="0"/>
        <v>2047.1986179899891</v>
      </c>
      <c r="H14" s="92">
        <f>+'[3]R-I prezzi correnti cat'!H11</f>
        <v>932.91424251791045</v>
      </c>
      <c r="I14" s="92">
        <f>+'[3]R-I prezzi correnti cat'!I11</f>
        <v>246.88771473795103</v>
      </c>
      <c r="J14" s="92">
        <f>+'[3]R-I prezzi correnti cat'!J11</f>
        <v>37.171044072824621</v>
      </c>
      <c r="K14" s="92">
        <f>+'[3]R-I prezzi correnti cat'!K11</f>
        <v>482.97872340425533</v>
      </c>
      <c r="L14" s="92">
        <f>+'[3]R-I prezzi correnti cat'!L11</f>
        <v>583.14893617021289</v>
      </c>
      <c r="M14" s="92">
        <f>+'[3]R-I prezzi correnti cat'!M11</f>
        <v>459.60545063351663</v>
      </c>
      <c r="N14" s="92">
        <f t="shared" si="1"/>
        <v>2742.706111536671</v>
      </c>
      <c r="O14" s="92">
        <f t="shared" si="2"/>
        <v>9242.0389084594681</v>
      </c>
      <c r="P14" s="92">
        <f>+'[3]R-I prezzi correnti cat'!P11</f>
        <v>30.194994325329272</v>
      </c>
      <c r="Q14" s="92">
        <f>+'[3]R-I prezzi correnti cat'!Q11</f>
        <v>546.31578947368416</v>
      </c>
      <c r="R14" s="94">
        <f t="shared" si="3"/>
        <v>9758.1597036078219</v>
      </c>
      <c r="S14" s="95">
        <f>+'[3]R-I prezzi correnti cat'!S11</f>
        <v>958.54529512572242</v>
      </c>
      <c r="T14" s="94">
        <f t="shared" si="4"/>
        <v>10716.704998733545</v>
      </c>
      <c r="U14" s="96"/>
      <c r="V14" s="92">
        <f>+'[3]R-I prezzi correnti cat'!U11</f>
        <v>810.38659656630171</v>
      </c>
      <c r="W14" s="97">
        <f>+'[3]R-I prezzi correnti cat'!W11</f>
        <v>8507.3389130536234</v>
      </c>
      <c r="X14" s="97">
        <f>+'[3]R-I prezzi correnti cat'!X11</f>
        <v>878.13873782213977</v>
      </c>
      <c r="Y14" s="92">
        <f t="shared" si="5"/>
        <v>9385.4776508757641</v>
      </c>
      <c r="Z14" s="92">
        <f>+'[3]R-I prezzi correnti cat'!AD11</f>
        <v>151.00980461452045</v>
      </c>
      <c r="AA14" s="92">
        <f>+'[3]R-I prezzi correnti cat'!Y11</f>
        <v>230.08584031737533</v>
      </c>
      <c r="AB14" s="92">
        <f>+'[3]R-I prezzi correnti cat'!AC11+'[3]R-I prezzi correnti cat'!AE11+'[3]R-I prezzi correnti cat'!AF11</f>
        <v>139.74510635958373</v>
      </c>
      <c r="AC14" s="93">
        <f t="shared" si="6"/>
        <v>520.84075129147948</v>
      </c>
      <c r="AD14" s="98">
        <f t="shared" si="7"/>
        <v>10716.704998733547</v>
      </c>
    </row>
    <row r="15" spans="1:30" x14ac:dyDescent="0.2">
      <c r="A15" s="91">
        <v>1871</v>
      </c>
      <c r="B15" s="92">
        <f>+'[3]R-I prezzi correnti cat'!B12</f>
        <v>4373.4693877551017</v>
      </c>
      <c r="C15" s="92">
        <f>+'[3]R-I prezzi correnti cat'!C12</f>
        <v>77.985041499999994</v>
      </c>
      <c r="D15" s="92">
        <f>+'[3]R-I prezzi correnti cat'!D12</f>
        <v>1831.7790734242419</v>
      </c>
      <c r="E15" s="92">
        <f>+'[3]R-I prezzi correnti cat'!G12</f>
        <v>185.60535364502576</v>
      </c>
      <c r="F15" s="92">
        <f>+'[3]R-I prezzi correnti cat'!E12</f>
        <v>48.699675319999997</v>
      </c>
      <c r="G15" s="93">
        <f t="shared" si="0"/>
        <v>2144.0691438892677</v>
      </c>
      <c r="H15" s="92">
        <f>+'[3]R-I prezzi correnti cat'!H12</f>
        <v>931.63265306122446</v>
      </c>
      <c r="I15" s="92">
        <f>+'[3]R-I prezzi correnti cat'!I12</f>
        <v>256.91172062500004</v>
      </c>
      <c r="J15" s="92">
        <f>+'[3]R-I prezzi correnti cat'!J12</f>
        <v>39.423006020427216</v>
      </c>
      <c r="K15" s="92">
        <f>+'[3]R-I prezzi correnti cat'!K12</f>
        <v>473.46938775510205</v>
      </c>
      <c r="L15" s="92">
        <f>+'[3]R-I prezzi correnti cat'!L12</f>
        <v>597.98979591836735</v>
      </c>
      <c r="M15" s="92">
        <f>+'[3]R-I prezzi correnti cat'!M12</f>
        <v>458.79381443298968</v>
      </c>
      <c r="N15" s="92">
        <f t="shared" si="1"/>
        <v>2758.2203778131106</v>
      </c>
      <c r="O15" s="92">
        <f t="shared" si="2"/>
        <v>9275.7589094574796</v>
      </c>
      <c r="P15" s="92">
        <f>+'[3]R-I prezzi correnti cat'!P12</f>
        <v>32.022829813648599</v>
      </c>
      <c r="Q15" s="92">
        <f>+'[3]R-I prezzi correnti cat'!Q12</f>
        <v>594.73684210526312</v>
      </c>
      <c r="R15" s="94">
        <f t="shared" si="3"/>
        <v>9838.4729217490949</v>
      </c>
      <c r="S15" s="95">
        <f>+'[3]R-I prezzi correnti cat'!S12</f>
        <v>984.25297980543576</v>
      </c>
      <c r="T15" s="94">
        <f t="shared" si="4"/>
        <v>10822.725901554531</v>
      </c>
      <c r="U15" s="96"/>
      <c r="V15" s="92">
        <f>+'[3]R-I prezzi correnti cat'!U12</f>
        <v>1109.7222608992083</v>
      </c>
      <c r="W15" s="97">
        <f>+'[3]R-I prezzi correnti cat'!W12</f>
        <v>8376.4647484538436</v>
      </c>
      <c r="X15" s="97">
        <f>+'[3]R-I prezzi correnti cat'!X12</f>
        <v>789.30796664200363</v>
      </c>
      <c r="Y15" s="92">
        <f t="shared" si="5"/>
        <v>9165.7727150958472</v>
      </c>
      <c r="Z15" s="92">
        <f>+'[3]R-I prezzi correnti cat'!AD12</f>
        <v>152.71270162340994</v>
      </c>
      <c r="AA15" s="92">
        <f>+'[3]R-I prezzi correnti cat'!Y12</f>
        <v>253.97830455445762</v>
      </c>
      <c r="AB15" s="92">
        <f>+'[3]R-I prezzi correnti cat'!AC12+'[3]R-I prezzi correnti cat'!AE12+'[3]R-I prezzi correnti cat'!AF12</f>
        <v>140.53991938160769</v>
      </c>
      <c r="AC15" s="93">
        <f t="shared" si="6"/>
        <v>547.23092555947528</v>
      </c>
      <c r="AD15" s="98">
        <f t="shared" si="7"/>
        <v>10822.725901554531</v>
      </c>
    </row>
    <row r="16" spans="1:30" x14ac:dyDescent="0.2">
      <c r="A16" s="91">
        <v>1872</v>
      </c>
      <c r="B16" s="92">
        <f>+'[3]R-I prezzi correnti cat'!B13</f>
        <v>4635.5470383679494</v>
      </c>
      <c r="C16" s="92">
        <f>+'[3]R-I prezzi correnti cat'!C13</f>
        <v>87.853543060261501</v>
      </c>
      <c r="D16" s="92">
        <f>+'[3]R-I prezzi correnti cat'!D13</f>
        <v>2010.9058245679066</v>
      </c>
      <c r="E16" s="92">
        <f>+'[3]R-I prezzi correnti cat'!G13</f>
        <v>221.92916073744519</v>
      </c>
      <c r="F16" s="92">
        <f>+'[3]R-I prezzi correnti cat'!E13</f>
        <v>45.046172815494074</v>
      </c>
      <c r="G16" s="93">
        <f t="shared" si="0"/>
        <v>2365.7347011811075</v>
      </c>
      <c r="H16" s="92">
        <f>+'[3]R-I prezzi correnti cat'!H13</f>
        <v>985.25967627047157</v>
      </c>
      <c r="I16" s="92">
        <f>+'[3]R-I prezzi correnti cat'!I13</f>
        <v>283.37401970129315</v>
      </c>
      <c r="J16" s="92">
        <f>+'[3]R-I prezzi correnti cat'!J13</f>
        <v>51.886895658475893</v>
      </c>
      <c r="K16" s="92">
        <f>+'[3]R-I prezzi correnti cat'!K13</f>
        <v>475.51020408163265</v>
      </c>
      <c r="L16" s="92">
        <f>+'[3]R-I prezzi correnti cat'!L13</f>
        <v>670.46938775510205</v>
      </c>
      <c r="M16" s="92">
        <f>+'[3]R-I prezzi correnti cat'!M13</f>
        <v>485.77812702563693</v>
      </c>
      <c r="N16" s="92">
        <f t="shared" si="1"/>
        <v>2952.278310492612</v>
      </c>
      <c r="O16" s="92">
        <f t="shared" si="2"/>
        <v>9953.5600500416695</v>
      </c>
      <c r="P16" s="92">
        <f>+'[3]R-I prezzi correnti cat'!P13</f>
        <v>42.716043339949394</v>
      </c>
      <c r="Q16" s="92">
        <f>+'[3]R-I prezzi correnti cat'!Q13</f>
        <v>603.72160884401603</v>
      </c>
      <c r="R16" s="94">
        <f t="shared" si="3"/>
        <v>10514.565615545736</v>
      </c>
      <c r="S16" s="95">
        <f>+'[3]R-I prezzi correnti cat'!S13</f>
        <v>1210.9349089516127</v>
      </c>
      <c r="T16" s="94">
        <f t="shared" si="4"/>
        <v>11725.500524497349</v>
      </c>
      <c r="U16" s="96"/>
      <c r="V16" s="92">
        <f>+'[3]R-I prezzi correnti cat'!U13</f>
        <v>1186.7987565533533</v>
      </c>
      <c r="W16" s="97">
        <f>+'[3]R-I prezzi correnti cat'!W13</f>
        <v>8860.2706069587912</v>
      </c>
      <c r="X16" s="97">
        <f>+'[3]R-I prezzi correnti cat'!X13</f>
        <v>833.29856604320253</v>
      </c>
      <c r="Y16" s="92">
        <f t="shared" si="5"/>
        <v>9693.5691730019935</v>
      </c>
      <c r="Z16" s="92">
        <f>+'[3]R-I prezzi correnti cat'!AD13</f>
        <v>286.9857557128218</v>
      </c>
      <c r="AA16" s="92">
        <f>+'[3]R-I prezzi correnti cat'!Y13</f>
        <v>319.6955060038768</v>
      </c>
      <c r="AB16" s="92">
        <f>+'[3]R-I prezzi correnti cat'!AC13+'[3]R-I prezzi correnti cat'!AE13+'[3]R-I prezzi correnti cat'!AF13</f>
        <v>238.45133322530398</v>
      </c>
      <c r="AC16" s="93">
        <f t="shared" si="6"/>
        <v>845.13259494200258</v>
      </c>
      <c r="AD16" s="98">
        <f t="shared" si="7"/>
        <v>11725.500524497349</v>
      </c>
    </row>
    <row r="17" spans="1:30" x14ac:dyDescent="0.2">
      <c r="A17" s="91">
        <v>1873</v>
      </c>
      <c r="B17" s="92">
        <f>+'[3]R-I prezzi correnti cat'!B14</f>
        <v>5424.8951567075837</v>
      </c>
      <c r="C17" s="92">
        <f>+'[3]R-I prezzi correnti cat'!C14</f>
        <v>106.75904181508463</v>
      </c>
      <c r="D17" s="92">
        <f>+'[3]R-I prezzi correnti cat'!D14</f>
        <v>2167.2227134681066</v>
      </c>
      <c r="E17" s="92">
        <f>+'[3]R-I prezzi correnti cat'!G14</f>
        <v>257.7568678476926</v>
      </c>
      <c r="F17" s="92">
        <f>+'[3]R-I prezzi correnti cat'!E14</f>
        <v>41.938033569800119</v>
      </c>
      <c r="G17" s="93">
        <f t="shared" si="0"/>
        <v>2573.6766567006839</v>
      </c>
      <c r="H17" s="92">
        <f>+'[3]R-I prezzi correnti cat'!H14</f>
        <v>1092.6959317532546</v>
      </c>
      <c r="I17" s="92">
        <f>+'[3]R-I prezzi correnti cat'!I14</f>
        <v>305.36349690383827</v>
      </c>
      <c r="J17" s="92">
        <f>+'[3]R-I prezzi correnti cat'!J14</f>
        <v>60.517686811576745</v>
      </c>
      <c r="K17" s="92">
        <f>+'[3]R-I prezzi correnti cat'!K14</f>
        <v>488.77551020408163</v>
      </c>
      <c r="L17" s="92">
        <f>+'[3]R-I prezzi correnti cat'!L14</f>
        <v>714.21428571428567</v>
      </c>
      <c r="M17" s="92">
        <f>+'[3]R-I prezzi correnti cat'!M14</f>
        <v>497.30587870046281</v>
      </c>
      <c r="N17" s="92">
        <f t="shared" si="1"/>
        <v>3158.8727900875001</v>
      </c>
      <c r="O17" s="92">
        <f t="shared" si="2"/>
        <v>11157.444603495767</v>
      </c>
      <c r="P17" s="92">
        <f>+'[3]R-I prezzi correnti cat'!P14</f>
        <v>48.762379551901326</v>
      </c>
      <c r="Q17" s="92">
        <f>+'[3]R-I prezzi correnti cat'!Q14</f>
        <v>612.64227588838708</v>
      </c>
      <c r="R17" s="94">
        <f t="shared" si="3"/>
        <v>11721.324499832253</v>
      </c>
      <c r="S17" s="95">
        <f>+'[3]R-I prezzi correnti cat'!S14</f>
        <v>1304.6983661196518</v>
      </c>
      <c r="T17" s="94">
        <f t="shared" si="4"/>
        <v>13026.022865951905</v>
      </c>
      <c r="U17" s="96"/>
      <c r="V17" s="92">
        <f>+'[3]R-I prezzi correnti cat'!U14</f>
        <v>1151.1842723762732</v>
      </c>
      <c r="W17" s="97">
        <f>+'[3]R-I prezzi correnti cat'!W14</f>
        <v>9799.0667500989584</v>
      </c>
      <c r="X17" s="97">
        <f>+'[3]R-I prezzi correnti cat'!X14</f>
        <v>867.92445116304941</v>
      </c>
      <c r="Y17" s="92">
        <f t="shared" si="5"/>
        <v>10666.991201262008</v>
      </c>
      <c r="Z17" s="92">
        <f>+'[3]R-I prezzi correnti cat'!AD14</f>
        <v>457.47149325437863</v>
      </c>
      <c r="AA17" s="92">
        <f>+'[3]R-I prezzi correnti cat'!Y14</f>
        <v>390.87856511133248</v>
      </c>
      <c r="AB17" s="92">
        <f>+'[3]R-I prezzi correnti cat'!AC14+'[3]R-I prezzi correnti cat'!AE14+'[3]R-I prezzi correnti cat'!AF14</f>
        <v>359.49733394791383</v>
      </c>
      <c r="AC17" s="93">
        <f t="shared" si="6"/>
        <v>1207.8473923136248</v>
      </c>
      <c r="AD17" s="98">
        <f t="shared" si="7"/>
        <v>13026.022865951905</v>
      </c>
    </row>
    <row r="18" spans="1:30" x14ac:dyDescent="0.2">
      <c r="A18" s="91">
        <v>1874</v>
      </c>
      <c r="B18" s="92">
        <f>+'[3]R-I prezzi correnti cat'!B15</f>
        <v>5723.2144350553663</v>
      </c>
      <c r="C18" s="92">
        <f>+'[3]R-I prezzi correnti cat'!C15</f>
        <v>116.39130759553834</v>
      </c>
      <c r="D18" s="92">
        <f>+'[3]R-I prezzi correnti cat'!D15</f>
        <v>1966.1907044191498</v>
      </c>
      <c r="E18" s="92">
        <f>+'[3]R-I prezzi correnti cat'!G15</f>
        <v>273.08371597081248</v>
      </c>
      <c r="F18" s="92">
        <f>+'[3]R-I prezzi correnti cat'!E15</f>
        <v>44.089149308315221</v>
      </c>
      <c r="G18" s="93">
        <f t="shared" si="0"/>
        <v>2399.7548772938162</v>
      </c>
      <c r="H18" s="92">
        <f>+'[3]R-I prezzi correnti cat'!H15</f>
        <v>1160.297113041011</v>
      </c>
      <c r="I18" s="92">
        <f>+'[3]R-I prezzi correnti cat'!I15</f>
        <v>306.4280143286623</v>
      </c>
      <c r="J18" s="92">
        <f>+'[3]R-I prezzi correnti cat'!J15</f>
        <v>56.912027528411919</v>
      </c>
      <c r="K18" s="92">
        <f>+'[3]R-I prezzi correnti cat'!K15</f>
        <v>501.0204081632653</v>
      </c>
      <c r="L18" s="92">
        <f>+'[3]R-I prezzi correnti cat'!L15</f>
        <v>738.81632653061229</v>
      </c>
      <c r="M18" s="92">
        <f>+'[3]R-I prezzi correnti cat'!M15</f>
        <v>488.19935524222831</v>
      </c>
      <c r="N18" s="92">
        <f t="shared" si="1"/>
        <v>3251.6732448341909</v>
      </c>
      <c r="O18" s="92">
        <f t="shared" si="2"/>
        <v>11374.642557183373</v>
      </c>
      <c r="P18" s="92">
        <f>+'[3]R-I prezzi correnti cat'!P15</f>
        <v>47.078075040020778</v>
      </c>
      <c r="Q18" s="92">
        <f>+'[3]R-I prezzi correnti cat'!Q15</f>
        <v>612.25224199103627</v>
      </c>
      <c r="R18" s="94">
        <f t="shared" si="3"/>
        <v>11939.816724134389</v>
      </c>
      <c r="S18" s="95">
        <f>+'[3]R-I prezzi correnti cat'!S15</f>
        <v>1318.7665315504719</v>
      </c>
      <c r="T18" s="94">
        <f t="shared" si="4"/>
        <v>13258.583255684862</v>
      </c>
      <c r="U18" s="96"/>
      <c r="V18" s="92">
        <f>+'[3]R-I prezzi correnti cat'!U15</f>
        <v>997.60975766188301</v>
      </c>
      <c r="W18" s="97">
        <f>+'[3]R-I prezzi correnti cat'!W15</f>
        <v>10044.672813287621</v>
      </c>
      <c r="X18" s="97">
        <f>+'[3]R-I prezzi correnti cat'!X15</f>
        <v>840.91903536021653</v>
      </c>
      <c r="Y18" s="92">
        <f t="shared" si="5"/>
        <v>10885.591848647839</v>
      </c>
      <c r="Z18" s="92">
        <f>+'[3]R-I prezzi correnti cat'!AD15</f>
        <v>538.12960386425152</v>
      </c>
      <c r="AA18" s="92">
        <f>+'[3]R-I prezzi correnti cat'!Y15</f>
        <v>427.8012816463841</v>
      </c>
      <c r="AB18" s="92">
        <f>+'[3]R-I prezzi correnti cat'!AC15+'[3]R-I prezzi correnti cat'!AE15+'[3]R-I prezzi correnti cat'!AF15</f>
        <v>409.45076386450643</v>
      </c>
      <c r="AC18" s="93">
        <f t="shared" si="6"/>
        <v>1375.3816493751419</v>
      </c>
      <c r="AD18" s="98">
        <f t="shared" si="7"/>
        <v>13258.583255684864</v>
      </c>
    </row>
    <row r="19" spans="1:30" x14ac:dyDescent="0.2">
      <c r="A19" s="91">
        <v>1875</v>
      </c>
      <c r="B19" s="92">
        <f>+'[3]R-I prezzi correnti cat'!B16</f>
        <v>4431.6894647161871</v>
      </c>
      <c r="C19" s="92">
        <f>+'[3]R-I prezzi correnti cat'!C16</f>
        <v>100.70065281154888</v>
      </c>
      <c r="D19" s="92">
        <f>+'[3]R-I prezzi correnti cat'!D16</f>
        <v>1882.4952465397353</v>
      </c>
      <c r="E19" s="92">
        <f>+'[3]R-I prezzi correnti cat'!G16</f>
        <v>209.51064875022311</v>
      </c>
      <c r="F19" s="92">
        <f>+'[3]R-I prezzi correnti cat'!E16</f>
        <v>41.167416255061376</v>
      </c>
      <c r="G19" s="93">
        <f t="shared" si="0"/>
        <v>2233.8739643565686</v>
      </c>
      <c r="H19" s="92">
        <f>+'[3]R-I prezzi correnti cat'!H16</f>
        <v>998.16832761641865</v>
      </c>
      <c r="I19" s="92">
        <f>+'[3]R-I prezzi correnti cat'!I16</f>
        <v>289.79077655574463</v>
      </c>
      <c r="J19" s="92">
        <f>+'[3]R-I prezzi correnti cat'!J16</f>
        <v>52.186508724079623</v>
      </c>
      <c r="K19" s="92">
        <f>+'[3]R-I prezzi correnti cat'!K16</f>
        <v>514.28571428571433</v>
      </c>
      <c r="L19" s="92">
        <f>+'[3]R-I prezzi correnti cat'!L16</f>
        <v>654.93877551020398</v>
      </c>
      <c r="M19" s="92">
        <f>+'[3]R-I prezzi correnti cat'!M16</f>
        <v>464.63089096005194</v>
      </c>
      <c r="N19" s="92">
        <f t="shared" si="1"/>
        <v>2974.0009936522133</v>
      </c>
      <c r="O19" s="92">
        <f t="shared" si="2"/>
        <v>9639.5644227249686</v>
      </c>
      <c r="P19" s="92">
        <f>+'[3]R-I prezzi correnti cat'!P16</f>
        <v>42.022829178876073</v>
      </c>
      <c r="Q19" s="92">
        <f>+'[3]R-I prezzi correnti cat'!Q16</f>
        <v>666.05724300102395</v>
      </c>
      <c r="R19" s="94">
        <f t="shared" si="3"/>
        <v>10263.598836547117</v>
      </c>
      <c r="S19" s="95">
        <f>+'[3]R-I prezzi correnti cat'!S16</f>
        <v>1230.8372479301006</v>
      </c>
      <c r="T19" s="94">
        <f t="shared" si="4"/>
        <v>11494.436084477216</v>
      </c>
      <c r="U19" s="96"/>
      <c r="V19" s="92">
        <f>+'[3]R-I prezzi correnti cat'!U16</f>
        <v>1044.2050505600603</v>
      </c>
      <c r="W19" s="97">
        <f>+'[3]R-I prezzi correnti cat'!W16</f>
        <v>8566.7489708588437</v>
      </c>
      <c r="X19" s="97">
        <f>+'[3]R-I prezzi correnti cat'!X16</f>
        <v>839.00598474772437</v>
      </c>
      <c r="Y19" s="92">
        <f t="shared" si="5"/>
        <v>9405.7549556065678</v>
      </c>
      <c r="Z19" s="92">
        <f>+'[3]R-I prezzi correnti cat'!AD16</f>
        <v>419.47337366673287</v>
      </c>
      <c r="AA19" s="92">
        <f>+'[3]R-I prezzi correnti cat'!Y16</f>
        <v>315.17894646222368</v>
      </c>
      <c r="AB19" s="92">
        <f>+'[3]R-I prezzi correnti cat'!AC16+'[3]R-I prezzi correnti cat'!AE16+'[3]R-I prezzi correnti cat'!AF16</f>
        <v>309.82375818163041</v>
      </c>
      <c r="AC19" s="93">
        <f t="shared" si="6"/>
        <v>1044.4760783105869</v>
      </c>
      <c r="AD19" s="98">
        <f t="shared" si="7"/>
        <v>11494.436084477215</v>
      </c>
    </row>
    <row r="20" spans="1:30" x14ac:dyDescent="0.2">
      <c r="A20" s="91">
        <v>1876</v>
      </c>
      <c r="B20" s="92">
        <f>+'[3]R-I prezzi correnti cat'!B17</f>
        <v>4213.3216085711165</v>
      </c>
      <c r="C20" s="92">
        <f>+'[3]R-I prezzi correnti cat'!C17</f>
        <v>103.49470730009574</v>
      </c>
      <c r="D20" s="92">
        <f>+'[3]R-I prezzi correnti cat'!D17</f>
        <v>1885.2301229176821</v>
      </c>
      <c r="E20" s="92">
        <f>+'[3]R-I prezzi correnti cat'!G17</f>
        <v>192.78220659380918</v>
      </c>
      <c r="F20" s="92">
        <f>+'[3]R-I prezzi correnti cat'!E17</f>
        <v>41.290408609056499</v>
      </c>
      <c r="G20" s="93">
        <f t="shared" si="0"/>
        <v>2222.7974454206437</v>
      </c>
      <c r="H20" s="92">
        <f>+'[3]R-I prezzi correnti cat'!H17</f>
        <v>987.98865661277614</v>
      </c>
      <c r="I20" s="92">
        <f>+'[3]R-I prezzi correnti cat'!I17</f>
        <v>293.97837025537439</v>
      </c>
      <c r="J20" s="92">
        <f>+'[3]R-I prezzi correnti cat'!J17</f>
        <v>50.098435255428193</v>
      </c>
      <c r="K20" s="92">
        <f>+'[3]R-I prezzi correnti cat'!K17</f>
        <v>528.57142857142856</v>
      </c>
      <c r="L20" s="92">
        <f>+'[3]R-I prezzi correnti cat'!L17</f>
        <v>700.11224489795927</v>
      </c>
      <c r="M20" s="92">
        <f>+'[3]R-I prezzi correnti cat'!M17</f>
        <v>454.4726462726486</v>
      </c>
      <c r="N20" s="92">
        <f t="shared" si="1"/>
        <v>3015.2217818656154</v>
      </c>
      <c r="O20" s="92">
        <f t="shared" si="2"/>
        <v>9451.3408358573761</v>
      </c>
      <c r="P20" s="92">
        <f>+'[3]R-I prezzi correnti cat'!P17</f>
        <v>40.437247093968914</v>
      </c>
      <c r="Q20" s="92">
        <f>+'[3]R-I prezzi correnti cat'!Q17</f>
        <v>692.97861627398515</v>
      </c>
      <c r="R20" s="94">
        <f t="shared" si="3"/>
        <v>10103.882205037393</v>
      </c>
      <c r="S20" s="95">
        <f>+'[3]R-I prezzi correnti cat'!S17</f>
        <v>1333.6663599404239</v>
      </c>
      <c r="T20" s="94">
        <f t="shared" si="4"/>
        <v>11437.548564977817</v>
      </c>
      <c r="U20" s="96"/>
      <c r="V20" s="92">
        <f>+'[3]R-I prezzi correnti cat'!U17</f>
        <v>1225.0372179997034</v>
      </c>
      <c r="W20" s="97">
        <f>+'[3]R-I prezzi correnti cat'!W17</f>
        <v>8415.3098462882663</v>
      </c>
      <c r="X20" s="97">
        <f>+'[3]R-I prezzi correnti cat'!X17</f>
        <v>859.50682422770478</v>
      </c>
      <c r="Y20" s="92">
        <f t="shared" si="5"/>
        <v>9274.8166705159711</v>
      </c>
      <c r="Z20" s="92">
        <f>+'[3]R-I prezzi correnti cat'!AD17</f>
        <v>377.59339948354597</v>
      </c>
      <c r="AA20" s="92">
        <f>+'[3]R-I prezzi correnti cat'!Y17</f>
        <v>286.2630999109399</v>
      </c>
      <c r="AB20" s="92">
        <f>+'[3]R-I prezzi correnti cat'!AC17+'[3]R-I prezzi correnti cat'!AE17+'[3]R-I prezzi correnti cat'!AF17</f>
        <v>273.83817706765774</v>
      </c>
      <c r="AC20" s="93">
        <f t="shared" si="6"/>
        <v>937.69467646214355</v>
      </c>
      <c r="AD20" s="98">
        <f t="shared" si="7"/>
        <v>11437.548564977818</v>
      </c>
    </row>
    <row r="21" spans="1:30" x14ac:dyDescent="0.2">
      <c r="A21" s="91">
        <v>1877</v>
      </c>
      <c r="B21" s="92">
        <f>+'[3]R-I prezzi correnti cat'!B18</f>
        <v>5031.5575086109611</v>
      </c>
      <c r="C21" s="92">
        <f>+'[3]R-I prezzi correnti cat'!C18</f>
        <v>100.84144686348431</v>
      </c>
      <c r="D21" s="92">
        <f>+'[3]R-I prezzi correnti cat'!D18</f>
        <v>2129.4960271285686</v>
      </c>
      <c r="E21" s="92">
        <f>+'[3]R-I prezzi correnti cat'!G18</f>
        <v>208.07161042162369</v>
      </c>
      <c r="F21" s="92">
        <f>+'[3]R-I prezzi correnti cat'!E18</f>
        <v>42.885099498454416</v>
      </c>
      <c r="G21" s="93">
        <f t="shared" si="0"/>
        <v>2481.2941839121308</v>
      </c>
      <c r="H21" s="92">
        <f>+'[3]R-I prezzi correnti cat'!H18</f>
        <v>1058.4060991097467</v>
      </c>
      <c r="I21" s="92">
        <f>+'[3]R-I prezzi correnti cat'!I18</f>
        <v>300.14535298604949</v>
      </c>
      <c r="J21" s="92">
        <f>+'[3]R-I prezzi correnti cat'!J18</f>
        <v>57.450633508081026</v>
      </c>
      <c r="K21" s="92">
        <f>+'[3]R-I prezzi correnti cat'!K18</f>
        <v>542.85714285714289</v>
      </c>
      <c r="L21" s="92">
        <f>+'[3]R-I prezzi correnti cat'!L18</f>
        <v>734.0204081632653</v>
      </c>
      <c r="M21" s="92">
        <f>+'[3]R-I prezzi correnti cat'!M18</f>
        <v>470.13867086138566</v>
      </c>
      <c r="N21" s="92">
        <f t="shared" si="1"/>
        <v>3163.0183074856714</v>
      </c>
      <c r="O21" s="92">
        <f t="shared" si="2"/>
        <v>10675.870000008763</v>
      </c>
      <c r="P21" s="92">
        <f>+'[3]R-I prezzi correnti cat'!P18</f>
        <v>46.066951624081462</v>
      </c>
      <c r="Q21" s="92">
        <f>+'[3]R-I prezzi correnti cat'!Q18</f>
        <v>750.43820376761573</v>
      </c>
      <c r="R21" s="94">
        <f t="shared" si="3"/>
        <v>11380.241252152297</v>
      </c>
      <c r="S21" s="95">
        <f>+'[3]R-I prezzi correnti cat'!S18</f>
        <v>1160.9639885781833</v>
      </c>
      <c r="T21" s="94">
        <f t="shared" si="4"/>
        <v>12541.20524073048</v>
      </c>
      <c r="U21" s="96"/>
      <c r="V21" s="92">
        <f>+'[3]R-I prezzi correnti cat'!U18</f>
        <v>959.6912132984454</v>
      </c>
      <c r="W21" s="97">
        <f>+'[3]R-I prezzi correnti cat'!W18</f>
        <v>9608.9336339556721</v>
      </c>
      <c r="X21" s="97">
        <f>+'[3]R-I prezzi correnti cat'!X18</f>
        <v>948.43564262445409</v>
      </c>
      <c r="Y21" s="92">
        <f t="shared" si="5"/>
        <v>10557.369276580126</v>
      </c>
      <c r="Z21" s="92">
        <f>+'[3]R-I prezzi correnti cat'!AD18</f>
        <v>415.77902262577294</v>
      </c>
      <c r="AA21" s="92">
        <f>+'[3]R-I prezzi correnti cat'!Y18</f>
        <v>310.98338758679313</v>
      </c>
      <c r="AB21" s="92">
        <f>+'[3]R-I prezzi correnti cat'!AC18+'[3]R-I prezzi correnti cat'!AE18+'[3]R-I prezzi correnti cat'!AF18</f>
        <v>297.38234063934334</v>
      </c>
      <c r="AC21" s="93">
        <f t="shared" si="6"/>
        <v>1024.1447508519093</v>
      </c>
      <c r="AD21" s="98">
        <f t="shared" si="7"/>
        <v>12541.20524073048</v>
      </c>
    </row>
    <row r="22" spans="1:30" x14ac:dyDescent="0.2">
      <c r="A22" s="91">
        <v>1878</v>
      </c>
      <c r="B22" s="92">
        <f>+'[3]R-I prezzi correnti cat'!B19</f>
        <v>5097.2644955559845</v>
      </c>
      <c r="C22" s="92">
        <f>+'[3]R-I prezzi correnti cat'!C19</f>
        <v>100.07332517417866</v>
      </c>
      <c r="D22" s="92">
        <f>+'[3]R-I prezzi correnti cat'!D19</f>
        <v>2004.1829572769902</v>
      </c>
      <c r="E22" s="92">
        <f>+'[3]R-I prezzi correnti cat'!G19</f>
        <v>207.97201943959067</v>
      </c>
      <c r="F22" s="92">
        <f>+'[3]R-I prezzi correnti cat'!E19</f>
        <v>41.680296004052771</v>
      </c>
      <c r="G22" s="93">
        <f t="shared" si="0"/>
        <v>2353.9085978948119</v>
      </c>
      <c r="H22" s="92">
        <f>+'[3]R-I prezzi correnti cat'!H19</f>
        <v>1069.7644151462064</v>
      </c>
      <c r="I22" s="92">
        <f>+'[3]R-I prezzi correnti cat'!I19</f>
        <v>303.18869254421941</v>
      </c>
      <c r="J22" s="92">
        <f>+'[3]R-I prezzi correnti cat'!J19</f>
        <v>55.678488111420933</v>
      </c>
      <c r="K22" s="92">
        <f>+'[3]R-I prezzi correnti cat'!K19</f>
        <v>558.16326530612241</v>
      </c>
      <c r="L22" s="92">
        <f>+'[3]R-I prezzi correnti cat'!L19</f>
        <v>717.40816326530603</v>
      </c>
      <c r="M22" s="92">
        <f>+'[3]R-I prezzi correnti cat'!M19</f>
        <v>486.84979511421295</v>
      </c>
      <c r="N22" s="92">
        <f t="shared" si="1"/>
        <v>3191.0528194874883</v>
      </c>
      <c r="O22" s="92">
        <f t="shared" si="2"/>
        <v>10642.225912938284</v>
      </c>
      <c r="P22" s="92">
        <f>+'[3]R-I prezzi correnti cat'!P19</f>
        <v>44.333993688605354</v>
      </c>
      <c r="Q22" s="92">
        <f>+'[3]R-I prezzi correnti cat'!Q19</f>
        <v>727.28329989709209</v>
      </c>
      <c r="R22" s="94">
        <f t="shared" si="3"/>
        <v>11325.175219146769</v>
      </c>
      <c r="S22" s="95">
        <f>+'[3]R-I prezzi correnti cat'!S19</f>
        <v>1107.4373716493337</v>
      </c>
      <c r="T22" s="94">
        <f t="shared" si="4"/>
        <v>12432.612590796103</v>
      </c>
      <c r="U22" s="96"/>
      <c r="V22" s="92">
        <f>+'[3]R-I prezzi correnti cat'!U19</f>
        <v>1103.3354409433941</v>
      </c>
      <c r="W22" s="97">
        <f>+'[3]R-I prezzi correnti cat'!W19</f>
        <v>9449.0753747955223</v>
      </c>
      <c r="X22" s="97">
        <f>+'[3]R-I prezzi correnti cat'!X19</f>
        <v>932.41792760021497</v>
      </c>
      <c r="Y22" s="92">
        <f t="shared" si="5"/>
        <v>10381.493302395736</v>
      </c>
      <c r="Z22" s="92">
        <f>+'[3]R-I prezzi correnti cat'!AD19</f>
        <v>376.12145049752127</v>
      </c>
      <c r="AA22" s="92">
        <f>+'[3]R-I prezzi correnti cat'!Y19</f>
        <v>304.92285556230087</v>
      </c>
      <c r="AB22" s="92">
        <f>+'[3]R-I prezzi correnti cat'!AC19+'[3]R-I prezzi correnti cat'!AE19+'[3]R-I prezzi correnti cat'!AF19</f>
        <v>266.73954139714704</v>
      </c>
      <c r="AC22" s="93">
        <f t="shared" si="6"/>
        <v>947.78384745696917</v>
      </c>
      <c r="AD22" s="98">
        <f t="shared" si="7"/>
        <v>12432.6125907961</v>
      </c>
    </row>
    <row r="23" spans="1:30" x14ac:dyDescent="0.2">
      <c r="A23" s="91">
        <v>1879</v>
      </c>
      <c r="B23" s="92">
        <f>+'[3]R-I prezzi correnti cat'!B20</f>
        <v>4795.6259312826051</v>
      </c>
      <c r="C23" s="92">
        <f>+'[3]R-I prezzi correnti cat'!C20</f>
        <v>113.06891818328789</v>
      </c>
      <c r="D23" s="92">
        <f>+'[3]R-I prezzi correnti cat'!D20</f>
        <v>1787.3024530358932</v>
      </c>
      <c r="E23" s="92">
        <f>+'[3]R-I prezzi correnti cat'!G20</f>
        <v>205.24140669724102</v>
      </c>
      <c r="F23" s="92">
        <f>+'[3]R-I prezzi correnti cat'!E20</f>
        <v>42.280504957209857</v>
      </c>
      <c r="G23" s="93">
        <f t="shared" si="0"/>
        <v>2147.893282873632</v>
      </c>
      <c r="H23" s="92">
        <f>+'[3]R-I prezzi correnti cat'!H20</f>
        <v>1075.2736295001414</v>
      </c>
      <c r="I23" s="92">
        <f>+'[3]R-I prezzi correnti cat'!I20</f>
        <v>319.98170899501179</v>
      </c>
      <c r="J23" s="92">
        <f>+'[3]R-I prezzi correnti cat'!J20</f>
        <v>57.51645471963608</v>
      </c>
      <c r="K23" s="92">
        <f>+'[3]R-I prezzi correnti cat'!K20</f>
        <v>577.55102040816325</v>
      </c>
      <c r="L23" s="92">
        <f>+'[3]R-I prezzi correnti cat'!L20</f>
        <v>719.57142857142856</v>
      </c>
      <c r="M23" s="92">
        <f>+'[3]R-I prezzi correnti cat'!M20</f>
        <v>481.85848080015137</v>
      </c>
      <c r="N23" s="92">
        <f t="shared" si="1"/>
        <v>3231.7527229945326</v>
      </c>
      <c r="O23" s="92">
        <f t="shared" si="2"/>
        <v>10175.27193715077</v>
      </c>
      <c r="P23" s="92">
        <f>+'[3]R-I prezzi correnti cat'!P20</f>
        <v>45.660955573580225</v>
      </c>
      <c r="Q23" s="92">
        <f>+'[3]R-I prezzi correnti cat'!Q20</f>
        <v>741.93487851850148</v>
      </c>
      <c r="R23" s="94">
        <f t="shared" si="3"/>
        <v>10871.545860095692</v>
      </c>
      <c r="S23" s="95">
        <f>+'[3]R-I prezzi correnti cat'!S20</f>
        <v>1324.6417830900223</v>
      </c>
      <c r="T23" s="94">
        <f t="shared" si="4"/>
        <v>12196.187643185714</v>
      </c>
      <c r="U23" s="96"/>
      <c r="V23" s="92">
        <f>+'[3]R-I prezzi correnti cat'!U20</f>
        <v>1206.1816918528493</v>
      </c>
      <c r="W23" s="97">
        <f>+'[3]R-I prezzi correnti cat'!W20</f>
        <v>9221.2946176406986</v>
      </c>
      <c r="X23" s="97">
        <f>+'[3]R-I prezzi correnti cat'!X20</f>
        <v>937.62648455847375</v>
      </c>
      <c r="Y23" s="92">
        <f t="shared" si="5"/>
        <v>10158.921102199172</v>
      </c>
      <c r="Z23" s="92">
        <f>+'[3]R-I prezzi correnti cat'!AD20</f>
        <v>305.01412457028152</v>
      </c>
      <c r="AA23" s="92">
        <f>+'[3]R-I prezzi correnti cat'!Y20</f>
        <v>313.83462578173362</v>
      </c>
      <c r="AB23" s="92">
        <f>+'[3]R-I prezzi correnti cat'!AC20+'[3]R-I prezzi correnti cat'!AE20+'[3]R-I prezzi correnti cat'!AF20</f>
        <v>212.2360987816773</v>
      </c>
      <c r="AC23" s="93">
        <f t="shared" si="6"/>
        <v>831.08484913369239</v>
      </c>
      <c r="AD23" s="98">
        <f t="shared" si="7"/>
        <v>12196.187643185714</v>
      </c>
    </row>
    <row r="24" spans="1:30" x14ac:dyDescent="0.2">
      <c r="A24" s="91">
        <v>1880</v>
      </c>
      <c r="B24" s="92">
        <f>+'[3]R-I prezzi correnti cat'!B21</f>
        <v>5247.1191749948694</v>
      </c>
      <c r="C24" s="92">
        <f>+'[3]R-I prezzi correnti cat'!C21</f>
        <v>131.93641146364493</v>
      </c>
      <c r="D24" s="92">
        <f>+'[3]R-I prezzi correnti cat'!D21</f>
        <v>1838.7434112241365</v>
      </c>
      <c r="E24" s="92">
        <f>+'[3]R-I prezzi correnti cat'!G21</f>
        <v>243.29586508341757</v>
      </c>
      <c r="F24" s="92">
        <f>+'[3]R-I prezzi correnti cat'!E21</f>
        <v>41.985588117442823</v>
      </c>
      <c r="G24" s="93">
        <f t="shared" si="0"/>
        <v>2255.9612758886415</v>
      </c>
      <c r="H24" s="92">
        <f>+'[3]R-I prezzi correnti cat'!H21</f>
        <v>1141.4436349095331</v>
      </c>
      <c r="I24" s="92">
        <f>+'[3]R-I prezzi correnti cat'!I21</f>
        <v>341.67321438503768</v>
      </c>
      <c r="J24" s="92">
        <f>+'[3]R-I prezzi correnti cat'!J21</f>
        <v>72.013854747561382</v>
      </c>
      <c r="K24" s="92">
        <f>+'[3]R-I prezzi correnti cat'!K21</f>
        <v>597.9591836734694</v>
      </c>
      <c r="L24" s="92">
        <f>+'[3]R-I prezzi correnti cat'!L21</f>
        <v>737.57142857142867</v>
      </c>
      <c r="M24" s="92">
        <f>+'[3]R-I prezzi correnti cat'!M21</f>
        <v>478.93225557559902</v>
      </c>
      <c r="N24" s="92">
        <f t="shared" si="1"/>
        <v>3369.5935718626288</v>
      </c>
      <c r="O24" s="92">
        <f t="shared" si="2"/>
        <v>10872.67402274614</v>
      </c>
      <c r="P24" s="92">
        <f>+'[3]R-I prezzi correnti cat'!P21</f>
        <v>57.089526286453996</v>
      </c>
      <c r="Q24" s="92">
        <f>+'[3]R-I prezzi correnti cat'!Q21</f>
        <v>739.75307069394387</v>
      </c>
      <c r="R24" s="94">
        <f t="shared" si="3"/>
        <v>11555.337567153629</v>
      </c>
      <c r="S24" s="95">
        <f>+'[3]R-I prezzi correnti cat'!S21</f>
        <v>1274.3069937601094</v>
      </c>
      <c r="T24" s="94">
        <f t="shared" si="4"/>
        <v>12829.644560913737</v>
      </c>
      <c r="U24" s="96"/>
      <c r="V24" s="92">
        <f>+'[3]R-I prezzi correnti cat'!U21</f>
        <v>1255.7477357440539</v>
      </c>
      <c r="W24" s="97">
        <f>+'[3]R-I prezzi correnti cat'!W21</f>
        <v>9688.437611683672</v>
      </c>
      <c r="X24" s="97">
        <f>+'[3]R-I prezzi correnti cat'!X21</f>
        <v>888.87690328135716</v>
      </c>
      <c r="Y24" s="92">
        <f t="shared" si="5"/>
        <v>10577.31451496503</v>
      </c>
      <c r="Z24" s="92">
        <f>+'[3]R-I prezzi correnti cat'!AD21</f>
        <v>378.60398366220443</v>
      </c>
      <c r="AA24" s="92">
        <f>+'[3]R-I prezzi correnti cat'!Y21</f>
        <v>363.98985637479007</v>
      </c>
      <c r="AB24" s="92">
        <f>+'[3]R-I prezzi correnti cat'!AC21+'[3]R-I prezzi correnti cat'!AE21+'[3]R-I prezzi correnti cat'!AF21</f>
        <v>253.98847016766001</v>
      </c>
      <c r="AC24" s="93">
        <f t="shared" si="6"/>
        <v>996.5823102046545</v>
      </c>
      <c r="AD24" s="98">
        <f t="shared" si="7"/>
        <v>12829.644560913739</v>
      </c>
    </row>
    <row r="25" spans="1:30" x14ac:dyDescent="0.2">
      <c r="A25" s="91">
        <v>1881</v>
      </c>
      <c r="B25" s="92">
        <f>+'[3]R-I prezzi correnti cat'!B22</f>
        <v>4961.2039840226616</v>
      </c>
      <c r="C25" s="92">
        <f>+'[3]R-I prezzi correnti cat'!C22</f>
        <v>138.72491768583308</v>
      </c>
      <c r="D25" s="92">
        <f>+'[3]R-I prezzi correnti cat'!D22</f>
        <v>1864.1084746725451</v>
      </c>
      <c r="E25" s="92">
        <f>+'[3]R-I prezzi correnti cat'!G22</f>
        <v>250.57836357703334</v>
      </c>
      <c r="F25" s="92">
        <f>+'[3]R-I prezzi correnti cat'!E22</f>
        <v>42.946186304349432</v>
      </c>
      <c r="G25" s="93">
        <f t="shared" si="0"/>
        <v>2296.3579422397611</v>
      </c>
      <c r="H25" s="92">
        <f>+'[3]R-I prezzi correnti cat'!H22</f>
        <v>1137.2568339212421</v>
      </c>
      <c r="I25" s="92">
        <f>+'[3]R-I prezzi correnti cat'!I22</f>
        <v>345.97053472167664</v>
      </c>
      <c r="J25" s="92">
        <f>+'[3]R-I prezzi correnti cat'!J22</f>
        <v>67.314212357117768</v>
      </c>
      <c r="K25" s="92">
        <f>+'[3]R-I prezzi correnti cat'!K22</f>
        <v>617.34693877551024</v>
      </c>
      <c r="L25" s="92">
        <f>+'[3]R-I prezzi correnti cat'!L22</f>
        <v>715.14285714285722</v>
      </c>
      <c r="M25" s="92">
        <f>+'[3]R-I prezzi correnti cat'!M22</f>
        <v>502.90837895250331</v>
      </c>
      <c r="N25" s="92">
        <f t="shared" si="1"/>
        <v>3385.9397558709074</v>
      </c>
      <c r="O25" s="92">
        <f t="shared" si="2"/>
        <v>10643.50168213333</v>
      </c>
      <c r="P25" s="92">
        <f>+'[3]R-I prezzi correnti cat'!P22</f>
        <v>53.361601361913955</v>
      </c>
      <c r="Q25" s="92">
        <f>+'[3]R-I prezzi correnti cat'!Q22</f>
        <v>791.59847021914402</v>
      </c>
      <c r="R25" s="94">
        <f t="shared" si="3"/>
        <v>11381.73855099056</v>
      </c>
      <c r="S25" s="95">
        <f>+'[3]R-I prezzi correnti cat'!S22</f>
        <v>1389.4509744738468</v>
      </c>
      <c r="T25" s="94">
        <f t="shared" si="4"/>
        <v>12771.189525464406</v>
      </c>
      <c r="U25" s="96"/>
      <c r="V25" s="92">
        <f>+'[3]R-I prezzi correnti cat'!U22</f>
        <v>1298.3334371629974</v>
      </c>
      <c r="W25" s="97">
        <f>+'[3]R-I prezzi correnti cat'!W22</f>
        <v>9542.2062021964466</v>
      </c>
      <c r="X25" s="97">
        <f>+'[3]R-I prezzi correnti cat'!X22</f>
        <v>907.62772533172972</v>
      </c>
      <c r="Y25" s="92">
        <f t="shared" si="5"/>
        <v>10449.833927528176</v>
      </c>
      <c r="Z25" s="92">
        <f>+'[3]R-I prezzi correnti cat'!AD22</f>
        <v>394.80975977559848</v>
      </c>
      <c r="AA25" s="92">
        <f>+'[3]R-I prezzi correnti cat'!Y22</f>
        <v>376.99126796330199</v>
      </c>
      <c r="AB25" s="92">
        <f>+'[3]R-I prezzi correnti cat'!AC22+'[3]R-I prezzi correnti cat'!AE22+'[3]R-I prezzi correnti cat'!AF22</f>
        <v>251.22113303433227</v>
      </c>
      <c r="AC25" s="93">
        <f t="shared" si="6"/>
        <v>1023.0221607732328</v>
      </c>
      <c r="AD25" s="98">
        <f t="shared" si="7"/>
        <v>12771.189525464406</v>
      </c>
    </row>
    <row r="26" spans="1:30" x14ac:dyDescent="0.2">
      <c r="A26" s="91">
        <v>1882</v>
      </c>
      <c r="B26" s="92">
        <f>+'[3]R-I prezzi correnti cat'!B23</f>
        <v>5110.5073234711863</v>
      </c>
      <c r="C26" s="92">
        <f>+'[3]R-I prezzi correnti cat'!C23</f>
        <v>147.88071965005582</v>
      </c>
      <c r="D26" s="92">
        <f>+'[3]R-I prezzi correnti cat'!D23</f>
        <v>1974.0873323409608</v>
      </c>
      <c r="E26" s="92">
        <f>+'[3]R-I prezzi correnti cat'!G23</f>
        <v>284.2212347982142</v>
      </c>
      <c r="F26" s="92">
        <f>+'[3]R-I prezzi correnti cat'!E23</f>
        <v>41.247444100381337</v>
      </c>
      <c r="G26" s="93">
        <f t="shared" si="0"/>
        <v>2447.4367308896121</v>
      </c>
      <c r="H26" s="92">
        <f>+'[3]R-I prezzi correnti cat'!H23</f>
        <v>1161.4096446920917</v>
      </c>
      <c r="I26" s="92">
        <f>+'[3]R-I prezzi correnti cat'!I23</f>
        <v>353.70659973801907</v>
      </c>
      <c r="J26" s="92">
        <f>+'[3]R-I prezzi correnti cat'!J23</f>
        <v>81.820647705818445</v>
      </c>
      <c r="K26" s="92">
        <f>+'[3]R-I prezzi correnti cat'!K23</f>
        <v>638.77551020408168</v>
      </c>
      <c r="L26" s="92">
        <f>+'[3]R-I prezzi correnti cat'!L23</f>
        <v>712.01020408163265</v>
      </c>
      <c r="M26" s="92">
        <f>+'[3]R-I prezzi correnti cat'!M23</f>
        <v>501.02277697302281</v>
      </c>
      <c r="N26" s="92">
        <f t="shared" si="1"/>
        <v>3448.7453833946665</v>
      </c>
      <c r="O26" s="92">
        <f t="shared" si="2"/>
        <v>11006.689437755464</v>
      </c>
      <c r="P26" s="92">
        <f>+'[3]R-I prezzi correnti cat'!P23</f>
        <v>65.935121150934989</v>
      </c>
      <c r="Q26" s="92">
        <f>+'[3]R-I prezzi correnti cat'!Q23</f>
        <v>799.09385854438301</v>
      </c>
      <c r="R26" s="94">
        <f t="shared" si="3"/>
        <v>11739.848175148913</v>
      </c>
      <c r="S26" s="95">
        <f>+'[3]R-I prezzi correnti cat'!S23</f>
        <v>1408.8226075410646</v>
      </c>
      <c r="T26" s="94">
        <f t="shared" si="4"/>
        <v>13148.670782689976</v>
      </c>
      <c r="U26" s="96"/>
      <c r="V26" s="92">
        <f>+'[3]R-I prezzi correnti cat'!U23</f>
        <v>1272.4117779259959</v>
      </c>
      <c r="W26" s="97">
        <f>+'[3]R-I prezzi correnti cat'!W23</f>
        <v>9722.5688112694006</v>
      </c>
      <c r="X26" s="97">
        <f>+'[3]R-I prezzi correnti cat'!X23</f>
        <v>954.59824257631192</v>
      </c>
      <c r="Y26" s="92">
        <f t="shared" si="5"/>
        <v>10677.167053845713</v>
      </c>
      <c r="Z26" s="92">
        <f>+'[3]R-I prezzi correnti cat'!AD23</f>
        <v>473.30204154741182</v>
      </c>
      <c r="AA26" s="92">
        <f>+'[3]R-I prezzi correnti cat'!Y23</f>
        <v>442.08834646632135</v>
      </c>
      <c r="AB26" s="92">
        <f>+'[3]R-I prezzi correnti cat'!AC23+'[3]R-I prezzi correnti cat'!AE23+'[3]R-I prezzi correnti cat'!AF23</f>
        <v>283.70156290453593</v>
      </c>
      <c r="AC26" s="93">
        <f t="shared" si="6"/>
        <v>1199.091950918269</v>
      </c>
      <c r="AD26" s="98">
        <f t="shared" si="7"/>
        <v>13148.670782689978</v>
      </c>
    </row>
    <row r="27" spans="1:30" x14ac:dyDescent="0.2">
      <c r="A27" s="91">
        <v>1883</v>
      </c>
      <c r="B27" s="92">
        <f>+'[3]R-I prezzi correnti cat'!B24</f>
        <v>4689.2140047215335</v>
      </c>
      <c r="C27" s="92">
        <f>+'[3]R-I prezzi correnti cat'!C24</f>
        <v>159.35565329475222</v>
      </c>
      <c r="D27" s="92">
        <f>+'[3]R-I prezzi correnti cat'!D24</f>
        <v>1864.642878252605</v>
      </c>
      <c r="E27" s="92">
        <f>+'[3]R-I prezzi correnti cat'!G24</f>
        <v>295.23403813994418</v>
      </c>
      <c r="F27" s="92">
        <f>+'[3]R-I prezzi correnti cat'!E24</f>
        <v>41.988258549338603</v>
      </c>
      <c r="G27" s="93">
        <f t="shared" si="0"/>
        <v>2361.22082823664</v>
      </c>
      <c r="H27" s="92">
        <f>+'[3]R-I prezzi correnti cat'!H24</f>
        <v>1142.6028082307398</v>
      </c>
      <c r="I27" s="92">
        <f>+'[3]R-I prezzi correnti cat'!I24</f>
        <v>366.13250698630986</v>
      </c>
      <c r="J27" s="92">
        <f>+'[3]R-I prezzi correnti cat'!J24</f>
        <v>73.673828888015507</v>
      </c>
      <c r="K27" s="92">
        <f>+'[3]R-I prezzi correnti cat'!K24</f>
        <v>662.24489795918373</v>
      </c>
      <c r="L27" s="92">
        <f>+'[3]R-I prezzi correnti cat'!L24</f>
        <v>701.16326530612241</v>
      </c>
      <c r="M27" s="92">
        <f>+'[3]R-I prezzi correnti cat'!M24</f>
        <v>525.02450405483296</v>
      </c>
      <c r="N27" s="92">
        <f t="shared" si="1"/>
        <v>3470.8418114252045</v>
      </c>
      <c r="O27" s="92">
        <f t="shared" si="2"/>
        <v>10521.276644383379</v>
      </c>
      <c r="P27" s="92">
        <f>+'[3]R-I prezzi correnti cat'!P24</f>
        <v>59.003109436444909</v>
      </c>
      <c r="Q27" s="92">
        <f>+'[3]R-I prezzi correnti cat'!Q24</f>
        <v>804.49344867031448</v>
      </c>
      <c r="R27" s="94">
        <f t="shared" si="3"/>
        <v>11266.766983617248</v>
      </c>
      <c r="S27" s="95">
        <f>+'[3]R-I prezzi correnti cat'!S24</f>
        <v>1416.9530276660755</v>
      </c>
      <c r="T27" s="94">
        <f t="shared" si="4"/>
        <v>12683.720011283323</v>
      </c>
      <c r="U27" s="96"/>
      <c r="V27" s="92">
        <f>+'[3]R-I prezzi correnti cat'!U24</f>
        <v>1266.3394650930161</v>
      </c>
      <c r="W27" s="97">
        <f>+'[3]R-I prezzi correnti cat'!W24</f>
        <v>9348.0480799249981</v>
      </c>
      <c r="X27" s="97">
        <f>+'[3]R-I prezzi correnti cat'!X24</f>
        <v>988.32556012822977</v>
      </c>
      <c r="Y27" s="92">
        <f t="shared" si="5"/>
        <v>10336.373640053227</v>
      </c>
      <c r="Z27" s="92">
        <f>+'[3]R-I prezzi correnti cat'!AD24</f>
        <v>392.12472425790287</v>
      </c>
      <c r="AA27" s="92">
        <f>+'[3]R-I prezzi correnti cat'!Y24</f>
        <v>461.30526062910013</v>
      </c>
      <c r="AB27" s="92">
        <f>+'[3]R-I prezzi correnti cat'!AC24+'[3]R-I prezzi correnti cat'!AE24+'[3]R-I prezzi correnti cat'!AF24</f>
        <v>227.57692125007665</v>
      </c>
      <c r="AC27" s="93">
        <f t="shared" si="6"/>
        <v>1081.0069061370796</v>
      </c>
      <c r="AD27" s="98">
        <f t="shared" si="7"/>
        <v>12683.720011283323</v>
      </c>
    </row>
    <row r="28" spans="1:30" x14ac:dyDescent="0.2">
      <c r="A28" s="91">
        <v>1884</v>
      </c>
      <c r="B28" s="92">
        <f>+'[3]R-I prezzi correnti cat'!B25</f>
        <v>4284.3819084930574</v>
      </c>
      <c r="C28" s="92">
        <f>+'[3]R-I prezzi correnti cat'!C25</f>
        <v>144.02608716019319</v>
      </c>
      <c r="D28" s="92">
        <f>+'[3]R-I prezzi correnti cat'!D25</f>
        <v>1816.8012747197349</v>
      </c>
      <c r="E28" s="92">
        <f>+'[3]R-I prezzi correnti cat'!G25</f>
        <v>299.76988977213887</v>
      </c>
      <c r="F28" s="92">
        <f>+'[3]R-I prezzi correnti cat'!E25</f>
        <v>40.973620531455381</v>
      </c>
      <c r="G28" s="93">
        <f t="shared" si="0"/>
        <v>2301.5708721835222</v>
      </c>
      <c r="H28" s="92">
        <f>+'[3]R-I prezzi correnti cat'!H25</f>
        <v>1140.4743557937009</v>
      </c>
      <c r="I28" s="92">
        <f>+'[3]R-I prezzi correnti cat'!I25</f>
        <v>364.80584696217477</v>
      </c>
      <c r="J28" s="92">
        <f>+'[3]R-I prezzi correnti cat'!J25</f>
        <v>73.538766091114908</v>
      </c>
      <c r="K28" s="92">
        <f>+'[3]R-I prezzi correnti cat'!K25</f>
        <v>683.67346938775506</v>
      </c>
      <c r="L28" s="92">
        <f>+'[3]R-I prezzi correnti cat'!L25</f>
        <v>696.26530612244903</v>
      </c>
      <c r="M28" s="92">
        <f>+'[3]R-I prezzi correnti cat'!M25</f>
        <v>548.00786558715424</v>
      </c>
      <c r="N28" s="92">
        <f t="shared" si="1"/>
        <v>3506.7656099443489</v>
      </c>
      <c r="O28" s="92">
        <f t="shared" si="2"/>
        <v>10092.718390620928</v>
      </c>
      <c r="P28" s="92">
        <f>+'[3]R-I prezzi correnti cat'!P25</f>
        <v>57.980923711551512</v>
      </c>
      <c r="Q28" s="92">
        <f>+'[3]R-I prezzi correnti cat'!Q25</f>
        <v>876.16322449547829</v>
      </c>
      <c r="R28" s="94">
        <f t="shared" si="3"/>
        <v>10910.900691404855</v>
      </c>
      <c r="S28" s="95">
        <f>+'[3]R-I prezzi correnti cat'!S25</f>
        <v>1382.6540532670278</v>
      </c>
      <c r="T28" s="94">
        <f t="shared" si="4"/>
        <v>12293.554744671883</v>
      </c>
      <c r="U28" s="96"/>
      <c r="V28" s="92">
        <f>+'[3]R-I prezzi correnti cat'!U25</f>
        <v>1164.3536222395608</v>
      </c>
      <c r="W28" s="97">
        <f>+'[3]R-I prezzi correnti cat'!W25</f>
        <v>8986.4951747903342</v>
      </c>
      <c r="X28" s="97">
        <f>+'[3]R-I prezzi correnti cat'!X25</f>
        <v>1030.1150087909127</v>
      </c>
      <c r="Y28" s="92">
        <f t="shared" si="5"/>
        <v>10016.610183581248</v>
      </c>
      <c r="Z28" s="92">
        <f>+'[3]R-I prezzi correnti cat'!AD25</f>
        <v>413.57620890946242</v>
      </c>
      <c r="AA28" s="92">
        <f>+'[3]R-I prezzi correnti cat'!Y25</f>
        <v>469.13668046648758</v>
      </c>
      <c r="AB28" s="92">
        <f>+'[3]R-I prezzi correnti cat'!AC25+'[3]R-I prezzi correnti cat'!AE25+'[3]R-I prezzi correnti cat'!AF25</f>
        <v>229.87804947512683</v>
      </c>
      <c r="AC28" s="93">
        <f t="shared" si="6"/>
        <v>1112.5909388510768</v>
      </c>
      <c r="AD28" s="98">
        <f t="shared" si="7"/>
        <v>12293.554744671887</v>
      </c>
    </row>
    <row r="29" spans="1:30" x14ac:dyDescent="0.2">
      <c r="A29" s="91">
        <v>1885</v>
      </c>
      <c r="B29" s="92">
        <f>+'[3]R-I prezzi correnti cat'!B26</f>
        <v>4640.7642872801553</v>
      </c>
      <c r="C29" s="92">
        <f>+'[3]R-I prezzi correnti cat'!C26</f>
        <v>131.24087379998909</v>
      </c>
      <c r="D29" s="92">
        <f>+'[3]R-I prezzi correnti cat'!D26</f>
        <v>2015.0539805214121</v>
      </c>
      <c r="E29" s="92">
        <f>+'[3]R-I prezzi correnti cat'!G26</f>
        <v>325.23366685862294</v>
      </c>
      <c r="F29" s="92">
        <f>+'[3]R-I prezzi correnti cat'!E26</f>
        <v>44.405947225334039</v>
      </c>
      <c r="G29" s="93">
        <f t="shared" si="0"/>
        <v>2515.9344684053581</v>
      </c>
      <c r="H29" s="92">
        <f>+'[3]R-I prezzi correnti cat'!H26</f>
        <v>1197.7504764757482</v>
      </c>
      <c r="I29" s="92">
        <f>+'[3]R-I prezzi correnti cat'!I26</f>
        <v>392.44892410473221</v>
      </c>
      <c r="J29" s="92">
        <f>+'[3]R-I prezzi correnti cat'!J26</f>
        <v>89.296822462612653</v>
      </c>
      <c r="K29" s="92">
        <f>+'[3]R-I prezzi correnti cat'!K26</f>
        <v>710.20408163265313</v>
      </c>
      <c r="L29" s="92">
        <f>+'[3]R-I prezzi correnti cat'!L26</f>
        <v>719.66326530612241</v>
      </c>
      <c r="M29" s="92">
        <f>+'[3]R-I prezzi correnti cat'!M26</f>
        <v>566.86279290180971</v>
      </c>
      <c r="N29" s="92">
        <f t="shared" si="1"/>
        <v>3676.2263628836786</v>
      </c>
      <c r="O29" s="92">
        <f t="shared" si="2"/>
        <v>10832.925118569192</v>
      </c>
      <c r="P29" s="92">
        <f>+'[3]R-I prezzi correnti cat'!P26</f>
        <v>69.457772456664699</v>
      </c>
      <c r="Q29" s="92">
        <f>+'[3]R-I prezzi correnti cat'!Q26</f>
        <v>910.72173541117809</v>
      </c>
      <c r="R29" s="94">
        <f t="shared" si="3"/>
        <v>11674.189081523706</v>
      </c>
      <c r="S29" s="95">
        <f>+'[3]R-I prezzi correnti cat'!S26</f>
        <v>1588.1037473814797</v>
      </c>
      <c r="T29" s="94">
        <f t="shared" si="4"/>
        <v>13262.292828905185</v>
      </c>
      <c r="U29" s="96"/>
      <c r="V29" s="92">
        <f>+'[3]R-I prezzi correnti cat'!U26</f>
        <v>1177.0765294660375</v>
      </c>
      <c r="W29" s="97">
        <f>+'[3]R-I prezzi correnti cat'!W26</f>
        <v>9857.2190174041716</v>
      </c>
      <c r="X29" s="97">
        <f>+'[3]R-I prezzi correnti cat'!X26</f>
        <v>1062.5843429927738</v>
      </c>
      <c r="Y29" s="92">
        <f t="shared" si="5"/>
        <v>10919.803360396945</v>
      </c>
      <c r="Z29" s="92">
        <f>+'[3]R-I prezzi correnti cat'!AD26</f>
        <v>435.63243435038066</v>
      </c>
      <c r="AA29" s="92">
        <f>+'[3]R-I prezzi correnti cat'!Y26</f>
        <v>497.73499964609653</v>
      </c>
      <c r="AB29" s="92">
        <f>+'[3]R-I prezzi correnti cat'!AC26+'[3]R-I prezzi correnti cat'!AE26+'[3]R-I prezzi correnti cat'!AF26</f>
        <v>232.04550504572461</v>
      </c>
      <c r="AC29" s="93">
        <f t="shared" si="6"/>
        <v>1165.4129390422017</v>
      </c>
      <c r="AD29" s="98">
        <f t="shared" si="7"/>
        <v>13262.292828905185</v>
      </c>
    </row>
    <row r="30" spans="1:30" x14ac:dyDescent="0.2">
      <c r="A30" s="91">
        <v>1886</v>
      </c>
      <c r="B30" s="92">
        <f>+'[3]R-I prezzi correnti cat'!B27</f>
        <v>4987.6240234111392</v>
      </c>
      <c r="C30" s="92">
        <f>+'[3]R-I prezzi correnti cat'!C27</f>
        <v>119.2664921918747</v>
      </c>
      <c r="D30" s="92">
        <f>+'[3]R-I prezzi correnti cat'!D27</f>
        <v>2169.7810813725532</v>
      </c>
      <c r="E30" s="92">
        <f>+'[3]R-I prezzi correnti cat'!G27</f>
        <v>325.79490976148514</v>
      </c>
      <c r="F30" s="92">
        <f>+'[3]R-I prezzi correnti cat'!E27</f>
        <v>50.841442007912761</v>
      </c>
      <c r="G30" s="93">
        <f t="shared" si="0"/>
        <v>2665.6839253338258</v>
      </c>
      <c r="H30" s="92">
        <f>+'[3]R-I prezzi correnti cat'!H27</f>
        <v>1263.6719198870994</v>
      </c>
      <c r="I30" s="92">
        <f>+'[3]R-I prezzi correnti cat'!I27</f>
        <v>422.18054654928261</v>
      </c>
      <c r="J30" s="92">
        <f>+'[3]R-I prezzi correnti cat'!J27</f>
        <v>105.10135075405239</v>
      </c>
      <c r="K30" s="92">
        <f>+'[3]R-I prezzi correnti cat'!K27</f>
        <v>735.71428571428578</v>
      </c>
      <c r="L30" s="92">
        <f>+'[3]R-I prezzi correnti cat'!L27</f>
        <v>726.40816326530614</v>
      </c>
      <c r="M30" s="92">
        <f>+'[3]R-I prezzi correnti cat'!M27</f>
        <v>604.39197125991188</v>
      </c>
      <c r="N30" s="92">
        <f t="shared" si="1"/>
        <v>3857.4682374299382</v>
      </c>
      <c r="O30" s="92">
        <f t="shared" si="2"/>
        <v>11510.776186174902</v>
      </c>
      <c r="P30" s="92">
        <f>+'[3]R-I prezzi correnti cat'!P27</f>
        <v>83.985423160607269</v>
      </c>
      <c r="Q30" s="92">
        <f>+'[3]R-I prezzi correnti cat'!Q27</f>
        <v>901.41409492578737</v>
      </c>
      <c r="R30" s="94">
        <f t="shared" si="3"/>
        <v>12328.204857940082</v>
      </c>
      <c r="S30" s="95">
        <f>+'[3]R-I prezzi correnti cat'!S27</f>
        <v>1546.0156706489545</v>
      </c>
      <c r="T30" s="94">
        <f t="shared" si="4"/>
        <v>13874.220528589036</v>
      </c>
      <c r="U30" s="96"/>
      <c r="V30" s="92">
        <f>+'[3]R-I prezzi correnti cat'!U27</f>
        <v>1134.6087779144543</v>
      </c>
      <c r="W30" s="97">
        <f>+'[3]R-I prezzi correnti cat'!W27</f>
        <v>10464.12613667643</v>
      </c>
      <c r="X30" s="97">
        <f>+'[3]R-I prezzi correnti cat'!X27</f>
        <v>1063.8607231102269</v>
      </c>
      <c r="Y30" s="92">
        <f t="shared" si="5"/>
        <v>11527.986859786657</v>
      </c>
      <c r="Z30" s="92">
        <f>+'[3]R-I prezzi correnti cat'!AD27</f>
        <v>462.03519082185477</v>
      </c>
      <c r="AA30" s="92">
        <f>+'[3]R-I prezzi correnti cat'!Y27</f>
        <v>507.43231951083322</v>
      </c>
      <c r="AB30" s="92">
        <f>+'[3]R-I prezzi correnti cat'!AC27+'[3]R-I prezzi correnti cat'!AE27+'[3]R-I prezzi correnti cat'!AF27</f>
        <v>242.15738055523667</v>
      </c>
      <c r="AC30" s="93">
        <f t="shared" si="6"/>
        <v>1211.6248908879247</v>
      </c>
      <c r="AD30" s="98">
        <f t="shared" si="7"/>
        <v>13874.220528589036</v>
      </c>
    </row>
    <row r="31" spans="1:30" x14ac:dyDescent="0.2">
      <c r="A31" s="91">
        <v>1887</v>
      </c>
      <c r="B31" s="92">
        <f>+'[3]R-I prezzi correnti cat'!B28</f>
        <v>4563.471537343029</v>
      </c>
      <c r="C31" s="92">
        <f>+'[3]R-I prezzi correnti cat'!C28</f>
        <v>106.44563550591623</v>
      </c>
      <c r="D31" s="92">
        <f>+'[3]R-I prezzi correnti cat'!D28</f>
        <v>2022.4761351449317</v>
      </c>
      <c r="E31" s="92">
        <f>+'[3]R-I prezzi correnti cat'!G28</f>
        <v>302.36124698321873</v>
      </c>
      <c r="F31" s="92">
        <f>+'[3]R-I prezzi correnti cat'!E28</f>
        <v>52.35535839142721</v>
      </c>
      <c r="G31" s="93">
        <f t="shared" si="0"/>
        <v>2483.6383760254939</v>
      </c>
      <c r="H31" s="92">
        <f>+'[3]R-I prezzi correnti cat'!H28</f>
        <v>1291.7567922483336</v>
      </c>
      <c r="I31" s="92">
        <f>+'[3]R-I prezzi correnti cat'!I28</f>
        <v>449.41532142827833</v>
      </c>
      <c r="J31" s="92">
        <f>+'[3]R-I prezzi correnti cat'!J28</f>
        <v>121.94648371509015</v>
      </c>
      <c r="K31" s="92">
        <f>+'[3]R-I prezzi correnti cat'!K28</f>
        <v>762.24489795918373</v>
      </c>
      <c r="L31" s="92">
        <f>+'[3]R-I prezzi correnti cat'!L28</f>
        <v>724.4387755102041</v>
      </c>
      <c r="M31" s="92">
        <f>+'[3]R-I prezzi correnti cat'!M28</f>
        <v>648.17108775937459</v>
      </c>
      <c r="N31" s="92">
        <f t="shared" si="1"/>
        <v>3997.9733586204643</v>
      </c>
      <c r="O31" s="92">
        <f t="shared" si="2"/>
        <v>11045.083271988988</v>
      </c>
      <c r="P31" s="92">
        <f>+'[3]R-I prezzi correnti cat'!P28</f>
        <v>92.041089326725015</v>
      </c>
      <c r="Q31" s="92">
        <f>+'[3]R-I prezzi correnti cat'!Q28</f>
        <v>945.91586065038564</v>
      </c>
      <c r="R31" s="94">
        <f t="shared" si="3"/>
        <v>11898.958043312648</v>
      </c>
      <c r="S31" s="95">
        <f>+'[3]R-I prezzi correnti cat'!S28</f>
        <v>1717.7550693076523</v>
      </c>
      <c r="T31" s="94">
        <f t="shared" si="4"/>
        <v>13616.7131126203</v>
      </c>
      <c r="U31" s="96"/>
      <c r="V31" s="92">
        <f>+'[3]R-I prezzi correnti cat'!U28</f>
        <v>1179.4073914158157</v>
      </c>
      <c r="W31" s="97">
        <f>+'[3]R-I prezzi correnti cat'!W28</f>
        <v>10090.924753084715</v>
      </c>
      <c r="X31" s="97">
        <f>+'[3]R-I prezzi correnti cat'!X28</f>
        <v>1119.609320937645</v>
      </c>
      <c r="Y31" s="92">
        <f t="shared" si="5"/>
        <v>11210.53407402236</v>
      </c>
      <c r="Z31" s="92">
        <f>+'[3]R-I prezzi correnti cat'!AD28</f>
        <v>509.77945873087339</v>
      </c>
      <c r="AA31" s="92">
        <f>+'[3]R-I prezzi correnti cat'!Y28</f>
        <v>466.5086791880874</v>
      </c>
      <c r="AB31" s="92">
        <f>+'[3]R-I prezzi correnti cat'!AC28+'[3]R-I prezzi correnti cat'!AE28+'[3]R-I prezzi correnti cat'!AF28</f>
        <v>250.48350926316493</v>
      </c>
      <c r="AC31" s="93">
        <f t="shared" si="6"/>
        <v>1226.7716471821257</v>
      </c>
      <c r="AD31" s="98">
        <f t="shared" si="7"/>
        <v>13616.713112620302</v>
      </c>
    </row>
    <row r="32" spans="1:30" x14ac:dyDescent="0.2">
      <c r="A32" s="91">
        <v>1888</v>
      </c>
      <c r="B32" s="92">
        <f>+'[3]R-I prezzi correnti cat'!B29</f>
        <v>4430.8330505591175</v>
      </c>
      <c r="C32" s="92">
        <f>+'[3]R-I prezzi correnti cat'!C29</f>
        <v>106.69110412477622</v>
      </c>
      <c r="D32" s="92">
        <f>+'[3]R-I prezzi correnti cat'!D29</f>
        <v>1972.3479848616421</v>
      </c>
      <c r="E32" s="92">
        <f>+'[3]R-I prezzi correnti cat'!G29</f>
        <v>305.79422597992226</v>
      </c>
      <c r="F32" s="92">
        <f>+'[3]R-I prezzi correnti cat'!E29</f>
        <v>53.956319528466139</v>
      </c>
      <c r="G32" s="93">
        <f t="shared" si="0"/>
        <v>2438.7896344948072</v>
      </c>
      <c r="H32" s="92">
        <f>+'[3]R-I prezzi correnti cat'!H29</f>
        <v>1266.9900031386283</v>
      </c>
      <c r="I32" s="92">
        <f>+'[3]R-I prezzi correnti cat'!I29</f>
        <v>451.01310862892529</v>
      </c>
      <c r="J32" s="92">
        <f>+'[3]R-I prezzi correnti cat'!J29</f>
        <v>122.673615695009</v>
      </c>
      <c r="K32" s="92">
        <f>+'[3]R-I prezzi correnti cat'!K29</f>
        <v>755.10204081632651</v>
      </c>
      <c r="L32" s="92">
        <f>+'[3]R-I prezzi correnti cat'!L29</f>
        <v>735.54081632653072</v>
      </c>
      <c r="M32" s="92">
        <f>+'[3]R-I prezzi correnti cat'!M29</f>
        <v>704.43174307185177</v>
      </c>
      <c r="N32" s="92">
        <f t="shared" si="1"/>
        <v>4035.7513276772715</v>
      </c>
      <c r="O32" s="92">
        <f t="shared" si="2"/>
        <v>10905.374012731196</v>
      </c>
      <c r="P32" s="92">
        <f>+'[3]R-I prezzi correnti cat'!P29</f>
        <v>92.627552374340013</v>
      </c>
      <c r="Q32" s="92">
        <f>+'[3]R-I prezzi correnti cat'!Q29</f>
        <v>999.29872263056552</v>
      </c>
      <c r="R32" s="94">
        <f t="shared" si="3"/>
        <v>11812.04518298742</v>
      </c>
      <c r="S32" s="95">
        <f>+'[3]R-I prezzi correnti cat'!S29</f>
        <v>1265.8882219733521</v>
      </c>
      <c r="T32" s="94">
        <f t="shared" si="4"/>
        <v>13077.933404960771</v>
      </c>
      <c r="U32" s="96"/>
      <c r="V32" s="92">
        <f>+'[3]R-I prezzi correnti cat'!U29</f>
        <v>1034.0489603118624</v>
      </c>
      <c r="W32" s="97">
        <f>+'[3]R-I prezzi correnti cat'!W29</f>
        <v>9547.0453097813133</v>
      </c>
      <c r="X32" s="97">
        <f>+'[3]R-I prezzi correnti cat'!X29</f>
        <v>1225.4435963648682</v>
      </c>
      <c r="Y32" s="92">
        <f t="shared" si="5"/>
        <v>10772.488906146182</v>
      </c>
      <c r="Z32" s="92">
        <f>+'[3]R-I prezzi correnti cat'!AD29</f>
        <v>541.81804003838567</v>
      </c>
      <c r="AA32" s="92">
        <f>+'[3]R-I prezzi correnti cat'!Y29</f>
        <v>467.25269124810802</v>
      </c>
      <c r="AB32" s="92">
        <f>+'[3]R-I prezzi correnti cat'!AC29+'[3]R-I prezzi correnti cat'!AE29+'[3]R-I prezzi correnti cat'!AF29</f>
        <v>262.3248072162346</v>
      </c>
      <c r="AC32" s="93">
        <f t="shared" si="6"/>
        <v>1271.3955385027284</v>
      </c>
      <c r="AD32" s="98">
        <f t="shared" si="7"/>
        <v>13077.933404960771</v>
      </c>
    </row>
    <row r="33" spans="1:30" x14ac:dyDescent="0.2">
      <c r="A33" s="91">
        <v>1889</v>
      </c>
      <c r="B33" s="92">
        <f>+'[3]R-I prezzi correnti cat'!B30</f>
        <v>4729.5141492187204</v>
      </c>
      <c r="C33" s="92">
        <f>+'[3]R-I prezzi correnti cat'!C30</f>
        <v>108.85945281201845</v>
      </c>
      <c r="D33" s="92">
        <f>+'[3]R-I prezzi correnti cat'!D30</f>
        <v>2076.4946904847893</v>
      </c>
      <c r="E33" s="92">
        <f>+'[3]R-I prezzi correnti cat'!G30</f>
        <v>303.3279744933252</v>
      </c>
      <c r="F33" s="92">
        <f>+'[3]R-I prezzi correnti cat'!E30</f>
        <v>55.75676464246267</v>
      </c>
      <c r="G33" s="93">
        <f t="shared" si="0"/>
        <v>2544.4388824325956</v>
      </c>
      <c r="H33" s="92">
        <f>+'[3]R-I prezzi correnti cat'!H30</f>
        <v>1306.9035939730752</v>
      </c>
      <c r="I33" s="92">
        <f>+'[3]R-I prezzi correnti cat'!I30</f>
        <v>466.89205047712011</v>
      </c>
      <c r="J33" s="92">
        <f>+'[3]R-I prezzi correnti cat'!J30</f>
        <v>129.21018074997593</v>
      </c>
      <c r="K33" s="92">
        <f>+'[3]R-I prezzi correnti cat'!K30</f>
        <v>748.9795918367347</v>
      </c>
      <c r="L33" s="92">
        <f>+'[3]R-I prezzi correnti cat'!L30</f>
        <v>748.59183673469386</v>
      </c>
      <c r="M33" s="92">
        <f>+'[3]R-I prezzi correnti cat'!M30</f>
        <v>726.48506332356658</v>
      </c>
      <c r="N33" s="92">
        <f t="shared" si="1"/>
        <v>4127.0623170951667</v>
      </c>
      <c r="O33" s="92">
        <f t="shared" si="2"/>
        <v>11401.015348746481</v>
      </c>
      <c r="P33" s="92">
        <f>+'[3]R-I prezzi correnti cat'!P30</f>
        <v>98.483991022326506</v>
      </c>
      <c r="Q33" s="92">
        <f>+'[3]R-I prezzi correnti cat'!Q30</f>
        <v>993.38716191048911</v>
      </c>
      <c r="R33" s="94">
        <f t="shared" si="3"/>
        <v>12295.918519634643</v>
      </c>
      <c r="S33" s="95">
        <f>+'[3]R-I prezzi correnti cat'!S30</f>
        <v>1490.9274029168312</v>
      </c>
      <c r="T33" s="94">
        <f t="shared" si="4"/>
        <v>13786.845922551474</v>
      </c>
      <c r="U33" s="96"/>
      <c r="V33" s="92">
        <f>+'[3]R-I prezzi correnti cat'!U30</f>
        <v>1013.469318349378</v>
      </c>
      <c r="W33" s="97">
        <f>+'[3]R-I prezzi correnti cat'!W30</f>
        <v>10219.515344585307</v>
      </c>
      <c r="X33" s="97">
        <f>+'[3]R-I prezzi correnti cat'!X30</f>
        <v>1264.0326610543059</v>
      </c>
      <c r="Y33" s="92">
        <f t="shared" si="5"/>
        <v>11483.548005639612</v>
      </c>
      <c r="Z33" s="92">
        <f>+'[3]R-I prezzi correnti cat'!AD30</f>
        <v>572.54738581758113</v>
      </c>
      <c r="AA33" s="92">
        <f>+'[3]R-I prezzi correnti cat'!Y30</f>
        <v>453.09747169067361</v>
      </c>
      <c r="AB33" s="92">
        <f>+'[3]R-I prezzi correnti cat'!AC30+'[3]R-I prezzi correnti cat'!AE30+'[3]R-I prezzi correnti cat'!AF30</f>
        <v>264.18374105423015</v>
      </c>
      <c r="AC33" s="93">
        <f t="shared" si="6"/>
        <v>1289.8285985624848</v>
      </c>
      <c r="AD33" s="98">
        <f t="shared" si="7"/>
        <v>13786.845922551474</v>
      </c>
    </row>
    <row r="34" spans="1:30" x14ac:dyDescent="0.2">
      <c r="A34" s="91">
        <v>1890</v>
      </c>
      <c r="B34" s="92">
        <f>+'[3]R-I prezzi correnti cat'!B31</f>
        <v>5254.7599607925795</v>
      </c>
      <c r="C34" s="92">
        <f>+'[3]R-I prezzi correnti cat'!C31</f>
        <v>131.80172879830641</v>
      </c>
      <c r="D34" s="92">
        <f>+'[3]R-I prezzi correnti cat'!D31</f>
        <v>2087.6371381230774</v>
      </c>
      <c r="E34" s="92">
        <f>+'[3]R-I prezzi correnti cat'!G31</f>
        <v>319.5155749658478</v>
      </c>
      <c r="F34" s="92">
        <f>+'[3]R-I prezzi correnti cat'!E31</f>
        <v>51.771558053893592</v>
      </c>
      <c r="G34" s="93">
        <f t="shared" si="0"/>
        <v>2590.7259999411253</v>
      </c>
      <c r="H34" s="92">
        <f>+'[3]R-I prezzi correnti cat'!H31</f>
        <v>1369.1493255894682</v>
      </c>
      <c r="I34" s="92">
        <f>+'[3]R-I prezzi correnti cat'!I31</f>
        <v>478.81198211140867</v>
      </c>
      <c r="J34" s="92">
        <f>+'[3]R-I prezzi correnti cat'!J31</f>
        <v>120.88657258665664</v>
      </c>
      <c r="K34" s="92">
        <f>+'[3]R-I prezzi correnti cat'!K31</f>
        <v>740.81632653061229</v>
      </c>
      <c r="L34" s="92">
        <f>+'[3]R-I prezzi correnti cat'!L31</f>
        <v>775.60204081632651</v>
      </c>
      <c r="M34" s="92">
        <f>+'[3]R-I prezzi correnti cat'!M31</f>
        <v>715.33154530153149</v>
      </c>
      <c r="N34" s="92">
        <f t="shared" si="1"/>
        <v>4200.5977929360033</v>
      </c>
      <c r="O34" s="92">
        <f t="shared" si="2"/>
        <v>12046.083753669707</v>
      </c>
      <c r="P34" s="92">
        <f>+'[3]R-I prezzi correnti cat'!P31</f>
        <v>90.02610676215204</v>
      </c>
      <c r="Q34" s="92">
        <f>+'[3]R-I prezzi correnti cat'!Q31</f>
        <v>946.15648475552689</v>
      </c>
      <c r="R34" s="94">
        <f t="shared" si="3"/>
        <v>12902.214131663082</v>
      </c>
      <c r="S34" s="95">
        <f>+'[3]R-I prezzi correnti cat'!S31</f>
        <v>1386.8068346448495</v>
      </c>
      <c r="T34" s="94">
        <f t="shared" si="4"/>
        <v>14289.020966307931</v>
      </c>
      <c r="U34" s="96"/>
      <c r="V34" s="92">
        <f>+'[3]R-I prezzi correnti cat'!U31</f>
        <v>968.19148662930183</v>
      </c>
      <c r="W34" s="97">
        <f>+'[3]R-I prezzi correnti cat'!W31</f>
        <v>10785.353048965288</v>
      </c>
      <c r="X34" s="97">
        <f>+'[3]R-I prezzi correnti cat'!X31</f>
        <v>1247.6098137406027</v>
      </c>
      <c r="Y34" s="92">
        <f t="shared" si="5"/>
        <v>12032.96286270589</v>
      </c>
      <c r="Z34" s="92">
        <f>+'[3]R-I prezzi correnti cat'!AD31</f>
        <v>553.67904275207911</v>
      </c>
      <c r="AA34" s="92">
        <f>+'[3]R-I prezzi correnti cat'!Y31</f>
        <v>485.58366835249302</v>
      </c>
      <c r="AB34" s="92">
        <f>+'[3]R-I prezzi correnti cat'!AC31+'[3]R-I prezzi correnti cat'!AE31+'[3]R-I prezzi correnti cat'!AF31</f>
        <v>248.60390586816615</v>
      </c>
      <c r="AC34" s="93">
        <f t="shared" si="6"/>
        <v>1287.8666169727383</v>
      </c>
      <c r="AD34" s="98">
        <f t="shared" si="7"/>
        <v>14289.020966307931</v>
      </c>
    </row>
    <row r="35" spans="1:30" x14ac:dyDescent="0.2">
      <c r="A35" s="91">
        <v>1891</v>
      </c>
      <c r="B35" s="92">
        <f>+'[3]R-I prezzi correnti cat'!B32</f>
        <v>5339.6938775510189</v>
      </c>
      <c r="C35" s="92">
        <f>+'[3]R-I prezzi correnti cat'!C32</f>
        <v>142.6262626262627</v>
      </c>
      <c r="D35" s="92">
        <f>+'[3]R-I prezzi correnti cat'!D32</f>
        <v>2025.8585858585845</v>
      </c>
      <c r="E35" s="92">
        <f>+'[3]R-I prezzi correnti cat'!G32</f>
        <v>319.8969072164947</v>
      </c>
      <c r="F35" s="92">
        <f>+'[3]R-I prezzi correnti cat'!E32</f>
        <v>57.100000000000037</v>
      </c>
      <c r="G35" s="93">
        <f t="shared" si="0"/>
        <v>2545.4817557013416</v>
      </c>
      <c r="H35" s="92">
        <f>+'[3]R-I prezzi correnti cat'!H32</f>
        <v>1378.571428571425</v>
      </c>
      <c r="I35" s="92">
        <f>+'[3]R-I prezzi correnti cat'!I32</f>
        <v>485.41666666666589</v>
      </c>
      <c r="J35" s="92">
        <f>+'[3]R-I prezzi correnti cat'!J32</f>
        <v>112.24489795918367</v>
      </c>
      <c r="K35" s="92">
        <f>+'[3]R-I prezzi correnti cat'!K32</f>
        <v>739.79591836734699</v>
      </c>
      <c r="L35" s="92">
        <f>+'[3]R-I prezzi correnti cat'!L32</f>
        <v>774.48979591836735</v>
      </c>
      <c r="M35" s="92">
        <f>+'[3]R-I prezzi correnti cat'!M32</f>
        <v>697.93814432989677</v>
      </c>
      <c r="N35" s="92">
        <f t="shared" si="1"/>
        <v>4188.4568518128854</v>
      </c>
      <c r="O35" s="92">
        <f t="shared" si="2"/>
        <v>12073.632485065245</v>
      </c>
      <c r="P35" s="92">
        <f>+'[3]R-I prezzi correnti cat'!P32</f>
        <v>83.673469387755162</v>
      </c>
      <c r="Q35" s="92">
        <f>+'[3]R-I prezzi correnti cat'!Q32</f>
        <v>923.7113402061857</v>
      </c>
      <c r="R35" s="94">
        <f t="shared" si="3"/>
        <v>12913.670355883676</v>
      </c>
      <c r="S35" s="95">
        <f>+'[3]R-I prezzi correnti cat'!S32</f>
        <v>1156.6979874628403</v>
      </c>
      <c r="T35" s="94">
        <f t="shared" si="4"/>
        <v>14070.368343346516</v>
      </c>
      <c r="U35" s="96"/>
      <c r="V35" s="92">
        <f>+'[3]R-I prezzi correnti cat'!U32</f>
        <v>946.38926246959579</v>
      </c>
      <c r="W35" s="97">
        <f>+'[3]R-I prezzi correnti cat'!W32</f>
        <v>10851.251930618926</v>
      </c>
      <c r="X35" s="97">
        <f>+'[3]R-I prezzi correnti cat'!X32</f>
        <v>1223.0575366111962</v>
      </c>
      <c r="Y35" s="92">
        <f t="shared" si="5"/>
        <v>12074.309467230123</v>
      </c>
      <c r="Z35" s="92">
        <f>+'[3]R-I prezzi correnti cat'!AD32</f>
        <v>391.68112926355917</v>
      </c>
      <c r="AA35" s="92">
        <f>+'[3]R-I prezzi correnti cat'!Y32</f>
        <v>478.80967000888995</v>
      </c>
      <c r="AB35" s="92">
        <f>+'[3]R-I prezzi correnti cat'!AC32+'[3]R-I prezzi correnti cat'!AE32+'[3]R-I prezzi correnti cat'!AF32</f>
        <v>179.17881437434772</v>
      </c>
      <c r="AC35" s="93">
        <f t="shared" si="6"/>
        <v>1049.6696136467967</v>
      </c>
      <c r="AD35" s="98">
        <f t="shared" si="7"/>
        <v>14070.368343346516</v>
      </c>
    </row>
    <row r="36" spans="1:30" x14ac:dyDescent="0.2">
      <c r="A36" s="91">
        <v>1892</v>
      </c>
      <c r="B36" s="92">
        <f>+'[3]R-I prezzi correnti cat'!B33</f>
        <v>4744.9614077746191</v>
      </c>
      <c r="C36" s="92">
        <f>+'[3]R-I prezzi correnti cat'!C33</f>
        <v>129.79524798078592</v>
      </c>
      <c r="D36" s="92">
        <f>+'[3]R-I prezzi correnti cat'!D33</f>
        <v>1936.6931522912132</v>
      </c>
      <c r="E36" s="92">
        <f>+'[3]R-I prezzi correnti cat'!G33</f>
        <v>305.77448139444004</v>
      </c>
      <c r="F36" s="92">
        <f>+'[3]R-I prezzi correnti cat'!E33</f>
        <v>66.725869975426988</v>
      </c>
      <c r="G36" s="93">
        <f t="shared" si="0"/>
        <v>2438.9887516418662</v>
      </c>
      <c r="H36" s="92">
        <f>+'[3]R-I prezzi correnti cat'!H33</f>
        <v>1361.5053714638248</v>
      </c>
      <c r="I36" s="92">
        <f>+'[3]R-I prezzi correnti cat'!I33</f>
        <v>487.37877106098841</v>
      </c>
      <c r="J36" s="92">
        <f>+'[3]R-I prezzi correnti cat'!J33</f>
        <v>111.24136530974458</v>
      </c>
      <c r="K36" s="92">
        <f>+'[3]R-I prezzi correnti cat'!K33</f>
        <v>733.67346938775506</v>
      </c>
      <c r="L36" s="92">
        <f>+'[3]R-I prezzi correnti cat'!L33</f>
        <v>787.73672130254647</v>
      </c>
      <c r="M36" s="92">
        <f>+'[3]R-I prezzi correnti cat'!M33</f>
        <v>686.48003076099303</v>
      </c>
      <c r="N36" s="92">
        <f t="shared" si="1"/>
        <v>4168.0157292858521</v>
      </c>
      <c r="O36" s="92">
        <f t="shared" si="2"/>
        <v>11351.965888702336</v>
      </c>
      <c r="P36" s="92">
        <f>+'[3]R-I prezzi correnti cat'!P33</f>
        <v>82.64496631133639</v>
      </c>
      <c r="Q36" s="92">
        <f>+'[3]R-I prezzi correnti cat'!Q33</f>
        <v>869.03006636558155</v>
      </c>
      <c r="R36" s="94">
        <f t="shared" si="3"/>
        <v>12138.350988756582</v>
      </c>
      <c r="S36" s="95">
        <f>+'[3]R-I prezzi correnti cat'!S33</f>
        <v>1186.9332018339953</v>
      </c>
      <c r="T36" s="94">
        <f t="shared" si="4"/>
        <v>13325.284190590577</v>
      </c>
      <c r="U36" s="96"/>
      <c r="V36" s="92">
        <f>+'[3]R-I prezzi correnti cat'!U33</f>
        <v>1007.976595187616</v>
      </c>
      <c r="W36" s="97">
        <f>+'[3]R-I prezzi correnti cat'!W33</f>
        <v>10185.515160011342</v>
      </c>
      <c r="X36" s="97">
        <f>+'[3]R-I prezzi correnti cat'!X33</f>
        <v>1207.8920665159173</v>
      </c>
      <c r="Y36" s="92">
        <f t="shared" si="5"/>
        <v>11393.407226527259</v>
      </c>
      <c r="Z36" s="92">
        <f>+'[3]R-I prezzi correnti cat'!AD33</f>
        <v>338.80413445431731</v>
      </c>
      <c r="AA36" s="92">
        <f>+'[3]R-I prezzi correnti cat'!Y33</f>
        <v>429.29480492258244</v>
      </c>
      <c r="AB36" s="92">
        <f>+'[3]R-I prezzi correnti cat'!AC33+'[3]R-I prezzi correnti cat'!AE33+'[3]R-I prezzi correnti cat'!AF33</f>
        <v>155.8014294988034</v>
      </c>
      <c r="AC36" s="93">
        <f t="shared" si="6"/>
        <v>923.90036887570318</v>
      </c>
      <c r="AD36" s="98">
        <f t="shared" si="7"/>
        <v>13325.284190590579</v>
      </c>
    </row>
    <row r="37" spans="1:30" x14ac:dyDescent="0.2">
      <c r="A37" s="91">
        <v>1893</v>
      </c>
      <c r="B37" s="92">
        <f>+'[3]R-I prezzi correnti cat'!B34</f>
        <v>4635.1094212483849</v>
      </c>
      <c r="C37" s="92">
        <f>+'[3]R-I prezzi correnti cat'!C34</f>
        <v>110.40133709339322</v>
      </c>
      <c r="D37" s="92">
        <f>+'[3]R-I prezzi correnti cat'!D34</f>
        <v>1978.0611302243042</v>
      </c>
      <c r="E37" s="92">
        <f>+'[3]R-I prezzi correnti cat'!G34</f>
        <v>290.38808834839887</v>
      </c>
      <c r="F37" s="92">
        <f>+'[3]R-I prezzi correnti cat'!E34</f>
        <v>69.583802700475331</v>
      </c>
      <c r="G37" s="93">
        <f t="shared" si="0"/>
        <v>2448.4343583665714</v>
      </c>
      <c r="H37" s="92">
        <f>+'[3]R-I prezzi correnti cat'!H34</f>
        <v>1352.4619041614019</v>
      </c>
      <c r="I37" s="92">
        <f>+'[3]R-I prezzi correnti cat'!I34</f>
        <v>497.26358157529495</v>
      </c>
      <c r="J37" s="92">
        <f>+'[3]R-I prezzi correnti cat'!J34</f>
        <v>119.98436506979816</v>
      </c>
      <c r="K37" s="92">
        <f>+'[3]R-I prezzi correnti cat'!K34</f>
        <v>730.61224489795916</v>
      </c>
      <c r="L37" s="92">
        <f>+'[3]R-I prezzi correnti cat'!L34</f>
        <v>783.18758685805165</v>
      </c>
      <c r="M37" s="92">
        <f>+'[3]R-I prezzi correnti cat'!M34</f>
        <v>665.67656201698526</v>
      </c>
      <c r="N37" s="92">
        <f t="shared" si="1"/>
        <v>4149.1862445794914</v>
      </c>
      <c r="O37" s="92">
        <f t="shared" si="2"/>
        <v>11232.730024194447</v>
      </c>
      <c r="P37" s="92">
        <f>+'[3]R-I prezzi correnti cat'!P34</f>
        <v>89.347988233120034</v>
      </c>
      <c r="Q37" s="92">
        <f>+'[3]R-I prezzi correnti cat'!Q34</f>
        <v>876.39063684360474</v>
      </c>
      <c r="R37" s="94">
        <f t="shared" si="3"/>
        <v>12019.772672804933</v>
      </c>
      <c r="S37" s="95">
        <f>+'[3]R-I prezzi correnti cat'!S34</f>
        <v>1205.9145704574521</v>
      </c>
      <c r="T37" s="94">
        <f t="shared" si="4"/>
        <v>13225.687243262386</v>
      </c>
      <c r="U37" s="96"/>
      <c r="V37" s="92">
        <f>+'[3]R-I prezzi correnti cat'!U34</f>
        <v>1056.8576466672519</v>
      </c>
      <c r="W37" s="97">
        <f>+'[3]R-I prezzi correnti cat'!W34</f>
        <v>10029.750812138125</v>
      </c>
      <c r="X37" s="97">
        <f>+'[3]R-I prezzi correnti cat'!X34</f>
        <v>1226.8867273412477</v>
      </c>
      <c r="Y37" s="92">
        <f t="shared" si="5"/>
        <v>11256.637539479372</v>
      </c>
      <c r="Z37" s="92">
        <f>+'[3]R-I prezzi correnti cat'!AD34</f>
        <v>356.36456740694837</v>
      </c>
      <c r="AA37" s="92">
        <f>+'[3]R-I prezzi correnti cat'!Y34</f>
        <v>393.72612525861234</v>
      </c>
      <c r="AB37" s="92">
        <f>+'[3]R-I prezzi correnti cat'!AC34+'[3]R-I prezzi correnti cat'!AE34+'[3]R-I prezzi correnti cat'!AF34</f>
        <v>162.10136445020191</v>
      </c>
      <c r="AC37" s="93">
        <f t="shared" si="6"/>
        <v>912.19205711576262</v>
      </c>
      <c r="AD37" s="98">
        <f t="shared" si="7"/>
        <v>13225.687243262386</v>
      </c>
    </row>
    <row r="38" spans="1:30" x14ac:dyDescent="0.2">
      <c r="A38" s="91">
        <v>1894</v>
      </c>
      <c r="B38" s="92">
        <f>+'[3]R-I prezzi correnti cat'!B35</f>
        <v>4487.453253548987</v>
      </c>
      <c r="C38" s="92">
        <f>+'[3]R-I prezzi correnti cat'!C35</f>
        <v>96.772999408120086</v>
      </c>
      <c r="D38" s="92">
        <f>+'[3]R-I prezzi correnti cat'!D35</f>
        <v>1865.3701650489493</v>
      </c>
      <c r="E38" s="92">
        <f>+'[3]R-I prezzi correnti cat'!G35</f>
        <v>286.95639901093699</v>
      </c>
      <c r="F38" s="92">
        <f>+'[3]R-I prezzi correnti cat'!E35</f>
        <v>74.546319334699589</v>
      </c>
      <c r="G38" s="93">
        <f t="shared" si="0"/>
        <v>2323.6458828027057</v>
      </c>
      <c r="H38" s="92">
        <f>+'[3]R-I prezzi correnti cat'!H35</f>
        <v>1358.523810894317</v>
      </c>
      <c r="I38" s="92">
        <f>+'[3]R-I prezzi correnti cat'!I35</f>
        <v>498.59961271398902</v>
      </c>
      <c r="J38" s="92">
        <f>+'[3]R-I prezzi correnti cat'!J35</f>
        <v>99.564304282276098</v>
      </c>
      <c r="K38" s="92">
        <f>+'[3]R-I prezzi correnti cat'!K35</f>
        <v>727.55102040816325</v>
      </c>
      <c r="L38" s="92">
        <f>+'[3]R-I prezzi correnti cat'!L35</f>
        <v>795.55746641534142</v>
      </c>
      <c r="M38" s="92">
        <f>+'[3]R-I prezzi correnti cat'!M35</f>
        <v>645.91357006482417</v>
      </c>
      <c r="N38" s="92">
        <f t="shared" si="1"/>
        <v>4125.7097847789109</v>
      </c>
      <c r="O38" s="92">
        <f t="shared" si="2"/>
        <v>10936.808921130603</v>
      </c>
      <c r="P38" s="92">
        <f>+'[3]R-I prezzi correnti cat'!P35</f>
        <v>74.045275787260678</v>
      </c>
      <c r="Q38" s="92">
        <f>+'[3]R-I prezzi correnti cat'!Q35</f>
        <v>910.71224127304481</v>
      </c>
      <c r="R38" s="94">
        <f t="shared" si="3"/>
        <v>11773.475886616387</v>
      </c>
      <c r="S38" s="95">
        <f>+'[3]R-I prezzi correnti cat'!S35</f>
        <v>1175.4411511826404</v>
      </c>
      <c r="T38" s="94">
        <f t="shared" si="4"/>
        <v>12948.917037799027</v>
      </c>
      <c r="U38" s="96"/>
      <c r="V38" s="92">
        <f>+'[3]R-I prezzi correnti cat'!U35</f>
        <v>1057.3058128463938</v>
      </c>
      <c r="W38" s="97">
        <f>+'[3]R-I prezzi correnti cat'!W35</f>
        <v>9697.4753334012421</v>
      </c>
      <c r="X38" s="97">
        <f>+'[3]R-I prezzi correnti cat'!X35</f>
        <v>1236.4444300827806</v>
      </c>
      <c r="Y38" s="92">
        <f t="shared" si="5"/>
        <v>10933.919763484022</v>
      </c>
      <c r="Z38" s="92">
        <f>+'[3]R-I prezzi correnti cat'!AD35</f>
        <v>397.3586321508073</v>
      </c>
      <c r="AA38" s="92">
        <f>+'[3]R-I prezzi correnti cat'!Y35</f>
        <v>383.60916594726075</v>
      </c>
      <c r="AB38" s="92">
        <f>+'[3]R-I prezzi correnti cat'!AC35+'[3]R-I prezzi correnti cat'!AE35+'[3]R-I prezzi correnti cat'!AF35</f>
        <v>176.72366337054089</v>
      </c>
      <c r="AC38" s="93">
        <f t="shared" si="6"/>
        <v>957.69146146860885</v>
      </c>
      <c r="AD38" s="98">
        <f t="shared" si="7"/>
        <v>12948.917037799025</v>
      </c>
    </row>
    <row r="39" spans="1:30" x14ac:dyDescent="0.2">
      <c r="A39" s="91">
        <v>1895</v>
      </c>
      <c r="B39" s="92">
        <f>+'[3]R-I prezzi correnti cat'!B36</f>
        <v>4968.1627885683956</v>
      </c>
      <c r="C39" s="92">
        <f>+'[3]R-I prezzi correnti cat'!C36</f>
        <v>84.335650205340244</v>
      </c>
      <c r="D39" s="92">
        <f>+'[3]R-I prezzi correnti cat'!D36</f>
        <v>1962.2200651275921</v>
      </c>
      <c r="E39" s="92">
        <f>+'[3]R-I prezzi correnti cat'!G36</f>
        <v>247.20579201656386</v>
      </c>
      <c r="F39" s="92">
        <f>+'[3]R-I prezzi correnti cat'!E36</f>
        <v>98.652876412674985</v>
      </c>
      <c r="G39" s="93">
        <f t="shared" si="0"/>
        <v>2392.4143837621714</v>
      </c>
      <c r="H39" s="92">
        <f>+'[3]R-I prezzi correnti cat'!H36</f>
        <v>1466.0417862320437</v>
      </c>
      <c r="I39" s="92">
        <f>+'[3]R-I prezzi correnti cat'!I36</f>
        <v>522.65988299234641</v>
      </c>
      <c r="J39" s="92">
        <f>+'[3]R-I prezzi correnti cat'!J36</f>
        <v>90.622114399035425</v>
      </c>
      <c r="K39" s="92">
        <f>+'[3]R-I prezzi correnti cat'!K36</f>
        <v>739.79591836734699</v>
      </c>
      <c r="L39" s="92">
        <f>+'[3]R-I prezzi correnti cat'!L36</f>
        <v>798.64143889374202</v>
      </c>
      <c r="M39" s="92">
        <f>+'[3]R-I prezzi correnti cat'!M36</f>
        <v>651.07399987998576</v>
      </c>
      <c r="N39" s="92">
        <f t="shared" si="1"/>
        <v>4268.8351407645005</v>
      </c>
      <c r="O39" s="92">
        <f t="shared" si="2"/>
        <v>11629.412313095068</v>
      </c>
      <c r="P39" s="92">
        <f>+'[3]R-I prezzi correnti cat'!P36</f>
        <v>67.558549981675768</v>
      </c>
      <c r="Q39" s="92">
        <f>+'[3]R-I prezzi correnti cat'!Q36</f>
        <v>921.13674357184448</v>
      </c>
      <c r="R39" s="94">
        <f t="shared" si="3"/>
        <v>12482.990506685237</v>
      </c>
      <c r="S39" s="95">
        <f>+'[3]R-I prezzi correnti cat'!S36</f>
        <v>1173.3449651128783</v>
      </c>
      <c r="T39" s="94">
        <f t="shared" si="4"/>
        <v>13656.335471798115</v>
      </c>
      <c r="U39" s="96"/>
      <c r="V39" s="92">
        <f>+'[3]R-I prezzi correnti cat'!U36</f>
        <v>1061.3978545321309</v>
      </c>
      <c r="W39" s="97">
        <f>+'[3]R-I prezzi correnti cat'!W36</f>
        <v>10311.22532760733</v>
      </c>
      <c r="X39" s="97">
        <f>+'[3]R-I prezzi correnti cat'!X36</f>
        <v>1198.7472035619701</v>
      </c>
      <c r="Y39" s="92">
        <f t="shared" si="5"/>
        <v>11509.9725311693</v>
      </c>
      <c r="Z39" s="92">
        <f>+'[3]R-I prezzi correnti cat'!AD36</f>
        <v>547.23447811130086</v>
      </c>
      <c r="AA39" s="92">
        <f>+'[3]R-I prezzi correnti cat'!Y36</f>
        <v>305.59291994647737</v>
      </c>
      <c r="AB39" s="92">
        <f>+'[3]R-I prezzi correnti cat'!AC36+'[3]R-I prezzi correnti cat'!AE36+'[3]R-I prezzi correnti cat'!AF36</f>
        <v>232.1376880389065</v>
      </c>
      <c r="AC39" s="93">
        <f t="shared" si="6"/>
        <v>1084.9650860966849</v>
      </c>
      <c r="AD39" s="98">
        <f t="shared" si="7"/>
        <v>13656.335471798116</v>
      </c>
    </row>
    <row r="40" spans="1:30" x14ac:dyDescent="0.2">
      <c r="A40" s="91">
        <v>1896</v>
      </c>
      <c r="B40" s="92">
        <f>+'[3]R-I prezzi correnti cat'!B37</f>
        <v>4953.3138600682423</v>
      </c>
      <c r="C40" s="92">
        <f>+'[3]R-I prezzi correnti cat'!C37</f>
        <v>90.271679423106946</v>
      </c>
      <c r="D40" s="92">
        <f>+'[3]R-I prezzi correnti cat'!D37</f>
        <v>2037.0762176038158</v>
      </c>
      <c r="E40" s="92">
        <f>+'[3]R-I prezzi correnti cat'!G37</f>
        <v>242.71569617900735</v>
      </c>
      <c r="F40" s="92">
        <f>+'[3]R-I prezzi correnti cat'!E37</f>
        <v>91.077037507542414</v>
      </c>
      <c r="G40" s="93">
        <f t="shared" si="0"/>
        <v>2461.140630713473</v>
      </c>
      <c r="H40" s="92">
        <f>+'[3]R-I prezzi correnti cat'!H37</f>
        <v>1521.0451482733733</v>
      </c>
      <c r="I40" s="92">
        <f>+'[3]R-I prezzi correnti cat'!I37</f>
        <v>559.12239500283658</v>
      </c>
      <c r="J40" s="92">
        <f>+'[3]R-I prezzi correnti cat'!J37</f>
        <v>98.669747465804761</v>
      </c>
      <c r="K40" s="92">
        <f>+'[3]R-I prezzi correnti cat'!K37</f>
        <v>752.0408163265306</v>
      </c>
      <c r="L40" s="92">
        <f>+'[3]R-I prezzi correnti cat'!L37</f>
        <v>813.10394133472528</v>
      </c>
      <c r="M40" s="92">
        <f>+'[3]R-I prezzi correnti cat'!M37</f>
        <v>679.07751002467376</v>
      </c>
      <c r="N40" s="92">
        <f t="shared" si="1"/>
        <v>4423.0595584279445</v>
      </c>
      <c r="O40" s="92">
        <f t="shared" si="2"/>
        <v>11837.51404920966</v>
      </c>
      <c r="P40" s="92">
        <f>+'[3]R-I prezzi correnti cat'!P37</f>
        <v>74.054198850159239</v>
      </c>
      <c r="Q40" s="92">
        <f>+'[3]R-I prezzi correnti cat'!Q37</f>
        <v>952.98486555324564</v>
      </c>
      <c r="R40" s="94">
        <f t="shared" si="3"/>
        <v>12716.444715912747</v>
      </c>
      <c r="S40" s="95">
        <f>+'[3]R-I prezzi correnti cat'!S37</f>
        <v>1163.5906831648897</v>
      </c>
      <c r="T40" s="94">
        <f t="shared" si="4"/>
        <v>13880.035399077637</v>
      </c>
      <c r="U40" s="96"/>
      <c r="V40" s="92">
        <f>+'[3]R-I prezzi correnti cat'!U37</f>
        <v>1078.089624965532</v>
      </c>
      <c r="W40" s="97">
        <f>+'[3]R-I prezzi correnti cat'!W37</f>
        <v>10434.36088266516</v>
      </c>
      <c r="X40" s="97">
        <f>+'[3]R-I prezzi correnti cat'!X37</f>
        <v>1207.6257736504747</v>
      </c>
      <c r="Y40" s="92">
        <f t="shared" si="5"/>
        <v>11641.986656315634</v>
      </c>
      <c r="Z40" s="92">
        <f>+'[3]R-I prezzi correnti cat'!AD37</f>
        <v>614.47853893422882</v>
      </c>
      <c r="AA40" s="92">
        <f>+'[3]R-I prezzi correnti cat'!Y37</f>
        <v>286.27556883824974</v>
      </c>
      <c r="AB40" s="92">
        <f>+'[3]R-I prezzi correnti cat'!AC37+'[3]R-I prezzi correnti cat'!AE37+'[3]R-I prezzi correnti cat'!AF37</f>
        <v>259.20501002398919</v>
      </c>
      <c r="AC40" s="93">
        <f t="shared" si="6"/>
        <v>1159.9591177964678</v>
      </c>
      <c r="AD40" s="98">
        <f t="shared" si="7"/>
        <v>13880.035399077635</v>
      </c>
    </row>
    <row r="41" spans="1:30" x14ac:dyDescent="0.2">
      <c r="A41" s="91">
        <v>1897</v>
      </c>
      <c r="B41" s="92">
        <f>+'[3]R-I prezzi correnti cat'!B38</f>
        <v>4986.9598205079146</v>
      </c>
      <c r="C41" s="92">
        <f>+'[3]R-I prezzi correnti cat'!C38</f>
        <v>109.96707769151676</v>
      </c>
      <c r="D41" s="92">
        <f>+'[3]R-I prezzi correnti cat'!D38</f>
        <v>1990.0599375392696</v>
      </c>
      <c r="E41" s="92">
        <f>+'[3]R-I prezzi correnti cat'!G38</f>
        <v>252.76393133031411</v>
      </c>
      <c r="F41" s="92">
        <f>+'[3]R-I prezzi correnti cat'!E38</f>
        <v>91.185748115512951</v>
      </c>
      <c r="G41" s="93">
        <f t="shared" si="0"/>
        <v>2443.9766946766131</v>
      </c>
      <c r="H41" s="92">
        <f>+'[3]R-I prezzi correnti cat'!H38</f>
        <v>1548.3877002663974</v>
      </c>
      <c r="I41" s="92">
        <f>+'[3]R-I prezzi correnti cat'!I38</f>
        <v>572.0256491209384</v>
      </c>
      <c r="J41" s="92">
        <f>+'[3]R-I prezzi correnti cat'!J38</f>
        <v>102.11903178881798</v>
      </c>
      <c r="K41" s="92">
        <f>+'[3]R-I prezzi correnti cat'!K38</f>
        <v>766.32653061224494</v>
      </c>
      <c r="L41" s="92">
        <f>+'[3]R-I prezzi correnti cat'!L38</f>
        <v>827.29135684714493</v>
      </c>
      <c r="M41" s="92">
        <f>+'[3]R-I prezzi correnti cat'!M38</f>
        <v>670.73798955690347</v>
      </c>
      <c r="N41" s="92">
        <f t="shared" si="1"/>
        <v>4486.8882581924472</v>
      </c>
      <c r="O41" s="92">
        <f t="shared" si="2"/>
        <v>11917.824773376975</v>
      </c>
      <c r="P41" s="92">
        <f>+'[3]R-I prezzi correnti cat'!P38</f>
        <v>75.874535465917191</v>
      </c>
      <c r="Q41" s="92">
        <f>+'[3]R-I prezzi correnti cat'!Q38</f>
        <v>927.86473278362348</v>
      </c>
      <c r="R41" s="94">
        <f t="shared" si="3"/>
        <v>12769.814970694682</v>
      </c>
      <c r="S41" s="95">
        <f>+'[3]R-I prezzi correnti cat'!S38</f>
        <v>1177.3804503837114</v>
      </c>
      <c r="T41" s="94">
        <f t="shared" si="4"/>
        <v>13947.195421078393</v>
      </c>
      <c r="U41" s="96"/>
      <c r="V41" s="92">
        <f>+'[3]R-I prezzi correnti cat'!U38</f>
        <v>1127.4042650020626</v>
      </c>
      <c r="W41" s="97">
        <f>+'[3]R-I prezzi correnti cat'!W38</f>
        <v>10598.738664344872</v>
      </c>
      <c r="X41" s="97">
        <f>+'[3]R-I prezzi correnti cat'!X38</f>
        <v>1178.5509693464246</v>
      </c>
      <c r="Y41" s="92">
        <f t="shared" si="5"/>
        <v>11777.289633691296</v>
      </c>
      <c r="Z41" s="92">
        <f>+'[3]R-I prezzi correnti cat'!AD38</f>
        <v>522.03449127961949</v>
      </c>
      <c r="AA41" s="92">
        <f>+'[3]R-I prezzi correnti cat'!Y38</f>
        <v>294.26380513269669</v>
      </c>
      <c r="AB41" s="92">
        <f>+'[3]R-I prezzi correnti cat'!AC38+'[3]R-I prezzi correnti cat'!AE38+'[3]R-I prezzi correnti cat'!AF38</f>
        <v>226.20322597272025</v>
      </c>
      <c r="AC41" s="93">
        <f t="shared" si="6"/>
        <v>1042.5015223850364</v>
      </c>
      <c r="AD41" s="98">
        <f t="shared" si="7"/>
        <v>13947.195421078395</v>
      </c>
    </row>
    <row r="42" spans="1:30" x14ac:dyDescent="0.2">
      <c r="A42" s="91">
        <v>1898</v>
      </c>
      <c r="B42" s="92">
        <f>+'[3]R-I prezzi correnti cat'!B39</f>
        <v>5067.9330645534164</v>
      </c>
      <c r="C42" s="92">
        <f>+'[3]R-I prezzi correnti cat'!C39</f>
        <v>121.50348710679557</v>
      </c>
      <c r="D42" s="92">
        <f>+'[3]R-I prezzi correnti cat'!D39</f>
        <v>2065.7057400098988</v>
      </c>
      <c r="E42" s="92">
        <f>+'[3]R-I prezzi correnti cat'!G39</f>
        <v>258.25857739082102</v>
      </c>
      <c r="F42" s="92">
        <f>+'[3]R-I prezzi correnti cat'!E39</f>
        <v>105.59776422993649</v>
      </c>
      <c r="G42" s="93">
        <f t="shared" si="0"/>
        <v>2551.0655687374515</v>
      </c>
      <c r="H42" s="92">
        <f>+'[3]R-I prezzi correnti cat'!H39</f>
        <v>1601.4773491793621</v>
      </c>
      <c r="I42" s="92">
        <f>+'[3]R-I prezzi correnti cat'!I39</f>
        <v>596.08031208862405</v>
      </c>
      <c r="J42" s="92">
        <f>+'[3]R-I prezzi correnti cat'!J39</f>
        <v>106.38401837850887</v>
      </c>
      <c r="K42" s="92">
        <f>+'[3]R-I prezzi correnti cat'!K39</f>
        <v>770.40816326530614</v>
      </c>
      <c r="L42" s="92">
        <f>+'[3]R-I prezzi correnti cat'!L39</f>
        <v>830.64130012626526</v>
      </c>
      <c r="M42" s="92">
        <f>+'[3]R-I prezzi correnti cat'!M39</f>
        <v>677.9729329439275</v>
      </c>
      <c r="N42" s="92">
        <f t="shared" si="1"/>
        <v>4582.964075981994</v>
      </c>
      <c r="O42" s="92">
        <f t="shared" si="2"/>
        <v>12201.962709272862</v>
      </c>
      <c r="P42" s="92">
        <f>+'[3]R-I prezzi correnti cat'!P39</f>
        <v>79.730424759379247</v>
      </c>
      <c r="Q42" s="92">
        <f>+'[3]R-I prezzi correnti cat'!Q39</f>
        <v>916.76591050868308</v>
      </c>
      <c r="R42" s="94">
        <f t="shared" si="3"/>
        <v>13038.998195022166</v>
      </c>
      <c r="S42" s="95">
        <f>+'[3]R-I prezzi correnti cat'!S39</f>
        <v>1391.2891850385904</v>
      </c>
      <c r="T42" s="94">
        <f t="shared" si="4"/>
        <v>14430.287380060756</v>
      </c>
      <c r="U42" s="96"/>
      <c r="V42" s="92">
        <f>+'[3]R-I prezzi correnti cat'!U39</f>
        <v>1236.0576944471256</v>
      </c>
      <c r="W42" s="97">
        <f>+'[3]R-I prezzi correnti cat'!W39</f>
        <v>10986.544001331475</v>
      </c>
      <c r="X42" s="97">
        <f>+'[3]R-I prezzi correnti cat'!X39</f>
        <v>1177.6491498122414</v>
      </c>
      <c r="Y42" s="92">
        <f t="shared" si="5"/>
        <v>12164.193151143716</v>
      </c>
      <c r="Z42" s="92">
        <f>+'[3]R-I prezzi correnti cat'!AD39</f>
        <v>517.69995272606513</v>
      </c>
      <c r="AA42" s="92">
        <f>+'[3]R-I prezzi correnti cat'!Y39</f>
        <v>292.33764292125545</v>
      </c>
      <c r="AB42" s="92">
        <f>+'[3]R-I prezzi correnti cat'!AC39+'[3]R-I prezzi correnti cat'!AE39+'[3]R-I prezzi correnti cat'!AF39</f>
        <v>219.99893882259241</v>
      </c>
      <c r="AC42" s="93">
        <f t="shared" si="6"/>
        <v>1030.036534469913</v>
      </c>
      <c r="AD42" s="98">
        <f t="shared" si="7"/>
        <v>14430.287380060754</v>
      </c>
    </row>
    <row r="43" spans="1:30" x14ac:dyDescent="0.2">
      <c r="A43" s="91">
        <v>1899</v>
      </c>
      <c r="B43" s="92">
        <f>+'[3]R-I prezzi correnti cat'!B40</f>
        <v>5215.7691714179064</v>
      </c>
      <c r="C43" s="92">
        <f>+'[3]R-I prezzi correnti cat'!C40</f>
        <v>148.97118463402805</v>
      </c>
      <c r="D43" s="92">
        <f>+'[3]R-I prezzi correnti cat'!D40</f>
        <v>2275.4839778762712</v>
      </c>
      <c r="E43" s="92">
        <f>+'[3]R-I prezzi correnti cat'!G40</f>
        <v>263.91382839192664</v>
      </c>
      <c r="F43" s="92">
        <f>+'[3]R-I prezzi correnti cat'!E40</f>
        <v>107.79412167564567</v>
      </c>
      <c r="G43" s="93">
        <f t="shared" si="0"/>
        <v>2796.1631125778713</v>
      </c>
      <c r="H43" s="92">
        <f>+'[3]R-I prezzi correnti cat'!H40</f>
        <v>1637.9344190776601</v>
      </c>
      <c r="I43" s="92">
        <f>+'[3]R-I prezzi correnti cat'!I40</f>
        <v>621.38381086832987</v>
      </c>
      <c r="J43" s="92">
        <f>+'[3]R-I prezzi correnti cat'!J40</f>
        <v>113.5371293103214</v>
      </c>
      <c r="K43" s="92">
        <f>+'[3]R-I prezzi correnti cat'!K40</f>
        <v>784.69387755102048</v>
      </c>
      <c r="L43" s="92">
        <f>+'[3]R-I prezzi correnti cat'!L40</f>
        <v>824.53098847124556</v>
      </c>
      <c r="M43" s="92">
        <f>+'[3]R-I prezzi correnti cat'!M40</f>
        <v>689.35993870449909</v>
      </c>
      <c r="N43" s="92">
        <f t="shared" si="1"/>
        <v>4671.4401639830767</v>
      </c>
      <c r="O43" s="92">
        <f t="shared" si="2"/>
        <v>12683.372447978854</v>
      </c>
      <c r="P43" s="92">
        <f>+'[3]R-I prezzi correnti cat'!P40</f>
        <v>84.985393674580436</v>
      </c>
      <c r="Q43" s="92">
        <f>+'[3]R-I prezzi correnti cat'!Q40</f>
        <v>935.55661977819329</v>
      </c>
      <c r="R43" s="94">
        <f t="shared" si="3"/>
        <v>13533.943674082468</v>
      </c>
      <c r="S43" s="95">
        <f>+'[3]R-I prezzi correnti cat'!S40</f>
        <v>1489.9659530389742</v>
      </c>
      <c r="T43" s="94">
        <f t="shared" si="4"/>
        <v>15023.909627121442</v>
      </c>
      <c r="U43" s="96"/>
      <c r="V43" s="92">
        <f>+'[3]R-I prezzi correnti cat'!U40</f>
        <v>1473.4416531388304</v>
      </c>
      <c r="W43" s="97">
        <f>+'[3]R-I prezzi correnti cat'!W40</f>
        <v>10932.174462713097</v>
      </c>
      <c r="X43" s="97">
        <f>+'[3]R-I prezzi correnti cat'!X40</f>
        <v>1187.7101503419701</v>
      </c>
      <c r="Y43" s="92">
        <f t="shared" si="5"/>
        <v>12119.884613055068</v>
      </c>
      <c r="Z43" s="92">
        <f>+'[3]R-I prezzi correnti cat'!AD40</f>
        <v>808.99911500247197</v>
      </c>
      <c r="AA43" s="92">
        <f>+'[3]R-I prezzi correnti cat'!Y40</f>
        <v>305.01358459592871</v>
      </c>
      <c r="AB43" s="92">
        <f>+'[3]R-I prezzi correnti cat'!AC40+'[3]R-I prezzi correnti cat'!AE40+'[3]R-I prezzi correnti cat'!AF40</f>
        <v>316.57066132914298</v>
      </c>
      <c r="AC43" s="93">
        <f t="shared" si="6"/>
        <v>1430.5833609275435</v>
      </c>
      <c r="AD43" s="98">
        <f t="shared" si="7"/>
        <v>15023.909627121442</v>
      </c>
    </row>
    <row r="44" spans="1:30" x14ac:dyDescent="0.2">
      <c r="A44" s="91">
        <v>1900</v>
      </c>
      <c r="B44" s="92">
        <f>+'[3]R-I prezzi correnti cat'!B41</f>
        <v>5369.2670058757731</v>
      </c>
      <c r="C44" s="92">
        <f>+'[3]R-I prezzi correnti cat'!C41</f>
        <v>137.80837321166112</v>
      </c>
      <c r="D44" s="92">
        <f>+'[3]R-I prezzi correnti cat'!D41</f>
        <v>2184.4478580060359</v>
      </c>
      <c r="E44" s="92">
        <f>+'[3]R-I prezzi correnti cat'!G41</f>
        <v>285.91386574093968</v>
      </c>
      <c r="F44" s="92">
        <f>+'[3]R-I prezzi correnti cat'!E41</f>
        <v>111.27841673813836</v>
      </c>
      <c r="G44" s="93">
        <f t="shared" si="0"/>
        <v>2719.4485136967751</v>
      </c>
      <c r="H44" s="92">
        <f>+'[3]R-I prezzi correnti cat'!H41</f>
        <v>1791.6997802144404</v>
      </c>
      <c r="I44" s="92">
        <f>+'[3]R-I prezzi correnti cat'!I41</f>
        <v>643.35031928148408</v>
      </c>
      <c r="J44" s="92">
        <f>+'[3]R-I prezzi correnti cat'!J41</f>
        <v>121.99998525497929</v>
      </c>
      <c r="K44" s="92">
        <f>+'[3]R-I prezzi correnti cat'!K41</f>
        <v>790.81632653061229</v>
      </c>
      <c r="L44" s="92">
        <f>+'[3]R-I prezzi correnti cat'!L41</f>
        <v>821.93118151738861</v>
      </c>
      <c r="M44" s="92">
        <f>+'[3]R-I prezzi correnti cat'!M41</f>
        <v>702.82211445661414</v>
      </c>
      <c r="N44" s="92">
        <f t="shared" si="1"/>
        <v>4872.6197072555187</v>
      </c>
      <c r="O44" s="92">
        <f t="shared" si="2"/>
        <v>12961.335226828067</v>
      </c>
      <c r="P44" s="92">
        <f>+'[3]R-I prezzi correnti cat'!P41</f>
        <v>90.111282758025212</v>
      </c>
      <c r="Q44" s="92">
        <f>+'[3]R-I prezzi correnti cat'!Q41</f>
        <v>1003.1178224280548</v>
      </c>
      <c r="R44" s="94">
        <f t="shared" si="3"/>
        <v>13874.341766498095</v>
      </c>
      <c r="S44" s="95">
        <f>+'[3]R-I prezzi correnti cat'!S41</f>
        <v>1684.9792807238186</v>
      </c>
      <c r="T44" s="94">
        <f t="shared" si="4"/>
        <v>15559.321047221914</v>
      </c>
      <c r="U44" s="96"/>
      <c r="V44" s="92">
        <f>+'[3]R-I prezzi correnti cat'!U41</f>
        <v>1382.1063705302465</v>
      </c>
      <c r="W44" s="97">
        <f>+'[3]R-I prezzi correnti cat'!W41</f>
        <v>10934.800469945194</v>
      </c>
      <c r="X44" s="97">
        <f>+'[3]R-I prezzi correnti cat'!X41</f>
        <v>1227.0689366785118</v>
      </c>
      <c r="Y44" s="92">
        <f t="shared" si="5"/>
        <v>12161.869406623706</v>
      </c>
      <c r="Z44" s="92">
        <f>+'[3]R-I prezzi correnti cat'!AD41</f>
        <v>1226.8192423145522</v>
      </c>
      <c r="AA44" s="92">
        <f>+'[3]R-I prezzi correnti cat'!Y41</f>
        <v>334.89786881789183</v>
      </c>
      <c r="AB44" s="92">
        <f>+'[3]R-I prezzi correnti cat'!AC41+'[3]R-I prezzi correnti cat'!AE41+'[3]R-I prezzi correnti cat'!AF41</f>
        <v>453.62815893551624</v>
      </c>
      <c r="AC44" s="93">
        <f t="shared" si="6"/>
        <v>2015.3452700679602</v>
      </c>
      <c r="AD44" s="98">
        <f t="shared" si="7"/>
        <v>15559.321047221913</v>
      </c>
    </row>
    <row r="45" spans="1:30" x14ac:dyDescent="0.2">
      <c r="A45" s="91">
        <v>1901</v>
      </c>
      <c r="B45" s="92">
        <f>+'[3]R-I prezzi correnti cat'!B42</f>
        <v>5478.6505989674752</v>
      </c>
      <c r="C45" s="92">
        <f>+'[3]R-I prezzi correnti cat'!C42</f>
        <v>143.47332571117821</v>
      </c>
      <c r="D45" s="92">
        <f>+'[3]R-I prezzi correnti cat'!D42</f>
        <v>2289.5021209668625</v>
      </c>
      <c r="E45" s="92">
        <f>+'[3]R-I prezzi correnti cat'!G42</f>
        <v>314.13428298545654</v>
      </c>
      <c r="F45" s="92">
        <f>+'[3]R-I prezzi correnti cat'!E42</f>
        <v>99.582374285555801</v>
      </c>
      <c r="G45" s="93">
        <f t="shared" si="0"/>
        <v>2846.6921039490535</v>
      </c>
      <c r="H45" s="92">
        <f>+'[3]R-I prezzi correnti cat'!H42</f>
        <v>1811.0334963791595</v>
      </c>
      <c r="I45" s="92">
        <f>+'[3]R-I prezzi correnti cat'!I42</f>
        <v>661.98022259239735</v>
      </c>
      <c r="J45" s="92">
        <f>+'[3]R-I prezzi correnti cat'!J42</f>
        <v>116.68929969230223</v>
      </c>
      <c r="K45" s="92">
        <f>+'[3]R-I prezzi correnti cat'!K42</f>
        <v>807.14285714285711</v>
      </c>
      <c r="L45" s="92">
        <f>+'[3]R-I prezzi correnti cat'!L42</f>
        <v>823.4543827705545</v>
      </c>
      <c r="M45" s="92">
        <f>+'[3]R-I prezzi correnti cat'!M42</f>
        <v>710.05442592319059</v>
      </c>
      <c r="N45" s="92">
        <f t="shared" si="1"/>
        <v>4930.3546845004621</v>
      </c>
      <c r="O45" s="92">
        <f t="shared" si="2"/>
        <v>13255.697387416991</v>
      </c>
      <c r="P45" s="92">
        <f>+'[3]R-I prezzi correnti cat'!P42</f>
        <v>86.406435273700041</v>
      </c>
      <c r="Q45" s="92">
        <f>+'[3]R-I prezzi correnti cat'!Q42</f>
        <v>1010.9570824485451</v>
      </c>
      <c r="R45" s="94">
        <f t="shared" si="3"/>
        <v>14180.248034591836</v>
      </c>
      <c r="S45" s="95">
        <f>+'[3]R-I prezzi correnti cat'!S42</f>
        <v>1711.1914423608812</v>
      </c>
      <c r="T45" s="94">
        <f t="shared" si="4"/>
        <v>15891.439476952717</v>
      </c>
      <c r="U45" s="96"/>
      <c r="V45" s="92">
        <f>+'[3]R-I prezzi correnti cat'!U42</f>
        <v>1425.8654373271538</v>
      </c>
      <c r="W45" s="97">
        <f>+'[3]R-I prezzi correnti cat'!W42</f>
        <v>11460.911965764722</v>
      </c>
      <c r="X45" s="97">
        <f>+'[3]R-I prezzi correnti cat'!X42</f>
        <v>1241.681095854274</v>
      </c>
      <c r="Y45" s="92">
        <f t="shared" si="5"/>
        <v>12702.593061618996</v>
      </c>
      <c r="Z45" s="92">
        <f>+'[3]R-I prezzi correnti cat'!AD42</f>
        <v>1013.846740354752</v>
      </c>
      <c r="AA45" s="92">
        <f>+'[3]R-I prezzi correnti cat'!Y42</f>
        <v>362.25732544006848</v>
      </c>
      <c r="AB45" s="92">
        <f>+'[3]R-I prezzi correnti cat'!AC42+'[3]R-I prezzi correnti cat'!AE42+'[3]R-I prezzi correnti cat'!AF42</f>
        <v>386.87691221174521</v>
      </c>
      <c r="AC45" s="93">
        <f t="shared" si="6"/>
        <v>1762.9809780065657</v>
      </c>
      <c r="AD45" s="98">
        <f t="shared" si="7"/>
        <v>15891.439476952717</v>
      </c>
    </row>
    <row r="46" spans="1:30" x14ac:dyDescent="0.2">
      <c r="A46" s="91">
        <v>1902</v>
      </c>
      <c r="B46" s="92">
        <f>+'[3]R-I prezzi correnti cat'!B43</f>
        <v>5381.7361805770352</v>
      </c>
      <c r="C46" s="92">
        <f>+'[3]R-I prezzi correnti cat'!C43</f>
        <v>146.61010283665118</v>
      </c>
      <c r="D46" s="92">
        <f>+'[3]R-I prezzi correnti cat'!D43</f>
        <v>2289.5376099546943</v>
      </c>
      <c r="E46" s="92">
        <f>+'[3]R-I prezzi correnti cat'!G43</f>
        <v>355.12437361476384</v>
      </c>
      <c r="F46" s="92">
        <f>+'[3]R-I prezzi correnti cat'!E43</f>
        <v>104.08514116230234</v>
      </c>
      <c r="G46" s="93">
        <f t="shared" si="0"/>
        <v>2895.3572275684119</v>
      </c>
      <c r="H46" s="92">
        <f>+'[3]R-I prezzi correnti cat'!H43</f>
        <v>1824.9265584421742</v>
      </c>
      <c r="I46" s="92">
        <f>+'[3]R-I prezzi correnti cat'!I43</f>
        <v>699.05421783160784</v>
      </c>
      <c r="J46" s="92">
        <f>+'[3]R-I prezzi correnti cat'!J43</f>
        <v>126.57695096899806</v>
      </c>
      <c r="K46" s="92">
        <f>+'[3]R-I prezzi correnti cat'!K43</f>
        <v>824.48979591836735</v>
      </c>
      <c r="L46" s="92">
        <f>+'[3]R-I prezzi correnti cat'!L43</f>
        <v>826.63097472505217</v>
      </c>
      <c r="M46" s="92">
        <f>+'[3]R-I prezzi correnti cat'!M43</f>
        <v>721.43819148191926</v>
      </c>
      <c r="N46" s="92">
        <f t="shared" si="1"/>
        <v>5023.1166893681193</v>
      </c>
      <c r="O46" s="92">
        <f t="shared" si="2"/>
        <v>13300.210097513565</v>
      </c>
      <c r="P46" s="92">
        <f>+'[3]R-I prezzi correnti cat'!P43</f>
        <v>92.954241001161392</v>
      </c>
      <c r="Q46" s="92">
        <f>+'[3]R-I prezzi correnti cat'!Q43</f>
        <v>1051.5061504863916</v>
      </c>
      <c r="R46" s="94">
        <f t="shared" si="3"/>
        <v>14258.762006998795</v>
      </c>
      <c r="S46" s="95">
        <f>+'[3]R-I prezzi correnti cat'!S43</f>
        <v>1797.6718652954253</v>
      </c>
      <c r="T46" s="94">
        <f t="shared" si="4"/>
        <v>16056.433872294221</v>
      </c>
      <c r="U46" s="96"/>
      <c r="V46" s="92">
        <f>+'[3]R-I prezzi correnti cat'!U43</f>
        <v>1527.3359518255504</v>
      </c>
      <c r="W46" s="97">
        <f>+'[3]R-I prezzi correnti cat'!W43</f>
        <v>11621.922200079143</v>
      </c>
      <c r="X46" s="97">
        <f>+'[3]R-I prezzi correnti cat'!X43</f>
        <v>1271.3682858664779</v>
      </c>
      <c r="Y46" s="92">
        <f t="shared" si="5"/>
        <v>12893.290485945621</v>
      </c>
      <c r="Z46" s="92">
        <f>+'[3]R-I prezzi correnti cat'!AD43</f>
        <v>876.13146545497864</v>
      </c>
      <c r="AA46" s="92">
        <f>+'[3]R-I prezzi correnti cat'!Y43</f>
        <v>420.01743773983429</v>
      </c>
      <c r="AB46" s="92">
        <f>+'[3]R-I prezzi correnti cat'!AC43+'[3]R-I prezzi correnti cat'!AE43+'[3]R-I prezzi correnti cat'!AF43</f>
        <v>339.65853132823696</v>
      </c>
      <c r="AC46" s="93">
        <f t="shared" si="6"/>
        <v>1635.8074345230498</v>
      </c>
      <c r="AD46" s="98">
        <f t="shared" si="7"/>
        <v>16056.433872294223</v>
      </c>
    </row>
    <row r="47" spans="1:30" x14ac:dyDescent="0.2">
      <c r="A47" s="91">
        <v>1903</v>
      </c>
      <c r="B47" s="92">
        <f>+'[3]R-I prezzi correnti cat'!B44</f>
        <v>5686.9728317059225</v>
      </c>
      <c r="C47" s="92">
        <f>+'[3]R-I prezzi correnti cat'!C44</f>
        <v>155.29720710265244</v>
      </c>
      <c r="D47" s="92">
        <f>+'[3]R-I prezzi correnti cat'!D44</f>
        <v>2320.1974853335601</v>
      </c>
      <c r="E47" s="92">
        <f>+'[3]R-I prezzi correnti cat'!G44</f>
        <v>385.75060689756094</v>
      </c>
      <c r="F47" s="92">
        <f>+'[3]R-I prezzi correnti cat'!E44</f>
        <v>107.67405578450033</v>
      </c>
      <c r="G47" s="93">
        <f t="shared" si="0"/>
        <v>2968.9193551182739</v>
      </c>
      <c r="H47" s="92">
        <f>+'[3]R-I prezzi correnti cat'!H44</f>
        <v>1935.1175091522591</v>
      </c>
      <c r="I47" s="92">
        <f>+'[3]R-I prezzi correnti cat'!I44</f>
        <v>751.96497471356429</v>
      </c>
      <c r="J47" s="92">
        <f>+'[3]R-I prezzi correnti cat'!J44</f>
        <v>131.02631944557865</v>
      </c>
      <c r="K47" s="92">
        <f>+'[3]R-I prezzi correnti cat'!K44</f>
        <v>854.08163265306121</v>
      </c>
      <c r="L47" s="92">
        <f>+'[3]R-I prezzi correnti cat'!L44</f>
        <v>852.02609042544145</v>
      </c>
      <c r="M47" s="92">
        <f>+'[3]R-I prezzi correnti cat'!M44</f>
        <v>735.93481291913224</v>
      </c>
      <c r="N47" s="92">
        <f t="shared" si="1"/>
        <v>5260.1513393090372</v>
      </c>
      <c r="O47" s="92">
        <f t="shared" si="2"/>
        <v>13916.043526133233</v>
      </c>
      <c r="P47" s="92">
        <f>+'[3]R-I prezzi correnti cat'!P44</f>
        <v>96.400973896021426</v>
      </c>
      <c r="Q47" s="92">
        <f>+'[3]R-I prezzi correnti cat'!Q44</f>
        <v>1055.9925401641169</v>
      </c>
      <c r="R47" s="94">
        <f t="shared" si="3"/>
        <v>14875.63509240133</v>
      </c>
      <c r="S47" s="95">
        <f>+'[3]R-I prezzi correnti cat'!S44</f>
        <v>2006.9466577851319</v>
      </c>
      <c r="T47" s="94">
        <f t="shared" si="4"/>
        <v>16882.581750186462</v>
      </c>
      <c r="U47" s="96"/>
      <c r="V47" s="92">
        <f>+'[3]R-I prezzi correnti cat'!U44</f>
        <v>1576.1895745457589</v>
      </c>
      <c r="W47" s="97">
        <f>+'[3]R-I prezzi correnti cat'!W44</f>
        <v>12238.658557293436</v>
      </c>
      <c r="X47" s="97">
        <f>+'[3]R-I prezzi correnti cat'!X44</f>
        <v>1284.8932901916337</v>
      </c>
      <c r="Y47" s="92">
        <f t="shared" si="5"/>
        <v>13523.551847485071</v>
      </c>
      <c r="Z47" s="92">
        <f>+'[3]R-I prezzi correnti cat'!AD44</f>
        <v>954.72444997574917</v>
      </c>
      <c r="AA47" s="92">
        <f>+'[3]R-I prezzi correnti cat'!Y44</f>
        <v>462.26011075655776</v>
      </c>
      <c r="AB47" s="92">
        <f>+'[3]R-I prezzi correnti cat'!AC44+'[3]R-I prezzi correnti cat'!AE44+'[3]R-I prezzi correnti cat'!AF44</f>
        <v>365.85576742332699</v>
      </c>
      <c r="AC47" s="93">
        <f t="shared" si="6"/>
        <v>1782.8403281556339</v>
      </c>
      <c r="AD47" s="98">
        <f t="shared" si="7"/>
        <v>16882.581750186462</v>
      </c>
    </row>
    <row r="48" spans="1:30" x14ac:dyDescent="0.2">
      <c r="A48" s="91">
        <v>1904</v>
      </c>
      <c r="B48" s="92">
        <f>+'[3]R-I prezzi correnti cat'!B45</f>
        <v>5696.516988399163</v>
      </c>
      <c r="C48" s="92">
        <f>+'[3]R-I prezzi correnti cat'!C45</f>
        <v>157.97832572186181</v>
      </c>
      <c r="D48" s="92">
        <f>+'[3]R-I prezzi correnti cat'!D45</f>
        <v>2304.7799685895047</v>
      </c>
      <c r="E48" s="92">
        <f>+'[3]R-I prezzi correnti cat'!G45</f>
        <v>402.68058493592275</v>
      </c>
      <c r="F48" s="92">
        <f>+'[3]R-I prezzi correnti cat'!E45</f>
        <v>115.84780090922408</v>
      </c>
      <c r="G48" s="93">
        <f t="shared" si="0"/>
        <v>2981.2866801565133</v>
      </c>
      <c r="H48" s="92">
        <f>+'[3]R-I prezzi correnti cat'!H45</f>
        <v>1963.34784383491</v>
      </c>
      <c r="I48" s="92">
        <f>+'[3]R-I prezzi correnti cat'!I45</f>
        <v>792.57558550994565</v>
      </c>
      <c r="J48" s="92">
        <f>+'[3]R-I prezzi correnti cat'!J45</f>
        <v>139.29060068952052</v>
      </c>
      <c r="K48" s="92">
        <f>+'[3]R-I prezzi correnti cat'!K45</f>
        <v>896.9387755102041</v>
      </c>
      <c r="L48" s="92">
        <f>+'[3]R-I prezzi correnti cat'!L45</f>
        <v>868.24667326799806</v>
      </c>
      <c r="M48" s="92">
        <f>+'[3]R-I prezzi correnti cat'!M45</f>
        <v>749.3920773755035</v>
      </c>
      <c r="N48" s="92">
        <f t="shared" si="1"/>
        <v>5409.7915561880818</v>
      </c>
      <c r="O48" s="92">
        <f t="shared" si="2"/>
        <v>14087.595224743758</v>
      </c>
      <c r="P48" s="92">
        <f>+'[3]R-I prezzi correnti cat'!P45</f>
        <v>102.47024492262604</v>
      </c>
      <c r="Q48" s="92">
        <f>+'[3]R-I prezzi correnti cat'!Q45</f>
        <v>1042.579528176178</v>
      </c>
      <c r="R48" s="94">
        <f t="shared" si="3"/>
        <v>15027.70450799731</v>
      </c>
      <c r="S48" s="95">
        <f>+'[3]R-I prezzi correnti cat'!S45</f>
        <v>1948.096010099576</v>
      </c>
      <c r="T48" s="94">
        <f t="shared" si="4"/>
        <v>16975.800518096887</v>
      </c>
      <c r="U48" s="96"/>
      <c r="V48" s="92">
        <f>+'[3]R-I prezzi correnti cat'!U45</f>
        <v>1669.7968604517077</v>
      </c>
      <c r="W48" s="97">
        <f>+'[3]R-I prezzi correnti cat'!W45</f>
        <v>12023.358416293819</v>
      </c>
      <c r="X48" s="97">
        <f>+'[3]R-I prezzi correnti cat'!X45</f>
        <v>1312.8804828257846</v>
      </c>
      <c r="Y48" s="92">
        <f t="shared" si="5"/>
        <v>13336.238899119604</v>
      </c>
      <c r="Z48" s="92">
        <f>+'[3]R-I prezzi correnti cat'!AD45</f>
        <v>1074.9385434997994</v>
      </c>
      <c r="AA48" s="92">
        <f>+'[3]R-I prezzi correnti cat'!Y45</f>
        <v>495.80280576399002</v>
      </c>
      <c r="AB48" s="92">
        <f>+'[3]R-I prezzi correnti cat'!AC45+'[3]R-I prezzi correnti cat'!AE45+'[3]R-I prezzi correnti cat'!AF45</f>
        <v>399.02340926178977</v>
      </c>
      <c r="AC48" s="93">
        <f t="shared" si="6"/>
        <v>1969.7647585255791</v>
      </c>
      <c r="AD48" s="98">
        <f t="shared" si="7"/>
        <v>16975.80051809689</v>
      </c>
    </row>
    <row r="49" spans="1:30" x14ac:dyDescent="0.2">
      <c r="A49" s="91">
        <v>1905</v>
      </c>
      <c r="B49" s="92">
        <f>+'[3]R-I prezzi correnti cat'!B46</f>
        <v>5829.3754084931115</v>
      </c>
      <c r="C49" s="92">
        <f>+'[3]R-I prezzi correnti cat'!C46</f>
        <v>166.12080529069229</v>
      </c>
      <c r="D49" s="92">
        <f>+'[3]R-I prezzi correnti cat'!D46</f>
        <v>2547.9896091055393</v>
      </c>
      <c r="E49" s="92">
        <f>+'[3]R-I prezzi correnti cat'!G46</f>
        <v>423.24211864885166</v>
      </c>
      <c r="F49" s="92">
        <f>+'[3]R-I prezzi correnti cat'!E46</f>
        <v>130.12081916373444</v>
      </c>
      <c r="G49" s="93">
        <f t="shared" si="0"/>
        <v>3267.4733522088177</v>
      </c>
      <c r="H49" s="92">
        <f>+'[3]R-I prezzi correnti cat'!H46</f>
        <v>2022.470982668988</v>
      </c>
      <c r="I49" s="92">
        <f>+'[3]R-I prezzi correnti cat'!I46</f>
        <v>840.8938673279506</v>
      </c>
      <c r="J49" s="92">
        <f>+'[3]R-I prezzi correnti cat'!J46</f>
        <v>168.67103497998755</v>
      </c>
      <c r="K49" s="92">
        <f>+'[3]R-I prezzi correnti cat'!K46</f>
        <v>971.42857142857144</v>
      </c>
      <c r="L49" s="92">
        <f>+'[3]R-I prezzi correnti cat'!L46</f>
        <v>888.42780407559485</v>
      </c>
      <c r="M49" s="92">
        <f>+'[3]R-I prezzi correnti cat'!M46</f>
        <v>766.99957939113449</v>
      </c>
      <c r="N49" s="92">
        <f t="shared" si="1"/>
        <v>5658.8918398722271</v>
      </c>
      <c r="O49" s="92">
        <f t="shared" si="2"/>
        <v>14755.740600574156</v>
      </c>
      <c r="P49" s="92">
        <f>+'[3]R-I prezzi correnti cat'!P46</f>
        <v>123.07998019911868</v>
      </c>
      <c r="Q49" s="92">
        <f>+'[3]R-I prezzi correnti cat'!Q46</f>
        <v>1136.138286150971</v>
      </c>
      <c r="R49" s="94">
        <f t="shared" si="3"/>
        <v>15768.79890652601</v>
      </c>
      <c r="S49" s="95">
        <f>+'[3]R-I prezzi correnti cat'!S46</f>
        <v>2229.8793481089197</v>
      </c>
      <c r="T49" s="94">
        <f t="shared" si="4"/>
        <v>17998.678254634928</v>
      </c>
      <c r="U49" s="96"/>
      <c r="V49" s="92">
        <f>+'[3]R-I prezzi correnti cat'!U46</f>
        <v>1825.576374430198</v>
      </c>
      <c r="W49" s="97">
        <f>+'[3]R-I prezzi correnti cat'!W46</f>
        <v>12424.21511749397</v>
      </c>
      <c r="X49" s="97">
        <f>+'[3]R-I prezzi correnti cat'!X46</f>
        <v>1350.4016413137686</v>
      </c>
      <c r="Y49" s="92">
        <f t="shared" si="5"/>
        <v>13774.616758807739</v>
      </c>
      <c r="Z49" s="92">
        <f>+'[3]R-I prezzi correnti cat'!AD46</f>
        <v>1358.5100102825918</v>
      </c>
      <c r="AA49" s="92">
        <f>+'[3]R-I prezzi correnti cat'!Y46</f>
        <v>551.02703080708193</v>
      </c>
      <c r="AB49" s="92">
        <f>+'[3]R-I prezzi correnti cat'!AC46+'[3]R-I prezzi correnti cat'!AE46+'[3]R-I prezzi correnti cat'!AF46</f>
        <v>488.94808030731525</v>
      </c>
      <c r="AC49" s="93">
        <f t="shared" si="6"/>
        <v>2398.4851213969891</v>
      </c>
      <c r="AD49" s="98">
        <f t="shared" si="7"/>
        <v>17998.678254634928</v>
      </c>
    </row>
    <row r="50" spans="1:30" x14ac:dyDescent="0.2">
      <c r="A50" s="91">
        <v>1906</v>
      </c>
      <c r="B50" s="92">
        <f>+'[3]R-I prezzi correnti cat'!B47</f>
        <v>6420.6230320068116</v>
      </c>
      <c r="C50" s="92">
        <f>+'[3]R-I prezzi correnti cat'!C47</f>
        <v>184.79487626401576</v>
      </c>
      <c r="D50" s="92">
        <f>+'[3]R-I prezzi correnti cat'!D47</f>
        <v>2894.3479806620585</v>
      </c>
      <c r="E50" s="92">
        <f>+'[3]R-I prezzi correnti cat'!G47</f>
        <v>433.2978690579414</v>
      </c>
      <c r="F50" s="92">
        <f>+'[3]R-I prezzi correnti cat'!E47</f>
        <v>126.96012683752612</v>
      </c>
      <c r="G50" s="93">
        <f t="shared" si="0"/>
        <v>3639.4008528215418</v>
      </c>
      <c r="H50" s="92">
        <f>+'[3]R-I prezzi correnti cat'!H47</f>
        <v>2220.7270351489501</v>
      </c>
      <c r="I50" s="92">
        <f>+'[3]R-I prezzi correnti cat'!I47</f>
        <v>910.88119014903737</v>
      </c>
      <c r="J50" s="92">
        <f>+'[3]R-I prezzi correnti cat'!J47</f>
        <v>179.6988762758692</v>
      </c>
      <c r="K50" s="92">
        <f>+'[3]R-I prezzi correnti cat'!K47</f>
        <v>1053.0612244897959</v>
      </c>
      <c r="L50" s="92">
        <f>+'[3]R-I prezzi correnti cat'!L47</f>
        <v>921.51052503903281</v>
      </c>
      <c r="M50" s="92">
        <f>+'[3]R-I prezzi correnti cat'!M47</f>
        <v>811.58914184976391</v>
      </c>
      <c r="N50" s="92">
        <f t="shared" si="1"/>
        <v>6097.4679929524491</v>
      </c>
      <c r="O50" s="92">
        <f t="shared" si="2"/>
        <v>16157.491877780802</v>
      </c>
      <c r="P50" s="92">
        <f>+'[3]R-I prezzi correnti cat'!P47</f>
        <v>131.10001066487186</v>
      </c>
      <c r="Q50" s="92">
        <f>+'[3]R-I prezzi correnti cat'!Q47</f>
        <v>1267.8477549628112</v>
      </c>
      <c r="R50" s="94">
        <f t="shared" si="3"/>
        <v>17294.239622078741</v>
      </c>
      <c r="S50" s="95">
        <f>+'[3]R-I prezzi correnti cat'!S47</f>
        <v>2710.3638600607746</v>
      </c>
      <c r="T50" s="94">
        <f t="shared" si="4"/>
        <v>20004.603482139515</v>
      </c>
      <c r="U50" s="96"/>
      <c r="V50" s="92">
        <f>+'[3]R-I prezzi correnti cat'!U47</f>
        <v>2034.5522866321314</v>
      </c>
      <c r="W50" s="97">
        <f>+'[3]R-I prezzi correnti cat'!W47</f>
        <v>13176.770429070955</v>
      </c>
      <c r="X50" s="97">
        <f>+'[3]R-I prezzi correnti cat'!X47</f>
        <v>1367.3947032128522</v>
      </c>
      <c r="Y50" s="92">
        <f t="shared" si="5"/>
        <v>14544.165132283808</v>
      </c>
      <c r="Z50" s="92">
        <f>+'[3]R-I prezzi correnti cat'!AD47</f>
        <v>2091.7866407331589</v>
      </c>
      <c r="AA50" s="92">
        <f>+'[3]R-I prezzi correnti cat'!Y47</f>
        <v>620.08143495231116</v>
      </c>
      <c r="AB50" s="92">
        <f>+'[3]R-I prezzi correnti cat'!AC47+'[3]R-I prezzi correnti cat'!AE47+'[3]R-I prezzi correnti cat'!AF47</f>
        <v>714.01798753810829</v>
      </c>
      <c r="AC50" s="93">
        <f t="shared" si="6"/>
        <v>3425.8860632235783</v>
      </c>
      <c r="AD50" s="98">
        <f t="shared" si="7"/>
        <v>20004.603482139515</v>
      </c>
    </row>
    <row r="51" spans="1:30" x14ac:dyDescent="0.2">
      <c r="A51" s="91">
        <v>1907</v>
      </c>
      <c r="B51" s="92">
        <f>+'[3]R-I prezzi correnti cat'!B48</f>
        <v>6929.3576956122588</v>
      </c>
      <c r="C51" s="92">
        <f>+'[3]R-I prezzi correnti cat'!C48</f>
        <v>186.29406574947808</v>
      </c>
      <c r="D51" s="92">
        <f>+'[3]R-I prezzi correnti cat'!D48</f>
        <v>3397.2974943607501</v>
      </c>
      <c r="E51" s="92">
        <f>+'[3]R-I prezzi correnti cat'!G48</f>
        <v>476.66701547649711</v>
      </c>
      <c r="F51" s="92">
        <f>+'[3]R-I prezzi correnti cat'!E48</f>
        <v>130.16265245937871</v>
      </c>
      <c r="G51" s="93">
        <f t="shared" si="0"/>
        <v>4190.4212280461043</v>
      </c>
      <c r="H51" s="92">
        <f>+'[3]R-I prezzi correnti cat'!H48</f>
        <v>2302.7254750434304</v>
      </c>
      <c r="I51" s="92">
        <f>+'[3]R-I prezzi correnti cat'!I48</f>
        <v>916.05572343098288</v>
      </c>
      <c r="J51" s="92">
        <f>+'[3]R-I prezzi correnti cat'!J48</f>
        <v>193.9608804431935</v>
      </c>
      <c r="K51" s="92">
        <f>+'[3]R-I prezzi correnti cat'!K48</f>
        <v>1128.5714285714287</v>
      </c>
      <c r="L51" s="92">
        <f>+'[3]R-I prezzi correnti cat'!L48</f>
        <v>983.66271855074024</v>
      </c>
      <c r="M51" s="92">
        <f>+'[3]R-I prezzi correnti cat'!M48</f>
        <v>883.15681103376517</v>
      </c>
      <c r="N51" s="92">
        <f t="shared" si="1"/>
        <v>6408.1330370735404</v>
      </c>
      <c r="O51" s="92">
        <f t="shared" si="2"/>
        <v>17527.911960731904</v>
      </c>
      <c r="P51" s="92">
        <f>+'[3]R-I prezzi correnti cat'!P48</f>
        <v>141.29820310795051</v>
      </c>
      <c r="Q51" s="92">
        <f>+'[3]R-I prezzi correnti cat'!Q48</f>
        <v>1196.6098825746096</v>
      </c>
      <c r="R51" s="94">
        <f t="shared" si="3"/>
        <v>18583.223640198561</v>
      </c>
      <c r="S51" s="95">
        <f>+'[3]R-I prezzi correnti cat'!S48</f>
        <v>3115.6828227445658</v>
      </c>
      <c r="T51" s="94">
        <f t="shared" si="4"/>
        <v>21698.906462943127</v>
      </c>
      <c r="U51" s="96"/>
      <c r="V51" s="92">
        <f>+'[3]R-I prezzi correnti cat'!U48</f>
        <v>2078.1695766042367</v>
      </c>
      <c r="W51" s="97">
        <f>+'[3]R-I prezzi correnti cat'!W48</f>
        <v>14164.490611790856</v>
      </c>
      <c r="X51" s="97">
        <f>+'[3]R-I prezzi correnti cat'!X48</f>
        <v>1384.6255685664976</v>
      </c>
      <c r="Y51" s="92">
        <f t="shared" si="5"/>
        <v>15549.116180357354</v>
      </c>
      <c r="Z51" s="92">
        <f>+'[3]R-I prezzi correnti cat'!AD48</f>
        <v>2521.6784772238061</v>
      </c>
      <c r="AA51" s="92">
        <f>+'[3]R-I prezzi correnti cat'!Y48</f>
        <v>716.53683122955931</v>
      </c>
      <c r="AB51" s="92">
        <f>+'[3]R-I prezzi correnti cat'!AC48+'[3]R-I prezzi correnti cat'!AE48+'[3]R-I prezzi correnti cat'!AF48</f>
        <v>833.40539752816926</v>
      </c>
      <c r="AC51" s="93">
        <f t="shared" si="6"/>
        <v>4071.6207059815351</v>
      </c>
      <c r="AD51" s="98">
        <f t="shared" si="7"/>
        <v>21698.906462943127</v>
      </c>
    </row>
    <row r="52" spans="1:30" x14ac:dyDescent="0.2">
      <c r="A52" s="91">
        <v>1908</v>
      </c>
      <c r="B52" s="92">
        <f>+'[3]R-I prezzi correnti cat'!B49</f>
        <v>6486.9022677210987</v>
      </c>
      <c r="C52" s="92">
        <f>+'[3]R-I prezzi correnti cat'!C49</f>
        <v>181.97919576755996</v>
      </c>
      <c r="D52" s="92">
        <f>+'[3]R-I prezzi correnti cat'!D49</f>
        <v>3365.5732997753325</v>
      </c>
      <c r="E52" s="92">
        <f>+'[3]R-I prezzi correnti cat'!G49</f>
        <v>488.45365548264243</v>
      </c>
      <c r="F52" s="92">
        <f>+'[3]R-I prezzi correnti cat'!E49</f>
        <v>142.08999596772233</v>
      </c>
      <c r="G52" s="93">
        <f t="shared" si="0"/>
        <v>4178.0961469932572</v>
      </c>
      <c r="H52" s="92">
        <f>+'[3]R-I prezzi correnti cat'!H49</f>
        <v>2391.3585044640568</v>
      </c>
      <c r="I52" s="92">
        <f>+'[3]R-I prezzi correnti cat'!I49</f>
        <v>972.80289239305</v>
      </c>
      <c r="J52" s="92">
        <f>+'[3]R-I prezzi correnti cat'!J49</f>
        <v>202.01514248600265</v>
      </c>
      <c r="K52" s="92">
        <f>+'[3]R-I prezzi correnti cat'!K49</f>
        <v>1197.9591836734694</v>
      </c>
      <c r="L52" s="92">
        <f>+'[3]R-I prezzi correnti cat'!L49</f>
        <v>999.18208455960769</v>
      </c>
      <c r="M52" s="92">
        <f>+'[3]R-I prezzi correnti cat'!M49</f>
        <v>935.00049564922983</v>
      </c>
      <c r="N52" s="92">
        <f t="shared" si="1"/>
        <v>6698.3183032254165</v>
      </c>
      <c r="O52" s="92">
        <f t="shared" si="2"/>
        <v>17363.316717939771</v>
      </c>
      <c r="P52" s="92">
        <f>+'[3]R-I prezzi correnti cat'!P49</f>
        <v>147.74379094921963</v>
      </c>
      <c r="Q52" s="92">
        <f>+'[3]R-I prezzi correnti cat'!Q49</f>
        <v>1269.2020160798902</v>
      </c>
      <c r="R52" s="94">
        <f t="shared" si="3"/>
        <v>18484.774943070443</v>
      </c>
      <c r="S52" s="95">
        <f>+'[3]R-I prezzi correnti cat'!S49</f>
        <v>3002.6008372745928</v>
      </c>
      <c r="T52" s="94">
        <f t="shared" si="4"/>
        <v>21487.375780345035</v>
      </c>
      <c r="U52" s="96"/>
      <c r="V52" s="92">
        <f>+'[3]R-I prezzi correnti cat'!U49</f>
        <v>1859.005752581654</v>
      </c>
      <c r="W52" s="97">
        <f>+'[3]R-I prezzi correnti cat'!W49</f>
        <v>14191.112376228652</v>
      </c>
      <c r="X52" s="97">
        <f>+'[3]R-I prezzi correnti cat'!X49</f>
        <v>1483.7459002674805</v>
      </c>
      <c r="Y52" s="92">
        <f t="shared" si="5"/>
        <v>15674.858276496132</v>
      </c>
      <c r="Z52" s="92">
        <f>+'[3]R-I prezzi correnti cat'!AD49</f>
        <v>2404.4498230413787</v>
      </c>
      <c r="AA52" s="92">
        <f>+'[3]R-I prezzi correnti cat'!Y49</f>
        <v>767.6657206811168</v>
      </c>
      <c r="AB52" s="92">
        <f>+'[3]R-I prezzi correnti cat'!AC49+'[3]R-I prezzi correnti cat'!AE49+'[3]R-I prezzi correnti cat'!AF49</f>
        <v>781.396207544753</v>
      </c>
      <c r="AC52" s="93">
        <f t="shared" si="6"/>
        <v>3953.5117512672487</v>
      </c>
      <c r="AD52" s="98">
        <f t="shared" si="7"/>
        <v>21487.375780345035</v>
      </c>
    </row>
    <row r="53" spans="1:30" x14ac:dyDescent="0.2">
      <c r="A53" s="91">
        <v>1909</v>
      </c>
      <c r="B53" s="92">
        <f>+'[3]R-I prezzi correnti cat'!B50</f>
        <v>6631.5434604297516</v>
      </c>
      <c r="C53" s="92">
        <f>+'[3]R-I prezzi correnti cat'!C50</f>
        <v>182.33330710087861</v>
      </c>
      <c r="D53" s="92">
        <f>+'[3]R-I prezzi correnti cat'!D50</f>
        <v>3540.0625254155648</v>
      </c>
      <c r="E53" s="92">
        <f>+'[3]R-I prezzi correnti cat'!G50</f>
        <v>603.03550653898003</v>
      </c>
      <c r="F53" s="92">
        <f>+'[3]R-I prezzi correnti cat'!E50</f>
        <v>156.11540634157839</v>
      </c>
      <c r="G53" s="93">
        <f t="shared" si="0"/>
        <v>4481.5467453970023</v>
      </c>
      <c r="H53" s="92">
        <f>+'[3]R-I prezzi correnti cat'!H50</f>
        <v>2464.8064426853057</v>
      </c>
      <c r="I53" s="92">
        <f>+'[3]R-I prezzi correnti cat'!I50</f>
        <v>1017.2519861109461</v>
      </c>
      <c r="J53" s="92">
        <f>+'[3]R-I prezzi correnti cat'!J50</f>
        <v>211.48728771713817</v>
      </c>
      <c r="K53" s="92">
        <f>+'[3]R-I prezzi correnti cat'!K50</f>
        <v>1231.6326530612246</v>
      </c>
      <c r="L53" s="92">
        <f>+'[3]R-I prezzi correnti cat'!L50</f>
        <v>1000.3816038517784</v>
      </c>
      <c r="M53" s="92">
        <f>+'[3]R-I prezzi correnti cat'!M50</f>
        <v>1007.5928281124046</v>
      </c>
      <c r="N53" s="92">
        <f t="shared" si="1"/>
        <v>6933.1528015387967</v>
      </c>
      <c r="O53" s="92">
        <f t="shared" si="2"/>
        <v>18046.243007365549</v>
      </c>
      <c r="P53" s="92">
        <f>+'[3]R-I prezzi correnti cat'!P50</f>
        <v>155.03132680878659</v>
      </c>
      <c r="Q53" s="92">
        <f>+'[3]R-I prezzi correnti cat'!Q50</f>
        <v>1336.2028656855007</v>
      </c>
      <c r="R53" s="94">
        <f t="shared" si="3"/>
        <v>19227.414546242264</v>
      </c>
      <c r="S53" s="95">
        <f>+'[3]R-I prezzi correnti cat'!S50</f>
        <v>3200.7496550014603</v>
      </c>
      <c r="T53" s="94">
        <f t="shared" si="4"/>
        <v>22428.164201243722</v>
      </c>
      <c r="U53" s="96"/>
      <c r="V53" s="92">
        <f>+'[3]R-I prezzi correnti cat'!U50</f>
        <v>2039.7656991256658</v>
      </c>
      <c r="W53" s="97">
        <f>+'[3]R-I prezzi correnti cat'!W50</f>
        <v>15565.078947145612</v>
      </c>
      <c r="X53" s="97">
        <f>+'[3]R-I prezzi correnti cat'!X50</f>
        <v>1602.562635863376</v>
      </c>
      <c r="Y53" s="92">
        <f t="shared" si="5"/>
        <v>17167.641583008986</v>
      </c>
      <c r="Z53" s="92">
        <f>+'[3]R-I prezzi correnti cat'!AD50</f>
        <v>1670.2550281874016</v>
      </c>
      <c r="AA53" s="92">
        <f>+'[3]R-I prezzi correnti cat'!Y50</f>
        <v>990.1221112171155</v>
      </c>
      <c r="AB53" s="92">
        <f>+'[3]R-I prezzi correnti cat'!AC50+'[3]R-I prezzi correnti cat'!AE50+'[3]R-I prezzi correnti cat'!AF50</f>
        <v>560.37977970455086</v>
      </c>
      <c r="AC53" s="93">
        <f t="shared" si="6"/>
        <v>3220.7569191090679</v>
      </c>
      <c r="AD53" s="98">
        <f t="shared" si="7"/>
        <v>22428.164201243722</v>
      </c>
    </row>
    <row r="54" spans="1:30" x14ac:dyDescent="0.2">
      <c r="A54" s="91">
        <v>1910</v>
      </c>
      <c r="B54" s="92">
        <f>+'[3]R-I prezzi correnti cat'!B51</f>
        <v>6792.4922993718465</v>
      </c>
      <c r="C54" s="92">
        <f>+'[3]R-I prezzi correnti cat'!C51</f>
        <v>204.44363487232812</v>
      </c>
      <c r="D54" s="92">
        <f>+'[3]R-I prezzi correnti cat'!D51</f>
        <v>3657.4276934460436</v>
      </c>
      <c r="E54" s="92">
        <f>+'[3]R-I prezzi correnti cat'!G51</f>
        <v>715.66992983416355</v>
      </c>
      <c r="F54" s="92">
        <f>+'[3]R-I prezzi correnti cat'!E51</f>
        <v>166.0270131928707</v>
      </c>
      <c r="G54" s="93">
        <f t="shared" si="0"/>
        <v>4743.5682713454062</v>
      </c>
      <c r="H54" s="92">
        <f>+'[3]R-I prezzi correnti cat'!H51</f>
        <v>2539.0185763543936</v>
      </c>
      <c r="I54" s="92">
        <f>+'[3]R-I prezzi correnti cat'!I51</f>
        <v>1069.3027910268936</v>
      </c>
      <c r="J54" s="92">
        <f>+'[3]R-I prezzi correnti cat'!J51</f>
        <v>244.18663631950037</v>
      </c>
      <c r="K54" s="92">
        <f>+'[3]R-I prezzi correnti cat'!K51</f>
        <v>1282.6530612244899</v>
      </c>
      <c r="L54" s="92">
        <f>+'[3]R-I prezzi correnti cat'!L51</f>
        <v>1062.9870287263893</v>
      </c>
      <c r="M54" s="92">
        <f>+'[3]R-I prezzi correnti cat'!M51</f>
        <v>1089.5167824815512</v>
      </c>
      <c r="N54" s="92">
        <f t="shared" si="1"/>
        <v>7287.6648761332181</v>
      </c>
      <c r="O54" s="92">
        <f t="shared" si="2"/>
        <v>18823.725446850469</v>
      </c>
      <c r="P54" s="92">
        <f>+'[3]R-I prezzi correnti cat'!P51</f>
        <v>178.07857870955274</v>
      </c>
      <c r="Q54" s="92">
        <f>+'[3]R-I prezzi correnti cat'!Q51</f>
        <v>1444.1765197861134</v>
      </c>
      <c r="R54" s="94">
        <f t="shared" si="3"/>
        <v>20089.82338792703</v>
      </c>
      <c r="S54" s="95">
        <f>+'[3]R-I prezzi correnti cat'!S51</f>
        <v>3370.9815966270567</v>
      </c>
      <c r="T54" s="94">
        <f t="shared" si="4"/>
        <v>23460.804984554088</v>
      </c>
      <c r="U54" s="96"/>
      <c r="V54" s="92">
        <f>+'[3]R-I prezzi correnti cat'!U51</f>
        <v>2292.7769104671806</v>
      </c>
      <c r="W54" s="97">
        <f>+'[3]R-I prezzi correnti cat'!W51</f>
        <v>16060.426560174381</v>
      </c>
      <c r="X54" s="97">
        <f>+'[3]R-I prezzi correnti cat'!X51</f>
        <v>1879.4892377302638</v>
      </c>
      <c r="Y54" s="92">
        <f t="shared" si="5"/>
        <v>17939.915797904643</v>
      </c>
      <c r="Z54" s="92">
        <f>+'[3]R-I prezzi correnti cat'!AD51</f>
        <v>1553.0506188894283</v>
      </c>
      <c r="AA54" s="92">
        <f>+'[3]R-I prezzi correnti cat'!Y51</f>
        <v>1146.8722569645579</v>
      </c>
      <c r="AB54" s="92">
        <f>+'[3]R-I prezzi correnti cat'!AC51+'[3]R-I prezzi correnti cat'!AE51+'[3]R-I prezzi correnti cat'!AF51</f>
        <v>528.18940032827413</v>
      </c>
      <c r="AC54" s="93">
        <f t="shared" si="6"/>
        <v>3228.1122761822603</v>
      </c>
      <c r="AD54" s="98">
        <f t="shared" si="7"/>
        <v>23460.804984554085</v>
      </c>
    </row>
    <row r="55" spans="1:30" x14ac:dyDescent="0.2">
      <c r="A55" s="91">
        <v>1911</v>
      </c>
      <c r="B55" s="92">
        <f>+'[3]R-I prezzi correnti cat'!B52</f>
        <v>7978.2653061224428</v>
      </c>
      <c r="C55" s="92">
        <f>+'[3]R-I prezzi correnti cat'!C52</f>
        <v>226.26262626262641</v>
      </c>
      <c r="D55" s="92">
        <f>+'[3]R-I prezzi correnti cat'!D52</f>
        <v>3882.8282828282831</v>
      </c>
      <c r="E55" s="92">
        <f>+'[3]R-I prezzi correnti cat'!G52</f>
        <v>718.55670103092837</v>
      </c>
      <c r="F55" s="92">
        <f>+'[3]R-I prezzi correnti cat'!E52</f>
        <v>183</v>
      </c>
      <c r="G55" s="93">
        <f t="shared" si="0"/>
        <v>5010.6476101218386</v>
      </c>
      <c r="H55" s="92">
        <f>+'[3]R-I prezzi correnti cat'!H52</f>
        <v>2763.2653061224405</v>
      </c>
      <c r="I55" s="92">
        <f>+'[3]R-I prezzi correnti cat'!I52</f>
        <v>1172.9166666666652</v>
      </c>
      <c r="J55" s="92">
        <f>+'[3]R-I prezzi correnti cat'!J52</f>
        <v>293.87755102040842</v>
      </c>
      <c r="K55" s="92">
        <f>+'[3]R-I prezzi correnti cat'!K52</f>
        <v>1292.8571428571429</v>
      </c>
      <c r="L55" s="92">
        <f>+'[3]R-I prezzi correnti cat'!L52</f>
        <v>1117.3469387755126</v>
      </c>
      <c r="M55" s="92">
        <f>+'[3]R-I prezzi correnti cat'!M52</f>
        <v>1285.567010309278</v>
      </c>
      <c r="N55" s="92">
        <f t="shared" si="1"/>
        <v>7925.8306157514471</v>
      </c>
      <c r="O55" s="92">
        <f t="shared" si="2"/>
        <v>20914.743531995729</v>
      </c>
      <c r="P55" s="92">
        <f>+'[3]R-I prezzi correnti cat'!P52</f>
        <v>215.30612244897938</v>
      </c>
      <c r="Q55" s="92">
        <f>+'[3]R-I prezzi correnti cat'!Q52</f>
        <v>1616.494845360824</v>
      </c>
      <c r="R55" s="94">
        <f t="shared" si="3"/>
        <v>22315.932254907573</v>
      </c>
      <c r="S55" s="95">
        <f>+'[3]R-I prezzi correnti cat'!S52</f>
        <v>3514.6416478557053</v>
      </c>
      <c r="T55" s="94">
        <f t="shared" si="4"/>
        <v>25830.573902763277</v>
      </c>
      <c r="U55" s="96"/>
      <c r="V55" s="92">
        <f>+'[3]R-I prezzi correnti cat'!U52</f>
        <v>2429.2075770623796</v>
      </c>
      <c r="W55" s="97">
        <f>+'[3]R-I prezzi correnti cat'!W52</f>
        <v>17964.502877535837</v>
      </c>
      <c r="X55" s="97">
        <f>+'[3]R-I prezzi correnti cat'!X52</f>
        <v>2121.8551261604148</v>
      </c>
      <c r="Y55" s="92">
        <f t="shared" si="5"/>
        <v>20086.358003696252</v>
      </c>
      <c r="Z55" s="92">
        <f>+'[3]R-I prezzi correnti cat'!AD52</f>
        <v>1539.8255679739664</v>
      </c>
      <c r="AA55" s="92">
        <f>+'[3]R-I prezzi correnti cat'!Y52</f>
        <v>1227.3675946317694</v>
      </c>
      <c r="AB55" s="92">
        <f>+'[3]R-I prezzi correnti cat'!AC52+'[3]R-I prezzi correnti cat'!AE52+'[3]R-I prezzi correnti cat'!AF52</f>
        <v>547.81515939891597</v>
      </c>
      <c r="AC55" s="93">
        <f t="shared" si="6"/>
        <v>3315.0083220046517</v>
      </c>
      <c r="AD55" s="98">
        <f t="shared" si="7"/>
        <v>25830.573902763281</v>
      </c>
    </row>
    <row r="56" spans="1:30" x14ac:dyDescent="0.2">
      <c r="A56" s="91">
        <v>1912</v>
      </c>
      <c r="B56" s="92">
        <f>+'[3]R-I prezzi correnti cat'!B53</f>
        <v>8142.6020666324448</v>
      </c>
      <c r="C56" s="92">
        <f>+'[3]R-I prezzi correnti cat'!C53</f>
        <v>266.01612770112854</v>
      </c>
      <c r="D56" s="92">
        <f>+'[3]R-I prezzi correnti cat'!D53</f>
        <v>4351.8382485982856</v>
      </c>
      <c r="E56" s="92">
        <f>+'[3]R-I prezzi correnti cat'!G53</f>
        <v>838.37353386713994</v>
      </c>
      <c r="F56" s="92">
        <f>+'[3]R-I prezzi correnti cat'!E53</f>
        <v>189.60070014365496</v>
      </c>
      <c r="G56" s="93">
        <f t="shared" si="0"/>
        <v>5645.8286103102082</v>
      </c>
      <c r="H56" s="92">
        <f>+'[3]R-I prezzi correnti cat'!H53</f>
        <v>2922.4318984223219</v>
      </c>
      <c r="I56" s="92">
        <f>+'[3]R-I prezzi correnti cat'!I53</f>
        <v>1258.1302425076224</v>
      </c>
      <c r="J56" s="92">
        <f>+'[3]R-I prezzi correnti cat'!J53</f>
        <v>328.69984056294822</v>
      </c>
      <c r="K56" s="92">
        <f>+'[3]R-I prezzi correnti cat'!K53</f>
        <v>1342.8571428571429</v>
      </c>
      <c r="L56" s="92">
        <f>+'[3]R-I prezzi correnti cat'!L53</f>
        <v>1144.5892423964447</v>
      </c>
      <c r="M56" s="92">
        <f>+'[3]R-I prezzi correnti cat'!M53</f>
        <v>1326.9269488454454</v>
      </c>
      <c r="N56" s="92">
        <f t="shared" si="1"/>
        <v>8323.6353155919242</v>
      </c>
      <c r="O56" s="92">
        <f t="shared" si="2"/>
        <v>22112.065992534575</v>
      </c>
      <c r="P56" s="92">
        <f>+'[3]R-I prezzi correnti cat'!P53</f>
        <v>242.37858967955685</v>
      </c>
      <c r="Q56" s="92">
        <f>+'[3]R-I prezzi correnti cat'!Q53</f>
        <v>1617.5257731958759</v>
      </c>
      <c r="R56" s="94">
        <f t="shared" si="3"/>
        <v>23487.213176050896</v>
      </c>
      <c r="S56" s="95">
        <f>+'[3]R-I prezzi correnti cat'!S53</f>
        <v>3839.1660917698905</v>
      </c>
      <c r="T56" s="94">
        <f t="shared" si="4"/>
        <v>27326.379267820786</v>
      </c>
      <c r="U56" s="96"/>
      <c r="V56" s="92">
        <f>+'[3]R-I prezzi correnti cat'!U53</f>
        <v>2653.267400768661</v>
      </c>
      <c r="W56" s="97">
        <f>+'[3]R-I prezzi correnti cat'!W53</f>
        <v>19045.600674742451</v>
      </c>
      <c r="X56" s="97">
        <f>+'[3]R-I prezzi correnti cat'!X53</f>
        <v>2305.0385600353038</v>
      </c>
      <c r="Y56" s="92">
        <f t="shared" si="5"/>
        <v>21350.639234777755</v>
      </c>
      <c r="Z56" s="92">
        <f>+'[3]R-I prezzi correnti cat'!AD53</f>
        <v>1545.1278186130826</v>
      </c>
      <c r="AA56" s="92">
        <f>+'[3]R-I prezzi correnti cat'!Y53</f>
        <v>1293.0660651229753</v>
      </c>
      <c r="AB56" s="92">
        <f>+'[3]R-I prezzi correnti cat'!AC53+'[3]R-I prezzi correnti cat'!AE53+'[3]R-I prezzi correnti cat'!AF53</f>
        <v>484.27874853831742</v>
      </c>
      <c r="AC56" s="93">
        <f t="shared" si="6"/>
        <v>3322.472632274375</v>
      </c>
      <c r="AD56" s="98">
        <f t="shared" si="7"/>
        <v>27326.37926782079</v>
      </c>
    </row>
    <row r="57" spans="1:30" x14ac:dyDescent="0.2">
      <c r="A57" s="91">
        <v>1913</v>
      </c>
      <c r="B57" s="92">
        <f>+'[3]R-I prezzi correnti cat'!B54</f>
        <v>8683.9777501249318</v>
      </c>
      <c r="C57" s="92">
        <f>+'[3]R-I prezzi correnti cat'!C54</f>
        <v>284.01164710881284</v>
      </c>
      <c r="D57" s="92">
        <f>+'[3]R-I prezzi correnti cat'!D54</f>
        <v>4384.6168614874496</v>
      </c>
      <c r="E57" s="92">
        <f>+'[3]R-I prezzi correnti cat'!G54</f>
        <v>890.52034341858734</v>
      </c>
      <c r="F57" s="92">
        <f>+'[3]R-I prezzi correnti cat'!E54</f>
        <v>196.90113966069745</v>
      </c>
      <c r="G57" s="93">
        <f t="shared" si="0"/>
        <v>5756.049991675548</v>
      </c>
      <c r="H57" s="92">
        <f>+'[3]R-I prezzi correnti cat'!H54</f>
        <v>3021.9026255643876</v>
      </c>
      <c r="I57" s="92">
        <f>+'[3]R-I prezzi correnti cat'!I54</f>
        <v>1354.2819343378758</v>
      </c>
      <c r="J57" s="92">
        <f>+'[3]R-I prezzi correnti cat'!J54</f>
        <v>344.65149101461094</v>
      </c>
      <c r="K57" s="92">
        <f>+'[3]R-I prezzi correnti cat'!K54</f>
        <v>1400</v>
      </c>
      <c r="L57" s="92">
        <f>+'[3]R-I prezzi correnti cat'!L54</f>
        <v>1157.9494264243244</v>
      </c>
      <c r="M57" s="92">
        <f>+'[3]R-I prezzi correnti cat'!M54</f>
        <v>1417.0338549081146</v>
      </c>
      <c r="N57" s="92">
        <f t="shared" si="1"/>
        <v>8695.8193322493134</v>
      </c>
      <c r="O57" s="92">
        <f t="shared" si="2"/>
        <v>23135.847074049794</v>
      </c>
      <c r="P57" s="92">
        <f>+'[3]R-I prezzi correnti cat'!P54</f>
        <v>264.08073285691876</v>
      </c>
      <c r="Q57" s="92">
        <f>+'[3]R-I prezzi correnti cat'!Q54</f>
        <v>1671.134020618556</v>
      </c>
      <c r="R57" s="94">
        <f t="shared" si="3"/>
        <v>24542.900361811433</v>
      </c>
      <c r="S57" s="95">
        <f>+'[3]R-I prezzi correnti cat'!S54</f>
        <v>3790.4076429069523</v>
      </c>
      <c r="T57" s="94">
        <f t="shared" si="4"/>
        <v>28333.308004718387</v>
      </c>
      <c r="U57" s="96"/>
      <c r="V57" s="92">
        <f>+'[3]R-I prezzi correnti cat'!U54</f>
        <v>2832.7150666583279</v>
      </c>
      <c r="W57" s="97">
        <f>+'[3]R-I prezzi correnti cat'!W54</f>
        <v>19894.748360312169</v>
      </c>
      <c r="X57" s="97">
        <f>+'[3]R-I prezzi correnti cat'!X54</f>
        <v>2375.6313323522481</v>
      </c>
      <c r="Y57" s="92">
        <f t="shared" si="5"/>
        <v>22270.379692664417</v>
      </c>
      <c r="Z57" s="92">
        <f>+'[3]R-I prezzi correnti cat'!AD54</f>
        <v>1476.3919718172067</v>
      </c>
      <c r="AA57" s="92">
        <f>+'[3]R-I prezzi correnti cat'!Y54</f>
        <v>1275.7907103446601</v>
      </c>
      <c r="AB57" s="92">
        <f>+'[3]R-I prezzi correnti cat'!AC54+'[3]R-I prezzi correnti cat'!AE54+'[3]R-I prezzi correnti cat'!AF54</f>
        <v>478.03056323377416</v>
      </c>
      <c r="AC57" s="93">
        <f t="shared" si="6"/>
        <v>3230.213245395641</v>
      </c>
      <c r="AD57" s="98">
        <f t="shared" si="7"/>
        <v>28333.308004718387</v>
      </c>
    </row>
    <row r="58" spans="1:30" x14ac:dyDescent="0.2">
      <c r="A58" s="91">
        <v>1914</v>
      </c>
      <c r="B58" s="92">
        <f>+'[3]R-I prezzi correnti cat'!B55</f>
        <v>7993.336116168407</v>
      </c>
      <c r="C58" s="92">
        <f>+'[3]R-I prezzi correnti cat'!C55</f>
        <v>263.35663392424516</v>
      </c>
      <c r="D58" s="92">
        <f>+'[3]R-I prezzi correnti cat'!D55</f>
        <v>4040.9993567590645</v>
      </c>
      <c r="E58" s="92">
        <f>+'[3]R-I prezzi correnti cat'!G55</f>
        <v>948.72825054796897</v>
      </c>
      <c r="F58" s="92">
        <f>+'[3]R-I prezzi correnti cat'!E55</f>
        <v>229.46565425366816</v>
      </c>
      <c r="G58" s="93">
        <f t="shared" si="0"/>
        <v>5482.5498954849463</v>
      </c>
      <c r="H58" s="92">
        <f>+'[3]R-I prezzi correnti cat'!H55</f>
        <v>2724.6636589530613</v>
      </c>
      <c r="I58" s="92">
        <f>+'[3]R-I prezzi correnti cat'!I55</f>
        <v>1229.4773727615379</v>
      </c>
      <c r="J58" s="92">
        <f>+'[3]R-I prezzi correnti cat'!J55</f>
        <v>341.69058806575981</v>
      </c>
      <c r="K58" s="92">
        <f>+'[3]R-I prezzi correnti cat'!K55</f>
        <v>1490.8163265306123</v>
      </c>
      <c r="L58" s="92">
        <f>+'[3]R-I prezzi correnti cat'!L55</f>
        <v>1211.892206153253</v>
      </c>
      <c r="M58" s="92">
        <f>+'[3]R-I prezzi correnti cat'!M55</f>
        <v>1452.1471259859868</v>
      </c>
      <c r="N58" s="92">
        <f t="shared" si="1"/>
        <v>8450.6872784502102</v>
      </c>
      <c r="O58" s="92">
        <f t="shared" si="2"/>
        <v>21926.573290103566</v>
      </c>
      <c r="P58" s="92">
        <f>+'[3]R-I prezzi correnti cat'!P55</f>
        <v>260.68677959042748</v>
      </c>
      <c r="Q58" s="92">
        <f>+'[3]R-I prezzi correnti cat'!Q55</f>
        <v>1534.0206185567004</v>
      </c>
      <c r="R58" s="94">
        <f t="shared" si="3"/>
        <v>23199.907129069838</v>
      </c>
      <c r="S58" s="95">
        <f>+'[3]R-I prezzi correnti cat'!S55</f>
        <v>3055.9629269604106</v>
      </c>
      <c r="T58" s="94">
        <f t="shared" si="4"/>
        <v>26255.87005603025</v>
      </c>
      <c r="U58" s="96"/>
      <c r="V58" s="92">
        <f>+'[3]R-I prezzi correnti cat'!U55</f>
        <v>2449.8574819673395</v>
      </c>
      <c r="W58" s="97">
        <f>+'[3]R-I prezzi correnti cat'!W55</f>
        <v>17188.914231408293</v>
      </c>
      <c r="X58" s="97">
        <f>+'[3]R-I prezzi correnti cat'!X55</f>
        <v>3560.4632356142283</v>
      </c>
      <c r="Y58" s="92">
        <f t="shared" si="5"/>
        <v>20749.377467022521</v>
      </c>
      <c r="Z58" s="92">
        <f>+'[3]R-I prezzi correnti cat'!AD55</f>
        <v>1307.5056676758566</v>
      </c>
      <c r="AA58" s="92">
        <f>+'[3]R-I prezzi correnti cat'!Y55</f>
        <v>1327.3120248845428</v>
      </c>
      <c r="AB58" s="92">
        <f>+'[3]R-I prezzi correnti cat'!AC55+'[3]R-I prezzi correnti cat'!AE55+'[3]R-I prezzi correnti cat'!AF55</f>
        <v>421.81741447998741</v>
      </c>
      <c r="AC58" s="93">
        <f t="shared" si="6"/>
        <v>3056.6351070403866</v>
      </c>
      <c r="AD58" s="98">
        <f t="shared" si="7"/>
        <v>26255.87005603025</v>
      </c>
    </row>
    <row r="59" spans="1:30" x14ac:dyDescent="0.2">
      <c r="A59" s="91">
        <v>1915</v>
      </c>
      <c r="B59" s="92">
        <f>+'[3]R-I prezzi correnti cat'!B56</f>
        <v>8950.1114644675654</v>
      </c>
      <c r="C59" s="92">
        <f>+'[3]R-I prezzi correnti cat'!C56</f>
        <v>271.43579822979467</v>
      </c>
      <c r="D59" s="92">
        <f>+'[3]R-I prezzi correnti cat'!D56</f>
        <v>4148.7451684717589</v>
      </c>
      <c r="E59" s="92">
        <f>+'[3]R-I prezzi correnti cat'!G56</f>
        <v>821.86114001985425</v>
      </c>
      <c r="F59" s="92">
        <f>+'[3]R-I prezzi correnti cat'!E56</f>
        <v>236.76939676663977</v>
      </c>
      <c r="G59" s="93">
        <f t="shared" si="0"/>
        <v>5478.8115034880475</v>
      </c>
      <c r="H59" s="92">
        <f>+'[3]R-I prezzi correnti cat'!H56</f>
        <v>3223.7705515900907</v>
      </c>
      <c r="I59" s="92">
        <f>+'[3]R-I prezzi correnti cat'!I56</f>
        <v>1467.8278395215784</v>
      </c>
      <c r="J59" s="92">
        <f>+'[3]R-I prezzi correnti cat'!J56</f>
        <v>366.53823215044167</v>
      </c>
      <c r="K59" s="92">
        <f>+'[3]R-I prezzi correnti cat'!K56</f>
        <v>1643.8775510204082</v>
      </c>
      <c r="L59" s="92">
        <f>+'[3]R-I prezzi correnti cat'!L56</f>
        <v>1221.4443242083421</v>
      </c>
      <c r="M59" s="92">
        <f>+'[3]R-I prezzi correnti cat'!M56</f>
        <v>2009.9692519228747</v>
      </c>
      <c r="N59" s="92">
        <f t="shared" si="1"/>
        <v>9933.4277504137353</v>
      </c>
      <c r="O59" s="92">
        <f t="shared" si="2"/>
        <v>24362.350718369347</v>
      </c>
      <c r="P59" s="92">
        <f>+'[3]R-I prezzi correnti cat'!P56</f>
        <v>278.48973286466395</v>
      </c>
      <c r="Q59" s="92">
        <f>+'[3]R-I prezzi correnti cat'!Q56</f>
        <v>1710.3092783505149</v>
      </c>
      <c r="R59" s="94">
        <f t="shared" si="3"/>
        <v>25794.170263855198</v>
      </c>
      <c r="S59" s="95">
        <f>+'[3]R-I prezzi correnti cat'!S56</f>
        <v>4875.6580754814613</v>
      </c>
      <c r="T59" s="94">
        <f t="shared" si="4"/>
        <v>30669.828339336658</v>
      </c>
      <c r="U59" s="96"/>
      <c r="V59" s="92">
        <f>+'[3]R-I prezzi correnti cat'!U56</f>
        <v>2777.9618594253102</v>
      </c>
      <c r="W59" s="97">
        <f>+'[3]R-I prezzi correnti cat'!W56</f>
        <v>15477.613852411592</v>
      </c>
      <c r="X59" s="97">
        <f>+'[3]R-I prezzi correnti cat'!X56</f>
        <v>9871.6719654145872</v>
      </c>
      <c r="Y59" s="92">
        <f t="shared" si="5"/>
        <v>25349.285817826181</v>
      </c>
      <c r="Z59" s="92">
        <f>+'[3]R-I prezzi correnti cat'!AD56</f>
        <v>1144.5764322417403</v>
      </c>
      <c r="AA59" s="92">
        <f>+'[3]R-I prezzi correnti cat'!Y56</f>
        <v>1122.6273672968339</v>
      </c>
      <c r="AB59" s="92">
        <f>+'[3]R-I prezzi correnti cat'!AC56+'[3]R-I prezzi correnti cat'!AE56+'[3]R-I prezzi correnti cat'!AF56</f>
        <v>275.37686254659587</v>
      </c>
      <c r="AC59" s="93">
        <f t="shared" si="6"/>
        <v>2542.5806620851704</v>
      </c>
      <c r="AD59" s="98">
        <f t="shared" si="7"/>
        <v>30669.828339336662</v>
      </c>
    </row>
    <row r="60" spans="1:30" x14ac:dyDescent="0.2">
      <c r="A60" s="91">
        <v>1916</v>
      </c>
      <c r="B60" s="92">
        <f>+'[3]R-I prezzi correnti cat'!B57</f>
        <v>12988.005138760294</v>
      </c>
      <c r="C60" s="92">
        <f>+'[3]R-I prezzi correnti cat'!C57</f>
        <v>425.08801050081991</v>
      </c>
      <c r="D60" s="92">
        <f>+'[3]R-I prezzi correnti cat'!D57</f>
        <v>6109.172641526372</v>
      </c>
      <c r="E60" s="92">
        <f>+'[3]R-I prezzi correnti cat'!G57</f>
        <v>606.61425861999601</v>
      </c>
      <c r="F60" s="92">
        <f>+'[3]R-I prezzi correnti cat'!E57</f>
        <v>451.39713233218839</v>
      </c>
      <c r="G60" s="93">
        <f t="shared" si="0"/>
        <v>7592.2720429793762</v>
      </c>
      <c r="H60" s="92">
        <f>+'[3]R-I prezzi correnti cat'!H57</f>
        <v>5031.4248724543577</v>
      </c>
      <c r="I60" s="92">
        <f>+'[3]R-I prezzi correnti cat'!I57</f>
        <v>2097.0418590970207</v>
      </c>
      <c r="J60" s="92">
        <f>+'[3]R-I prezzi correnti cat'!J57</f>
        <v>445.17520947809663</v>
      </c>
      <c r="K60" s="92">
        <f>+'[3]R-I prezzi correnti cat'!K57</f>
        <v>2062.2448979591836</v>
      </c>
      <c r="L60" s="92">
        <f>+'[3]R-I prezzi correnti cat'!L57</f>
        <v>1535.0861992602013</v>
      </c>
      <c r="M60" s="92">
        <f>+'[3]R-I prezzi correnti cat'!M57</f>
        <v>2487.8199493704642</v>
      </c>
      <c r="N60" s="92">
        <f t="shared" si="1"/>
        <v>13658.792987619323</v>
      </c>
      <c r="O60" s="92">
        <f t="shared" si="2"/>
        <v>34239.070169358994</v>
      </c>
      <c r="P60" s="92">
        <f>+'[3]R-I prezzi correnti cat'!P57</f>
        <v>334.6791769905459</v>
      </c>
      <c r="Q60" s="92">
        <f>+'[3]R-I prezzi correnti cat'!Q57</f>
        <v>2849.4845360824729</v>
      </c>
      <c r="R60" s="94">
        <f t="shared" si="3"/>
        <v>36753.875528450917</v>
      </c>
      <c r="S60" s="95">
        <f>+'[3]R-I prezzi correnti cat'!S57</f>
        <v>8713.2196538194166</v>
      </c>
      <c r="T60" s="94">
        <f t="shared" si="4"/>
        <v>45467.095182270335</v>
      </c>
      <c r="U60" s="96"/>
      <c r="V60" s="92">
        <f>+'[3]R-I prezzi correnti cat'!U57</f>
        <v>3414.2901690244084</v>
      </c>
      <c r="W60" s="97">
        <f>+'[3]R-I prezzi correnti cat'!W57</f>
        <v>21372.274223449309</v>
      </c>
      <c r="X60" s="97">
        <f>+'[3]R-I prezzi correnti cat'!X57</f>
        <v>17898.614386869278</v>
      </c>
      <c r="Y60" s="92">
        <f t="shared" si="5"/>
        <v>39270.888610318587</v>
      </c>
      <c r="Z60" s="92">
        <f>+'[3]R-I prezzi correnti cat'!AD57</f>
        <v>1754.1725520269806</v>
      </c>
      <c r="AA60" s="92">
        <f>+'[3]R-I prezzi correnti cat'!Y57</f>
        <v>808.43554056936136</v>
      </c>
      <c r="AB60" s="92">
        <f>+'[3]R-I prezzi correnti cat'!AC57+'[3]R-I prezzi correnti cat'!AE57+'[3]R-I prezzi correnti cat'!AF57</f>
        <v>219.30831033100438</v>
      </c>
      <c r="AC60" s="93">
        <f t="shared" si="6"/>
        <v>2781.9164029273466</v>
      </c>
      <c r="AD60" s="98">
        <f t="shared" si="7"/>
        <v>45467.095182270343</v>
      </c>
    </row>
    <row r="61" spans="1:30" x14ac:dyDescent="0.2">
      <c r="A61" s="91">
        <v>1917</v>
      </c>
      <c r="B61" s="92">
        <f>+'[3]R-I prezzi correnti cat'!B58</f>
        <v>18151.149808772712</v>
      </c>
      <c r="C61" s="92">
        <f>+'[3]R-I prezzi correnti cat'!C58</f>
        <v>602.29324847992586</v>
      </c>
      <c r="D61" s="92">
        <f>+'[3]R-I prezzi correnti cat'!D58</f>
        <v>9922.093627807777</v>
      </c>
      <c r="E61" s="92">
        <f>+'[3]R-I prezzi correnti cat'!G58</f>
        <v>633.61978868497579</v>
      </c>
      <c r="F61" s="92">
        <f>+'[3]R-I prezzi correnti cat'!E58</f>
        <v>442.63572203094532</v>
      </c>
      <c r="G61" s="93">
        <f t="shared" si="0"/>
        <v>11600.642387003623</v>
      </c>
      <c r="H61" s="92">
        <f>+'[3]R-I prezzi correnti cat'!H58</f>
        <v>7636.9467202242358</v>
      </c>
      <c r="I61" s="92">
        <f>+'[3]R-I prezzi correnti cat'!I58</f>
        <v>2679.8957829909618</v>
      </c>
      <c r="J61" s="92">
        <f>+'[3]R-I prezzi correnti cat'!J58</f>
        <v>731.44158867034116</v>
      </c>
      <c r="K61" s="92">
        <f>+'[3]R-I prezzi correnti cat'!K58</f>
        <v>2990.8163265306125</v>
      </c>
      <c r="L61" s="92">
        <f>+'[3]R-I prezzi correnti cat'!L58</f>
        <v>1996.9125029601532</v>
      </c>
      <c r="M61" s="92">
        <f>+'[3]R-I prezzi correnti cat'!M58</f>
        <v>3419.734630939638</v>
      </c>
      <c r="N61" s="92">
        <f t="shared" si="1"/>
        <v>19455.747552315941</v>
      </c>
      <c r="O61" s="92">
        <f t="shared" si="2"/>
        <v>49207.539748092277</v>
      </c>
      <c r="P61" s="92">
        <f>+'[3]R-I prezzi correnti cat'!P58</f>
        <v>537.93898413471163</v>
      </c>
      <c r="Q61" s="92">
        <f>+'[3]R-I prezzi correnti cat'!Q58</f>
        <v>3863.917525773194</v>
      </c>
      <c r="R61" s="94">
        <f t="shared" si="3"/>
        <v>52533.518289730753</v>
      </c>
      <c r="S61" s="95">
        <f>+'[3]R-I prezzi correnti cat'!S58</f>
        <v>14480.306607499948</v>
      </c>
      <c r="T61" s="94">
        <f t="shared" si="4"/>
        <v>67013.824897230705</v>
      </c>
      <c r="U61" s="96"/>
      <c r="V61" s="92">
        <f>+'[3]R-I prezzi correnti cat'!U58</f>
        <v>3675.0514125860577</v>
      </c>
      <c r="W61" s="97">
        <f>+'[3]R-I prezzi correnti cat'!W58</f>
        <v>33462.703210642212</v>
      </c>
      <c r="X61" s="97">
        <f>+'[3]R-I prezzi correnti cat'!X58</f>
        <v>26206.362695592572</v>
      </c>
      <c r="Y61" s="92">
        <f t="shared" si="5"/>
        <v>59669.065906234784</v>
      </c>
      <c r="Z61" s="92">
        <f>+'[3]R-I prezzi correnti cat'!AD58</f>
        <v>2435.2276631779519</v>
      </c>
      <c r="AA61" s="92">
        <f>+'[3]R-I prezzi correnti cat'!Y58</f>
        <v>823.84292925057196</v>
      </c>
      <c r="AB61" s="92">
        <f>+'[3]R-I prezzi correnti cat'!AC58+'[3]R-I prezzi correnti cat'!AE58+'[3]R-I prezzi correnti cat'!AF58</f>
        <v>410.63698598135142</v>
      </c>
      <c r="AC61" s="93">
        <f t="shared" si="6"/>
        <v>3669.7075784098752</v>
      </c>
      <c r="AD61" s="98">
        <f t="shared" si="7"/>
        <v>67013.824897230719</v>
      </c>
    </row>
    <row r="62" spans="1:30" x14ac:dyDescent="0.2">
      <c r="A62" s="91">
        <v>1918</v>
      </c>
      <c r="B62" s="92">
        <f>+'[3]R-I prezzi correnti cat'!B59</f>
        <v>26594.767271587963</v>
      </c>
      <c r="C62" s="92">
        <f>+'[3]R-I prezzi correnti cat'!C59</f>
        <v>853.32032938037696</v>
      </c>
      <c r="D62" s="92">
        <f>+'[3]R-I prezzi correnti cat'!D59</f>
        <v>13863.312900104127</v>
      </c>
      <c r="E62" s="92">
        <f>+'[3]R-I prezzi correnti cat'!G59</f>
        <v>856.9482315198934</v>
      </c>
      <c r="F62" s="92">
        <f>+'[3]R-I prezzi correnti cat'!E59</f>
        <v>459.74184066884698</v>
      </c>
      <c r="G62" s="93">
        <f t="shared" si="0"/>
        <v>16033.323301673243</v>
      </c>
      <c r="H62" s="92">
        <f>+'[3]R-I prezzi correnti cat'!H59</f>
        <v>10210.809729904899</v>
      </c>
      <c r="I62" s="92">
        <f>+'[3]R-I prezzi correnti cat'!I59</f>
        <v>3211.1811397391084</v>
      </c>
      <c r="J62" s="92">
        <f>+'[3]R-I prezzi correnti cat'!J59</f>
        <v>968.38337897560791</v>
      </c>
      <c r="K62" s="92">
        <f>+'[3]R-I prezzi correnti cat'!K59</f>
        <v>4171.4285714285716</v>
      </c>
      <c r="L62" s="92">
        <f>+'[3]R-I prezzi correnti cat'!L59</f>
        <v>2726.692932279926</v>
      </c>
      <c r="M62" s="92">
        <f>+'[3]R-I prezzi correnti cat'!M59</f>
        <v>4235.3262798979576</v>
      </c>
      <c r="N62" s="92">
        <f t="shared" si="1"/>
        <v>25523.822032226068</v>
      </c>
      <c r="O62" s="92">
        <f t="shared" si="2"/>
        <v>68151.912605487276</v>
      </c>
      <c r="P62" s="92">
        <f>+'[3]R-I prezzi correnti cat'!P59</f>
        <v>699.97999401801883</v>
      </c>
      <c r="Q62" s="92">
        <f>+'[3]R-I prezzi correnti cat'!Q59</f>
        <v>4757.7319587628836</v>
      </c>
      <c r="R62" s="94">
        <f t="shared" si="3"/>
        <v>72209.66457023214</v>
      </c>
      <c r="S62" s="95">
        <f>+'[3]R-I prezzi correnti cat'!S59</f>
        <v>16641.730618159636</v>
      </c>
      <c r="T62" s="94">
        <f t="shared" si="4"/>
        <v>88851.395188391776</v>
      </c>
      <c r="U62" s="96"/>
      <c r="V62" s="92">
        <f>+'[3]R-I prezzi correnti cat'!U59</f>
        <v>3714.8091009019404</v>
      </c>
      <c r="W62" s="97">
        <f>+'[3]R-I prezzi correnti cat'!W59</f>
        <v>47462.636406795376</v>
      </c>
      <c r="X62" s="97">
        <f>+'[3]R-I prezzi correnti cat'!X59</f>
        <v>33774.955313541432</v>
      </c>
      <c r="Y62" s="92">
        <f t="shared" si="5"/>
        <v>81237.591720336815</v>
      </c>
      <c r="Z62" s="92">
        <f>+'[3]R-I prezzi correnti cat'!AD59</f>
        <v>2537.9290934579394</v>
      </c>
      <c r="AA62" s="92">
        <f>+'[3]R-I prezzi correnti cat'!Y59</f>
        <v>1085.1434432535982</v>
      </c>
      <c r="AB62" s="92">
        <f>+'[3]R-I prezzi correnti cat'!AC59+'[3]R-I prezzi correnti cat'!AE59+'[3]R-I prezzi correnti cat'!AF59</f>
        <v>275.92183044150249</v>
      </c>
      <c r="AC62" s="93">
        <f t="shared" si="6"/>
        <v>3898.99436715304</v>
      </c>
      <c r="AD62" s="98">
        <f t="shared" si="7"/>
        <v>88851.395188391791</v>
      </c>
    </row>
    <row r="63" spans="1:30" x14ac:dyDescent="0.2">
      <c r="A63" s="91">
        <v>1919</v>
      </c>
      <c r="B63" s="92">
        <f>+'[3]R-I prezzi correnti cat'!B60</f>
        <v>29003.782591587718</v>
      </c>
      <c r="C63" s="92">
        <f>+'[3]R-I prezzi correnti cat'!C60</f>
        <v>898.51377639278098</v>
      </c>
      <c r="D63" s="92">
        <f>+'[3]R-I prezzi correnti cat'!D60</f>
        <v>12980.149494021955</v>
      </c>
      <c r="E63" s="92">
        <f>+'[3]R-I prezzi correnti cat'!G60</f>
        <v>2085.825572677742</v>
      </c>
      <c r="F63" s="92">
        <f>+'[3]R-I prezzi correnti cat'!E60</f>
        <v>392.74703202311764</v>
      </c>
      <c r="G63" s="93">
        <f t="shared" si="0"/>
        <v>16357.235875115595</v>
      </c>
      <c r="H63" s="92">
        <f>+'[3]R-I prezzi correnti cat'!H60</f>
        <v>11007.698633983913</v>
      </c>
      <c r="I63" s="92">
        <f>+'[3]R-I prezzi correnti cat'!I60</f>
        <v>3648.4992434134197</v>
      </c>
      <c r="J63" s="92">
        <f>+'[3]R-I prezzi correnti cat'!J60</f>
        <v>1394.1042357381509</v>
      </c>
      <c r="K63" s="92">
        <f>+'[3]R-I prezzi correnti cat'!K60</f>
        <v>4248.9795918367345</v>
      </c>
      <c r="L63" s="92">
        <f>+'[3]R-I prezzi correnti cat'!L60</f>
        <v>3136.8234845245775</v>
      </c>
      <c r="M63" s="92">
        <f>+'[3]R-I prezzi correnti cat'!M60</f>
        <v>4642.2867018273319</v>
      </c>
      <c r="N63" s="92">
        <f t="shared" si="1"/>
        <v>28078.391891324129</v>
      </c>
      <c r="O63" s="92">
        <f t="shared" si="2"/>
        <v>73439.410358027439</v>
      </c>
      <c r="P63" s="92">
        <f>+'[3]R-I prezzi correnti cat'!P60</f>
        <v>1034.0389941465326</v>
      </c>
      <c r="Q63" s="92">
        <f>+'[3]R-I prezzi correnti cat'!Q60</f>
        <v>5846.4646464646439</v>
      </c>
      <c r="R63" s="94">
        <f t="shared" si="3"/>
        <v>78251.836010345563</v>
      </c>
      <c r="S63" s="95">
        <f>+'[3]R-I prezzi correnti cat'!S60</f>
        <v>17075.697401461359</v>
      </c>
      <c r="T63" s="94">
        <f t="shared" si="4"/>
        <v>95327.533411806915</v>
      </c>
      <c r="U63" s="96"/>
      <c r="V63" s="92">
        <f>+'[3]R-I prezzi correnti cat'!U60</f>
        <v>6673.2286724025635</v>
      </c>
      <c r="W63" s="97">
        <f>+'[3]R-I prezzi correnti cat'!W60</f>
        <v>54728.465293663598</v>
      </c>
      <c r="X63" s="97">
        <f>+'[3]R-I prezzi correnti cat'!X60</f>
        <v>27717.358187611611</v>
      </c>
      <c r="Y63" s="92">
        <f t="shared" si="5"/>
        <v>82445.823481275205</v>
      </c>
      <c r="Z63" s="92">
        <f>+'[3]R-I prezzi correnti cat'!AD60</f>
        <v>3318.8999533825095</v>
      </c>
      <c r="AA63" s="92">
        <f>+'[3]R-I prezzi correnti cat'!Y60</f>
        <v>2543.3528083029641</v>
      </c>
      <c r="AB63" s="92">
        <f>+'[3]R-I prezzi correnti cat'!AC60+'[3]R-I prezzi correnti cat'!AE60+'[3]R-I prezzi correnti cat'!AF60</f>
        <v>346.22849644368893</v>
      </c>
      <c r="AC63" s="93">
        <f t="shared" si="6"/>
        <v>6208.4812581291617</v>
      </c>
      <c r="AD63" s="98">
        <f t="shared" si="7"/>
        <v>95327.53341180693</v>
      </c>
    </row>
    <row r="64" spans="1:30" x14ac:dyDescent="0.2">
      <c r="A64" s="91">
        <v>1920</v>
      </c>
      <c r="B64" s="92">
        <f>+'[3]R-I prezzi correnti cat'!B61</f>
        <v>43521.025230030587</v>
      </c>
      <c r="C64" s="92">
        <f>+'[3]R-I prezzi correnti cat'!C61</f>
        <v>966.06382492733746</v>
      </c>
      <c r="D64" s="92">
        <f>+'[3]R-I prezzi correnti cat'!D61</f>
        <v>18234.624957336357</v>
      </c>
      <c r="E64" s="92">
        <f>+'[3]R-I prezzi correnti cat'!G61</f>
        <v>3190.0301971359004</v>
      </c>
      <c r="F64" s="92">
        <f>+'[3]R-I prezzi correnti cat'!E61</f>
        <v>424.63604359860852</v>
      </c>
      <c r="G64" s="93">
        <f t="shared" si="0"/>
        <v>22815.355022998203</v>
      </c>
      <c r="H64" s="92">
        <f>+'[3]R-I prezzi correnti cat'!H61</f>
        <v>16080.104685953796</v>
      </c>
      <c r="I64" s="92">
        <f>+'[3]R-I prezzi correnti cat'!I61</f>
        <v>4593.598873474727</v>
      </c>
      <c r="J64" s="92">
        <f>+'[3]R-I prezzi correnti cat'!J61</f>
        <v>2170.1389820222735</v>
      </c>
      <c r="K64" s="92">
        <f>+'[3]R-I prezzi correnti cat'!K61</f>
        <v>5502.970297029703</v>
      </c>
      <c r="L64" s="92">
        <f>+'[3]R-I prezzi correnti cat'!L61</f>
        <v>4091.4098363877392</v>
      </c>
      <c r="M64" s="92">
        <f>+'[3]R-I prezzi correnti cat'!M61</f>
        <v>5162.7821418180783</v>
      </c>
      <c r="N64" s="92">
        <f t="shared" si="1"/>
        <v>37601.004816686313</v>
      </c>
      <c r="O64" s="92">
        <f t="shared" si="2"/>
        <v>103937.38506971511</v>
      </c>
      <c r="P64" s="92">
        <f>+'[3]R-I prezzi correnti cat'!P61</f>
        <v>1621.7705546967345</v>
      </c>
      <c r="Q64" s="92">
        <f>+'[3]R-I prezzi correnti cat'!Q61</f>
        <v>8095.0495049504907</v>
      </c>
      <c r="R64" s="94">
        <f t="shared" si="3"/>
        <v>110410.66401996887</v>
      </c>
      <c r="S64" s="95">
        <f>+'[3]R-I prezzi correnti cat'!S61</f>
        <v>27680.871295493107</v>
      </c>
      <c r="T64" s="94">
        <f t="shared" si="4"/>
        <v>138091.53531546198</v>
      </c>
      <c r="U64" s="96"/>
      <c r="V64" s="92">
        <f>+'[3]R-I prezzi correnti cat'!U61</f>
        <v>12754.053981564542</v>
      </c>
      <c r="W64" s="97">
        <f>+'[3]R-I prezzi correnti cat'!W61</f>
        <v>93284.672148004131</v>
      </c>
      <c r="X64" s="97">
        <f>+'[3]R-I prezzi correnti cat'!X61</f>
        <v>20018.851353806192</v>
      </c>
      <c r="Y64" s="92">
        <f t="shared" si="5"/>
        <v>113303.52350181033</v>
      </c>
      <c r="Z64" s="92">
        <f>+'[3]R-I prezzi correnti cat'!AD61</f>
        <v>7020.071717659499</v>
      </c>
      <c r="AA64" s="92">
        <f>+'[3]R-I prezzi correnti cat'!Y61</f>
        <v>3869.1591842322596</v>
      </c>
      <c r="AB64" s="92">
        <f>+'[3]R-I prezzi correnti cat'!AC61+'[3]R-I prezzi correnti cat'!AE61+'[3]R-I prezzi correnti cat'!AF61</f>
        <v>1144.7269301953356</v>
      </c>
      <c r="AC64" s="93">
        <f t="shared" si="6"/>
        <v>12033.957832087093</v>
      </c>
      <c r="AD64" s="98">
        <f t="shared" si="7"/>
        <v>138091.53531546198</v>
      </c>
    </row>
    <row r="65" spans="1:30" x14ac:dyDescent="0.2">
      <c r="A65" s="91">
        <v>1921</v>
      </c>
      <c r="B65" s="92">
        <f>+'[3]R-I prezzi correnti cat'!B62</f>
        <v>42956.908412027376</v>
      </c>
      <c r="C65" s="92">
        <f>+'[3]R-I prezzi correnti cat'!C62</f>
        <v>665.77844024858518</v>
      </c>
      <c r="D65" s="92">
        <f>+'[3]R-I prezzi correnti cat'!D62</f>
        <v>17517.765670514531</v>
      </c>
      <c r="E65" s="92">
        <f>+'[3]R-I prezzi correnti cat'!G62</f>
        <v>4276.5808519183374</v>
      </c>
      <c r="F65" s="92">
        <f>+'[3]R-I prezzi correnti cat'!E62</f>
        <v>577.60398973285305</v>
      </c>
      <c r="G65" s="93">
        <f t="shared" si="0"/>
        <v>23037.728952414305</v>
      </c>
      <c r="H65" s="92">
        <f>+'[3]R-I prezzi correnti cat'!H62</f>
        <v>14243.842118529737</v>
      </c>
      <c r="I65" s="92">
        <f>+'[3]R-I prezzi correnti cat'!I62</f>
        <v>4417.2413468794011</v>
      </c>
      <c r="J65" s="92">
        <f>+'[3]R-I prezzi correnti cat'!J62</f>
        <v>2622.8506447005147</v>
      </c>
      <c r="K65" s="92">
        <f>+'[3]R-I prezzi correnti cat'!K62</f>
        <v>6539.6039603960398</v>
      </c>
      <c r="L65" s="92">
        <f>+'[3]R-I prezzi correnti cat'!L62</f>
        <v>5137.2277174577785</v>
      </c>
      <c r="M65" s="92">
        <f>+'[3]R-I prezzi correnti cat'!M62</f>
        <v>6137.7311919406702</v>
      </c>
      <c r="N65" s="92">
        <f t="shared" si="1"/>
        <v>39098.496979904136</v>
      </c>
      <c r="O65" s="92">
        <f t="shared" si="2"/>
        <v>105093.1343443458</v>
      </c>
      <c r="P65" s="92">
        <f>+'[3]R-I prezzi correnti cat'!P62</f>
        <v>1953.4162829946933</v>
      </c>
      <c r="Q65" s="92">
        <f>+'[3]R-I prezzi correnti cat'!Q62</f>
        <v>8196.0396039603929</v>
      </c>
      <c r="R65" s="94">
        <f t="shared" si="3"/>
        <v>111335.75766531151</v>
      </c>
      <c r="S65" s="95">
        <f>+'[3]R-I prezzi correnti cat'!S62</f>
        <v>21506.007241532112</v>
      </c>
      <c r="T65" s="94">
        <f t="shared" si="4"/>
        <v>132841.76490684363</v>
      </c>
      <c r="U65" s="96"/>
      <c r="V65" s="92">
        <f>+'[3]R-I prezzi correnti cat'!U62</f>
        <v>10054.70205270521</v>
      </c>
      <c r="W65" s="97">
        <f>+'[3]R-I prezzi correnti cat'!W62</f>
        <v>86452.144369392394</v>
      </c>
      <c r="X65" s="97">
        <f>+'[3]R-I prezzi correnti cat'!X62</f>
        <v>24163.066348939497</v>
      </c>
      <c r="Y65" s="92">
        <f t="shared" si="5"/>
        <v>110615.21071833189</v>
      </c>
      <c r="Z65" s="92">
        <f>+'[3]R-I prezzi correnti cat'!AD62</f>
        <v>5983.3504783683775</v>
      </c>
      <c r="AA65" s="92">
        <f>+'[3]R-I prezzi correnti cat'!Y62</f>
        <v>5062.4344536188109</v>
      </c>
      <c r="AB65" s="92">
        <f>+'[3]R-I prezzi correnti cat'!AC62+'[3]R-I prezzi correnti cat'!AE62+'[3]R-I prezzi correnti cat'!AF62</f>
        <v>1126.0672038193288</v>
      </c>
      <c r="AC65" s="93">
        <f t="shared" si="6"/>
        <v>12171.852135806519</v>
      </c>
      <c r="AD65" s="98">
        <f t="shared" si="7"/>
        <v>132841.7649068436</v>
      </c>
    </row>
    <row r="66" spans="1:30" x14ac:dyDescent="0.2">
      <c r="A66" s="91">
        <v>1922</v>
      </c>
      <c r="B66" s="92">
        <f>+'[3]R-I prezzi correnti cat'!B63</f>
        <v>42498.930672620889</v>
      </c>
      <c r="C66" s="92">
        <f>+'[3]R-I prezzi correnti cat'!C63</f>
        <v>656.68474329658068</v>
      </c>
      <c r="D66" s="92">
        <f>+'[3]R-I prezzi correnti cat'!D63</f>
        <v>20760.364648848314</v>
      </c>
      <c r="E66" s="92">
        <f>+'[3]R-I prezzi correnti cat'!G63</f>
        <v>5526.8620100090884</v>
      </c>
      <c r="F66" s="92">
        <f>+'[3]R-I prezzi correnti cat'!E63</f>
        <v>582.53427818253078</v>
      </c>
      <c r="G66" s="93">
        <f t="shared" si="0"/>
        <v>27526.445680336514</v>
      </c>
      <c r="H66" s="92">
        <f>+'[3]R-I prezzi correnti cat'!H63</f>
        <v>14743.841789028529</v>
      </c>
      <c r="I66" s="92">
        <f>+'[3]R-I prezzi correnti cat'!I63</f>
        <v>5145.4018584864789</v>
      </c>
      <c r="J66" s="92">
        <f>+'[3]R-I prezzi correnti cat'!J63</f>
        <v>2433.7980910247056</v>
      </c>
      <c r="K66" s="92">
        <f>+'[3]R-I prezzi correnti cat'!K63</f>
        <v>6702.970297029703</v>
      </c>
      <c r="L66" s="92">
        <f>+'[3]R-I prezzi correnti cat'!L63</f>
        <v>5122.4325066865495</v>
      </c>
      <c r="M66" s="92">
        <f>+'[3]R-I prezzi correnti cat'!M63</f>
        <v>7227.9251313695522</v>
      </c>
      <c r="N66" s="92">
        <f t="shared" si="1"/>
        <v>41376.369673625515</v>
      </c>
      <c r="O66" s="92">
        <f t="shared" si="2"/>
        <v>111401.74602658293</v>
      </c>
      <c r="P66" s="92">
        <f>+'[3]R-I prezzi correnti cat'!P63</f>
        <v>1825.4796867415723</v>
      </c>
      <c r="Q66" s="92">
        <f>+'[3]R-I prezzi correnti cat'!Q63</f>
        <v>9065.3465346534613</v>
      </c>
      <c r="R66" s="94">
        <f t="shared" si="3"/>
        <v>118641.61287449482</v>
      </c>
      <c r="S66" s="95">
        <f>+'[3]R-I prezzi correnti cat'!S63</f>
        <v>17029.568341908434</v>
      </c>
      <c r="T66" s="94">
        <f t="shared" si="4"/>
        <v>135671.18121640326</v>
      </c>
      <c r="U66" s="96"/>
      <c r="V66" s="92">
        <f>+'[3]R-I prezzi correnti cat'!U63</f>
        <v>10196.017273220579</v>
      </c>
      <c r="W66" s="97">
        <f>+'[3]R-I prezzi correnti cat'!W63</f>
        <v>92352.409897171732</v>
      </c>
      <c r="X66" s="97">
        <f>+'[3]R-I prezzi correnti cat'!X63</f>
        <v>19304.268269596654</v>
      </c>
      <c r="Y66" s="92">
        <f t="shared" si="5"/>
        <v>111656.67816676838</v>
      </c>
      <c r="Z66" s="92">
        <f>+'[3]R-I prezzi correnti cat'!AD63</f>
        <v>5861.426192611937</v>
      </c>
      <c r="AA66" s="92">
        <f>+'[3]R-I prezzi correnti cat'!Y63</f>
        <v>6380.707159212674</v>
      </c>
      <c r="AB66" s="92">
        <f>+'[3]R-I prezzi correnti cat'!AC63+'[3]R-I prezzi correnti cat'!AE63+'[3]R-I prezzi correnti cat'!AF63</f>
        <v>1576.3524245896558</v>
      </c>
      <c r="AC66" s="93">
        <f t="shared" si="6"/>
        <v>13818.485776414265</v>
      </c>
      <c r="AD66" s="98">
        <f t="shared" si="7"/>
        <v>135671.18121640323</v>
      </c>
    </row>
    <row r="67" spans="1:30" x14ac:dyDescent="0.2">
      <c r="A67" s="91">
        <v>1923</v>
      </c>
      <c r="B67" s="92">
        <f>+'[3]R-I prezzi correnti cat'!B64</f>
        <v>43943.028727717821</v>
      </c>
      <c r="C67" s="92">
        <f>+'[3]R-I prezzi correnti cat'!C64</f>
        <v>811.68918195284107</v>
      </c>
      <c r="D67" s="92">
        <f>+'[3]R-I prezzi correnti cat'!D64</f>
        <v>23501.514617694862</v>
      </c>
      <c r="E67" s="92">
        <f>+'[3]R-I prezzi correnti cat'!G64</f>
        <v>6005.8243602298307</v>
      </c>
      <c r="F67" s="92">
        <f>+'[3]R-I prezzi correnti cat'!E64</f>
        <v>722.84191366946823</v>
      </c>
      <c r="G67" s="93">
        <f t="shared" si="0"/>
        <v>31041.870073547005</v>
      </c>
      <c r="H67" s="92">
        <f>+'[3]R-I prezzi correnti cat'!H64</f>
        <v>15899.612981496748</v>
      </c>
      <c r="I67" s="92">
        <f>+'[3]R-I prezzi correnti cat'!I64</f>
        <v>6323.3916312082074</v>
      </c>
      <c r="J67" s="92">
        <f>+'[3]R-I prezzi correnti cat'!J64</f>
        <v>2406.3350808703099</v>
      </c>
      <c r="K67" s="92">
        <f>+'[3]R-I prezzi correnti cat'!K64</f>
        <v>6730.6930693069307</v>
      </c>
      <c r="L67" s="92">
        <f>+'[3]R-I prezzi correnti cat'!L64</f>
        <v>5382.4534404771957</v>
      </c>
      <c r="M67" s="92">
        <f>+'[3]R-I prezzi correnti cat'!M64</f>
        <v>8528.8657773465202</v>
      </c>
      <c r="N67" s="92">
        <f t="shared" si="1"/>
        <v>45271.35198070592</v>
      </c>
      <c r="O67" s="92">
        <f t="shared" si="2"/>
        <v>120256.25078197074</v>
      </c>
      <c r="P67" s="92">
        <f>+'[3]R-I prezzi correnti cat'!P64</f>
        <v>1809.7179484077947</v>
      </c>
      <c r="Q67" s="92">
        <f>+'[3]R-I prezzi correnti cat'!Q64</f>
        <v>9906.9306930693037</v>
      </c>
      <c r="R67" s="94">
        <f t="shared" si="3"/>
        <v>128353.46352663224</v>
      </c>
      <c r="S67" s="95">
        <f>+'[3]R-I prezzi correnti cat'!S64</f>
        <v>18084.079701474031</v>
      </c>
      <c r="T67" s="94">
        <f t="shared" si="4"/>
        <v>146437.54322810628</v>
      </c>
      <c r="U67" s="96"/>
      <c r="V67" s="92">
        <f>+'[3]R-I prezzi correnti cat'!U64</f>
        <v>12234.264721555443</v>
      </c>
      <c r="W67" s="97">
        <f>+'[3]R-I prezzi correnti cat'!W64</f>
        <v>104713.97709110787</v>
      </c>
      <c r="X67" s="97">
        <f>+'[3]R-I prezzi correnti cat'!X64</f>
        <v>14259.260215578155</v>
      </c>
      <c r="Y67" s="92">
        <f t="shared" si="5"/>
        <v>118973.23730668602</v>
      </c>
      <c r="Z67" s="92">
        <f>+'[3]R-I prezzi correnti cat'!AD64</f>
        <v>6539.2182391339948</v>
      </c>
      <c r="AA67" s="92">
        <f>+'[3]R-I prezzi correnti cat'!Y64</f>
        <v>6761.7726053329325</v>
      </c>
      <c r="AB67" s="92">
        <f>+'[3]R-I prezzi correnti cat'!AC64+'[3]R-I prezzi correnti cat'!AE64+'[3]R-I prezzi correnti cat'!AF64</f>
        <v>1929.0503553979179</v>
      </c>
      <c r="AC67" s="93">
        <f t="shared" si="6"/>
        <v>15230.041199864845</v>
      </c>
      <c r="AD67" s="98">
        <f t="shared" si="7"/>
        <v>146437.54322810631</v>
      </c>
    </row>
    <row r="68" spans="1:30" x14ac:dyDescent="0.2">
      <c r="A68" s="91">
        <v>1924</v>
      </c>
      <c r="B68" s="92">
        <f>+'[3]R-I prezzi correnti cat'!B65</f>
        <v>40234.084471773305</v>
      </c>
      <c r="C68" s="92">
        <f>+'[3]R-I prezzi correnti cat'!C65</f>
        <v>886.39330990154269</v>
      </c>
      <c r="D68" s="92">
        <f>+'[3]R-I prezzi correnti cat'!D65</f>
        <v>25655.267520581587</v>
      </c>
      <c r="E68" s="92">
        <f>+'[3]R-I prezzi correnti cat'!G65</f>
        <v>6375.8393424865772</v>
      </c>
      <c r="F68" s="92">
        <f>+'[3]R-I prezzi correnti cat'!E65</f>
        <v>860.36894866924035</v>
      </c>
      <c r="G68" s="93">
        <f t="shared" si="0"/>
        <v>33777.869121638942</v>
      </c>
      <c r="H68" s="92">
        <f>+'[3]R-I prezzi correnti cat'!H65</f>
        <v>16379.85378280783</v>
      </c>
      <c r="I68" s="92">
        <f>+'[3]R-I prezzi correnti cat'!I65</f>
        <v>7442.6603740411047</v>
      </c>
      <c r="J68" s="92">
        <f>+'[3]R-I prezzi correnti cat'!J65</f>
        <v>2440.7054681100635</v>
      </c>
      <c r="K68" s="92">
        <f>+'[3]R-I prezzi correnti cat'!K65</f>
        <v>7219.8019801980199</v>
      </c>
      <c r="L68" s="92">
        <f>+'[3]R-I prezzi correnti cat'!L65</f>
        <v>5883.8704344952257</v>
      </c>
      <c r="M68" s="92">
        <f>+'[3]R-I prezzi correnti cat'!M65</f>
        <v>8318.9744859930961</v>
      </c>
      <c r="N68" s="92">
        <f t="shared" si="1"/>
        <v>47685.866525645339</v>
      </c>
      <c r="O68" s="92">
        <f t="shared" si="2"/>
        <v>121697.82011905758</v>
      </c>
      <c r="P68" s="92">
        <f>+'[3]R-I prezzi correnti cat'!P65</f>
        <v>1829.3023548184415</v>
      </c>
      <c r="Q68" s="92">
        <f>+'[3]R-I prezzi correnti cat'!Q65</f>
        <v>10653.465346534649</v>
      </c>
      <c r="R68" s="94">
        <f t="shared" si="3"/>
        <v>130521.98311077378</v>
      </c>
      <c r="S68" s="95">
        <f>+'[3]R-I prezzi correnti cat'!S65</f>
        <v>20960.129245876411</v>
      </c>
      <c r="T68" s="94">
        <f t="shared" si="4"/>
        <v>151482.11235665021</v>
      </c>
      <c r="U68" s="96"/>
      <c r="V68" s="92">
        <f>+'[3]R-I prezzi correnti cat'!U65</f>
        <v>15920.143815905927</v>
      </c>
      <c r="W68" s="97">
        <f>+'[3]R-I prezzi correnti cat'!W65</f>
        <v>105226.15160817164</v>
      </c>
      <c r="X68" s="97">
        <f>+'[3]R-I prezzi correnti cat'!X65</f>
        <v>13685.198304683516</v>
      </c>
      <c r="Y68" s="92">
        <f t="shared" si="5"/>
        <v>118911.34991285516</v>
      </c>
      <c r="Z68" s="92">
        <f>+'[3]R-I prezzi correnti cat'!AD65</f>
        <v>8109.2663283047359</v>
      </c>
      <c r="AA68" s="92">
        <f>+'[3]R-I prezzi correnti cat'!Y65</f>
        <v>7001.4414444560443</v>
      </c>
      <c r="AB68" s="92">
        <f>+'[3]R-I prezzi correnti cat'!AC65+'[3]R-I prezzi correnti cat'!AE65+'[3]R-I prezzi correnti cat'!AF65</f>
        <v>1539.9108551283416</v>
      </c>
      <c r="AC68" s="93">
        <f t="shared" si="6"/>
        <v>16650.618627889122</v>
      </c>
      <c r="AD68" s="98">
        <f t="shared" si="7"/>
        <v>151482.11235665021</v>
      </c>
    </row>
    <row r="69" spans="1:30" x14ac:dyDescent="0.2">
      <c r="A69" s="91">
        <v>1925</v>
      </c>
      <c r="B69" s="92">
        <f>+'[3]R-I prezzi correnti cat'!B66</f>
        <v>53710.980493559538</v>
      </c>
      <c r="C69" s="92">
        <f>+'[3]R-I prezzi correnti cat'!C66</f>
        <v>1188.9104827278138</v>
      </c>
      <c r="D69" s="92">
        <f>+'[3]R-I prezzi correnti cat'!D66</f>
        <v>32113.539902885412</v>
      </c>
      <c r="E69" s="92">
        <f>+'[3]R-I prezzi correnti cat'!G66</f>
        <v>8161.8654670800724</v>
      </c>
      <c r="F69" s="92">
        <f>+'[3]R-I prezzi correnti cat'!E66</f>
        <v>1167.1791205210975</v>
      </c>
      <c r="G69" s="93">
        <f t="shared" si="0"/>
        <v>42631.494973214401</v>
      </c>
      <c r="H69" s="92">
        <f>+'[3]R-I prezzi correnti cat'!H66</f>
        <v>21031.844010518525</v>
      </c>
      <c r="I69" s="92">
        <f>+'[3]R-I prezzi correnti cat'!I66</f>
        <v>9806.1617004468699</v>
      </c>
      <c r="J69" s="92">
        <f>+'[3]R-I prezzi correnti cat'!J66</f>
        <v>2969.2853441643592</v>
      </c>
      <c r="K69" s="92">
        <f>+'[3]R-I prezzi correnti cat'!K66</f>
        <v>8230.6930693069298</v>
      </c>
      <c r="L69" s="92">
        <f>+'[3]R-I prezzi correnti cat'!L66</f>
        <v>6680.8642099892886</v>
      </c>
      <c r="M69" s="92">
        <f>+'[3]R-I prezzi correnti cat'!M66</f>
        <v>8129.0281686731669</v>
      </c>
      <c r="N69" s="92">
        <f t="shared" si="1"/>
        <v>56847.876503099142</v>
      </c>
      <c r="O69" s="92">
        <f t="shared" si="2"/>
        <v>153190.35196987307</v>
      </c>
      <c r="P69" s="92">
        <f>+'[3]R-I prezzi correnti cat'!P66</f>
        <v>2229.7998216976248</v>
      </c>
      <c r="Q69" s="92">
        <f>+'[3]R-I prezzi correnti cat'!Q66</f>
        <v>10744.554455445541</v>
      </c>
      <c r="R69" s="94">
        <f t="shared" si="3"/>
        <v>161705.10660362101</v>
      </c>
      <c r="S69" s="95">
        <f>+'[3]R-I prezzi correnti cat'!S66</f>
        <v>27599.014731630694</v>
      </c>
      <c r="T69" s="94">
        <f t="shared" si="4"/>
        <v>189304.12133525169</v>
      </c>
      <c r="U69" s="96"/>
      <c r="V69" s="92">
        <f>+'[3]R-I prezzi correnti cat'!U66</f>
        <v>20513.859316048289</v>
      </c>
      <c r="W69" s="97">
        <f>+'[3]R-I prezzi correnti cat'!W66</f>
        <v>132655.3254730397</v>
      </c>
      <c r="X69" s="97">
        <f>+'[3]R-I prezzi correnti cat'!X66</f>
        <v>13625.688190052055</v>
      </c>
      <c r="Y69" s="92">
        <f t="shared" si="5"/>
        <v>146281.01366309176</v>
      </c>
      <c r="Z69" s="92">
        <f>+'[3]R-I prezzi correnti cat'!AD66</f>
        <v>11591.622377475862</v>
      </c>
      <c r="AA69" s="92">
        <f>+'[3]R-I prezzi correnti cat'!Y66</f>
        <v>8741.6455286440287</v>
      </c>
      <c r="AB69" s="92">
        <f>+'[3]R-I prezzi correnti cat'!AC66+'[3]R-I prezzi correnti cat'!AE66+'[3]R-I prezzi correnti cat'!AF66</f>
        <v>2175.9804499917627</v>
      </c>
      <c r="AC69" s="93">
        <f t="shared" si="6"/>
        <v>22509.248356111653</v>
      </c>
      <c r="AD69" s="98">
        <f t="shared" si="7"/>
        <v>189304.12133525172</v>
      </c>
    </row>
    <row r="70" spans="1:30" x14ac:dyDescent="0.2">
      <c r="A70" s="91">
        <v>1926</v>
      </c>
      <c r="B70" s="92">
        <f>+'[3]R-I prezzi correnti cat'!B67</f>
        <v>58748.044243499156</v>
      </c>
      <c r="C70" s="92">
        <f>+'[3]R-I prezzi correnti cat'!C67</f>
        <v>1322.1481699664055</v>
      </c>
      <c r="D70" s="92">
        <f>+'[3]R-I prezzi correnti cat'!D67</f>
        <v>32601.781068271557</v>
      </c>
      <c r="E70" s="92">
        <f>+'[3]R-I prezzi correnti cat'!G67</f>
        <v>8493.2899752550929</v>
      </c>
      <c r="F70" s="92">
        <f>+'[3]R-I prezzi correnti cat'!E67</f>
        <v>1594.4388244983681</v>
      </c>
      <c r="G70" s="93">
        <f t="shared" ref="G70:G114" si="8">+C70+D70+E70+F70</f>
        <v>44011.65803799143</v>
      </c>
      <c r="H70" s="92">
        <f>+'[3]R-I prezzi correnti cat'!H67</f>
        <v>22130.300755411234</v>
      </c>
      <c r="I70" s="92">
        <f>+'[3]R-I prezzi correnti cat'!I67</f>
        <v>10251.913379553744</v>
      </c>
      <c r="J70" s="92">
        <f>+'[3]R-I prezzi correnti cat'!J67</f>
        <v>3145.704894419197</v>
      </c>
      <c r="K70" s="92">
        <f>+'[3]R-I prezzi correnti cat'!K67</f>
        <v>9200.9900990099013</v>
      </c>
      <c r="L70" s="92">
        <f>+'[3]R-I prezzi correnti cat'!L67</f>
        <v>7395.3239685430781</v>
      </c>
      <c r="M70" s="92">
        <f>+'[3]R-I prezzi correnti cat'!M67</f>
        <v>9249.3765422750021</v>
      </c>
      <c r="N70" s="92">
        <f t="shared" ref="N70:N114" si="9">+H70+I70+J70+K70+L70+M70</f>
        <v>61373.609639212154</v>
      </c>
      <c r="O70" s="92">
        <f t="shared" ref="O70:O114" si="10">+B70+G70+N70</f>
        <v>164133.31192070275</v>
      </c>
      <c r="P70" s="92">
        <f>+'[3]R-I prezzi correnti cat'!P67</f>
        <v>2374.1561792785255</v>
      </c>
      <c r="Q70" s="92">
        <f>+'[3]R-I prezzi correnti cat'!Q67</f>
        <v>11594.05940594059</v>
      </c>
      <c r="R70" s="94">
        <f t="shared" ref="R70:R114" si="11">+O70+Q70-P70</f>
        <v>173353.2151473648</v>
      </c>
      <c r="S70" s="95">
        <f>+'[3]R-I prezzi correnti cat'!S67</f>
        <v>27815.702977562494</v>
      </c>
      <c r="T70" s="94">
        <f t="shared" ref="T70:T114" si="12">+R70+S70</f>
        <v>201168.9181249273</v>
      </c>
      <c r="U70" s="96"/>
      <c r="V70" s="92">
        <f>+'[3]R-I prezzi correnti cat'!U67</f>
        <v>21303.513908863402</v>
      </c>
      <c r="W70" s="97">
        <f>+'[3]R-I prezzi correnti cat'!W67</f>
        <v>140617.04580955487</v>
      </c>
      <c r="X70" s="97">
        <f>+'[3]R-I prezzi correnti cat'!X67</f>
        <v>15341.729251625335</v>
      </c>
      <c r="Y70" s="92">
        <f t="shared" ref="Y70:Y114" si="13">+W70+X70</f>
        <v>155958.7750611802</v>
      </c>
      <c r="Z70" s="92">
        <f>+'[3]R-I prezzi correnti cat'!AD67</f>
        <v>12467.498203332036</v>
      </c>
      <c r="AA70" s="92">
        <f>+'[3]R-I prezzi correnti cat'!Y67</f>
        <v>8870.589154229936</v>
      </c>
      <c r="AB70" s="92">
        <f>+'[3]R-I prezzi correnti cat'!AC67+'[3]R-I prezzi correnti cat'!AE67+'[3]R-I prezzi correnti cat'!AF67</f>
        <v>2568.5417973217536</v>
      </c>
      <c r="AC70" s="93">
        <f t="shared" ref="AC70:AC114" si="14">+Z70+AA70+AB70</f>
        <v>23906.629154883725</v>
      </c>
      <c r="AD70" s="98">
        <f t="shared" ref="AD70:AD114" si="15">+V70+Y70+AC70</f>
        <v>201168.91812492732</v>
      </c>
    </row>
    <row r="71" spans="1:30" x14ac:dyDescent="0.2">
      <c r="A71" s="91">
        <v>1927</v>
      </c>
      <c r="B71" s="92">
        <f>+'[3]R-I prezzi correnti cat'!B68</f>
        <v>45903.85012275842</v>
      </c>
      <c r="C71" s="92">
        <f>+'[3]R-I prezzi correnti cat'!C68</f>
        <v>1257.6566650248353</v>
      </c>
      <c r="D71" s="92">
        <f>+'[3]R-I prezzi correnti cat'!D68</f>
        <v>28791.939255828132</v>
      </c>
      <c r="E71" s="92">
        <f>+'[3]R-I prezzi correnti cat'!G68</f>
        <v>7396.3319035905361</v>
      </c>
      <c r="F71" s="92">
        <f>+'[3]R-I prezzi correnti cat'!E68</f>
        <v>1607.0272179454503</v>
      </c>
      <c r="G71" s="93">
        <f t="shared" si="8"/>
        <v>39052.955042388952</v>
      </c>
      <c r="H71" s="92">
        <f>+'[3]R-I prezzi correnti cat'!H68</f>
        <v>18725.295164016195</v>
      </c>
      <c r="I71" s="92">
        <f>+'[3]R-I prezzi correnti cat'!I68</f>
        <v>9397.4873811028137</v>
      </c>
      <c r="J71" s="92">
        <f>+'[3]R-I prezzi correnti cat'!J68</f>
        <v>2853.9266412463335</v>
      </c>
      <c r="K71" s="92">
        <f>+'[3]R-I prezzi correnti cat'!K68</f>
        <v>8501.9801980198026</v>
      </c>
      <c r="L71" s="92">
        <f>+'[3]R-I prezzi correnti cat'!L68</f>
        <v>7097.5130203373064</v>
      </c>
      <c r="M71" s="92">
        <f>+'[3]R-I prezzi correnti cat'!M68</f>
        <v>9434.3988226173624</v>
      </c>
      <c r="N71" s="92">
        <f t="shared" si="9"/>
        <v>56010.601227339808</v>
      </c>
      <c r="O71" s="92">
        <f t="shared" si="10"/>
        <v>140967.40639248717</v>
      </c>
      <c r="P71" s="92">
        <f>+'[3]R-I prezzi correnti cat'!P68</f>
        <v>2158.2477984546072</v>
      </c>
      <c r="Q71" s="92">
        <f>+'[3]R-I prezzi correnti cat'!Q68</f>
        <v>13459.405940594055</v>
      </c>
      <c r="R71" s="94">
        <f t="shared" si="11"/>
        <v>152268.56453462664</v>
      </c>
      <c r="S71" s="95">
        <f>+'[3]R-I prezzi correnti cat'!S68</f>
        <v>22143.259970489278</v>
      </c>
      <c r="T71" s="94">
        <f t="shared" si="12"/>
        <v>174411.82450511592</v>
      </c>
      <c r="U71" s="96"/>
      <c r="V71" s="92">
        <f>+'[3]R-I prezzi correnti cat'!U68</f>
        <v>17935.943441700543</v>
      </c>
      <c r="W71" s="97">
        <f>+'[3]R-I prezzi correnti cat'!W68</f>
        <v>122858.05152614426</v>
      </c>
      <c r="X71" s="97">
        <f>+'[3]R-I prezzi correnti cat'!X68</f>
        <v>14963.926798230566</v>
      </c>
      <c r="Y71" s="92">
        <f t="shared" si="13"/>
        <v>137821.97832437482</v>
      </c>
      <c r="Z71" s="92">
        <f>+'[3]R-I prezzi correnti cat'!AD68</f>
        <v>9434.9042762725003</v>
      </c>
      <c r="AA71" s="92">
        <f>+'[3]R-I prezzi correnti cat'!Y68</f>
        <v>7536.5925588915725</v>
      </c>
      <c r="AB71" s="92">
        <f>+'[3]R-I prezzi correnti cat'!AC68+'[3]R-I prezzi correnti cat'!AE68+'[3]R-I prezzi correnti cat'!AF68</f>
        <v>1682.4059038764647</v>
      </c>
      <c r="AC71" s="93">
        <f t="shared" si="14"/>
        <v>18653.902739040535</v>
      </c>
      <c r="AD71" s="98">
        <f t="shared" si="15"/>
        <v>174411.82450511589</v>
      </c>
    </row>
    <row r="72" spans="1:30" x14ac:dyDescent="0.2">
      <c r="A72" s="91">
        <v>1928</v>
      </c>
      <c r="B72" s="92">
        <f>+'[3]R-I prezzi correnti cat'!B69</f>
        <v>47855.320834544065</v>
      </c>
      <c r="C72" s="92">
        <f>+'[3]R-I prezzi correnti cat'!C69</f>
        <v>1152.2671260823754</v>
      </c>
      <c r="D72" s="92">
        <f>+'[3]R-I prezzi correnti cat'!D69</f>
        <v>29484.60923484571</v>
      </c>
      <c r="E72" s="92">
        <f>+'[3]R-I prezzi correnti cat'!G69</f>
        <v>7139.6905738485784</v>
      </c>
      <c r="F72" s="92">
        <f>+'[3]R-I prezzi correnti cat'!E69</f>
        <v>1656.194935670557</v>
      </c>
      <c r="G72" s="93">
        <f t="shared" si="8"/>
        <v>39432.761870447226</v>
      </c>
      <c r="H72" s="92">
        <f>+'[3]R-I prezzi correnti cat'!H69</f>
        <v>18850.002575219496</v>
      </c>
      <c r="I72" s="92">
        <f>+'[3]R-I prezzi correnti cat'!I69</f>
        <v>9719.7600769707169</v>
      </c>
      <c r="J72" s="92">
        <f>+'[3]R-I prezzi correnti cat'!J69</f>
        <v>3020.395415872445</v>
      </c>
      <c r="K72" s="92">
        <f>+'[3]R-I prezzi correnti cat'!K69</f>
        <v>8052.4752475247524</v>
      </c>
      <c r="L72" s="92">
        <f>+'[3]R-I prezzi correnti cat'!L69</f>
        <v>6792.924654256658</v>
      </c>
      <c r="M72" s="92">
        <f>+'[3]R-I prezzi correnti cat'!M69</f>
        <v>9449.2937120785409</v>
      </c>
      <c r="N72" s="92">
        <f t="shared" si="9"/>
        <v>55884.851681922613</v>
      </c>
      <c r="O72" s="92">
        <f t="shared" si="10"/>
        <v>143172.9343869139</v>
      </c>
      <c r="P72" s="92">
        <f>+'[3]R-I prezzi correnti cat'!P69</f>
        <v>2271.9693686519922</v>
      </c>
      <c r="Q72" s="92">
        <f>+'[3]R-I prezzi correnti cat'!Q69</f>
        <v>12984.158415841581</v>
      </c>
      <c r="R72" s="94">
        <f t="shared" si="11"/>
        <v>153885.12343410347</v>
      </c>
      <c r="S72" s="95">
        <f>+'[3]R-I prezzi correnti cat'!S69</f>
        <v>23673.563123019467</v>
      </c>
      <c r="T72" s="94">
        <f t="shared" si="12"/>
        <v>177558.68655712294</v>
      </c>
      <c r="U72" s="96"/>
      <c r="V72" s="92">
        <f>+'[3]R-I prezzi correnti cat'!U69</f>
        <v>16974.592308407711</v>
      </c>
      <c r="W72" s="97">
        <f>+'[3]R-I prezzi correnti cat'!W69</f>
        <v>127286.77198948615</v>
      </c>
      <c r="X72" s="97">
        <f>+'[3]R-I prezzi correnti cat'!X69</f>
        <v>14298.05057582814</v>
      </c>
      <c r="Y72" s="92">
        <f t="shared" si="13"/>
        <v>141584.8225653143</v>
      </c>
      <c r="Z72" s="92">
        <f>+'[3]R-I prezzi correnti cat'!AD69</f>
        <v>10339.178324314518</v>
      </c>
      <c r="AA72" s="92">
        <f>+'[3]R-I prezzi correnti cat'!Y69</f>
        <v>7096.767930506604</v>
      </c>
      <c r="AB72" s="92">
        <f>+'[3]R-I prezzi correnti cat'!AC69+'[3]R-I prezzi correnti cat'!AE69+'[3]R-I prezzi correnti cat'!AF69</f>
        <v>1563.3254285797962</v>
      </c>
      <c r="AC72" s="93">
        <f t="shared" si="14"/>
        <v>18999.271683400919</v>
      </c>
      <c r="AD72" s="98">
        <f t="shared" si="15"/>
        <v>177558.68655712291</v>
      </c>
    </row>
    <row r="73" spans="1:30" x14ac:dyDescent="0.2">
      <c r="A73" s="91">
        <v>1929</v>
      </c>
      <c r="B73" s="92">
        <f>+'[3]R-I prezzi correnti cat'!B70</f>
        <v>46864.659821761459</v>
      </c>
      <c r="C73" s="92">
        <f>+'[3]R-I prezzi correnti cat'!C70</f>
        <v>1171.2365097035793</v>
      </c>
      <c r="D73" s="92">
        <f>+'[3]R-I prezzi correnti cat'!D70</f>
        <v>30091.171346843243</v>
      </c>
      <c r="E73" s="92">
        <f>+'[3]R-I prezzi correnti cat'!G70</f>
        <v>9220.7027102279844</v>
      </c>
      <c r="F73" s="92">
        <f>+'[3]R-I prezzi correnti cat'!E70</f>
        <v>1897.1638644229533</v>
      </c>
      <c r="G73" s="93">
        <f t="shared" si="8"/>
        <v>42380.274431197759</v>
      </c>
      <c r="H73" s="92">
        <f>+'[3]R-I prezzi correnti cat'!H70</f>
        <v>18800.552984956295</v>
      </c>
      <c r="I73" s="92">
        <f>+'[3]R-I prezzi correnti cat'!I70</f>
        <v>10193.400641827046</v>
      </c>
      <c r="J73" s="92">
        <f>+'[3]R-I prezzi correnti cat'!J70</f>
        <v>2986.5614198848834</v>
      </c>
      <c r="K73" s="92">
        <f>+'[3]R-I prezzi correnti cat'!K70</f>
        <v>8406.9306930693074</v>
      </c>
      <c r="L73" s="92">
        <f>+'[3]R-I prezzi correnti cat'!L70</f>
        <v>7284.8866749910803</v>
      </c>
      <c r="M73" s="92">
        <f>+'[3]R-I prezzi correnti cat'!M70</f>
        <v>9580.5482051835515</v>
      </c>
      <c r="N73" s="92">
        <f t="shared" si="9"/>
        <v>57252.880619912161</v>
      </c>
      <c r="O73" s="92">
        <f t="shared" si="10"/>
        <v>146497.81487287139</v>
      </c>
      <c r="P73" s="92">
        <f>+'[3]R-I prezzi correnti cat'!P70</f>
        <v>2212.076731970425</v>
      </c>
      <c r="Q73" s="92">
        <f>+'[3]R-I prezzi correnti cat'!Q70</f>
        <v>12783.168316831679</v>
      </c>
      <c r="R73" s="94">
        <f t="shared" si="11"/>
        <v>157068.90645773264</v>
      </c>
      <c r="S73" s="95">
        <f>+'[3]R-I prezzi correnti cat'!S70</f>
        <v>23149.545280819377</v>
      </c>
      <c r="T73" s="94">
        <f t="shared" si="12"/>
        <v>180218.45173855202</v>
      </c>
      <c r="U73" s="96"/>
      <c r="V73" s="92">
        <f>+'[3]R-I prezzi correnti cat'!U70</f>
        <v>17444.378875883413</v>
      </c>
      <c r="W73" s="97">
        <f>+'[3]R-I prezzi correnti cat'!W70</f>
        <v>123853.94017335515</v>
      </c>
      <c r="X73" s="97">
        <f>+'[3]R-I prezzi correnti cat'!X70</f>
        <v>14606.221881163481</v>
      </c>
      <c r="Y73" s="92">
        <f t="shared" si="13"/>
        <v>138460.16205451865</v>
      </c>
      <c r="Z73" s="92">
        <f>+'[3]R-I prezzi correnti cat'!AD70</f>
        <v>13319.941122600347</v>
      </c>
      <c r="AA73" s="92">
        <f>+'[3]R-I prezzi correnti cat'!Y70</f>
        <v>9166.1823959231988</v>
      </c>
      <c r="AB73" s="92">
        <f>+'[3]R-I prezzi correnti cat'!AC70+'[3]R-I prezzi correnti cat'!AE70+'[3]R-I prezzi correnti cat'!AF70</f>
        <v>1827.7872896264066</v>
      </c>
      <c r="AC73" s="93">
        <f t="shared" si="14"/>
        <v>24313.910808149951</v>
      </c>
      <c r="AD73" s="98">
        <f t="shared" si="15"/>
        <v>180218.45173855202</v>
      </c>
    </row>
    <row r="74" spans="1:30" x14ac:dyDescent="0.2">
      <c r="A74" s="91">
        <v>1930</v>
      </c>
      <c r="B74" s="92">
        <f>+'[3]R-I prezzi correnti cat'!B71</f>
        <v>35260.874800348829</v>
      </c>
      <c r="C74" s="92">
        <f>+'[3]R-I prezzi correnti cat'!C71</f>
        <v>1054.482979815301</v>
      </c>
      <c r="D74" s="92">
        <f>+'[3]R-I prezzi correnti cat'!D71</f>
        <v>26762.933754295944</v>
      </c>
      <c r="E74" s="92">
        <f>+'[3]R-I prezzi correnti cat'!G71</f>
        <v>9004.4971155130243</v>
      </c>
      <c r="F74" s="92">
        <f>+'[3]R-I prezzi correnti cat'!E71</f>
        <v>2471.9999633640991</v>
      </c>
      <c r="G74" s="93">
        <f t="shared" si="8"/>
        <v>39293.913812988365</v>
      </c>
      <c r="H74" s="92">
        <f>+'[3]R-I prezzi correnti cat'!H71</f>
        <v>15500.674285445353</v>
      </c>
      <c r="I74" s="92">
        <f>+'[3]R-I prezzi correnti cat'!I71</f>
        <v>9324.1186538175407</v>
      </c>
      <c r="J74" s="92">
        <f>+'[3]R-I prezzi correnti cat'!J71</f>
        <v>2882.4718044369115</v>
      </c>
      <c r="K74" s="92">
        <f>+'[3]R-I prezzi correnti cat'!K71</f>
        <v>8288.1188118811879</v>
      </c>
      <c r="L74" s="92">
        <f>+'[3]R-I prezzi correnti cat'!L71</f>
        <v>7641.1783965222894</v>
      </c>
      <c r="M74" s="92">
        <f>+'[3]R-I prezzi correnti cat'!M71</f>
        <v>9046.4888421066244</v>
      </c>
      <c r="N74" s="92">
        <f t="shared" si="9"/>
        <v>52683.050794209907</v>
      </c>
      <c r="O74" s="92">
        <f t="shared" si="10"/>
        <v>127237.8394075471</v>
      </c>
      <c r="P74" s="92">
        <f>+'[3]R-I prezzi correnti cat'!P71</f>
        <v>2134.1445960726783</v>
      </c>
      <c r="Q74" s="92">
        <f>+'[3]R-I prezzi correnti cat'!Q71</f>
        <v>13074.257425742571</v>
      </c>
      <c r="R74" s="94">
        <f t="shared" si="11"/>
        <v>138177.95223721699</v>
      </c>
      <c r="S74" s="95">
        <f>+'[3]R-I prezzi correnti cat'!S71</f>
        <v>18753.173196207012</v>
      </c>
      <c r="T74" s="94">
        <f t="shared" si="12"/>
        <v>156931.12543342399</v>
      </c>
      <c r="U74" s="96"/>
      <c r="V74" s="92">
        <f>+'[3]R-I prezzi correnti cat'!U71</f>
        <v>14074.219499827021</v>
      </c>
      <c r="W74" s="97">
        <f>+'[3]R-I prezzi correnti cat'!W71</f>
        <v>104472.92927744993</v>
      </c>
      <c r="X74" s="97">
        <f>+'[3]R-I prezzi correnti cat'!X71</f>
        <v>15110.504879308115</v>
      </c>
      <c r="Y74" s="92">
        <f t="shared" si="13"/>
        <v>119583.43415675804</v>
      </c>
      <c r="Z74" s="92">
        <f>+'[3]R-I prezzi correnti cat'!AD71</f>
        <v>11742.594564859231</v>
      </c>
      <c r="AA74" s="92">
        <f>+'[3]R-I prezzi correnti cat'!Y71</f>
        <v>10189.318116735531</v>
      </c>
      <c r="AB74" s="92">
        <f>+'[3]R-I prezzi correnti cat'!AC71+'[3]R-I prezzi correnti cat'!AE71+'[3]R-I prezzi correnti cat'!AF71</f>
        <v>1341.5590952441762</v>
      </c>
      <c r="AC74" s="93">
        <f t="shared" si="14"/>
        <v>23273.471776838938</v>
      </c>
      <c r="AD74" s="98">
        <f t="shared" si="15"/>
        <v>156931.12543342399</v>
      </c>
    </row>
    <row r="75" spans="1:30" x14ac:dyDescent="0.2">
      <c r="A75" s="91">
        <v>1931</v>
      </c>
      <c r="B75" s="92">
        <f>+'[3]R-I prezzi correnti cat'!B72</f>
        <v>30976.352834711081</v>
      </c>
      <c r="C75" s="92">
        <f>+'[3]R-I prezzi correnti cat'!C72</f>
        <v>770.73233968999421</v>
      </c>
      <c r="D75" s="92">
        <f>+'[3]R-I prezzi correnti cat'!D72</f>
        <v>22125.970288838893</v>
      </c>
      <c r="E75" s="92">
        <f>+'[3]R-I prezzi correnti cat'!G72</f>
        <v>6818.2648673610756</v>
      </c>
      <c r="F75" s="92">
        <f>+'[3]R-I prezzi correnti cat'!E72</f>
        <v>2229.4530233968912</v>
      </c>
      <c r="G75" s="93">
        <f t="shared" si="8"/>
        <v>31944.420519286854</v>
      </c>
      <c r="H75" s="92">
        <f>+'[3]R-I prezzi correnti cat'!H72</f>
        <v>13044.32620179064</v>
      </c>
      <c r="I75" s="92">
        <f>+'[3]R-I prezzi correnti cat'!I72</f>
        <v>8394.8670918950575</v>
      </c>
      <c r="J75" s="92">
        <f>+'[3]R-I prezzi correnti cat'!J72</f>
        <v>2679.6551206905342</v>
      </c>
      <c r="K75" s="92">
        <f>+'[3]R-I prezzi correnti cat'!K72</f>
        <v>7691.0891089108909</v>
      </c>
      <c r="L75" s="92">
        <f>+'[3]R-I prezzi correnti cat'!L72</f>
        <v>7377.7370453828471</v>
      </c>
      <c r="M75" s="92">
        <f>+'[3]R-I prezzi correnti cat'!M72</f>
        <v>9490.9753824852505</v>
      </c>
      <c r="N75" s="92">
        <f t="shared" si="9"/>
        <v>48678.649951155225</v>
      </c>
      <c r="O75" s="92">
        <f t="shared" si="10"/>
        <v>111599.42330515316</v>
      </c>
      <c r="P75" s="92">
        <f>+'[3]R-I prezzi correnti cat'!P72</f>
        <v>1948.6791954594837</v>
      </c>
      <c r="Q75" s="92">
        <f>+'[3]R-I prezzi correnti cat'!Q72</f>
        <v>13481.188118811877</v>
      </c>
      <c r="R75" s="94">
        <f t="shared" si="11"/>
        <v>123131.93222850555</v>
      </c>
      <c r="S75" s="95">
        <f>+'[3]R-I prezzi correnti cat'!S72</f>
        <v>12701.333623241011</v>
      </c>
      <c r="T75" s="94">
        <f t="shared" si="12"/>
        <v>135833.26585174658</v>
      </c>
      <c r="U75" s="96"/>
      <c r="V75" s="92">
        <f>+'[3]R-I prezzi correnti cat'!U72</f>
        <v>11871.517268806763</v>
      </c>
      <c r="W75" s="97">
        <f>+'[3]R-I prezzi correnti cat'!W72</f>
        <v>88974.309637983388</v>
      </c>
      <c r="X75" s="97">
        <f>+'[3]R-I prezzi correnti cat'!X72</f>
        <v>16384.068975769849</v>
      </c>
      <c r="Y75" s="92">
        <f t="shared" si="13"/>
        <v>105358.37861375324</v>
      </c>
      <c r="Z75" s="92">
        <f>+'[3]R-I prezzi correnti cat'!AD72</f>
        <v>8703.9535027579786</v>
      </c>
      <c r="AA75" s="92">
        <f>+'[3]R-I prezzi correnti cat'!Y72</f>
        <v>8777.0452570263496</v>
      </c>
      <c r="AB75" s="92">
        <f>+'[3]R-I prezzi correnti cat'!AC72+'[3]R-I prezzi correnti cat'!AE72+'[3]R-I prezzi correnti cat'!AF72</f>
        <v>1122.3712094022062</v>
      </c>
      <c r="AC75" s="93">
        <f t="shared" si="14"/>
        <v>18603.369969186533</v>
      </c>
      <c r="AD75" s="98">
        <f t="shared" si="15"/>
        <v>135833.26585174655</v>
      </c>
    </row>
    <row r="76" spans="1:30" x14ac:dyDescent="0.2">
      <c r="A76" s="91">
        <v>1932</v>
      </c>
      <c r="B76" s="92">
        <f>+'[3]R-I prezzi correnti cat'!B73</f>
        <v>32212.666481405136</v>
      </c>
      <c r="C76" s="92">
        <f>+'[3]R-I prezzi correnti cat'!C73</f>
        <v>595.67198325608501</v>
      </c>
      <c r="D76" s="92">
        <f>+'[3]R-I prezzi correnti cat'!D73</f>
        <v>17901.252433784812</v>
      </c>
      <c r="E76" s="92">
        <f>+'[3]R-I prezzi correnti cat'!G73</f>
        <v>6116.3181641039273</v>
      </c>
      <c r="F76" s="92">
        <f>+'[3]R-I prezzi correnti cat'!E73</f>
        <v>2195.4007276984066</v>
      </c>
      <c r="G76" s="93">
        <f t="shared" si="8"/>
        <v>26808.643308843231</v>
      </c>
      <c r="H76" s="92">
        <f>+'[3]R-I prezzi correnti cat'!H73</f>
        <v>11798.837373144535</v>
      </c>
      <c r="I76" s="92">
        <f>+'[3]R-I prezzi correnti cat'!I73</f>
        <v>7535.8812865898544</v>
      </c>
      <c r="J76" s="92">
        <f>+'[3]R-I prezzi correnti cat'!J73</f>
        <v>3021.3467581276454</v>
      </c>
      <c r="K76" s="92">
        <f>+'[3]R-I prezzi correnti cat'!K73</f>
        <v>7593.0693069306926</v>
      </c>
      <c r="L76" s="92">
        <f>+'[3]R-I prezzi correnti cat'!L73</f>
        <v>6487.8075742949268</v>
      </c>
      <c r="M76" s="92">
        <f>+'[3]R-I prezzi correnti cat'!M73</f>
        <v>9481.9956966832178</v>
      </c>
      <c r="N76" s="92">
        <f t="shared" si="9"/>
        <v>45918.937995770873</v>
      </c>
      <c r="O76" s="92">
        <f t="shared" si="10"/>
        <v>104940.24778601924</v>
      </c>
      <c r="P76" s="92">
        <f>+'[3]R-I prezzi correnti cat'!P73</f>
        <v>2236.0617699422428</v>
      </c>
      <c r="Q76" s="92">
        <f>+'[3]R-I prezzi correnti cat'!Q73</f>
        <v>12874.257425742571</v>
      </c>
      <c r="R76" s="94">
        <f t="shared" si="11"/>
        <v>115578.44344181957</v>
      </c>
      <c r="S76" s="95">
        <f>+'[3]R-I prezzi correnti cat'!S73</f>
        <v>8750.4734584968883</v>
      </c>
      <c r="T76" s="94">
        <f t="shared" si="12"/>
        <v>124328.91690031646</v>
      </c>
      <c r="U76" s="96"/>
      <c r="V76" s="92">
        <f>+'[3]R-I prezzi correnti cat'!U73</f>
        <v>7956.4577296572033</v>
      </c>
      <c r="W76" s="97">
        <f>+'[3]R-I prezzi correnti cat'!W73</f>
        <v>84248.336776253738</v>
      </c>
      <c r="X76" s="97">
        <f>+'[3]R-I prezzi correnti cat'!X73</f>
        <v>16685.332281807954</v>
      </c>
      <c r="Y76" s="92">
        <f t="shared" si="13"/>
        <v>100933.6690580617</v>
      </c>
      <c r="Z76" s="92">
        <f>+'[3]R-I prezzi correnti cat'!AD73</f>
        <v>6686.4283895130757</v>
      </c>
      <c r="AA76" s="92">
        <f>+'[3]R-I prezzi correnti cat'!Y73</f>
        <v>7512.4146000308228</v>
      </c>
      <c r="AB76" s="92">
        <f>+'[3]R-I prezzi correnti cat'!AC73+'[3]R-I prezzi correnti cat'!AE73+'[3]R-I prezzi correnti cat'!AF73</f>
        <v>1239.9471230536817</v>
      </c>
      <c r="AC76" s="93">
        <f t="shared" si="14"/>
        <v>15438.79011259758</v>
      </c>
      <c r="AD76" s="98">
        <f t="shared" si="15"/>
        <v>124328.91690031649</v>
      </c>
    </row>
    <row r="77" spans="1:30" x14ac:dyDescent="0.2">
      <c r="A77" s="91">
        <v>1933</v>
      </c>
      <c r="B77" s="92">
        <f>+'[3]R-I prezzi correnti cat'!B74</f>
        <v>25883.443330376653</v>
      </c>
      <c r="C77" s="92">
        <f>+'[3]R-I prezzi correnti cat'!C74</f>
        <v>562.25449219472671</v>
      </c>
      <c r="D77" s="92">
        <f>+'[3]R-I prezzi correnti cat'!D74</f>
        <v>18242.955139605889</v>
      </c>
      <c r="E77" s="92">
        <f>+'[3]R-I prezzi correnti cat'!G74</f>
        <v>6909.8174255880613</v>
      </c>
      <c r="F77" s="92">
        <f>+'[3]R-I prezzi correnti cat'!E74</f>
        <v>2330.2930363632099</v>
      </c>
      <c r="G77" s="93">
        <f t="shared" si="8"/>
        <v>28045.320093751889</v>
      </c>
      <c r="H77" s="92">
        <f>+'[3]R-I prezzi correnti cat'!H74</f>
        <v>10381.066176703536</v>
      </c>
      <c r="I77" s="92">
        <f>+'[3]R-I prezzi correnti cat'!I74</f>
        <v>6297.2007952554559</v>
      </c>
      <c r="J77" s="92">
        <f>+'[3]R-I prezzi correnti cat'!J74</f>
        <v>3123.0037754136329</v>
      </c>
      <c r="K77" s="92">
        <f>+'[3]R-I prezzi correnti cat'!K74</f>
        <v>7317.8217821782182</v>
      </c>
      <c r="L77" s="92">
        <f>+'[3]R-I prezzi correnti cat'!L74</f>
        <v>6455.6130408513582</v>
      </c>
      <c r="M77" s="92">
        <f>+'[3]R-I prezzi correnti cat'!M74</f>
        <v>8390.4156342903188</v>
      </c>
      <c r="N77" s="92">
        <f t="shared" si="9"/>
        <v>41965.121204692521</v>
      </c>
      <c r="O77" s="92">
        <f t="shared" si="10"/>
        <v>95893.884628821063</v>
      </c>
      <c r="P77" s="92">
        <f>+'[3]R-I prezzi correnti cat'!P74</f>
        <v>2326.7095923184979</v>
      </c>
      <c r="Q77" s="92">
        <f>+'[3]R-I prezzi correnti cat'!Q74</f>
        <v>12150.495049504947</v>
      </c>
      <c r="R77" s="94">
        <f t="shared" si="11"/>
        <v>105717.67008600751</v>
      </c>
      <c r="S77" s="95">
        <f>+'[3]R-I prezzi correnti cat'!S74</f>
        <v>9197.6314737215871</v>
      </c>
      <c r="T77" s="94">
        <f t="shared" si="12"/>
        <v>114915.30155972909</v>
      </c>
      <c r="U77" s="96"/>
      <c r="V77" s="92">
        <f>+'[3]R-I prezzi correnti cat'!U74</f>
        <v>7101.3927978060019</v>
      </c>
      <c r="W77" s="97">
        <f>+'[3]R-I prezzi correnti cat'!W74</f>
        <v>75430.005241849067</v>
      </c>
      <c r="X77" s="97">
        <f>+'[3]R-I prezzi correnti cat'!X74</f>
        <v>17224.268406635852</v>
      </c>
      <c r="Y77" s="92">
        <f t="shared" si="13"/>
        <v>92654.273648484916</v>
      </c>
      <c r="Z77" s="92">
        <f>+'[3]R-I prezzi correnti cat'!AD74</f>
        <v>6438.234343066807</v>
      </c>
      <c r="AA77" s="92">
        <f>+'[3]R-I prezzi correnti cat'!Y74</f>
        <v>7498.4864028846441</v>
      </c>
      <c r="AB77" s="92">
        <f>+'[3]R-I prezzi correnti cat'!AC74+'[3]R-I prezzi correnti cat'!AE74+'[3]R-I prezzi correnti cat'!AF74</f>
        <v>1222.9143674867209</v>
      </c>
      <c r="AC77" s="93">
        <f t="shared" si="14"/>
        <v>15159.635113438171</v>
      </c>
      <c r="AD77" s="98">
        <f t="shared" si="15"/>
        <v>114915.30155972908</v>
      </c>
    </row>
    <row r="78" spans="1:30" x14ac:dyDescent="0.2">
      <c r="A78" s="91">
        <v>1934</v>
      </c>
      <c r="B78" s="92">
        <f>+'[3]R-I prezzi correnti cat'!B75</f>
        <v>25691.850502806879</v>
      </c>
      <c r="C78" s="92">
        <f>+'[3]R-I prezzi correnti cat'!C75</f>
        <v>599.07052059000159</v>
      </c>
      <c r="D78" s="92">
        <f>+'[3]R-I prezzi correnti cat'!D75</f>
        <v>18337.603028453199</v>
      </c>
      <c r="E78" s="92">
        <f>+'[3]R-I prezzi correnti cat'!G75</f>
        <v>6934.7133552331115</v>
      </c>
      <c r="F78" s="92">
        <f>+'[3]R-I prezzi correnti cat'!E75</f>
        <v>2359.1274482385261</v>
      </c>
      <c r="G78" s="93">
        <f t="shared" si="8"/>
        <v>28230.514352514838</v>
      </c>
      <c r="H78" s="92">
        <f>+'[3]R-I prezzi correnti cat'!H75</f>
        <v>10429.610451935667</v>
      </c>
      <c r="I78" s="92">
        <f>+'[3]R-I prezzi correnti cat'!I75</f>
        <v>6625.924680723022</v>
      </c>
      <c r="J78" s="92">
        <f>+'[3]R-I prezzi correnti cat'!J75</f>
        <v>2972.3948013773734</v>
      </c>
      <c r="K78" s="92">
        <f>+'[3]R-I prezzi correnti cat'!K75</f>
        <v>7063.3663366336632</v>
      </c>
      <c r="L78" s="92">
        <f>+'[3]R-I prezzi correnti cat'!L75</f>
        <v>6291.0807012400483</v>
      </c>
      <c r="M78" s="92">
        <f>+'[3]R-I prezzi correnti cat'!M75</f>
        <v>8495.8686479805456</v>
      </c>
      <c r="N78" s="92">
        <f t="shared" si="9"/>
        <v>41878.245619890324</v>
      </c>
      <c r="O78" s="92">
        <f t="shared" si="10"/>
        <v>95800.610475212045</v>
      </c>
      <c r="P78" s="92">
        <f>+'[3]R-I prezzi correnti cat'!P75</f>
        <v>2198.2349768455069</v>
      </c>
      <c r="Q78" s="92">
        <f>+'[3]R-I prezzi correnti cat'!Q75</f>
        <v>12255.445544554452</v>
      </c>
      <c r="R78" s="94">
        <f t="shared" si="11"/>
        <v>105857.82104292099</v>
      </c>
      <c r="S78" s="95">
        <f>+'[3]R-I prezzi correnti cat'!S75</f>
        <v>8158.2547618956005</v>
      </c>
      <c r="T78" s="94">
        <f t="shared" si="12"/>
        <v>114016.07580481659</v>
      </c>
      <c r="U78" s="96"/>
      <c r="V78" s="92">
        <f>+'[3]R-I prezzi correnti cat'!U75</f>
        <v>6365.3952928618828</v>
      </c>
      <c r="W78" s="97">
        <f>+'[3]R-I prezzi correnti cat'!W75</f>
        <v>74709.9469192994</v>
      </c>
      <c r="X78" s="97">
        <f>+'[3]R-I prezzi correnti cat'!X75</f>
        <v>16914.276722728868</v>
      </c>
      <c r="Y78" s="92">
        <f t="shared" si="13"/>
        <v>91624.223642028272</v>
      </c>
      <c r="Z78" s="92">
        <f>+'[3]R-I prezzi correnti cat'!AD75</f>
        <v>6574.4937870748563</v>
      </c>
      <c r="AA78" s="92">
        <f>+'[3]R-I prezzi correnti cat'!Y75</f>
        <v>8282.0476006337794</v>
      </c>
      <c r="AB78" s="92">
        <f>+'[3]R-I prezzi correnti cat'!AC75+'[3]R-I prezzi correnti cat'!AE75+'[3]R-I prezzi correnti cat'!AF75</f>
        <v>1169.9154822177957</v>
      </c>
      <c r="AC78" s="93">
        <f t="shared" si="14"/>
        <v>16026.456869926431</v>
      </c>
      <c r="AD78" s="98">
        <f t="shared" si="15"/>
        <v>114016.07580481659</v>
      </c>
    </row>
    <row r="79" spans="1:30" x14ac:dyDescent="0.2">
      <c r="A79" s="91">
        <v>1935</v>
      </c>
      <c r="B79" s="92">
        <f>+'[3]R-I prezzi correnti cat'!B76</f>
        <v>31337.098450798523</v>
      </c>
      <c r="C79" s="92">
        <f>+'[3]R-I prezzi correnti cat'!C76</f>
        <v>660.3173595485265</v>
      </c>
      <c r="D79" s="92">
        <f>+'[3]R-I prezzi correnti cat'!D76</f>
        <v>20835.079196654984</v>
      </c>
      <c r="E79" s="92">
        <f>+'[3]R-I prezzi correnti cat'!G76</f>
        <v>6438.9358896041258</v>
      </c>
      <c r="F79" s="92">
        <f>+'[3]R-I prezzi correnti cat'!E76</f>
        <v>2564.1332847013168</v>
      </c>
      <c r="G79" s="93">
        <f t="shared" si="8"/>
        <v>30498.465730508957</v>
      </c>
      <c r="H79" s="92">
        <f>+'[3]R-I prezzi correnti cat'!H76</f>
        <v>11822.701401315848</v>
      </c>
      <c r="I79" s="92">
        <f>+'[3]R-I prezzi correnti cat'!I76</f>
        <v>6851.5862670021224</v>
      </c>
      <c r="J79" s="92">
        <f>+'[3]R-I prezzi correnti cat'!J76</f>
        <v>3025.6773633304633</v>
      </c>
      <c r="K79" s="92">
        <f>+'[3]R-I prezzi correnti cat'!K76</f>
        <v>7413.8613861386139</v>
      </c>
      <c r="L79" s="92">
        <f>+'[3]R-I prezzi correnti cat'!L76</f>
        <v>6555.7338363379731</v>
      </c>
      <c r="M79" s="92">
        <f>+'[3]R-I prezzi correnti cat'!M76</f>
        <v>9422.2685834098666</v>
      </c>
      <c r="N79" s="92">
        <f t="shared" si="9"/>
        <v>45091.828837534886</v>
      </c>
      <c r="O79" s="92">
        <f t="shared" si="10"/>
        <v>106927.39301884235</v>
      </c>
      <c r="P79" s="92">
        <f>+'[3]R-I prezzi correnti cat'!P76</f>
        <v>2241.5148962892035</v>
      </c>
      <c r="Q79" s="92">
        <f>+'[3]R-I prezzi correnti cat'!Q76</f>
        <v>12602.970297029698</v>
      </c>
      <c r="R79" s="94">
        <f t="shared" si="11"/>
        <v>117288.84841958285</v>
      </c>
      <c r="S79" s="95">
        <f>+'[3]R-I prezzi correnti cat'!S76</f>
        <v>8250.3289511759667</v>
      </c>
      <c r="T79" s="94">
        <f t="shared" si="12"/>
        <v>125539.17737075881</v>
      </c>
      <c r="U79" s="96"/>
      <c r="V79" s="92">
        <f>+'[3]R-I prezzi correnti cat'!U76</f>
        <v>6152.2873406811832</v>
      </c>
      <c r="W79" s="97">
        <f>+'[3]R-I prezzi correnti cat'!W76</f>
        <v>80800.355182749263</v>
      </c>
      <c r="X79" s="97">
        <f>+'[3]R-I prezzi correnti cat'!X76</f>
        <v>19904.989429577214</v>
      </c>
      <c r="Y79" s="92">
        <f t="shared" si="13"/>
        <v>100705.34461232647</v>
      </c>
      <c r="Z79" s="92">
        <f>+'[3]R-I prezzi correnti cat'!AD76</f>
        <v>7558.6197004576807</v>
      </c>
      <c r="AA79" s="92">
        <f>+'[3]R-I prezzi correnti cat'!Y76</f>
        <v>9672.3574005894916</v>
      </c>
      <c r="AB79" s="92">
        <f>+'[3]R-I prezzi correnti cat'!AC76+'[3]R-I prezzi correnti cat'!AE76+'[3]R-I prezzi correnti cat'!AF76</f>
        <v>1450.5683167039824</v>
      </c>
      <c r="AC79" s="93">
        <f t="shared" si="14"/>
        <v>18681.545417751156</v>
      </c>
      <c r="AD79" s="98">
        <f t="shared" si="15"/>
        <v>125539.17737075881</v>
      </c>
    </row>
    <row r="80" spans="1:30" x14ac:dyDescent="0.2">
      <c r="A80" s="91">
        <v>1936</v>
      </c>
      <c r="B80" s="92">
        <f>+'[3]R-I prezzi correnti cat'!B77</f>
        <v>30205.629877394866</v>
      </c>
      <c r="C80" s="92">
        <f>+'[3]R-I prezzi correnti cat'!C77</f>
        <v>787.30802823156512</v>
      </c>
      <c r="D80" s="92">
        <f>+'[3]R-I prezzi correnti cat'!D77</f>
        <v>23978.01491256788</v>
      </c>
      <c r="E80" s="92">
        <f>+'[3]R-I prezzi correnti cat'!G77</f>
        <v>4885.3797679197269</v>
      </c>
      <c r="F80" s="92">
        <f>+'[3]R-I prezzi correnti cat'!E77</f>
        <v>2729.5687918217773</v>
      </c>
      <c r="G80" s="93">
        <f t="shared" si="8"/>
        <v>32380.271500540948</v>
      </c>
      <c r="H80" s="92">
        <f>+'[3]R-I prezzi correnti cat'!H77</f>
        <v>12006.893242749655</v>
      </c>
      <c r="I80" s="92">
        <f>+'[3]R-I prezzi correnti cat'!I77</f>
        <v>7228.6069726780197</v>
      </c>
      <c r="J80" s="92">
        <f>+'[3]R-I prezzi correnti cat'!J77</f>
        <v>3074.8737766205259</v>
      </c>
      <c r="K80" s="92">
        <f>+'[3]R-I prezzi correnti cat'!K77</f>
        <v>8154.4554455445541</v>
      </c>
      <c r="L80" s="92">
        <f>+'[3]R-I prezzi correnti cat'!L77</f>
        <v>7243.2823474867855</v>
      </c>
      <c r="M80" s="92">
        <f>+'[3]R-I prezzi correnti cat'!M77</f>
        <v>10301.759431180049</v>
      </c>
      <c r="N80" s="92">
        <f t="shared" si="9"/>
        <v>48009.871216259591</v>
      </c>
      <c r="O80" s="92">
        <f t="shared" si="10"/>
        <v>110595.77259419541</v>
      </c>
      <c r="P80" s="92">
        <f>+'[3]R-I prezzi correnti cat'!P77</f>
        <v>2294.3316840012512</v>
      </c>
      <c r="Q80" s="92">
        <f>+'[3]R-I prezzi correnti cat'!Q77</f>
        <v>13276.237623762374</v>
      </c>
      <c r="R80" s="94">
        <f t="shared" si="11"/>
        <v>121577.67853395652</v>
      </c>
      <c r="S80" s="95">
        <f>+'[3]R-I prezzi correnti cat'!S77</f>
        <v>6431.0326272244174</v>
      </c>
      <c r="T80" s="94">
        <f t="shared" si="12"/>
        <v>128008.71116118094</v>
      </c>
      <c r="U80" s="96"/>
      <c r="V80" s="92">
        <f>+'[3]R-I prezzi correnti cat'!U77</f>
        <v>6551.9964563770509</v>
      </c>
      <c r="W80" s="97">
        <f>+'[3]R-I prezzi correnti cat'!W77</f>
        <v>75335.463224398045</v>
      </c>
      <c r="X80" s="97">
        <f>+'[3]R-I prezzi correnti cat'!X77</f>
        <v>27444.189743207444</v>
      </c>
      <c r="Y80" s="92">
        <f t="shared" si="13"/>
        <v>102779.65296760549</v>
      </c>
      <c r="Z80" s="92">
        <f>+'[3]R-I prezzi correnti cat'!AD77</f>
        <v>7427.9254069059052</v>
      </c>
      <c r="AA80" s="92">
        <f>+'[3]R-I prezzi correnti cat'!Y77</f>
        <v>9383.9837024581848</v>
      </c>
      <c r="AB80" s="92">
        <f>+'[3]R-I prezzi correnti cat'!AC77+'[3]R-I prezzi correnti cat'!AE77+'[3]R-I prezzi correnti cat'!AF77</f>
        <v>1865.1526278342978</v>
      </c>
      <c r="AC80" s="93">
        <f t="shared" si="14"/>
        <v>18677.061737198386</v>
      </c>
      <c r="AD80" s="98">
        <f t="shared" si="15"/>
        <v>128008.71116118092</v>
      </c>
    </row>
    <row r="81" spans="1:30" x14ac:dyDescent="0.2">
      <c r="A81" s="91">
        <v>1937</v>
      </c>
      <c r="B81" s="92">
        <f>+'[3]R-I prezzi correnti cat'!B78</f>
        <v>40039.164370800478</v>
      </c>
      <c r="C81" s="92">
        <f>+'[3]R-I prezzi correnti cat'!C78</f>
        <v>1051.7546593663651</v>
      </c>
      <c r="D81" s="92">
        <f>+'[3]R-I prezzi correnti cat'!D78</f>
        <v>33413.003843026301</v>
      </c>
      <c r="E81" s="92">
        <f>+'[3]R-I prezzi correnti cat'!G78</f>
        <v>4744.1489123756191</v>
      </c>
      <c r="F81" s="92">
        <f>+'[3]R-I prezzi correnti cat'!E78</f>
        <v>3002.3178536356272</v>
      </c>
      <c r="G81" s="93">
        <f t="shared" si="8"/>
        <v>42211.225268403912</v>
      </c>
      <c r="H81" s="92">
        <f>+'[3]R-I prezzi correnti cat'!H78</f>
        <v>16646.530604282329</v>
      </c>
      <c r="I81" s="92">
        <f>+'[3]R-I prezzi correnti cat'!I78</f>
        <v>9105.2507141988699</v>
      </c>
      <c r="J81" s="92">
        <f>+'[3]R-I prezzi correnti cat'!J78</f>
        <v>3500.4018327738154</v>
      </c>
      <c r="K81" s="92">
        <f>+'[3]R-I prezzi correnti cat'!K78</f>
        <v>9071.287128712871</v>
      </c>
      <c r="L81" s="92">
        <f>+'[3]R-I prezzi correnti cat'!L78</f>
        <v>8158.9400348292957</v>
      </c>
      <c r="M81" s="92">
        <f>+'[3]R-I prezzi correnti cat'!M78</f>
        <v>11984.959586719107</v>
      </c>
      <c r="N81" s="92">
        <f t="shared" si="9"/>
        <v>58467.369901516293</v>
      </c>
      <c r="O81" s="92">
        <f t="shared" si="10"/>
        <v>140717.7595407207</v>
      </c>
      <c r="P81" s="92">
        <f>+'[3]R-I prezzi correnti cat'!P78</f>
        <v>2619.2882858051767</v>
      </c>
      <c r="Q81" s="92">
        <f>+'[3]R-I prezzi correnti cat'!Q78</f>
        <v>14952.47524752475</v>
      </c>
      <c r="R81" s="94">
        <f t="shared" si="11"/>
        <v>153050.94650244026</v>
      </c>
      <c r="S81" s="95">
        <f>+'[3]R-I prezzi correnti cat'!S78</f>
        <v>14773.510061277619</v>
      </c>
      <c r="T81" s="94">
        <f t="shared" si="12"/>
        <v>167824.45656371789</v>
      </c>
      <c r="U81" s="96"/>
      <c r="V81" s="92">
        <f>+'[3]R-I prezzi correnti cat'!U78</f>
        <v>12395.147227634601</v>
      </c>
      <c r="W81" s="97">
        <f>+'[3]R-I prezzi correnti cat'!W78</f>
        <v>105545.3698807694</v>
      </c>
      <c r="X81" s="97">
        <f>+'[3]R-I prezzi correnti cat'!X78</f>
        <v>29775.710730503179</v>
      </c>
      <c r="Y81" s="92">
        <f t="shared" si="13"/>
        <v>135321.08061127257</v>
      </c>
      <c r="Z81" s="92">
        <f>+'[3]R-I prezzi correnti cat'!AD78</f>
        <v>10603.53712413297</v>
      </c>
      <c r="AA81" s="92">
        <f>+'[3]R-I prezzi correnti cat'!Y78</f>
        <v>7911.9455943746188</v>
      </c>
      <c r="AB81" s="92">
        <f>+'[3]R-I prezzi correnti cat'!AC78+'[3]R-I prezzi correnti cat'!AE78+'[3]R-I prezzi correnti cat'!AF78</f>
        <v>1592.7460063030965</v>
      </c>
      <c r="AC81" s="93">
        <f t="shared" si="14"/>
        <v>20108.228724810684</v>
      </c>
      <c r="AD81" s="98">
        <f t="shared" si="15"/>
        <v>167824.45656371783</v>
      </c>
    </row>
    <row r="82" spans="1:30" x14ac:dyDescent="0.2">
      <c r="A82" s="91">
        <v>1938</v>
      </c>
      <c r="B82" s="92">
        <f>+'[3]R-I prezzi correnti cat'!B79</f>
        <v>42817.029702970387</v>
      </c>
      <c r="C82" s="92">
        <f>+'[3]R-I prezzi correnti cat'!C79</f>
        <v>1156.3302752293578</v>
      </c>
      <c r="D82" s="92">
        <f>+'[3]R-I prezzi correnti cat'!D79</f>
        <v>38080.392156862741</v>
      </c>
      <c r="E82" s="92">
        <f>+'[3]R-I prezzi correnti cat'!G79</f>
        <v>4922.772277227723</v>
      </c>
      <c r="F82" s="92">
        <f>+'[3]R-I prezzi correnti cat'!E79</f>
        <v>2998.0000000000041</v>
      </c>
      <c r="G82" s="93">
        <f t="shared" si="8"/>
        <v>47157.494709319835</v>
      </c>
      <c r="H82" s="92">
        <f>+'[3]R-I prezzi correnti cat'!H79</f>
        <v>17084.158415841473</v>
      </c>
      <c r="I82" s="92">
        <f>+'[3]R-I prezzi correnti cat'!I79</f>
        <v>10179.207920792078</v>
      </c>
      <c r="J82" s="92">
        <f>+'[3]R-I prezzi correnti cat'!J79</f>
        <v>3925.7425742574314</v>
      </c>
      <c r="K82" s="92">
        <f>+'[3]R-I prezzi correnti cat'!K79</f>
        <v>9995.0495049504952</v>
      </c>
      <c r="L82" s="92">
        <f>+'[3]R-I prezzi correnti cat'!L79</f>
        <v>8759.4059405940679</v>
      </c>
      <c r="M82" s="92">
        <f>+'[3]R-I prezzi correnti cat'!M79</f>
        <v>12970.297029702957</v>
      </c>
      <c r="N82" s="92">
        <f t="shared" si="9"/>
        <v>62913.861386138495</v>
      </c>
      <c r="O82" s="92">
        <f t="shared" si="10"/>
        <v>152888.38579842873</v>
      </c>
      <c r="P82" s="92">
        <f>+'[3]R-I prezzi correnti cat'!P79</f>
        <v>2932.6732673267288</v>
      </c>
      <c r="Q82" s="92">
        <f>+'[3]R-I prezzi correnti cat'!Q79</f>
        <v>16821.782178217818</v>
      </c>
      <c r="R82" s="94">
        <f t="shared" si="11"/>
        <v>166777.49470931981</v>
      </c>
      <c r="S82" s="95">
        <f>+'[3]R-I prezzi correnti cat'!S79</f>
        <v>11994.175158888167</v>
      </c>
      <c r="T82" s="94">
        <f t="shared" si="12"/>
        <v>178771.66986820797</v>
      </c>
      <c r="U82" s="96"/>
      <c r="V82" s="92">
        <f>+'[3]R-I prezzi correnti cat'!U79</f>
        <v>12518.537665834474</v>
      </c>
      <c r="W82" s="97">
        <f>+'[3]R-I prezzi correnti cat'!W79</f>
        <v>114089.866414673</v>
      </c>
      <c r="X82" s="97">
        <f>+'[3]R-I prezzi correnti cat'!X79</f>
        <v>29579.575391843875</v>
      </c>
      <c r="Y82" s="92">
        <f t="shared" si="13"/>
        <v>143669.44180651687</v>
      </c>
      <c r="Z82" s="92">
        <f>+'[3]R-I prezzi correnti cat'!AD79</f>
        <v>13852.650183507581</v>
      </c>
      <c r="AA82" s="92">
        <f>+'[3]R-I prezzi correnti cat'!Y79</f>
        <v>6834.4875905372091</v>
      </c>
      <c r="AB82" s="92">
        <f>+'[3]R-I prezzi correnti cat'!AC79+'[3]R-I prezzi correnti cat'!AE79+'[3]R-I prezzi correnti cat'!AF79</f>
        <v>1896.5526218118316</v>
      </c>
      <c r="AC82" s="93">
        <f t="shared" si="14"/>
        <v>22583.690395856622</v>
      </c>
      <c r="AD82" s="98">
        <f t="shared" si="15"/>
        <v>178771.66986820797</v>
      </c>
    </row>
    <row r="83" spans="1:30" x14ac:dyDescent="0.2">
      <c r="A83" s="91">
        <v>1939</v>
      </c>
      <c r="B83" s="92">
        <f>+'[3]R-I prezzi correnti cat'!B80</f>
        <v>46905.497469026588</v>
      </c>
      <c r="C83" s="92">
        <f>+'[3]R-I prezzi correnti cat'!C80</f>
        <v>1285.3322714333367</v>
      </c>
      <c r="D83" s="92">
        <f>+'[3]R-I prezzi correnti cat'!D80</f>
        <v>41347.828479159711</v>
      </c>
      <c r="E83" s="92">
        <f>+'[3]R-I prezzi correnti cat'!G80</f>
        <v>5764.1272481202013</v>
      </c>
      <c r="F83" s="92">
        <f>+'[3]R-I prezzi correnti cat'!E80</f>
        <v>3460.9536331859554</v>
      </c>
      <c r="G83" s="93">
        <f t="shared" si="8"/>
        <v>51858.241631899204</v>
      </c>
      <c r="H83" s="92">
        <f>+'[3]R-I prezzi correnti cat'!H80</f>
        <v>18694.365066342278</v>
      </c>
      <c r="I83" s="92">
        <f>+'[3]R-I prezzi correnti cat'!I80</f>
        <v>10925.25436771149</v>
      </c>
      <c r="J83" s="92">
        <f>+'[3]R-I prezzi correnti cat'!J80</f>
        <v>4329.6992313359415</v>
      </c>
      <c r="K83" s="92">
        <f>+'[3]R-I prezzi correnti cat'!K80</f>
        <v>10724.765013054681</v>
      </c>
      <c r="L83" s="92">
        <f>+'[3]R-I prezzi correnti cat'!L80</f>
        <v>9905.9224108137605</v>
      </c>
      <c r="M83" s="92">
        <f>+'[3]R-I prezzi correnti cat'!M80</f>
        <v>15162.840722961149</v>
      </c>
      <c r="N83" s="92">
        <f t="shared" si="9"/>
        <v>69742.846812219301</v>
      </c>
      <c r="O83" s="92">
        <f t="shared" si="10"/>
        <v>168506.5859131451</v>
      </c>
      <c r="P83" s="92">
        <f>+'[3]R-I prezzi correnti cat'!P80</f>
        <v>3492.404930914679</v>
      </c>
      <c r="Q83" s="92">
        <f>+'[3]R-I prezzi correnti cat'!Q80</f>
        <v>19158.846281067727</v>
      </c>
      <c r="R83" s="94">
        <f t="shared" si="11"/>
        <v>184173.02726329817</v>
      </c>
      <c r="S83" s="95">
        <f>+'[3]R-I prezzi correnti cat'!S80</f>
        <v>11474.648327621617</v>
      </c>
      <c r="T83" s="94">
        <f t="shared" si="12"/>
        <v>195647.6755909198</v>
      </c>
      <c r="U83" s="96"/>
      <c r="V83" s="92">
        <f>+'[3]R-I prezzi correnti cat'!U80</f>
        <v>13671.55846927564</v>
      </c>
      <c r="W83" s="97">
        <f>+'[3]R-I prezzi correnti cat'!W80</f>
        <v>121405.80292881091</v>
      </c>
      <c r="X83" s="97">
        <f>+'[3]R-I prezzi correnti cat'!X80</f>
        <v>34639.614818378963</v>
      </c>
      <c r="Y83" s="92">
        <f t="shared" si="13"/>
        <v>156045.41774718987</v>
      </c>
      <c r="Z83" s="92">
        <f>+'[3]R-I prezzi correnti cat'!AD80</f>
        <v>15683.658905240422</v>
      </c>
      <c r="AA83" s="92">
        <f>+'[3]R-I prezzi correnti cat'!Y80</f>
        <v>8060.3876825476364</v>
      </c>
      <c r="AB83" s="92">
        <f>+'[3]R-I prezzi correnti cat'!AC80+'[3]R-I prezzi correnti cat'!AE80+'[3]R-I prezzi correnti cat'!AF80</f>
        <v>2186.6527866662295</v>
      </c>
      <c r="AC83" s="93">
        <f t="shared" si="14"/>
        <v>25930.699374454285</v>
      </c>
      <c r="AD83" s="98">
        <f t="shared" si="15"/>
        <v>195647.6755909198</v>
      </c>
    </row>
    <row r="84" spans="1:30" x14ac:dyDescent="0.2">
      <c r="A84" s="91">
        <v>1940</v>
      </c>
      <c r="B84" s="92">
        <f>+'[3]R-I prezzi correnti cat'!B81</f>
        <v>55538.605565160513</v>
      </c>
      <c r="C84" s="92">
        <f>+'[3]R-I prezzi correnti cat'!C81</f>
        <v>1823.5685050142658</v>
      </c>
      <c r="D84" s="92">
        <f>+'[3]R-I prezzi correnti cat'!D81</f>
        <v>49282.833684616511</v>
      </c>
      <c r="E84" s="92">
        <f>+'[3]R-I prezzi correnti cat'!G81</f>
        <v>6688.9216600621539</v>
      </c>
      <c r="F84" s="92">
        <f>+'[3]R-I prezzi correnti cat'!E81</f>
        <v>3687.812132537761</v>
      </c>
      <c r="G84" s="93">
        <f t="shared" si="8"/>
        <v>61483.135982230684</v>
      </c>
      <c r="H84" s="92">
        <f>+'[3]R-I prezzi correnti cat'!H81</f>
        <v>21959.244574279583</v>
      </c>
      <c r="I84" s="92">
        <f>+'[3]R-I prezzi correnti cat'!I81</f>
        <v>11719.418273524592</v>
      </c>
      <c r="J84" s="92">
        <f>+'[3]R-I prezzi correnti cat'!J81</f>
        <v>5235.5183251029703</v>
      </c>
      <c r="K84" s="92">
        <f>+'[3]R-I prezzi correnti cat'!K81</f>
        <v>12610.920574733558</v>
      </c>
      <c r="L84" s="92">
        <f>+'[3]R-I prezzi correnti cat'!L81</f>
        <v>11522.173397932884</v>
      </c>
      <c r="M84" s="92">
        <f>+'[3]R-I prezzi correnti cat'!M81</f>
        <v>23122.941276809066</v>
      </c>
      <c r="N84" s="92">
        <f t="shared" si="9"/>
        <v>86170.216422382655</v>
      </c>
      <c r="O84" s="92">
        <f t="shared" si="10"/>
        <v>203191.95796977385</v>
      </c>
      <c r="P84" s="92">
        <f>+'[3]R-I prezzi correnti cat'!P81</f>
        <v>4055.9573332638965</v>
      </c>
      <c r="Q84" s="92">
        <f>+'[3]R-I prezzi correnti cat'!Q81</f>
        <v>19047.69271321307</v>
      </c>
      <c r="R84" s="94">
        <f t="shared" si="11"/>
        <v>218183.69334972303</v>
      </c>
      <c r="S84" s="95">
        <f>+'[3]R-I prezzi correnti cat'!S81</f>
        <v>15387.015105149543</v>
      </c>
      <c r="T84" s="94">
        <f t="shared" si="12"/>
        <v>233570.70845487257</v>
      </c>
      <c r="U84" s="96"/>
      <c r="V84" s="92">
        <f>+'[3]R-I prezzi correnti cat'!U81</f>
        <v>15382.885736342629</v>
      </c>
      <c r="W84" s="97">
        <f>+'[3]R-I prezzi correnti cat'!W81</f>
        <v>145816.66181214381</v>
      </c>
      <c r="X84" s="97">
        <f>+'[3]R-I prezzi correnti cat'!X81</f>
        <v>42557.158217794233</v>
      </c>
      <c r="Y84" s="92">
        <f t="shared" si="13"/>
        <v>188373.82002993804</v>
      </c>
      <c r="Z84" s="92">
        <f>+'[3]R-I prezzi correnti cat'!AD81</f>
        <v>17918.761702649947</v>
      </c>
      <c r="AA84" s="92">
        <f>+'[3]R-I prezzi correnti cat'!Y81</f>
        <v>9389.375672477363</v>
      </c>
      <c r="AB84" s="92">
        <f>+'[3]R-I prezzi correnti cat'!AC81+'[3]R-I prezzi correnti cat'!AE81+'[3]R-I prezzi correnti cat'!AF81</f>
        <v>2505.8653134645974</v>
      </c>
      <c r="AC84" s="93">
        <f t="shared" si="14"/>
        <v>29814.002688591907</v>
      </c>
      <c r="AD84" s="98">
        <f t="shared" si="15"/>
        <v>233570.7084548726</v>
      </c>
    </row>
    <row r="85" spans="1:30" x14ac:dyDescent="0.2">
      <c r="A85" s="91">
        <v>1941</v>
      </c>
      <c r="B85" s="92">
        <f>+'[3]R-I prezzi correnti cat'!B82</f>
        <v>76220.335128757404</v>
      </c>
      <c r="C85" s="92">
        <f>+'[3]R-I prezzi correnti cat'!C82</f>
        <v>1903.3908436759132</v>
      </c>
      <c r="D85" s="92">
        <f>+'[3]R-I prezzi correnti cat'!D82</f>
        <v>50784.117641261844</v>
      </c>
      <c r="E85" s="92">
        <f>+'[3]R-I prezzi correnti cat'!G82</f>
        <v>6197.9309921381318</v>
      </c>
      <c r="F85" s="92">
        <f>+'[3]R-I prezzi correnti cat'!E82</f>
        <v>4112.1484476813603</v>
      </c>
      <c r="G85" s="93">
        <f t="shared" si="8"/>
        <v>62997.587924757259</v>
      </c>
      <c r="H85" s="92">
        <f>+'[3]R-I prezzi correnti cat'!H82</f>
        <v>25524.432513022759</v>
      </c>
      <c r="I85" s="92">
        <f>+'[3]R-I prezzi correnti cat'!I82</f>
        <v>13869.0689795584</v>
      </c>
      <c r="J85" s="92">
        <f>+'[3]R-I prezzi correnti cat'!J82</f>
        <v>6890.4930355826773</v>
      </c>
      <c r="K85" s="92">
        <f>+'[3]R-I prezzi correnti cat'!K82</f>
        <v>14639.655303887545</v>
      </c>
      <c r="L85" s="92">
        <f>+'[3]R-I prezzi correnti cat'!L82</f>
        <v>12453.950461964234</v>
      </c>
      <c r="M85" s="92">
        <f>+'[3]R-I prezzi correnti cat'!M82</f>
        <v>29621.759778223084</v>
      </c>
      <c r="N85" s="92">
        <f t="shared" si="9"/>
        <v>102999.36007223871</v>
      </c>
      <c r="O85" s="92">
        <f t="shared" si="10"/>
        <v>242217.2831257534</v>
      </c>
      <c r="P85" s="92">
        <f>+'[3]R-I prezzi correnti cat'!P82</f>
        <v>5081.0876356238014</v>
      </c>
      <c r="Q85" s="92">
        <f>+'[3]R-I prezzi correnti cat'!Q82</f>
        <v>23375.542219035266</v>
      </c>
      <c r="R85" s="94">
        <f t="shared" si="11"/>
        <v>260511.73770916485</v>
      </c>
      <c r="S85" s="95">
        <f>+'[3]R-I prezzi correnti cat'!S82</f>
        <v>13903.173295468863</v>
      </c>
      <c r="T85" s="94">
        <f t="shared" si="12"/>
        <v>274414.9110046337</v>
      </c>
      <c r="U85" s="96"/>
      <c r="V85" s="92">
        <f>+'[3]R-I prezzi correnti cat'!U82</f>
        <v>20527.057723402213</v>
      </c>
      <c r="W85" s="97">
        <f>+'[3]R-I prezzi correnti cat'!W82</f>
        <v>172521.08323990091</v>
      </c>
      <c r="X85" s="97">
        <f>+'[3]R-I prezzi correnti cat'!X82</f>
        <v>52099.628012167697</v>
      </c>
      <c r="Y85" s="92">
        <f t="shared" si="13"/>
        <v>224620.71125206861</v>
      </c>
      <c r="Z85" s="92">
        <f>+'[3]R-I prezzi correnti cat'!AD82</f>
        <v>17955.679533524341</v>
      </c>
      <c r="AA85" s="92">
        <f>+'[3]R-I prezzi correnti cat'!Y82</f>
        <v>8649.7476682350662</v>
      </c>
      <c r="AB85" s="92">
        <f>+'[3]R-I prezzi correnti cat'!AC82+'[3]R-I prezzi correnti cat'!AE82+'[3]R-I prezzi correnti cat'!AF82</f>
        <v>2661.7148274033907</v>
      </c>
      <c r="AC85" s="93">
        <f t="shared" si="14"/>
        <v>29267.142029162795</v>
      </c>
      <c r="AD85" s="98">
        <f t="shared" si="15"/>
        <v>274414.91100463364</v>
      </c>
    </row>
    <row r="86" spans="1:30" x14ac:dyDescent="0.2">
      <c r="A86" s="91">
        <v>1942</v>
      </c>
      <c r="B86" s="92">
        <f>+'[3]R-I prezzi correnti cat'!B83</f>
        <v>116276.81993284615</v>
      </c>
      <c r="C86" s="92">
        <f>+'[3]R-I prezzi correnti cat'!C83</f>
        <v>1972.5087334191107</v>
      </c>
      <c r="D86" s="92">
        <f>+'[3]R-I prezzi correnti cat'!D83</f>
        <v>50095.171637326974</v>
      </c>
      <c r="E86" s="92">
        <f>+'[3]R-I prezzi correnti cat'!G83</f>
        <v>6275.85583085909</v>
      </c>
      <c r="F86" s="92">
        <f>+'[3]R-I prezzi correnti cat'!E83</f>
        <v>4318.749383058941</v>
      </c>
      <c r="G86" s="93">
        <f t="shared" si="8"/>
        <v>62662.285584664118</v>
      </c>
      <c r="H86" s="92">
        <f>+'[3]R-I prezzi correnti cat'!H83</f>
        <v>33056.87411764331</v>
      </c>
      <c r="I86" s="92">
        <f>+'[3]R-I prezzi correnti cat'!I83</f>
        <v>16417.337088712971</v>
      </c>
      <c r="J86" s="92">
        <f>+'[3]R-I prezzi correnti cat'!J83</f>
        <v>8981.1942542832239</v>
      </c>
      <c r="K86" s="92">
        <f>+'[3]R-I prezzi correnti cat'!K83</f>
        <v>17069.386750550679</v>
      </c>
      <c r="L86" s="92">
        <f>+'[3]R-I prezzi correnti cat'!L83</f>
        <v>15433.506106750479</v>
      </c>
      <c r="M86" s="92">
        <f>+'[3]R-I prezzi correnti cat'!M83</f>
        <v>33427.207559813149</v>
      </c>
      <c r="N86" s="92">
        <f t="shared" si="9"/>
        <v>124385.50587775382</v>
      </c>
      <c r="O86" s="92">
        <f t="shared" si="10"/>
        <v>303324.6113952641</v>
      </c>
      <c r="P86" s="92">
        <f>+'[3]R-I prezzi correnti cat'!P83</f>
        <v>6121.3604816857578</v>
      </c>
      <c r="Q86" s="92">
        <f>+'[3]R-I prezzi correnti cat'!Q83</f>
        <v>27340.867211869012</v>
      </c>
      <c r="R86" s="94">
        <f t="shared" si="11"/>
        <v>324544.1181254473</v>
      </c>
      <c r="S86" s="95">
        <f>+'[3]R-I prezzi correnti cat'!S83</f>
        <v>17941.802303828725</v>
      </c>
      <c r="T86" s="94">
        <f t="shared" si="12"/>
        <v>342485.92042927601</v>
      </c>
      <c r="U86" s="96"/>
      <c r="V86" s="92">
        <f>+'[3]R-I prezzi correnti cat'!U83</f>
        <v>24087.742847437636</v>
      </c>
      <c r="W86" s="97">
        <f>+'[3]R-I prezzi correnti cat'!W83</f>
        <v>216268.81430969812</v>
      </c>
      <c r="X86" s="97">
        <f>+'[3]R-I prezzi correnti cat'!X83</f>
        <v>73502.492822155546</v>
      </c>
      <c r="Y86" s="92">
        <f t="shared" si="13"/>
        <v>289771.30713185365</v>
      </c>
      <c r="Z86" s="92">
        <f>+'[3]R-I prezzi correnti cat'!AD83</f>
        <v>17494.029287098001</v>
      </c>
      <c r="AA86" s="92">
        <f>+'[3]R-I prezzi correnti cat'!Y83</f>
        <v>8882.2359958460875</v>
      </c>
      <c r="AB86" s="92">
        <f>+'[3]R-I prezzi correnti cat'!AC83+'[3]R-I prezzi correnti cat'!AE83+'[3]R-I prezzi correnti cat'!AF83</f>
        <v>2250.6051670406277</v>
      </c>
      <c r="AC86" s="93">
        <f t="shared" si="14"/>
        <v>28626.870449984715</v>
      </c>
      <c r="AD86" s="98">
        <f t="shared" si="15"/>
        <v>342485.92042927601</v>
      </c>
    </row>
    <row r="87" spans="1:30" x14ac:dyDescent="0.2">
      <c r="A87" s="91">
        <v>1943</v>
      </c>
      <c r="B87" s="92">
        <f>+'[3]R-I prezzi correnti cat'!B84</f>
        <v>179923.04254893149</v>
      </c>
      <c r="C87" s="92">
        <f>+'[3]R-I prezzi correnti cat'!C84</f>
        <v>1926.0136732762649</v>
      </c>
      <c r="D87" s="92">
        <f>+'[3]R-I prezzi correnti cat'!D84</f>
        <v>66241.473813362638</v>
      </c>
      <c r="E87" s="92">
        <f>+'[3]R-I prezzi correnti cat'!G84</f>
        <v>7572.9706211973298</v>
      </c>
      <c r="F87" s="92">
        <f>+'[3]R-I prezzi correnti cat'!E84</f>
        <v>3470.6033683675605</v>
      </c>
      <c r="G87" s="93">
        <f t="shared" si="8"/>
        <v>79211.061476203788</v>
      </c>
      <c r="H87" s="92">
        <f>+'[3]R-I prezzi correnti cat'!H84</f>
        <v>45906.64128087827</v>
      </c>
      <c r="I87" s="92">
        <f>+'[3]R-I prezzi correnti cat'!I84</f>
        <v>20892.977002508109</v>
      </c>
      <c r="J87" s="92">
        <f>+'[3]R-I prezzi correnti cat'!J84</f>
        <v>9814.1305492341253</v>
      </c>
      <c r="K87" s="92">
        <f>+'[3]R-I prezzi correnti cat'!K84</f>
        <v>27893.232349733982</v>
      </c>
      <c r="L87" s="92">
        <f>+'[3]R-I prezzi correnti cat'!L84</f>
        <v>22850.339700399058</v>
      </c>
      <c r="M87" s="92">
        <f>+'[3]R-I prezzi correnti cat'!M84</f>
        <v>34565.229577288585</v>
      </c>
      <c r="N87" s="92">
        <f t="shared" si="9"/>
        <v>161922.55046004211</v>
      </c>
      <c r="O87" s="92">
        <f t="shared" si="10"/>
        <v>421056.65448517737</v>
      </c>
      <c r="P87" s="92">
        <f>+'[3]R-I prezzi correnti cat'!P84</f>
        <v>6639.4289150711265</v>
      </c>
      <c r="Q87" s="92">
        <f>+'[3]R-I prezzi correnti cat'!Q84</f>
        <v>28052.123305939749</v>
      </c>
      <c r="R87" s="94">
        <f t="shared" si="11"/>
        <v>442469.34887604596</v>
      </c>
      <c r="S87" s="95">
        <f>+'[3]R-I prezzi correnti cat'!S84</f>
        <v>11436.53327847611</v>
      </c>
      <c r="T87" s="94">
        <f t="shared" si="12"/>
        <v>453905.88215452206</v>
      </c>
      <c r="U87" s="96"/>
      <c r="V87" s="92">
        <f>+'[3]R-I prezzi correnti cat'!U84</f>
        <v>12839.447885804302</v>
      </c>
      <c r="W87" s="97">
        <f>+'[3]R-I prezzi correnti cat'!W84</f>
        <v>289090.07759318495</v>
      </c>
      <c r="X87" s="97">
        <f>+'[3]R-I prezzi correnti cat'!X84</f>
        <v>117437.56688401151</v>
      </c>
      <c r="Y87" s="92">
        <f t="shared" si="13"/>
        <v>406527.64447719645</v>
      </c>
      <c r="Z87" s="92">
        <f>+'[3]R-I prezzi correnti cat'!AD84</f>
        <v>19042.294565836557</v>
      </c>
      <c r="AA87" s="92">
        <f>+'[3]R-I prezzi correnti cat'!Y84</f>
        <v>10788.307532181945</v>
      </c>
      <c r="AB87" s="92">
        <f>+'[3]R-I prezzi correnti cat'!AC84+'[3]R-I prezzi correnti cat'!AE84+'[3]R-I prezzi correnti cat'!AF84</f>
        <v>4708.1876935028249</v>
      </c>
      <c r="AC87" s="93">
        <f t="shared" si="14"/>
        <v>34538.789791521325</v>
      </c>
      <c r="AD87" s="98">
        <f t="shared" si="15"/>
        <v>453905.88215452206</v>
      </c>
    </row>
    <row r="88" spans="1:30" x14ac:dyDescent="0.2">
      <c r="A88" s="91">
        <v>1944</v>
      </c>
      <c r="B88" s="92">
        <f>+'[3]R-I prezzi correnti cat'!B85</f>
        <v>434134.96512217366</v>
      </c>
      <c r="C88" s="92">
        <f>+'[3]R-I prezzi correnti cat'!C85</f>
        <v>2114.0986305409892</v>
      </c>
      <c r="D88" s="92">
        <f>+'[3]R-I prezzi correnti cat'!D85</f>
        <v>110022.29357227634</v>
      </c>
      <c r="E88" s="92">
        <f>+'[3]R-I prezzi correnti cat'!G85</f>
        <v>11249.955760361659</v>
      </c>
      <c r="F88" s="92">
        <f>+'[3]R-I prezzi correnti cat'!E85</f>
        <v>2796.2923559169021</v>
      </c>
      <c r="G88" s="93">
        <f t="shared" si="8"/>
        <v>126182.64031909588</v>
      </c>
      <c r="H88" s="92">
        <f>+'[3]R-I prezzi correnti cat'!H85</f>
        <v>95975.051182473951</v>
      </c>
      <c r="I88" s="92">
        <f>+'[3]R-I prezzi correnti cat'!I85</f>
        <v>27545.488598563636</v>
      </c>
      <c r="J88" s="92">
        <f>+'[3]R-I prezzi correnti cat'!J85</f>
        <v>8295.0723959283732</v>
      </c>
      <c r="K88" s="92">
        <f>+'[3]R-I prezzi correnti cat'!K85</f>
        <v>37355.707568359117</v>
      </c>
      <c r="L88" s="92">
        <f>+'[3]R-I prezzi correnti cat'!L85</f>
        <v>73858.971768734205</v>
      </c>
      <c r="M88" s="92">
        <f>+'[3]R-I prezzi correnti cat'!M85</f>
        <v>37539.882773877056</v>
      </c>
      <c r="N88" s="92">
        <f t="shared" si="9"/>
        <v>280570.17428793636</v>
      </c>
      <c r="O88" s="92">
        <f t="shared" si="10"/>
        <v>840887.77972920588</v>
      </c>
      <c r="P88" s="92">
        <f>+'[3]R-I prezzi correnti cat'!P85</f>
        <v>6130.5516011129512</v>
      </c>
      <c r="Q88" s="92">
        <f>+'[3]R-I prezzi correnti cat'!Q85</f>
        <v>30979.725685089063</v>
      </c>
      <c r="R88" s="94">
        <f t="shared" si="11"/>
        <v>865736.95381318196</v>
      </c>
      <c r="S88" s="95">
        <f>+'[3]R-I prezzi correnti cat'!S85</f>
        <v>32495.167766760034</v>
      </c>
      <c r="T88" s="94">
        <f t="shared" si="12"/>
        <v>898232.12157994194</v>
      </c>
      <c r="U88" s="96"/>
      <c r="V88" s="92">
        <f>+'[3]R-I prezzi correnti cat'!U85</f>
        <v>11892.689517423063</v>
      </c>
      <c r="W88" s="97">
        <f>+'[3]R-I prezzi correnti cat'!W85</f>
        <v>670890.35250068037</v>
      </c>
      <c r="X88" s="97">
        <f>+'[3]R-I prezzi correnti cat'!X85</f>
        <v>171706.81197416503</v>
      </c>
      <c r="Y88" s="92">
        <f t="shared" si="13"/>
        <v>842597.1644748454</v>
      </c>
      <c r="Z88" s="92">
        <f>+'[3]R-I prezzi correnti cat'!AD85</f>
        <v>22130.758873715808</v>
      </c>
      <c r="AA88" s="92">
        <f>+'[3]R-I prezzi correnti cat'!Y85</f>
        <v>16629.293632081328</v>
      </c>
      <c r="AB88" s="92">
        <f>+'[3]R-I prezzi correnti cat'!AC85+'[3]R-I prezzi correnti cat'!AE85+'[3]R-I prezzi correnti cat'!AF85</f>
        <v>4982.215081876453</v>
      </c>
      <c r="AC88" s="93">
        <f t="shared" si="14"/>
        <v>43742.267587673588</v>
      </c>
      <c r="AD88" s="98">
        <f t="shared" si="15"/>
        <v>898232.12157994206</v>
      </c>
    </row>
    <row r="89" spans="1:30" x14ac:dyDescent="0.2">
      <c r="A89" s="91">
        <v>1945</v>
      </c>
      <c r="B89" s="92">
        <f>+'[3]R-I prezzi correnti cat'!B86</f>
        <v>737065.16812002077</v>
      </c>
      <c r="C89" s="92">
        <f>+'[3]R-I prezzi correnti cat'!C86</f>
        <v>6805.0466930675902</v>
      </c>
      <c r="D89" s="92">
        <f>+'[3]R-I prezzi correnti cat'!D86</f>
        <v>211620.3806143798</v>
      </c>
      <c r="E89" s="92">
        <f>+'[3]R-I prezzi correnti cat'!G86</f>
        <v>32464.015198627894</v>
      </c>
      <c r="F89" s="92">
        <f>+'[3]R-I prezzi correnti cat'!E86</f>
        <v>9146.0190468071632</v>
      </c>
      <c r="G89" s="93">
        <f t="shared" si="8"/>
        <v>260035.46155288245</v>
      </c>
      <c r="H89" s="92">
        <f>+'[3]R-I prezzi correnti cat'!H86</f>
        <v>181040.77556912176</v>
      </c>
      <c r="I89" s="92">
        <f>+'[3]R-I prezzi correnti cat'!I86</f>
        <v>48374.164821263177</v>
      </c>
      <c r="J89" s="92">
        <f>+'[3]R-I prezzi correnti cat'!J86</f>
        <v>15930.176426205777</v>
      </c>
      <c r="K89" s="92">
        <f>+'[3]R-I prezzi correnti cat'!K86</f>
        <v>50947.941676537128</v>
      </c>
      <c r="L89" s="92">
        <f>+'[3]R-I prezzi correnti cat'!L86</f>
        <v>157257.93424085088</v>
      </c>
      <c r="M89" s="92">
        <f>+'[3]R-I prezzi correnti cat'!M86</f>
        <v>82807.312563829109</v>
      </c>
      <c r="N89" s="92">
        <f t="shared" si="9"/>
        <v>536358.30529780779</v>
      </c>
      <c r="O89" s="92">
        <f t="shared" si="10"/>
        <v>1533458.9349707109</v>
      </c>
      <c r="P89" s="92">
        <f>+'[3]R-I prezzi correnti cat'!P86</f>
        <v>10479.086650843372</v>
      </c>
      <c r="Q89" s="92">
        <f>+'[3]R-I prezzi correnti cat'!Q86</f>
        <v>82508.835612283219</v>
      </c>
      <c r="R89" s="94">
        <f t="shared" si="11"/>
        <v>1605488.6839321509</v>
      </c>
      <c r="S89" s="95">
        <f>+'[3]R-I prezzi correnti cat'!S86</f>
        <v>93598.033419849191</v>
      </c>
      <c r="T89" s="94">
        <f t="shared" si="12"/>
        <v>1699086.7173520001</v>
      </c>
      <c r="U89" s="96"/>
      <c r="V89" s="92">
        <f>+'[3]R-I prezzi correnti cat'!U86</f>
        <v>8534.2728820696702</v>
      </c>
      <c r="W89" s="97">
        <f>+'[3]R-I prezzi correnti cat'!W86</f>
        <v>1282445.1597510395</v>
      </c>
      <c r="X89" s="97">
        <f>+'[3]R-I prezzi correnti cat'!X86</f>
        <v>281845.76453951164</v>
      </c>
      <c r="Y89" s="92">
        <f t="shared" si="13"/>
        <v>1564290.9242905511</v>
      </c>
      <c r="Z89" s="92">
        <f>+'[3]R-I prezzi correnti cat'!AD86</f>
        <v>61556.175667338837</v>
      </c>
      <c r="AA89" s="92">
        <f>+'[3]R-I prezzi correnti cat'!Y86</f>
        <v>51228.614039682252</v>
      </c>
      <c r="AB89" s="92">
        <f>+'[3]R-I prezzi correnti cat'!AC86+'[3]R-I prezzi correnti cat'!AE86+'[3]R-I prezzi correnti cat'!AF86</f>
        <v>13476.73047235883</v>
      </c>
      <c r="AC89" s="93">
        <f t="shared" si="14"/>
        <v>126261.52017937992</v>
      </c>
      <c r="AD89" s="98">
        <f t="shared" si="15"/>
        <v>1699086.7173520008</v>
      </c>
    </row>
    <row r="90" spans="1:30" x14ac:dyDescent="0.2">
      <c r="A90" s="91">
        <v>1946</v>
      </c>
      <c r="B90" s="92">
        <f>+'[3]R-I prezzi correnti cat'!B87</f>
        <v>1427380.4077123485</v>
      </c>
      <c r="C90" s="92">
        <f>+'[3]R-I prezzi correnti cat'!C87</f>
        <v>26466.867022388891</v>
      </c>
      <c r="D90" s="92">
        <f>+'[3]R-I prezzi correnti cat'!D87</f>
        <v>730088.75388568908</v>
      </c>
      <c r="E90" s="92">
        <f>+'[3]R-I prezzi correnti cat'!G87</f>
        <v>176540.47586928451</v>
      </c>
      <c r="F90" s="92">
        <f>+'[3]R-I prezzi correnti cat'!E87</f>
        <v>26420.813349630098</v>
      </c>
      <c r="G90" s="93">
        <f t="shared" si="8"/>
        <v>959516.9101269925</v>
      </c>
      <c r="H90" s="92">
        <f>+'[3]R-I prezzi correnti cat'!H87</f>
        <v>414232.8551818094</v>
      </c>
      <c r="I90" s="92">
        <f>+'[3]R-I prezzi correnti cat'!I87</f>
        <v>113399.06995718193</v>
      </c>
      <c r="J90" s="92">
        <f>+'[3]R-I prezzi correnti cat'!J87</f>
        <v>38246.432939638602</v>
      </c>
      <c r="K90" s="92">
        <f>+'[3]R-I prezzi correnti cat'!K87</f>
        <v>69922.653943028345</v>
      </c>
      <c r="L90" s="92">
        <f>+'[3]R-I prezzi correnti cat'!L87</f>
        <v>223341.23638682492</v>
      </c>
      <c r="M90" s="92">
        <f>+'[3]R-I prezzi correnti cat'!M87</f>
        <v>167936.17491144841</v>
      </c>
      <c r="N90" s="92">
        <f t="shared" si="9"/>
        <v>1027078.4233199315</v>
      </c>
      <c r="O90" s="92">
        <f t="shared" si="10"/>
        <v>3413975.7411592728</v>
      </c>
      <c r="P90" s="92">
        <f>+'[3]R-I prezzi correnti cat'!P87</f>
        <v>29720.429076239674</v>
      </c>
      <c r="Q90" s="92">
        <f>+'[3]R-I prezzi correnti cat'!Q87</f>
        <v>215702.18965246709</v>
      </c>
      <c r="R90" s="94">
        <f t="shared" si="11"/>
        <v>3599957.5017355005</v>
      </c>
      <c r="S90" s="95">
        <f>+'[3]R-I prezzi correnti cat'!S87</f>
        <v>141168.63681710226</v>
      </c>
      <c r="T90" s="94">
        <f t="shared" si="12"/>
        <v>3741126.1385526028</v>
      </c>
      <c r="U90" s="96"/>
      <c r="V90" s="92">
        <f>+'[3]R-I prezzi correnti cat'!U87</f>
        <v>119912.41996478851</v>
      </c>
      <c r="W90" s="97">
        <f>+'[3]R-I prezzi correnti cat'!W87</f>
        <v>2386695.3715998163</v>
      </c>
      <c r="X90" s="97">
        <f>+'[3]R-I prezzi correnti cat'!X87</f>
        <v>592312.17259287951</v>
      </c>
      <c r="Y90" s="92">
        <f t="shared" si="13"/>
        <v>2979007.544192696</v>
      </c>
      <c r="Z90" s="92">
        <f>+'[3]R-I prezzi correnti cat'!AD87</f>
        <v>299007.58795121236</v>
      </c>
      <c r="AA90" s="92">
        <f>+'[3]R-I prezzi correnti cat'!Y87</f>
        <v>275517.57463375904</v>
      </c>
      <c r="AB90" s="92">
        <f>+'[3]R-I prezzi correnti cat'!AC87+'[3]R-I prezzi correnti cat'!AE87+'[3]R-I prezzi correnti cat'!AF87</f>
        <v>67681.011810147422</v>
      </c>
      <c r="AC90" s="93">
        <f t="shared" si="14"/>
        <v>642206.17439511884</v>
      </c>
      <c r="AD90" s="98">
        <f t="shared" si="15"/>
        <v>3741126.1385526033</v>
      </c>
    </row>
    <row r="91" spans="1:30" x14ac:dyDescent="0.2">
      <c r="A91" s="91">
        <v>1947</v>
      </c>
      <c r="B91" s="92">
        <f>+'[3]R-I prezzi correnti cat'!B88</f>
        <v>2382174.3586556027</v>
      </c>
      <c r="C91" s="92">
        <f>+'[3]R-I prezzi correnti cat'!C88</f>
        <v>50429.8624283596</v>
      </c>
      <c r="D91" s="92">
        <f>+'[3]R-I prezzi correnti cat'!D88</f>
        <v>1711701.1509819545</v>
      </c>
      <c r="E91" s="92">
        <f>+'[3]R-I prezzi correnti cat'!G88</f>
        <v>287797.00159080559</v>
      </c>
      <c r="F91" s="92">
        <f>+'[3]R-I prezzi correnti cat'!E88</f>
        <v>71160.063731399481</v>
      </c>
      <c r="G91" s="93">
        <f t="shared" si="8"/>
        <v>2121088.0787325194</v>
      </c>
      <c r="H91" s="92">
        <f>+'[3]R-I prezzi correnti cat'!H88</f>
        <v>871041.32776686223</v>
      </c>
      <c r="I91" s="92">
        <f>+'[3]R-I prezzi correnti cat'!I88</f>
        <v>242020.39347545119</v>
      </c>
      <c r="J91" s="92">
        <f>+'[3]R-I prezzi correnti cat'!J88</f>
        <v>81469.396275989071</v>
      </c>
      <c r="K91" s="92">
        <f>+'[3]R-I prezzi correnti cat'!K88</f>
        <v>95905.009056698269</v>
      </c>
      <c r="L91" s="92">
        <f>+'[3]R-I prezzi correnti cat'!L88</f>
        <v>411655.24831805978</v>
      </c>
      <c r="M91" s="92">
        <f>+'[3]R-I prezzi correnti cat'!M88</f>
        <v>323963.78983274725</v>
      </c>
      <c r="N91" s="92">
        <f t="shared" si="9"/>
        <v>2026055.164725808</v>
      </c>
      <c r="O91" s="92">
        <f t="shared" si="10"/>
        <v>6529317.6021139305</v>
      </c>
      <c r="P91" s="92">
        <f>+'[3]R-I prezzi correnti cat'!P88</f>
        <v>65786.626802656217</v>
      </c>
      <c r="Q91" s="92">
        <f>+'[3]R-I prezzi correnti cat'!Q88</f>
        <v>500506.04958675959</v>
      </c>
      <c r="R91" s="94">
        <f t="shared" si="11"/>
        <v>6964037.0248980345</v>
      </c>
      <c r="S91" s="95">
        <f>+'[3]R-I prezzi correnti cat'!S88</f>
        <v>553594.32215427689</v>
      </c>
      <c r="T91" s="94">
        <f t="shared" si="12"/>
        <v>7517631.3470523115</v>
      </c>
      <c r="U91" s="96"/>
      <c r="V91" s="92">
        <f>+'[3]R-I prezzi correnti cat'!U88</f>
        <v>399271.96012011392</v>
      </c>
      <c r="W91" s="97">
        <f>+'[3]R-I prezzi correnti cat'!W88</f>
        <v>5006500.9052942451</v>
      </c>
      <c r="X91" s="97">
        <f>+'[3]R-I prezzi correnti cat'!X88</f>
        <v>849787.78567750403</v>
      </c>
      <c r="Y91" s="92">
        <f t="shared" si="13"/>
        <v>5856288.6909717489</v>
      </c>
      <c r="Z91" s="92">
        <f>+'[3]R-I prezzi correnti cat'!AD88</f>
        <v>712942.05787168012</v>
      </c>
      <c r="AA91" s="92">
        <f>+'[3]R-I prezzi correnti cat'!Y88</f>
        <v>436584.8125826061</v>
      </c>
      <c r="AB91" s="92">
        <f>+'[3]R-I prezzi correnti cat'!AC88+'[3]R-I prezzi correnti cat'!AE88+'[3]R-I prezzi correnti cat'!AF88</f>
        <v>112543.82550616325</v>
      </c>
      <c r="AC91" s="93">
        <f t="shared" si="14"/>
        <v>1262070.6959604495</v>
      </c>
      <c r="AD91" s="98">
        <f t="shared" si="15"/>
        <v>7517631.3470523115</v>
      </c>
    </row>
    <row r="92" spans="1:30" x14ac:dyDescent="0.2">
      <c r="A92" s="91">
        <v>1948</v>
      </c>
      <c r="B92" s="92">
        <f>+'[3]R-I prezzi correnti cat'!B89</f>
        <v>2508884.0869746921</v>
      </c>
      <c r="C92" s="92">
        <f>+'[3]R-I prezzi correnti cat'!C89</f>
        <v>58387.326852878556</v>
      </c>
      <c r="D92" s="92">
        <f>+'[3]R-I prezzi correnti cat'!D89</f>
        <v>1931967.1882969928</v>
      </c>
      <c r="E92" s="92">
        <f>+'[3]R-I prezzi correnti cat'!G89</f>
        <v>342301.02772798407</v>
      </c>
      <c r="F92" s="92">
        <f>+'[3]R-I prezzi correnti cat'!E89</f>
        <v>121387.68754030863</v>
      </c>
      <c r="G92" s="93">
        <f t="shared" si="8"/>
        <v>2454043.2304181638</v>
      </c>
      <c r="H92" s="92">
        <f>+'[3]R-I prezzi correnti cat'!H89</f>
        <v>961757.50235301093</v>
      </c>
      <c r="I92" s="92">
        <f>+'[3]R-I prezzi correnti cat'!I89</f>
        <v>355109.80573946872</v>
      </c>
      <c r="J92" s="92">
        <f>+'[3]R-I prezzi correnti cat'!J89</f>
        <v>96336.356189015321</v>
      </c>
      <c r="K92" s="92">
        <f>+'[3]R-I prezzi correnti cat'!K89</f>
        <v>130312.52341304578</v>
      </c>
      <c r="L92" s="92">
        <f>+'[3]R-I prezzi correnti cat'!L89</f>
        <v>487934.94112417509</v>
      </c>
      <c r="M92" s="92">
        <f>+'[3]R-I prezzi correnti cat'!M89</f>
        <v>457220.74818649865</v>
      </c>
      <c r="N92" s="92">
        <f t="shared" si="9"/>
        <v>2488671.8770052148</v>
      </c>
      <c r="O92" s="92">
        <f t="shared" si="10"/>
        <v>7451599.1943980707</v>
      </c>
      <c r="P92" s="92">
        <f>+'[3]R-I prezzi correnti cat'!P89</f>
        <v>73801.509286829518</v>
      </c>
      <c r="Q92" s="92">
        <f>+'[3]R-I prezzi correnti cat'!Q89</f>
        <v>820902.66582852707</v>
      </c>
      <c r="R92" s="94">
        <f t="shared" si="11"/>
        <v>8198700.3509397684</v>
      </c>
      <c r="S92" s="95">
        <f>+'[3]R-I prezzi correnti cat'!S89</f>
        <v>1427622.1080733803</v>
      </c>
      <c r="T92" s="94">
        <f t="shared" si="12"/>
        <v>9626322.4590131491</v>
      </c>
      <c r="U92" s="96"/>
      <c r="V92" s="92">
        <f>+'[3]R-I prezzi correnti cat'!U89</f>
        <v>1234701.2111810218</v>
      </c>
      <c r="W92" s="97">
        <f>+'[3]R-I prezzi correnti cat'!W89</f>
        <v>5758052.523672225</v>
      </c>
      <c r="X92" s="97">
        <f>+'[3]R-I prezzi correnti cat'!X89</f>
        <v>1098646.4113205608</v>
      </c>
      <c r="Y92" s="92">
        <f t="shared" si="13"/>
        <v>6856698.9349927856</v>
      </c>
      <c r="Z92" s="92">
        <f>+'[3]R-I prezzi correnti cat'!AD89</f>
        <v>919743.95792089775</v>
      </c>
      <c r="AA92" s="92">
        <f>+'[3]R-I prezzi correnti cat'!Y89</f>
        <v>513680.44494105561</v>
      </c>
      <c r="AB92" s="92">
        <f>+'[3]R-I prezzi correnti cat'!AC89+'[3]R-I prezzi correnti cat'!AE89+'[3]R-I prezzi correnti cat'!AF89</f>
        <v>101497.90997738829</v>
      </c>
      <c r="AC92" s="93">
        <f t="shared" si="14"/>
        <v>1534922.3128393416</v>
      </c>
      <c r="AD92" s="98">
        <f t="shared" si="15"/>
        <v>9626322.4590131491</v>
      </c>
    </row>
    <row r="93" spans="1:30" x14ac:dyDescent="0.2">
      <c r="A93" s="91">
        <v>1949</v>
      </c>
      <c r="B93" s="92">
        <f>+'[3]R-I prezzi correnti cat'!B90</f>
        <v>2306061.299656495</v>
      </c>
      <c r="C93" s="92">
        <f>+'[3]R-I prezzi correnti cat'!C90</f>
        <v>71394.322302041168</v>
      </c>
      <c r="D93" s="92">
        <f>+'[3]R-I prezzi correnti cat'!D90</f>
        <v>2059607.9186373944</v>
      </c>
      <c r="E93" s="92">
        <f>+'[3]R-I prezzi correnti cat'!G90</f>
        <v>343696.62583682738</v>
      </c>
      <c r="F93" s="92">
        <f>+'[3]R-I prezzi correnti cat'!E90</f>
        <v>129968.0927783926</v>
      </c>
      <c r="G93" s="93">
        <f t="shared" si="8"/>
        <v>2604666.9595546555</v>
      </c>
      <c r="H93" s="92">
        <f>+'[3]R-I prezzi correnti cat'!H90</f>
        <v>997079.7761374613</v>
      </c>
      <c r="I93" s="92">
        <f>+'[3]R-I prezzi correnti cat'!I90</f>
        <v>421844.29057769204</v>
      </c>
      <c r="J93" s="92">
        <f>+'[3]R-I prezzi correnti cat'!J90</f>
        <v>135310.12165741494</v>
      </c>
      <c r="K93" s="92">
        <f>+'[3]R-I prezzi correnti cat'!K90</f>
        <v>177087.27725312975</v>
      </c>
      <c r="L93" s="92">
        <f>+'[3]R-I prezzi correnti cat'!L90</f>
        <v>532168.15871691238</v>
      </c>
      <c r="M93" s="92">
        <f>+'[3]R-I prezzi correnti cat'!M90</f>
        <v>553950.47410356591</v>
      </c>
      <c r="N93" s="92">
        <f t="shared" si="9"/>
        <v>2817440.0984461759</v>
      </c>
      <c r="O93" s="92">
        <f t="shared" si="10"/>
        <v>7728168.3576573264</v>
      </c>
      <c r="P93" s="92">
        <f>+'[3]R-I prezzi correnti cat'!P90</f>
        <v>101719.78239325565</v>
      </c>
      <c r="Q93" s="92">
        <f>+'[3]R-I prezzi correnti cat'!Q90</f>
        <v>1037198.5254319337</v>
      </c>
      <c r="R93" s="94">
        <f t="shared" si="11"/>
        <v>8663647.1006960031</v>
      </c>
      <c r="S93" s="95">
        <f>+'[3]R-I prezzi correnti cat'!S90</f>
        <v>1682859.3228052096</v>
      </c>
      <c r="T93" s="94">
        <f t="shared" si="12"/>
        <v>10346506.423501212</v>
      </c>
      <c r="U93" s="96"/>
      <c r="V93" s="92">
        <f>+'[3]R-I prezzi correnti cat'!U90</f>
        <v>1456493.2592372841</v>
      </c>
      <c r="W93" s="97">
        <f>+'[3]R-I prezzi correnti cat'!W90</f>
        <v>6289057.9782820987</v>
      </c>
      <c r="X93" s="97">
        <f>+'[3]R-I prezzi correnti cat'!X90</f>
        <v>988856.27999613713</v>
      </c>
      <c r="Y93" s="92">
        <f t="shared" si="13"/>
        <v>7277914.2582782358</v>
      </c>
      <c r="Z93" s="92">
        <f>+'[3]R-I prezzi correnti cat'!AD90</f>
        <v>961145.87310800469</v>
      </c>
      <c r="AA93" s="92">
        <f>+'[3]R-I prezzi correnti cat'!Y90</f>
        <v>540754.64438306063</v>
      </c>
      <c r="AB93" s="92">
        <f>+'[3]R-I prezzi correnti cat'!AC90+'[3]R-I prezzi correnti cat'!AE90+'[3]R-I prezzi correnti cat'!AF90</f>
        <v>110198.38849462626</v>
      </c>
      <c r="AC93" s="93">
        <f t="shared" si="14"/>
        <v>1612098.9059856916</v>
      </c>
      <c r="AD93" s="98">
        <f t="shared" si="15"/>
        <v>10346506.423501212</v>
      </c>
    </row>
    <row r="94" spans="1:30" x14ac:dyDescent="0.2">
      <c r="A94" s="91">
        <v>1950</v>
      </c>
      <c r="B94" s="92">
        <f>+'[3]R-I prezzi correnti cat'!B91</f>
        <v>2510891.1187031707</v>
      </c>
      <c r="C94" s="92">
        <f>+'[3]R-I prezzi correnti cat'!C91</f>
        <v>86253.731026290407</v>
      </c>
      <c r="D94" s="92">
        <f>+'[3]R-I prezzi correnti cat'!D91</f>
        <v>2270944.9595401282</v>
      </c>
      <c r="E94" s="92">
        <f>+'[3]R-I prezzi correnti cat'!G91</f>
        <v>422557.98579890054</v>
      </c>
      <c r="F94" s="92">
        <f>+'[3]R-I prezzi correnti cat'!E91</f>
        <v>169310.04554267117</v>
      </c>
      <c r="G94" s="93">
        <f t="shared" si="8"/>
        <v>2949066.7219079905</v>
      </c>
      <c r="H94" s="92">
        <f>+'[3]R-I prezzi correnti cat'!H91</f>
        <v>1102473.3998370233</v>
      </c>
      <c r="I94" s="92">
        <f>+'[3]R-I prezzi correnti cat'!I91</f>
        <v>486671.77667576348</v>
      </c>
      <c r="J94" s="92">
        <f>+'[3]R-I prezzi correnti cat'!J91</f>
        <v>205054.67082234364</v>
      </c>
      <c r="K94" s="92">
        <f>+'[3]R-I prezzi correnti cat'!K91</f>
        <v>241273.38471160756</v>
      </c>
      <c r="L94" s="92">
        <f>+'[3]R-I prezzi correnti cat'!L91</f>
        <v>593900.41397249105</v>
      </c>
      <c r="M94" s="92">
        <f>+'[3]R-I prezzi correnti cat'!M91</f>
        <v>654429.69430468453</v>
      </c>
      <c r="N94" s="92">
        <f t="shared" si="9"/>
        <v>3283803.3403239138</v>
      </c>
      <c r="O94" s="92">
        <f t="shared" si="10"/>
        <v>8743761.1809350755</v>
      </c>
      <c r="P94" s="92">
        <f>+'[3]R-I prezzi correnti cat'!P91</f>
        <v>156127.90253057412</v>
      </c>
      <c r="Q94" s="92">
        <f>+'[3]R-I prezzi correnti cat'!Q91</f>
        <v>1213321.41721329</v>
      </c>
      <c r="R94" s="94">
        <f t="shared" si="11"/>
        <v>9800954.6956177913</v>
      </c>
      <c r="S94" s="95">
        <f>+'[3]R-I prezzi correnti cat'!S91</f>
        <v>999886.8621239746</v>
      </c>
      <c r="T94" s="94">
        <f t="shared" si="12"/>
        <v>10800841.557741765</v>
      </c>
      <c r="U94" s="96"/>
      <c r="V94" s="92">
        <f>+'[3]R-I prezzi correnti cat'!U91</f>
        <v>880735.70068919542</v>
      </c>
      <c r="W94" s="97">
        <f>+'[3]R-I prezzi correnti cat'!W91</f>
        <v>6839583.5056912573</v>
      </c>
      <c r="X94" s="97">
        <f>+'[3]R-I prezzi correnti cat'!X91</f>
        <v>1107662.1252559014</v>
      </c>
      <c r="Y94" s="92">
        <f t="shared" si="13"/>
        <v>7947245.6309471587</v>
      </c>
      <c r="Z94" s="92">
        <f>+'[3]R-I prezzi correnti cat'!AD91</f>
        <v>1107198.1866783206</v>
      </c>
      <c r="AA94" s="92">
        <f>+'[3]R-I prezzi correnti cat'!Y91</f>
        <v>683231.12544159719</v>
      </c>
      <c r="AB94" s="92">
        <f>+'[3]R-I prezzi correnti cat'!AC91+'[3]R-I prezzi correnti cat'!AE91+'[3]R-I prezzi correnti cat'!AF91</f>
        <v>182430.91398549412</v>
      </c>
      <c r="AC94" s="93">
        <f t="shared" si="14"/>
        <v>1972860.226105412</v>
      </c>
      <c r="AD94" s="98">
        <f t="shared" si="15"/>
        <v>10800841.557741767</v>
      </c>
    </row>
    <row r="95" spans="1:30" x14ac:dyDescent="0.2">
      <c r="A95" s="91">
        <v>1951</v>
      </c>
      <c r="B95" s="92">
        <f>+'[3]R-I prezzi correnti cat'!B92</f>
        <v>2630289.0000000079</v>
      </c>
      <c r="C95" s="92">
        <f>+'[3]R-I prezzi correnti cat'!C92</f>
        <v>102920.99999999996</v>
      </c>
      <c r="D95" s="92">
        <f>+'[3]R-I prezzi correnti cat'!D92</f>
        <v>2887377.9999999986</v>
      </c>
      <c r="E95" s="92">
        <f>+'[3]R-I prezzi correnti cat'!G92</f>
        <v>543704.00000000081</v>
      </c>
      <c r="F95" s="92">
        <f>+'[3]R-I prezzi correnti cat'!E92</f>
        <v>200875.99999999985</v>
      </c>
      <c r="G95" s="93">
        <f t="shared" si="8"/>
        <v>3734878.9999999995</v>
      </c>
      <c r="H95" s="92">
        <f>+'[3]R-I prezzi correnti cat'!H92</f>
        <v>1320999.9999999912</v>
      </c>
      <c r="I95" s="92">
        <f>+'[3]R-I prezzi correnti cat'!I92</f>
        <v>559532.00000000023</v>
      </c>
      <c r="J95" s="92">
        <f>+'[3]R-I prezzi correnti cat'!J92</f>
        <v>274000.00000000035</v>
      </c>
      <c r="K95" s="92">
        <f>+'[3]R-I prezzi correnti cat'!K92</f>
        <v>329000.00000000041</v>
      </c>
      <c r="L95" s="92">
        <f>+'[3]R-I prezzi correnti cat'!L92</f>
        <v>687000.00000000047</v>
      </c>
      <c r="M95" s="92">
        <f>+'[3]R-I prezzi correnti cat'!M92</f>
        <v>841999.99999999988</v>
      </c>
      <c r="N95" s="92">
        <f t="shared" si="9"/>
        <v>4012531.9999999925</v>
      </c>
      <c r="O95" s="92">
        <f t="shared" si="10"/>
        <v>10377700</v>
      </c>
      <c r="P95" s="92">
        <f>+'[3]R-I prezzi correnti cat'!P92</f>
        <v>200999.99999999983</v>
      </c>
      <c r="Q95" s="92">
        <f>+'[3]R-I prezzi correnti cat'!Q92</f>
        <v>1462353.9999999995</v>
      </c>
      <c r="R95" s="94">
        <f t="shared" si="11"/>
        <v>11639054</v>
      </c>
      <c r="S95" s="95">
        <f>+'[3]R-I prezzi correnti cat'!S92</f>
        <v>1469468.9999999991</v>
      </c>
      <c r="T95" s="94">
        <f t="shared" si="12"/>
        <v>13108523</v>
      </c>
      <c r="U95" s="96"/>
      <c r="V95" s="92">
        <f>+'[3]R-I prezzi correnti cat'!U92</f>
        <v>1276129.000000003</v>
      </c>
      <c r="W95" s="97">
        <f>+'[3]R-I prezzi correnti cat'!W92</f>
        <v>8104508.8806512505</v>
      </c>
      <c r="X95" s="97">
        <f>+'[3]R-I prezzi correnti cat'!X92</f>
        <v>1310999.9999999991</v>
      </c>
      <c r="Y95" s="92">
        <f t="shared" si="13"/>
        <v>9415508.8806512505</v>
      </c>
      <c r="Z95" s="92">
        <f>+'[3]R-I prezzi correnti cat'!AD92</f>
        <v>1318471</v>
      </c>
      <c r="AA95" s="92">
        <f>+'[3]R-I prezzi correnti cat'!Y92</f>
        <v>890673.99999999907</v>
      </c>
      <c r="AB95" s="92">
        <f>+'[3]R-I prezzi correnti cat'!AC92+'[3]R-I prezzi correnti cat'!AE92+'[3]R-I prezzi correnti cat'!AF92</f>
        <v>207740.11934874597</v>
      </c>
      <c r="AC95" s="93">
        <f t="shared" si="14"/>
        <v>2416885.1193487449</v>
      </c>
      <c r="AD95" s="98">
        <f t="shared" si="15"/>
        <v>13108523</v>
      </c>
    </row>
    <row r="96" spans="1:30" x14ac:dyDescent="0.2">
      <c r="A96" s="91">
        <v>1952</v>
      </c>
      <c r="B96" s="92">
        <f>+'[3]R-I prezzi correnti cat'!B93</f>
        <v>2637106.8658424602</v>
      </c>
      <c r="C96" s="92">
        <f>+'[3]R-I prezzi correnti cat'!C93</f>
        <v>112420.90656680975</v>
      </c>
      <c r="D96" s="92">
        <f>+'[3]R-I prezzi correnti cat'!D93</f>
        <v>2955607.62570778</v>
      </c>
      <c r="E96" s="92">
        <f>+'[3]R-I prezzi correnti cat'!G93</f>
        <v>668215.49482141272</v>
      </c>
      <c r="F96" s="92">
        <f>+'[3]R-I prezzi correnti cat'!E93</f>
        <v>230606.47867102272</v>
      </c>
      <c r="G96" s="93">
        <f t="shared" si="8"/>
        <v>3966850.5057670251</v>
      </c>
      <c r="H96" s="92">
        <f>+'[3]R-I prezzi correnti cat'!H93</f>
        <v>1489237.2946090156</v>
      </c>
      <c r="I96" s="92">
        <f>+'[3]R-I prezzi correnti cat'!I93</f>
        <v>621432.63946583169</v>
      </c>
      <c r="J96" s="92">
        <f>+'[3]R-I prezzi correnti cat'!J93</f>
        <v>305144.63817814796</v>
      </c>
      <c r="K96" s="92">
        <f>+'[3]R-I prezzi correnti cat'!K93</f>
        <v>415300.88105387334</v>
      </c>
      <c r="L96" s="92">
        <f>+'[3]R-I prezzi correnti cat'!L93</f>
        <v>749175.2700754581</v>
      </c>
      <c r="M96" s="92">
        <f>+'[3]R-I prezzi correnti cat'!M93</f>
        <v>970906.2597381837</v>
      </c>
      <c r="N96" s="92">
        <f t="shared" si="9"/>
        <v>4551196.9831205104</v>
      </c>
      <c r="O96" s="92">
        <f t="shared" si="10"/>
        <v>11155154.354729995</v>
      </c>
      <c r="P96" s="92">
        <f>+'[3]R-I prezzi correnti cat'!P93</f>
        <v>222411.14165561582</v>
      </c>
      <c r="Q96" s="92">
        <f>+'[3]R-I prezzi correnti cat'!Q93</f>
        <v>1637756.1172052352</v>
      </c>
      <c r="R96" s="94">
        <f t="shared" si="11"/>
        <v>12570499.330279615</v>
      </c>
      <c r="S96" s="95">
        <f>+'[3]R-I prezzi correnti cat'!S93</f>
        <v>1590140.0873027351</v>
      </c>
      <c r="T96" s="94">
        <f t="shared" si="12"/>
        <v>14160639.41758235</v>
      </c>
      <c r="U96" s="96"/>
      <c r="V96" s="92">
        <f>+'[3]R-I prezzi correnti cat'!U93</f>
        <v>1171323.1428651311</v>
      </c>
      <c r="W96" s="97">
        <f>+'[3]R-I prezzi correnti cat'!W93</f>
        <v>8761113.5252266657</v>
      </c>
      <c r="X96" s="97">
        <f>+'[3]R-I prezzi correnti cat'!X93</f>
        <v>1460196.144033748</v>
      </c>
      <c r="Y96" s="92">
        <f t="shared" si="13"/>
        <v>10221309.669260414</v>
      </c>
      <c r="Z96" s="92">
        <f>+'[3]R-I prezzi correnti cat'!AD93</f>
        <v>1435830.2863638136</v>
      </c>
      <c r="AA96" s="92">
        <f>+'[3]R-I prezzi correnti cat'!Y93</f>
        <v>1085005.1493380531</v>
      </c>
      <c r="AB96" s="92">
        <f>+'[3]R-I prezzi correnti cat'!AC93+'[3]R-I prezzi correnti cat'!AE93+'[3]R-I prezzi correnti cat'!AF93</f>
        <v>247171.1697549402</v>
      </c>
      <c r="AC96" s="93">
        <f t="shared" si="14"/>
        <v>2768006.6054568067</v>
      </c>
      <c r="AD96" s="98">
        <f t="shared" si="15"/>
        <v>14160639.417582352</v>
      </c>
    </row>
    <row r="97" spans="1:30" x14ac:dyDescent="0.2">
      <c r="A97" s="91">
        <v>1953</v>
      </c>
      <c r="B97" s="92">
        <f>+'[3]R-I prezzi correnti cat'!B94</f>
        <v>3011070.1551452596</v>
      </c>
      <c r="C97" s="92">
        <f>+'[3]R-I prezzi correnti cat'!C94</f>
        <v>116393.26778453983</v>
      </c>
      <c r="D97" s="92">
        <f>+'[3]R-I prezzi correnti cat'!D94</f>
        <v>3171073.2109067524</v>
      </c>
      <c r="E97" s="92">
        <f>+'[3]R-I prezzi correnti cat'!G94</f>
        <v>800346.28518110001</v>
      </c>
      <c r="F97" s="92">
        <f>+'[3]R-I prezzi correnti cat'!E94</f>
        <v>253912.38153530969</v>
      </c>
      <c r="G97" s="93">
        <f t="shared" si="8"/>
        <v>4341725.1454077018</v>
      </c>
      <c r="H97" s="92">
        <f>+'[3]R-I prezzi correnti cat'!H94</f>
        <v>1604822.2021268024</v>
      </c>
      <c r="I97" s="92">
        <f>+'[3]R-I prezzi correnti cat'!I94</f>
        <v>701676.81575828383</v>
      </c>
      <c r="J97" s="92">
        <f>+'[3]R-I prezzi correnti cat'!J94</f>
        <v>346560.50497121952</v>
      </c>
      <c r="K97" s="92">
        <f>+'[3]R-I prezzi correnti cat'!K94</f>
        <v>504627.54590981343</v>
      </c>
      <c r="L97" s="92">
        <f>+'[3]R-I prezzi correnti cat'!L94</f>
        <v>812343.07020404318</v>
      </c>
      <c r="M97" s="92">
        <f>+'[3]R-I prezzi correnti cat'!M94</f>
        <v>1049229.428838748</v>
      </c>
      <c r="N97" s="92">
        <f t="shared" si="9"/>
        <v>5019259.5678089112</v>
      </c>
      <c r="O97" s="92">
        <f t="shared" si="10"/>
        <v>12372054.868361872</v>
      </c>
      <c r="P97" s="92">
        <f>+'[3]R-I prezzi correnti cat'!P94</f>
        <v>250924.10594887263</v>
      </c>
      <c r="Q97" s="92">
        <f>+'[3]R-I prezzi correnti cat'!Q94</f>
        <v>1820442.3450014864</v>
      </c>
      <c r="R97" s="94">
        <f t="shared" si="11"/>
        <v>13941573.107414486</v>
      </c>
      <c r="S97" s="95">
        <f>+'[3]R-I prezzi correnti cat'!S94</f>
        <v>1677972.009762143</v>
      </c>
      <c r="T97" s="94">
        <f t="shared" si="12"/>
        <v>15619545.11717663</v>
      </c>
      <c r="U97" s="96"/>
      <c r="V97" s="92">
        <f>+'[3]R-I prezzi correnti cat'!U94</f>
        <v>1352245.9497334652</v>
      </c>
      <c r="W97" s="97">
        <f>+'[3]R-I prezzi correnti cat'!W94</f>
        <v>9593545.92523285</v>
      </c>
      <c r="X97" s="97">
        <f>+'[3]R-I prezzi correnti cat'!X94</f>
        <v>1541613.1733292593</v>
      </c>
      <c r="Y97" s="92">
        <f t="shared" si="13"/>
        <v>11135159.09856211</v>
      </c>
      <c r="Z97" s="92">
        <f>+'[3]R-I prezzi correnti cat'!AD94</f>
        <v>1537866.2298258969</v>
      </c>
      <c r="AA97" s="92">
        <f>+'[3]R-I prezzi correnti cat'!Y94</f>
        <v>1309560.2478190383</v>
      </c>
      <c r="AB97" s="92">
        <f>+'[3]R-I prezzi correnti cat'!AC94+'[3]R-I prezzi correnti cat'!AE94+'[3]R-I prezzi correnti cat'!AF94</f>
        <v>284713.59123611776</v>
      </c>
      <c r="AC97" s="93">
        <f t="shared" si="14"/>
        <v>3132140.068881053</v>
      </c>
      <c r="AD97" s="98">
        <f t="shared" si="15"/>
        <v>15619545.11717663</v>
      </c>
    </row>
    <row r="98" spans="1:30" x14ac:dyDescent="0.2">
      <c r="A98" s="91">
        <v>1954</v>
      </c>
      <c r="B98" s="92">
        <f>+'[3]R-I prezzi correnti cat'!B95</f>
        <v>2913040.4869970307</v>
      </c>
      <c r="C98" s="92">
        <f>+'[3]R-I prezzi correnti cat'!C95</f>
        <v>126531.29083591096</v>
      </c>
      <c r="D98" s="92">
        <f>+'[3]R-I prezzi correnti cat'!D95</f>
        <v>3403129.6573312813</v>
      </c>
      <c r="E98" s="92">
        <f>+'[3]R-I prezzi correnti cat'!G95</f>
        <v>927292.44628054951</v>
      </c>
      <c r="F98" s="92">
        <f>+'[3]R-I prezzi correnti cat'!E95</f>
        <v>277990.93888595526</v>
      </c>
      <c r="G98" s="93">
        <f t="shared" si="8"/>
        <v>4734944.3333336972</v>
      </c>
      <c r="H98" s="92">
        <f>+'[3]R-I prezzi correnti cat'!H95</f>
        <v>1721084.6361958662</v>
      </c>
      <c r="I98" s="92">
        <f>+'[3]R-I prezzi correnti cat'!I95</f>
        <v>754884.91337040032</v>
      </c>
      <c r="J98" s="92">
        <f>+'[3]R-I prezzi correnti cat'!J95</f>
        <v>391227.59476366238</v>
      </c>
      <c r="K98" s="92">
        <f>+'[3]R-I prezzi correnti cat'!K95</f>
        <v>559857.65981003677</v>
      </c>
      <c r="L98" s="92">
        <f>+'[3]R-I prezzi correnti cat'!L95</f>
        <v>883880.50016339531</v>
      </c>
      <c r="M98" s="92">
        <f>+'[3]R-I prezzi correnti cat'!M95</f>
        <v>1142172.8999777748</v>
      </c>
      <c r="N98" s="92">
        <f t="shared" si="9"/>
        <v>5453108.2042811364</v>
      </c>
      <c r="O98" s="92">
        <f t="shared" si="10"/>
        <v>13101093.024611864</v>
      </c>
      <c r="P98" s="92">
        <f>+'[3]R-I prezzi correnti cat'!P95</f>
        <v>272196.54228772101</v>
      </c>
      <c r="Q98" s="92">
        <f>+'[3]R-I prezzi correnti cat'!Q95</f>
        <v>2063177.5525480362</v>
      </c>
      <c r="R98" s="94">
        <f t="shared" si="11"/>
        <v>14892074.03487218</v>
      </c>
      <c r="S98" s="95">
        <f>+'[3]R-I prezzi correnti cat'!S95</f>
        <v>1659077.4890072381</v>
      </c>
      <c r="T98" s="94">
        <f t="shared" si="12"/>
        <v>16551151.523879418</v>
      </c>
      <c r="U98" s="96"/>
      <c r="V98" s="92">
        <f>+'[3]R-I prezzi correnti cat'!U95</f>
        <v>1454628.1968156837</v>
      </c>
      <c r="W98" s="97">
        <f>+'[3]R-I prezzi correnti cat'!W95</f>
        <v>9953287.3760847505</v>
      </c>
      <c r="X98" s="97">
        <f>+'[3]R-I prezzi correnti cat'!X95</f>
        <v>1708264.5681522831</v>
      </c>
      <c r="Y98" s="92">
        <f t="shared" si="13"/>
        <v>11661551.944237033</v>
      </c>
      <c r="Z98" s="92">
        <f>+'[3]R-I prezzi correnti cat'!AD95</f>
        <v>1599695.7343804066</v>
      </c>
      <c r="AA98" s="92">
        <f>+'[3]R-I prezzi correnti cat'!Y95</f>
        <v>1528852.0033477459</v>
      </c>
      <c r="AB98" s="92">
        <f>+'[3]R-I prezzi correnti cat'!AC95+'[3]R-I prezzi correnti cat'!AE95+'[3]R-I prezzi correnti cat'!AF95</f>
        <v>306423.64509854786</v>
      </c>
      <c r="AC98" s="93">
        <f t="shared" si="14"/>
        <v>3434971.3828267003</v>
      </c>
      <c r="AD98" s="98">
        <f t="shared" si="15"/>
        <v>16551151.523879418</v>
      </c>
    </row>
    <row r="99" spans="1:30" x14ac:dyDescent="0.2">
      <c r="A99" s="91">
        <v>1955</v>
      </c>
      <c r="B99" s="92">
        <f>+'[3]R-I prezzi correnti cat'!B96</f>
        <v>3123565.3320003622</v>
      </c>
      <c r="C99" s="92">
        <f>+'[3]R-I prezzi correnti cat'!C96</f>
        <v>141582.81000737881</v>
      </c>
      <c r="D99" s="92">
        <f>+'[3]R-I prezzi correnti cat'!D96</f>
        <v>3725090.0904258192</v>
      </c>
      <c r="E99" s="92">
        <f>+'[3]R-I prezzi correnti cat'!G96</f>
        <v>1094356.6107103105</v>
      </c>
      <c r="F99" s="92">
        <f>+'[3]R-I prezzi correnti cat'!E96</f>
        <v>301819.16378297866</v>
      </c>
      <c r="G99" s="93">
        <f t="shared" si="8"/>
        <v>5262848.6749264868</v>
      </c>
      <c r="H99" s="92">
        <f>+'[3]R-I prezzi correnti cat'!H96</f>
        <v>1906338.5553856913</v>
      </c>
      <c r="I99" s="92">
        <f>+'[3]R-I prezzi correnti cat'!I96</f>
        <v>873410.71937317261</v>
      </c>
      <c r="J99" s="92">
        <f>+'[3]R-I prezzi correnti cat'!J96</f>
        <v>438043.53747428406</v>
      </c>
      <c r="K99" s="92">
        <f>+'[3]R-I prezzi correnti cat'!K96</f>
        <v>640183.62507972377</v>
      </c>
      <c r="L99" s="92">
        <f>+'[3]R-I prezzi correnti cat'!L96</f>
        <v>998115.79875421769</v>
      </c>
      <c r="M99" s="92">
        <f>+'[3]R-I prezzi correnti cat'!M96</f>
        <v>1295197.9786138395</v>
      </c>
      <c r="N99" s="92">
        <f t="shared" si="9"/>
        <v>6151290.2146809297</v>
      </c>
      <c r="O99" s="92">
        <f t="shared" si="10"/>
        <v>14537704.221607778</v>
      </c>
      <c r="P99" s="92">
        <f>+'[3]R-I prezzi correnti cat'!P96</f>
        <v>309785.33050572418</v>
      </c>
      <c r="Q99" s="92">
        <f>+'[3]R-I prezzi correnti cat'!Q96</f>
        <v>2196014.6542810225</v>
      </c>
      <c r="R99" s="94">
        <f t="shared" si="11"/>
        <v>16423933.545383075</v>
      </c>
      <c r="S99" s="95">
        <f>+'[3]R-I prezzi correnti cat'!S96</f>
        <v>1843389.797244516</v>
      </c>
      <c r="T99" s="94">
        <f t="shared" si="12"/>
        <v>18267323.342627592</v>
      </c>
      <c r="U99" s="96"/>
      <c r="V99" s="92">
        <f>+'[3]R-I prezzi correnti cat'!U96</f>
        <v>1628275.637083621</v>
      </c>
      <c r="W99" s="97">
        <f>+'[3]R-I prezzi correnti cat'!W96</f>
        <v>10835260.290591436</v>
      </c>
      <c r="X99" s="97">
        <f>+'[3]R-I prezzi correnti cat'!X96</f>
        <v>1863824.3854980427</v>
      </c>
      <c r="Y99" s="92">
        <f t="shared" si="13"/>
        <v>12699084.676089479</v>
      </c>
      <c r="Z99" s="92">
        <f>+'[3]R-I prezzi correnti cat'!AD96</f>
        <v>1738770.0588497957</v>
      </c>
      <c r="AA99" s="92">
        <f>+'[3]R-I prezzi correnti cat'!Y96</f>
        <v>1852007.5170608223</v>
      </c>
      <c r="AB99" s="92">
        <f>+'[3]R-I prezzi correnti cat'!AC96+'[3]R-I prezzi correnti cat'!AE96+'[3]R-I prezzi correnti cat'!AF96</f>
        <v>349185.4535438724</v>
      </c>
      <c r="AC99" s="93">
        <f t="shared" si="14"/>
        <v>3939963.0294544906</v>
      </c>
      <c r="AD99" s="98">
        <f t="shared" si="15"/>
        <v>18267323.342627592</v>
      </c>
    </row>
    <row r="100" spans="1:30" x14ac:dyDescent="0.2">
      <c r="A100" s="91">
        <v>1956</v>
      </c>
      <c r="B100" s="92">
        <f>+'[3]R-I prezzi correnti cat'!B97</f>
        <v>3193598.0535077811</v>
      </c>
      <c r="C100" s="92">
        <f>+'[3]R-I prezzi correnti cat'!C97</f>
        <v>163413.2754913372</v>
      </c>
      <c r="D100" s="92">
        <f>+'[3]R-I prezzi correnti cat'!D97</f>
        <v>4022592.5260567269</v>
      </c>
      <c r="E100" s="92">
        <f>+'[3]R-I prezzi correnti cat'!G97</f>
        <v>1191331.7168519094</v>
      </c>
      <c r="F100" s="92">
        <f>+'[3]R-I prezzi correnti cat'!E97</f>
        <v>324394.65606444352</v>
      </c>
      <c r="G100" s="93">
        <f t="shared" si="8"/>
        <v>5701732.1744644167</v>
      </c>
      <c r="H100" s="92">
        <f>+'[3]R-I prezzi correnti cat'!H97</f>
        <v>2144060.0351971514</v>
      </c>
      <c r="I100" s="92">
        <f>+'[3]R-I prezzi correnti cat'!I97</f>
        <v>1026110.9801565871</v>
      </c>
      <c r="J100" s="92">
        <f>+'[3]R-I prezzi correnti cat'!J97</f>
        <v>474271.20716873079</v>
      </c>
      <c r="K100" s="92">
        <f>+'[3]R-I prezzi correnti cat'!K97</f>
        <v>751633.55062270397</v>
      </c>
      <c r="L100" s="92">
        <f>+'[3]R-I prezzi correnti cat'!L97</f>
        <v>1112700.4672724102</v>
      </c>
      <c r="M100" s="92">
        <f>+'[3]R-I prezzi correnti cat'!M97</f>
        <v>1419861.7134309141</v>
      </c>
      <c r="N100" s="92">
        <f t="shared" si="9"/>
        <v>6928637.953848497</v>
      </c>
      <c r="O100" s="92">
        <f t="shared" si="10"/>
        <v>15823968.181820694</v>
      </c>
      <c r="P100" s="92">
        <f>+'[3]R-I prezzi correnti cat'!P97</f>
        <v>340575.2166715677</v>
      </c>
      <c r="Q100" s="92">
        <f>+'[3]R-I prezzi correnti cat'!Q97</f>
        <v>2430734.3526879284</v>
      </c>
      <c r="R100" s="94">
        <f t="shared" si="11"/>
        <v>17914127.317837056</v>
      </c>
      <c r="S100" s="95">
        <f>+'[3]R-I prezzi correnti cat'!S97</f>
        <v>2154748.4883533199</v>
      </c>
      <c r="T100" s="94">
        <f t="shared" si="12"/>
        <v>20068875.806190375</v>
      </c>
      <c r="U100" s="96"/>
      <c r="V100" s="92">
        <f>+'[3]R-I prezzi correnti cat'!U97</f>
        <v>1888591.4778960852</v>
      </c>
      <c r="W100" s="97">
        <f>+'[3]R-I prezzi correnti cat'!W97</f>
        <v>11821556.627961574</v>
      </c>
      <c r="X100" s="97">
        <f>+'[3]R-I prezzi correnti cat'!X97</f>
        <v>2024436.5099690957</v>
      </c>
      <c r="Y100" s="92">
        <f t="shared" si="13"/>
        <v>13845993.137930669</v>
      </c>
      <c r="Z100" s="92">
        <f>+'[3]R-I prezzi correnti cat'!AD97</f>
        <v>1919643.394336042</v>
      </c>
      <c r="AA100" s="92">
        <f>+'[3]R-I prezzi correnti cat'!Y97</f>
        <v>1999933.3475070565</v>
      </c>
      <c r="AB100" s="92">
        <f>+'[3]R-I prezzi correnti cat'!AC97+'[3]R-I prezzi correnti cat'!AE97+'[3]R-I prezzi correnti cat'!AF97</f>
        <v>414714.44852051931</v>
      </c>
      <c r="AC100" s="93">
        <f t="shared" si="14"/>
        <v>4334291.1903636176</v>
      </c>
      <c r="AD100" s="98">
        <f t="shared" si="15"/>
        <v>20068875.806190372</v>
      </c>
    </row>
    <row r="101" spans="1:30" x14ac:dyDescent="0.2">
      <c r="A101" s="91">
        <v>1957</v>
      </c>
      <c r="B101" s="92">
        <f>+'[3]R-I prezzi correnti cat'!B98</f>
        <v>3183868.5983828879</v>
      </c>
      <c r="C101" s="92">
        <f>+'[3]R-I prezzi correnti cat'!C98</f>
        <v>172600.02529313712</v>
      </c>
      <c r="D101" s="92">
        <f>+'[3]R-I prezzi correnti cat'!D98</f>
        <v>4394273.2290862957</v>
      </c>
      <c r="E101" s="92">
        <f>+'[3]R-I prezzi correnti cat'!G98</f>
        <v>1367853.3406428662</v>
      </c>
      <c r="F101" s="92">
        <f>+'[3]R-I prezzi correnti cat'!E98</f>
        <v>348732.27384964022</v>
      </c>
      <c r="G101" s="93">
        <f t="shared" si="8"/>
        <v>6283458.8688719384</v>
      </c>
      <c r="H101" s="92">
        <f>+'[3]R-I prezzi correnti cat'!H98</f>
        <v>2354096.1311597535</v>
      </c>
      <c r="I101" s="92">
        <f>+'[3]R-I prezzi correnti cat'!I98</f>
        <v>1127975.1820996534</v>
      </c>
      <c r="J101" s="92">
        <f>+'[3]R-I prezzi correnti cat'!J98</f>
        <v>517205.78252543823</v>
      </c>
      <c r="K101" s="92">
        <f>+'[3]R-I prezzi correnti cat'!K98</f>
        <v>848050.092365116</v>
      </c>
      <c r="L101" s="92">
        <f>+'[3]R-I prezzi correnti cat'!L98</f>
        <v>1220997.5642560264</v>
      </c>
      <c r="M101" s="92">
        <f>+'[3]R-I prezzi correnti cat'!M98</f>
        <v>1562246.1486967921</v>
      </c>
      <c r="N101" s="92">
        <f t="shared" si="9"/>
        <v>7630570.9011027804</v>
      </c>
      <c r="O101" s="92">
        <f t="shared" si="10"/>
        <v>17097898.368357606</v>
      </c>
      <c r="P101" s="92">
        <f>+'[3]R-I prezzi correnti cat'!P98</f>
        <v>371929.92603265744</v>
      </c>
      <c r="Q101" s="92">
        <f>+'[3]R-I prezzi correnti cat'!Q98</f>
        <v>2539209.0911143175</v>
      </c>
      <c r="R101" s="94">
        <f t="shared" si="11"/>
        <v>19265177.533439264</v>
      </c>
      <c r="S101" s="95">
        <f>+'[3]R-I prezzi correnti cat'!S98</f>
        <v>2509840.9647911722</v>
      </c>
      <c r="T101" s="94">
        <f t="shared" si="12"/>
        <v>21775018.498230435</v>
      </c>
      <c r="U101" s="96"/>
      <c r="V101" s="92">
        <f>+'[3]R-I prezzi correnti cat'!U98</f>
        <v>2282588.7042987603</v>
      </c>
      <c r="W101" s="97">
        <f>+'[3]R-I prezzi correnti cat'!W98</f>
        <v>12440191.369111782</v>
      </c>
      <c r="X101" s="97">
        <f>+'[3]R-I prezzi correnti cat'!X98</f>
        <v>2133325.7833255646</v>
      </c>
      <c r="Y101" s="92">
        <f t="shared" si="13"/>
        <v>14573517.152437346</v>
      </c>
      <c r="Z101" s="92">
        <f>+'[3]R-I prezzi correnti cat'!AD98</f>
        <v>2107484.6445712969</v>
      </c>
      <c r="AA101" s="92">
        <f>+'[3]R-I prezzi correnti cat'!Y98</f>
        <v>2313674.7728007934</v>
      </c>
      <c r="AB101" s="92">
        <f>+'[3]R-I prezzi correnti cat'!AC98+'[3]R-I prezzi correnti cat'!AE98+'[3]R-I prezzi correnti cat'!AF98</f>
        <v>497753.22412224027</v>
      </c>
      <c r="AC101" s="93">
        <f t="shared" si="14"/>
        <v>4918912.641494331</v>
      </c>
      <c r="AD101" s="98">
        <f t="shared" si="15"/>
        <v>21775018.498230435</v>
      </c>
    </row>
    <row r="102" spans="1:30" x14ac:dyDescent="0.2">
      <c r="A102" s="91">
        <v>1958</v>
      </c>
      <c r="B102" s="92">
        <f>+'[3]R-I prezzi correnti cat'!B99</f>
        <v>3522787.2773806327</v>
      </c>
      <c r="C102" s="92">
        <f>+'[3]R-I prezzi correnti cat'!C99</f>
        <v>170576.12612783755</v>
      </c>
      <c r="D102" s="92">
        <f>+'[3]R-I prezzi correnti cat'!D99</f>
        <v>4686657.6634531934</v>
      </c>
      <c r="E102" s="92">
        <f>+'[3]R-I prezzi correnti cat'!G99</f>
        <v>1517410.68103111</v>
      </c>
      <c r="F102" s="92">
        <f>+'[3]R-I prezzi correnti cat'!E99</f>
        <v>375797.65012557403</v>
      </c>
      <c r="G102" s="93">
        <f t="shared" si="8"/>
        <v>6750442.1207377147</v>
      </c>
      <c r="H102" s="92">
        <f>+'[3]R-I prezzi correnti cat'!H99</f>
        <v>2564711.7226612889</v>
      </c>
      <c r="I102" s="92">
        <f>+'[3]R-I prezzi correnti cat'!I99</f>
        <v>1147888.9333718885</v>
      </c>
      <c r="J102" s="92">
        <f>+'[3]R-I prezzi correnti cat'!J99</f>
        <v>561268.63347135601</v>
      </c>
      <c r="K102" s="92">
        <f>+'[3]R-I prezzi correnti cat'!K99</f>
        <v>945488.29503671196</v>
      </c>
      <c r="L102" s="92">
        <f>+'[3]R-I prezzi correnti cat'!L99</f>
        <v>1345145.4694062585</v>
      </c>
      <c r="M102" s="92">
        <f>+'[3]R-I prezzi correnti cat'!M99</f>
        <v>1709001.7383318515</v>
      </c>
      <c r="N102" s="92">
        <f t="shared" si="9"/>
        <v>8273504.7922793552</v>
      </c>
      <c r="O102" s="92">
        <f t="shared" si="10"/>
        <v>18546734.190397702</v>
      </c>
      <c r="P102" s="92">
        <f>+'[3]R-I prezzi correnti cat'!P99</f>
        <v>418034.61201734858</v>
      </c>
      <c r="Q102" s="92">
        <f>+'[3]R-I prezzi correnti cat'!Q99</f>
        <v>2613910.8658314967</v>
      </c>
      <c r="R102" s="94">
        <f t="shared" si="11"/>
        <v>20742610.444211852</v>
      </c>
      <c r="S102" s="95">
        <f>+'[3]R-I prezzi correnti cat'!S99</f>
        <v>2278925.2502677748</v>
      </c>
      <c r="T102" s="94">
        <f t="shared" si="12"/>
        <v>23021535.694479626</v>
      </c>
      <c r="U102" s="96"/>
      <c r="V102" s="92">
        <f>+'[3]R-I prezzi correnti cat'!U99</f>
        <v>2320394.8085559583</v>
      </c>
      <c r="W102" s="97">
        <f>+'[3]R-I prezzi correnti cat'!W99</f>
        <v>13307784.031905001</v>
      </c>
      <c r="X102" s="97">
        <f>+'[3]R-I prezzi correnti cat'!X99</f>
        <v>2351532.2598565263</v>
      </c>
      <c r="Y102" s="92">
        <f t="shared" si="13"/>
        <v>15659316.291761527</v>
      </c>
      <c r="Z102" s="92">
        <f>+'[3]R-I prezzi correnti cat'!AD99</f>
        <v>1981881.4153675714</v>
      </c>
      <c r="AA102" s="92">
        <f>+'[3]R-I prezzi correnti cat'!Y99</f>
        <v>2557875.4883125713</v>
      </c>
      <c r="AB102" s="92">
        <f>+'[3]R-I prezzi correnti cat'!AC99+'[3]R-I prezzi correnti cat'!AE99+'[3]R-I prezzi correnti cat'!AF99</f>
        <v>502067.69048199931</v>
      </c>
      <c r="AC102" s="93">
        <f t="shared" si="14"/>
        <v>5041824.5941621419</v>
      </c>
      <c r="AD102" s="98">
        <f t="shared" si="15"/>
        <v>23021535.694479629</v>
      </c>
    </row>
    <row r="103" spans="1:30" x14ac:dyDescent="0.2">
      <c r="A103" s="91">
        <v>1959</v>
      </c>
      <c r="B103" s="92">
        <f>+'[3]R-I prezzi correnti cat'!B100</f>
        <v>3378919.159138707</v>
      </c>
      <c r="C103" s="92">
        <f>+'[3]R-I prezzi correnti cat'!C100</f>
        <v>174490.90503516298</v>
      </c>
      <c r="D103" s="92">
        <f>+'[3]R-I prezzi correnti cat'!D100</f>
        <v>5141240.0829271236</v>
      </c>
      <c r="E103" s="92">
        <f>+'[3]R-I prezzi correnti cat'!G100</f>
        <v>1642720.8822659876</v>
      </c>
      <c r="F103" s="92">
        <f>+'[3]R-I prezzi correnti cat'!E100</f>
        <v>413460.55926860642</v>
      </c>
      <c r="G103" s="93">
        <f t="shared" si="8"/>
        <v>7371912.4294968816</v>
      </c>
      <c r="H103" s="92">
        <f>+'[3]R-I prezzi correnti cat'!H100</f>
        <v>2777162.4502266417</v>
      </c>
      <c r="I103" s="92">
        <f>+'[3]R-I prezzi correnti cat'!I100</f>
        <v>1250929.7293906461</v>
      </c>
      <c r="J103" s="92">
        <f>+'[3]R-I prezzi correnti cat'!J100</f>
        <v>611517.39469291724</v>
      </c>
      <c r="K103" s="92">
        <f>+'[3]R-I prezzi correnti cat'!K100</f>
        <v>1049971.2211334568</v>
      </c>
      <c r="L103" s="92">
        <f>+'[3]R-I prezzi correnti cat'!L100</f>
        <v>1496835.817203792</v>
      </c>
      <c r="M103" s="92">
        <f>+'[3]R-I prezzi correnti cat'!M100</f>
        <v>1857230.7773175982</v>
      </c>
      <c r="N103" s="92">
        <f t="shared" si="9"/>
        <v>9043647.3899650518</v>
      </c>
      <c r="O103" s="92">
        <f t="shared" si="10"/>
        <v>19794478.97860064</v>
      </c>
      <c r="P103" s="92">
        <f>+'[3]R-I prezzi correnti cat'!P100</f>
        <v>452649.08027894929</v>
      </c>
      <c r="Q103" s="92">
        <f>+'[3]R-I prezzi correnti cat'!Q100</f>
        <v>2715152.4474153658</v>
      </c>
      <c r="R103" s="94">
        <f t="shared" si="11"/>
        <v>22056982.345737059</v>
      </c>
      <c r="S103" s="95">
        <f>+'[3]R-I prezzi correnti cat'!S100</f>
        <v>2380842.6295727072</v>
      </c>
      <c r="T103" s="94">
        <f t="shared" si="12"/>
        <v>24437824.975309767</v>
      </c>
      <c r="U103" s="96"/>
      <c r="V103" s="92">
        <f>+'[3]R-I prezzi correnti cat'!U100</f>
        <v>2556451.6002845308</v>
      </c>
      <c r="W103" s="97">
        <f>+'[3]R-I prezzi correnti cat'!W100</f>
        <v>13871110.856510973</v>
      </c>
      <c r="X103" s="97">
        <f>+'[3]R-I prezzi correnti cat'!X100</f>
        <v>2510245.767292738</v>
      </c>
      <c r="Y103" s="92">
        <f t="shared" si="13"/>
        <v>16381356.623803711</v>
      </c>
      <c r="Z103" s="92">
        <f>+'[3]R-I prezzi correnti cat'!AD100</f>
        <v>2103966.7600324485</v>
      </c>
      <c r="AA103" s="92">
        <f>+'[3]R-I prezzi correnti cat'!Y100</f>
        <v>2805667.3660481591</v>
      </c>
      <c r="AB103" s="92">
        <f>+'[3]R-I prezzi correnti cat'!AC100+'[3]R-I prezzi correnti cat'!AE100+'[3]R-I prezzi correnti cat'!AF100</f>
        <v>590382.62514091725</v>
      </c>
      <c r="AC103" s="93">
        <f t="shared" si="14"/>
        <v>5500016.7512215255</v>
      </c>
      <c r="AD103" s="98">
        <f t="shared" si="15"/>
        <v>24437824.975309767</v>
      </c>
    </row>
    <row r="104" spans="1:30" x14ac:dyDescent="0.2">
      <c r="A104" s="91">
        <v>1960</v>
      </c>
      <c r="B104" s="92">
        <f>+'[3]R-I prezzi correnti cat'!B101</f>
        <v>3198470.8965236396</v>
      </c>
      <c r="C104" s="92">
        <f>+'[3]R-I prezzi correnti cat'!C101</f>
        <v>178290.4210862607</v>
      </c>
      <c r="D104" s="92">
        <f>+'[3]R-I prezzi correnti cat'!D101</f>
        <v>5891877.1053173179</v>
      </c>
      <c r="E104" s="92">
        <f>+'[3]R-I prezzi correnti cat'!G101</f>
        <v>1812857.7122694566</v>
      </c>
      <c r="F104" s="92">
        <f>+'[3]R-I prezzi correnti cat'!E101</f>
        <v>463526.17000195541</v>
      </c>
      <c r="G104" s="93">
        <f t="shared" si="8"/>
        <v>8346551.4086749908</v>
      </c>
      <c r="H104" s="92">
        <f>+'[3]R-I prezzi correnti cat'!H101</f>
        <v>3101409.6863372065</v>
      </c>
      <c r="I104" s="92">
        <f>+'[3]R-I prezzi correnti cat'!I101</f>
        <v>1429348.3080558605</v>
      </c>
      <c r="J104" s="92">
        <f>+'[3]R-I prezzi correnti cat'!J101</f>
        <v>684501.68218520796</v>
      </c>
      <c r="K104" s="92">
        <f>+'[3]R-I prezzi correnti cat'!K101</f>
        <v>1146442.4855967769</v>
      </c>
      <c r="L104" s="92">
        <f>+'[3]R-I prezzi correnti cat'!L101</f>
        <v>1627702.8784715203</v>
      </c>
      <c r="M104" s="92">
        <f>+'[3]R-I prezzi correnti cat'!M101</f>
        <v>2027990.8850709195</v>
      </c>
      <c r="N104" s="92">
        <f t="shared" si="9"/>
        <v>10017395.925717494</v>
      </c>
      <c r="O104" s="92">
        <f t="shared" si="10"/>
        <v>21562418.230916124</v>
      </c>
      <c r="P104" s="92">
        <f>+'[3]R-I prezzi correnti cat'!P101</f>
        <v>478418.92964409263</v>
      </c>
      <c r="Q104" s="92">
        <f>+'[3]R-I prezzi correnti cat'!Q101</f>
        <v>2915249.269719596</v>
      </c>
      <c r="R104" s="94">
        <f t="shared" si="11"/>
        <v>23999248.570991628</v>
      </c>
      <c r="S104" s="95">
        <f>+'[3]R-I prezzi correnti cat'!S101</f>
        <v>3243899.9938183394</v>
      </c>
      <c r="T104" s="94">
        <f t="shared" si="12"/>
        <v>27243148.564809967</v>
      </c>
      <c r="U104" s="96"/>
      <c r="V104" s="92">
        <f>+'[3]R-I prezzi correnti cat'!U101</f>
        <v>3093869.894699723</v>
      </c>
      <c r="W104" s="97">
        <f>+'[3]R-I prezzi correnti cat'!W101</f>
        <v>14953278.857912503</v>
      </c>
      <c r="X104" s="97">
        <f>+'[3]R-I prezzi correnti cat'!X101</f>
        <v>2726764.029600889</v>
      </c>
      <c r="Y104" s="92">
        <f t="shared" si="13"/>
        <v>17680042.887513392</v>
      </c>
      <c r="Z104" s="92">
        <f>+'[3]R-I prezzi correnti cat'!AD101</f>
        <v>2600795.2528902898</v>
      </c>
      <c r="AA104" s="92">
        <f>+'[3]R-I prezzi correnti cat'!Y101</f>
        <v>3094229.7470326945</v>
      </c>
      <c r="AB104" s="92">
        <f>+'[3]R-I prezzi correnti cat'!AC101+'[3]R-I prezzi correnti cat'!AE101+'[3]R-I prezzi correnti cat'!AF101</f>
        <v>774210.78267386765</v>
      </c>
      <c r="AC104" s="93">
        <f t="shared" si="14"/>
        <v>6469235.7825968517</v>
      </c>
      <c r="AD104" s="98">
        <f t="shared" si="15"/>
        <v>27243148.564809967</v>
      </c>
    </row>
    <row r="105" spans="1:30" x14ac:dyDescent="0.2">
      <c r="A105" s="91">
        <v>1961</v>
      </c>
      <c r="B105" s="92">
        <f>+'[3]R-I prezzi correnti cat'!B102</f>
        <v>3673801.8866838026</v>
      </c>
      <c r="C105" s="92">
        <f>+'[3]R-I prezzi correnti cat'!C102</f>
        <v>207973.53044586888</v>
      </c>
      <c r="D105" s="92">
        <f>+'[3]R-I prezzi correnti cat'!D102</f>
        <v>6657529.3269076934</v>
      </c>
      <c r="E105" s="92">
        <f>+'[3]R-I prezzi correnti cat'!G102</f>
        <v>2035841.4121922625</v>
      </c>
      <c r="F105" s="92">
        <f>+'[3]R-I prezzi correnti cat'!E102</f>
        <v>523844.85088327754</v>
      </c>
      <c r="G105" s="93">
        <f t="shared" si="8"/>
        <v>9425189.1204291023</v>
      </c>
      <c r="H105" s="92">
        <f>+'[3]R-I prezzi correnti cat'!H102</f>
        <v>3492999.6334560891</v>
      </c>
      <c r="I105" s="92">
        <f>+'[3]R-I prezzi correnti cat'!I102</f>
        <v>1586598.5530147171</v>
      </c>
      <c r="J105" s="92">
        <f>+'[3]R-I prezzi correnti cat'!J102</f>
        <v>696867.17265115213</v>
      </c>
      <c r="K105" s="92">
        <f>+'[3]R-I prezzi correnti cat'!K102</f>
        <v>1247951.6335983528</v>
      </c>
      <c r="L105" s="92">
        <f>+'[3]R-I prezzi correnti cat'!L102</f>
        <v>1795674.056791733</v>
      </c>
      <c r="M105" s="92">
        <f>+'[3]R-I prezzi correnti cat'!M102</f>
        <v>2237014.4212961476</v>
      </c>
      <c r="N105" s="92">
        <f t="shared" si="9"/>
        <v>11057105.470808191</v>
      </c>
      <c r="O105" s="92">
        <f t="shared" si="10"/>
        <v>24156096.477921098</v>
      </c>
      <c r="P105" s="92">
        <f>+'[3]R-I prezzi correnti cat'!P102</f>
        <v>548486.97596393328</v>
      </c>
      <c r="Q105" s="92">
        <f>+'[3]R-I prezzi correnti cat'!Q102</f>
        <v>3350721.0871960227</v>
      </c>
      <c r="R105" s="94">
        <f t="shared" si="11"/>
        <v>26958330.589153189</v>
      </c>
      <c r="S105" s="95">
        <f>+'[3]R-I prezzi correnti cat'!S102</f>
        <v>3620746.2284484198</v>
      </c>
      <c r="T105" s="94">
        <f t="shared" si="12"/>
        <v>30579076.81760161</v>
      </c>
      <c r="U105" s="96"/>
      <c r="V105" s="92">
        <f>+'[3]R-I prezzi correnti cat'!U102</f>
        <v>3511721.8666197299</v>
      </c>
      <c r="W105" s="97">
        <f>+'[3]R-I prezzi correnti cat'!W102</f>
        <v>16470572.757068759</v>
      </c>
      <c r="X105" s="97">
        <f>+'[3]R-I prezzi correnti cat'!X102</f>
        <v>3003228.3732730793</v>
      </c>
      <c r="Y105" s="92">
        <f t="shared" si="13"/>
        <v>19473801.130341839</v>
      </c>
      <c r="Z105" s="92">
        <f>+'[3]R-I prezzi correnti cat'!AD102</f>
        <v>3123103.4646384288</v>
      </c>
      <c r="AA105" s="92">
        <f>+'[3]R-I prezzi correnti cat'!Y102</f>
        <v>3508901.1907908847</v>
      </c>
      <c r="AB105" s="92">
        <f>+'[3]R-I prezzi correnti cat'!AC102+'[3]R-I prezzi correnti cat'!AE102+'[3]R-I prezzi correnti cat'!AF102</f>
        <v>961549.16521072958</v>
      </c>
      <c r="AC105" s="93">
        <f t="shared" si="14"/>
        <v>7593553.8206400424</v>
      </c>
      <c r="AD105" s="98">
        <f t="shared" si="15"/>
        <v>30579076.81760161</v>
      </c>
    </row>
    <row r="106" spans="1:30" x14ac:dyDescent="0.2">
      <c r="A106" s="91">
        <v>1962</v>
      </c>
      <c r="B106" s="92">
        <f>+'[3]R-I prezzi correnti cat'!B103</f>
        <v>4006991.5123814852</v>
      </c>
      <c r="C106" s="92">
        <f>+'[3]R-I prezzi correnti cat'!C103</f>
        <v>181746.08833138482</v>
      </c>
      <c r="D106" s="92">
        <f>+'[3]R-I prezzi correnti cat'!D103</f>
        <v>7548421.2701920886</v>
      </c>
      <c r="E106" s="92">
        <f>+'[3]R-I prezzi correnti cat'!G103</f>
        <v>2462192.3382472419</v>
      </c>
      <c r="F106" s="92">
        <f>+'[3]R-I prezzi correnti cat'!E103</f>
        <v>601076.30373493209</v>
      </c>
      <c r="G106" s="93">
        <f t="shared" si="8"/>
        <v>10793436.000505647</v>
      </c>
      <c r="H106" s="92">
        <f>+'[3]R-I prezzi correnti cat'!H103</f>
        <v>3870107.4343678514</v>
      </c>
      <c r="I106" s="92">
        <f>+'[3]R-I prezzi correnti cat'!I103</f>
        <v>1919647.1757966913</v>
      </c>
      <c r="J106" s="92">
        <f>+'[3]R-I prezzi correnti cat'!J103</f>
        <v>792855.71393936791</v>
      </c>
      <c r="K106" s="92">
        <f>+'[3]R-I prezzi correnti cat'!K103</f>
        <v>1413740.6222618781</v>
      </c>
      <c r="L106" s="92">
        <f>+'[3]R-I prezzi correnti cat'!L103</f>
        <v>1959591.5529936375</v>
      </c>
      <c r="M106" s="92">
        <f>+'[3]R-I prezzi correnti cat'!M103</f>
        <v>2603621.6642648005</v>
      </c>
      <c r="N106" s="92">
        <f t="shared" si="9"/>
        <v>12559564.163624225</v>
      </c>
      <c r="O106" s="92">
        <f t="shared" si="10"/>
        <v>27359991.676511355</v>
      </c>
      <c r="P106" s="92">
        <f>+'[3]R-I prezzi correnti cat'!P103</f>
        <v>633081.37003032945</v>
      </c>
      <c r="Q106" s="92">
        <f>+'[3]R-I prezzi correnti cat'!Q103</f>
        <v>3541907.0321658966</v>
      </c>
      <c r="R106" s="94">
        <f t="shared" si="11"/>
        <v>30268817.338646922</v>
      </c>
      <c r="S106" s="95">
        <f>+'[3]R-I prezzi correnti cat'!S103</f>
        <v>4192714.3810762656</v>
      </c>
      <c r="T106" s="94">
        <f t="shared" si="12"/>
        <v>34461531.719723187</v>
      </c>
      <c r="U106" s="96"/>
      <c r="V106" s="92">
        <f>+'[3]R-I prezzi correnti cat'!U103</f>
        <v>3909912.0575288106</v>
      </c>
      <c r="W106" s="97">
        <f>+'[3]R-I prezzi correnti cat'!W103</f>
        <v>18397627.91066267</v>
      </c>
      <c r="X106" s="97">
        <f>+'[3]R-I prezzi correnti cat'!X103</f>
        <v>3472021.7327497732</v>
      </c>
      <c r="Y106" s="92">
        <f t="shared" si="13"/>
        <v>21869649.643412441</v>
      </c>
      <c r="Z106" s="92">
        <f>+'[3]R-I prezzi correnti cat'!AD103</f>
        <v>3414050.5132772145</v>
      </c>
      <c r="AA106" s="92">
        <f>+'[3]R-I prezzi correnti cat'!Y103</f>
        <v>4177340.2423640913</v>
      </c>
      <c r="AB106" s="92">
        <f>+'[3]R-I prezzi correnti cat'!AC103+'[3]R-I prezzi correnti cat'!AE103+'[3]R-I prezzi correnti cat'!AF103</f>
        <v>1090579.263140627</v>
      </c>
      <c r="AC106" s="93">
        <f t="shared" si="14"/>
        <v>8681970.0187819321</v>
      </c>
      <c r="AD106" s="98">
        <f t="shared" si="15"/>
        <v>34461531.71972318</v>
      </c>
    </row>
    <row r="107" spans="1:30" x14ac:dyDescent="0.2">
      <c r="A107" s="91">
        <v>1963</v>
      </c>
      <c r="B107" s="92">
        <f>+'[3]R-I prezzi correnti cat'!B104</f>
        <v>4233583.6386560947</v>
      </c>
      <c r="C107" s="92">
        <f>+'[3]R-I prezzi correnti cat'!C104</f>
        <v>201243.96743049097</v>
      </c>
      <c r="D107" s="92">
        <f>+'[3]R-I prezzi correnti cat'!D104</f>
        <v>8838615.6439260878</v>
      </c>
      <c r="E107" s="92">
        <f>+'[3]R-I prezzi correnti cat'!G104</f>
        <v>2914420.2972416733</v>
      </c>
      <c r="F107" s="92">
        <f>+'[3]R-I prezzi correnti cat'!E104</f>
        <v>672665.97281117423</v>
      </c>
      <c r="G107" s="93">
        <f t="shared" si="8"/>
        <v>12626945.881409425</v>
      </c>
      <c r="H107" s="92">
        <f>+'[3]R-I prezzi correnti cat'!H104</f>
        <v>4707176.0637726495</v>
      </c>
      <c r="I107" s="92">
        <f>+'[3]R-I prezzi correnti cat'!I104</f>
        <v>2083449.8972718415</v>
      </c>
      <c r="J107" s="92">
        <f>+'[3]R-I prezzi correnti cat'!J104</f>
        <v>941114.94080943102</v>
      </c>
      <c r="K107" s="92">
        <f>+'[3]R-I prezzi correnti cat'!K104</f>
        <v>1509268.54192321</v>
      </c>
      <c r="L107" s="92">
        <f>+'[3]R-I prezzi correnti cat'!L104</f>
        <v>2352678.9946221947</v>
      </c>
      <c r="M107" s="92">
        <f>+'[3]R-I prezzi correnti cat'!M104</f>
        <v>3229711.2112173815</v>
      </c>
      <c r="N107" s="92">
        <f t="shared" si="9"/>
        <v>14823399.649616709</v>
      </c>
      <c r="O107" s="92">
        <f t="shared" si="10"/>
        <v>31683929.169682227</v>
      </c>
      <c r="P107" s="92">
        <f>+'[3]R-I prezzi correnti cat'!P104</f>
        <v>811809.33287305676</v>
      </c>
      <c r="Q107" s="92">
        <f>+'[3]R-I prezzi correnti cat'!Q104</f>
        <v>3915243.7536783703</v>
      </c>
      <c r="R107" s="94">
        <f t="shared" si="11"/>
        <v>34787363.590487547</v>
      </c>
      <c r="S107" s="95">
        <f>+'[3]R-I prezzi correnti cat'!S104</f>
        <v>5189167.3974444121</v>
      </c>
      <c r="T107" s="94">
        <f t="shared" si="12"/>
        <v>39976530.987931959</v>
      </c>
      <c r="U107" s="96"/>
      <c r="V107" s="92">
        <f>+'[3]R-I prezzi correnti cat'!U104</f>
        <v>4278930.7913244646</v>
      </c>
      <c r="W107" s="97">
        <f>+'[3]R-I prezzi correnti cat'!W104</f>
        <v>21353890.556407709</v>
      </c>
      <c r="X107" s="97">
        <f>+'[3]R-I prezzi correnti cat'!X104</f>
        <v>4196473.23825764</v>
      </c>
      <c r="Y107" s="92">
        <f t="shared" si="13"/>
        <v>25550363.794665348</v>
      </c>
      <c r="Z107" s="92">
        <f>+'[3]R-I prezzi correnti cat'!AD104</f>
        <v>3945845.6862911768</v>
      </c>
      <c r="AA107" s="92">
        <f>+'[3]R-I prezzi correnti cat'!Y104</f>
        <v>4873924.6502066152</v>
      </c>
      <c r="AB107" s="92">
        <f>+'[3]R-I prezzi correnti cat'!AC104+'[3]R-I prezzi correnti cat'!AE104+'[3]R-I prezzi correnti cat'!AF104</f>
        <v>1327466.0654443526</v>
      </c>
      <c r="AC107" s="93">
        <f t="shared" si="14"/>
        <v>10147236.401942143</v>
      </c>
      <c r="AD107" s="98">
        <f t="shared" si="15"/>
        <v>39976530.987931952</v>
      </c>
    </row>
    <row r="108" spans="1:30" x14ac:dyDescent="0.2">
      <c r="A108" s="91">
        <v>1964</v>
      </c>
      <c r="B108" s="92">
        <f>+'[3]R-I prezzi correnti cat'!B105</f>
        <v>4471606.1175753754</v>
      </c>
      <c r="C108" s="92">
        <f>+'[3]R-I prezzi correnti cat'!C105</f>
        <v>219330.22916024301</v>
      </c>
      <c r="D108" s="92">
        <f>+'[3]R-I prezzi correnti cat'!D105</f>
        <v>9495318.1246404331</v>
      </c>
      <c r="E108" s="92">
        <f>+'[3]R-I prezzi correnti cat'!G105</f>
        <v>3374578.9117630208</v>
      </c>
      <c r="F108" s="92">
        <f>+'[3]R-I prezzi correnti cat'!E105</f>
        <v>741586.60079614632</v>
      </c>
      <c r="G108" s="93">
        <f t="shared" si="8"/>
        <v>13830813.866359843</v>
      </c>
      <c r="H108" s="92">
        <f>+'[3]R-I prezzi correnti cat'!H105</f>
        <v>5234545.7466780916</v>
      </c>
      <c r="I108" s="92">
        <f>+'[3]R-I prezzi correnti cat'!I105</f>
        <v>2354379.0107119507</v>
      </c>
      <c r="J108" s="92">
        <f>+'[3]R-I prezzi correnti cat'!J105</f>
        <v>1046460.0226550577</v>
      </c>
      <c r="K108" s="92">
        <f>+'[3]R-I prezzi correnti cat'!K105</f>
        <v>1657035.9883649838</v>
      </c>
      <c r="L108" s="92">
        <f>+'[3]R-I prezzi correnti cat'!L105</f>
        <v>2760613.8446528702</v>
      </c>
      <c r="M108" s="92">
        <f>+'[3]R-I prezzi correnti cat'!M105</f>
        <v>3671440.999645636</v>
      </c>
      <c r="N108" s="92">
        <f t="shared" si="9"/>
        <v>16724475.612708589</v>
      </c>
      <c r="O108" s="92">
        <f t="shared" si="10"/>
        <v>35026895.596643806</v>
      </c>
      <c r="P108" s="92">
        <f>+'[3]R-I prezzi correnti cat'!P105</f>
        <v>936742.67483327002</v>
      </c>
      <c r="Q108" s="92">
        <f>+'[3]R-I prezzi correnti cat'!Q105</f>
        <v>4144768.5005131071</v>
      </c>
      <c r="R108" s="94">
        <f t="shared" si="11"/>
        <v>38234921.422323644</v>
      </c>
      <c r="S108" s="95">
        <f>+'[3]R-I prezzi correnti cat'!S105</f>
        <v>5021184.7453717841</v>
      </c>
      <c r="T108" s="94">
        <f t="shared" si="12"/>
        <v>43256106.167695425</v>
      </c>
      <c r="U108" s="96"/>
      <c r="V108" s="92">
        <f>+'[3]R-I prezzi correnti cat'!U105</f>
        <v>4898909.3613671372</v>
      </c>
      <c r="W108" s="97">
        <f>+'[3]R-I prezzi correnti cat'!W105</f>
        <v>23387832.528955605</v>
      </c>
      <c r="X108" s="97">
        <f>+'[3]R-I prezzi correnti cat'!X105</f>
        <v>4771756.1828016089</v>
      </c>
      <c r="Y108" s="92">
        <f t="shared" si="13"/>
        <v>28159588.711757213</v>
      </c>
      <c r="Z108" s="92">
        <f>+'[3]R-I prezzi correnti cat'!AD105</f>
        <v>3352029.128461448</v>
      </c>
      <c r="AA108" s="92">
        <f>+'[3]R-I prezzi correnti cat'!Y105</f>
        <v>5643399.8233886883</v>
      </c>
      <c r="AB108" s="92">
        <f>+'[3]R-I prezzi correnti cat'!AC105+'[3]R-I prezzi correnti cat'!AE105+'[3]R-I prezzi correnti cat'!AF105</f>
        <v>1202179.1427209417</v>
      </c>
      <c r="AC108" s="93">
        <f t="shared" si="14"/>
        <v>10197608.094571078</v>
      </c>
      <c r="AD108" s="98">
        <f t="shared" si="15"/>
        <v>43256106.167695425</v>
      </c>
    </row>
    <row r="109" spans="1:30" x14ac:dyDescent="0.2">
      <c r="A109" s="91">
        <v>1965</v>
      </c>
      <c r="B109" s="92">
        <f>+'[3]R-I prezzi correnti cat'!B106</f>
        <v>4708847.2204693798</v>
      </c>
      <c r="C109" s="92">
        <f>+'[3]R-I prezzi correnti cat'!C106</f>
        <v>214002.97092915681</v>
      </c>
      <c r="D109" s="92">
        <f>+'[3]R-I prezzi correnti cat'!D106</f>
        <v>10089493.162819544</v>
      </c>
      <c r="E109" s="92">
        <f>+'[3]R-I prezzi correnti cat'!G106</f>
        <v>3504728.3965702374</v>
      </c>
      <c r="F109" s="92">
        <f>+'[3]R-I prezzi correnti cat'!E106</f>
        <v>808832.61413454358</v>
      </c>
      <c r="G109" s="93">
        <f t="shared" si="8"/>
        <v>14617057.144453481</v>
      </c>
      <c r="H109" s="92">
        <f>+'[3]R-I prezzi correnti cat'!H106</f>
        <v>5876338.453129949</v>
      </c>
      <c r="I109" s="92">
        <f>+'[3]R-I prezzi correnti cat'!I106</f>
        <v>2457921.258586674</v>
      </c>
      <c r="J109" s="92">
        <f>+'[3]R-I prezzi correnti cat'!J106</f>
        <v>1176257.7945111359</v>
      </c>
      <c r="K109" s="92">
        <f>+'[3]R-I prezzi correnti cat'!K106</f>
        <v>1768674.0732701495</v>
      </c>
      <c r="L109" s="92">
        <f>+'[3]R-I prezzi correnti cat'!L106</f>
        <v>3084479.5159490034</v>
      </c>
      <c r="M109" s="92">
        <f>+'[3]R-I prezzi correnti cat'!M106</f>
        <v>4208698.1090809945</v>
      </c>
      <c r="N109" s="92">
        <f t="shared" si="9"/>
        <v>18572369.204527907</v>
      </c>
      <c r="O109" s="92">
        <f t="shared" si="10"/>
        <v>37898273.569450766</v>
      </c>
      <c r="P109" s="92">
        <f>+'[3]R-I prezzi correnti cat'!P106</f>
        <v>1013828.4680962808</v>
      </c>
      <c r="Q109" s="92">
        <f>+'[3]R-I prezzi correnti cat'!Q106</f>
        <v>4291112.7129255617</v>
      </c>
      <c r="R109" s="94">
        <f t="shared" si="11"/>
        <v>41175557.814280048</v>
      </c>
      <c r="S109" s="95">
        <f>+'[3]R-I prezzi correnti cat'!S106</f>
        <v>5125658.6966113513</v>
      </c>
      <c r="T109" s="94">
        <f t="shared" si="12"/>
        <v>46301216.5108914</v>
      </c>
      <c r="U109" s="96"/>
      <c r="V109" s="92">
        <f>+'[3]R-I prezzi correnti cat'!U106</f>
        <v>5845179.9052245906</v>
      </c>
      <c r="W109" s="97">
        <f>+'[3]R-I prezzi correnti cat'!W106</f>
        <v>25366327.486525908</v>
      </c>
      <c r="X109" s="97">
        <f>+'[3]R-I prezzi correnti cat'!X106</f>
        <v>5445672.3028739076</v>
      </c>
      <c r="Y109" s="92">
        <f t="shared" si="13"/>
        <v>30811999.789399818</v>
      </c>
      <c r="Z109" s="92">
        <f>+'[3]R-I prezzi correnti cat'!AD106</f>
        <v>2894449.4732678118</v>
      </c>
      <c r="AA109" s="92">
        <f>+'[3]R-I prezzi correnti cat'!Y106</f>
        <v>5652439.1463077143</v>
      </c>
      <c r="AB109" s="92">
        <f>+'[3]R-I prezzi correnti cat'!AC106+'[3]R-I prezzi correnti cat'!AE106+'[3]R-I prezzi correnti cat'!AF106</f>
        <v>1097148.19669146</v>
      </c>
      <c r="AC109" s="93">
        <f t="shared" si="14"/>
        <v>9644036.8162669875</v>
      </c>
      <c r="AD109" s="98">
        <f t="shared" si="15"/>
        <v>46301216.510891393</v>
      </c>
    </row>
    <row r="110" spans="1:30" x14ac:dyDescent="0.2">
      <c r="A110" s="91">
        <v>1966</v>
      </c>
      <c r="B110" s="92">
        <f>+'[3]R-I prezzi correnti cat'!B107</f>
        <v>4854317.1657252833</v>
      </c>
      <c r="C110" s="92">
        <f>+'[3]R-I prezzi correnti cat'!C107</f>
        <v>227832.14297150649</v>
      </c>
      <c r="D110" s="92">
        <f>+'[3]R-I prezzi correnti cat'!D107</f>
        <v>11221428.632741354</v>
      </c>
      <c r="E110" s="92">
        <f>+'[3]R-I prezzi correnti cat'!G107</f>
        <v>3656696.8041495895</v>
      </c>
      <c r="F110" s="92">
        <f>+'[3]R-I prezzi correnti cat'!E107</f>
        <v>869651.00425352715</v>
      </c>
      <c r="G110" s="93">
        <f t="shared" si="8"/>
        <v>15975608.584115976</v>
      </c>
      <c r="H110" s="92">
        <f>+'[3]R-I prezzi correnti cat'!H107</f>
        <v>6550466.100633176</v>
      </c>
      <c r="I110" s="92">
        <f>+'[3]R-I prezzi correnti cat'!I107</f>
        <v>2714278.8260819097</v>
      </c>
      <c r="J110" s="92">
        <f>+'[3]R-I prezzi correnti cat'!J107</f>
        <v>1309326.0653584225</v>
      </c>
      <c r="K110" s="92">
        <f>+'[3]R-I prezzi correnti cat'!K107</f>
        <v>1929551.0608555796</v>
      </c>
      <c r="L110" s="92">
        <f>+'[3]R-I prezzi correnti cat'!L107</f>
        <v>3504303.6270771413</v>
      </c>
      <c r="M110" s="92">
        <f>+'[3]R-I prezzi correnti cat'!M107</f>
        <v>4574450.9323445037</v>
      </c>
      <c r="N110" s="92">
        <f t="shared" si="9"/>
        <v>20582376.612350732</v>
      </c>
      <c r="O110" s="92">
        <f t="shared" si="10"/>
        <v>41412302.36219199</v>
      </c>
      <c r="P110" s="92">
        <f>+'[3]R-I prezzi correnti cat'!P107</f>
        <v>1061949.0530783508</v>
      </c>
      <c r="Q110" s="92">
        <f>+'[3]R-I prezzi correnti cat'!Q107</f>
        <v>4537665.6975938771</v>
      </c>
      <c r="R110" s="94">
        <f t="shared" si="11"/>
        <v>44888019.006707512</v>
      </c>
      <c r="S110" s="95">
        <f>+'[3]R-I prezzi correnti cat'!S107</f>
        <v>5922524.1730281338</v>
      </c>
      <c r="T110" s="94">
        <f t="shared" si="12"/>
        <v>50810543.179735646</v>
      </c>
      <c r="U110" s="96"/>
      <c r="V110" s="92">
        <f>+'[3]R-I prezzi correnti cat'!U107</f>
        <v>6496438.8320503496</v>
      </c>
      <c r="W110" s="97">
        <f>+'[3]R-I prezzi correnti cat'!W107</f>
        <v>28055565.778030321</v>
      </c>
      <c r="X110" s="97">
        <f>+'[3]R-I prezzi correnti cat'!X107</f>
        <v>5838393.6181685738</v>
      </c>
      <c r="Y110" s="92">
        <f t="shared" si="13"/>
        <v>33893959.396198899</v>
      </c>
      <c r="Z110" s="92">
        <f>+'[3]R-I prezzi correnti cat'!AD107</f>
        <v>3250220.8821734712</v>
      </c>
      <c r="AA110" s="92">
        <f>+'[3]R-I prezzi correnti cat'!Y107</f>
        <v>5875459.5364276441</v>
      </c>
      <c r="AB110" s="92">
        <f>+'[3]R-I prezzi correnti cat'!AC107+'[3]R-I prezzi correnti cat'!AE107+'[3]R-I prezzi correnti cat'!AF107</f>
        <v>1294464.5328852793</v>
      </c>
      <c r="AC110" s="93">
        <f t="shared" si="14"/>
        <v>10420144.951486394</v>
      </c>
      <c r="AD110" s="98">
        <f t="shared" si="15"/>
        <v>50810543.179735646</v>
      </c>
    </row>
    <row r="111" spans="1:30" x14ac:dyDescent="0.2">
      <c r="A111" s="91">
        <v>1967</v>
      </c>
      <c r="B111" s="92">
        <f>+'[3]R-I prezzi correnti cat'!B108</f>
        <v>5281068.0862113032</v>
      </c>
      <c r="C111" s="92">
        <f>+'[3]R-I prezzi correnti cat'!C108</f>
        <v>250278.11133842031</v>
      </c>
      <c r="D111" s="92">
        <f>+'[3]R-I prezzi correnti cat'!D108</f>
        <v>12571144.059614131</v>
      </c>
      <c r="E111" s="92">
        <f>+'[3]R-I prezzi correnti cat'!G108</f>
        <v>4122100.2861482012</v>
      </c>
      <c r="F111" s="92">
        <f>+'[3]R-I prezzi correnti cat'!E108</f>
        <v>916535.90899910696</v>
      </c>
      <c r="G111" s="93">
        <f t="shared" si="8"/>
        <v>17860058.366099861</v>
      </c>
      <c r="H111" s="92">
        <f>+'[3]R-I prezzi correnti cat'!H108</f>
        <v>7388231.264365552</v>
      </c>
      <c r="I111" s="92">
        <f>+'[3]R-I prezzi correnti cat'!I108</f>
        <v>2987553.2301713517</v>
      </c>
      <c r="J111" s="92">
        <f>+'[3]R-I prezzi correnti cat'!J108</f>
        <v>1428055.0244050284</v>
      </c>
      <c r="K111" s="92">
        <f>+'[3]R-I prezzi correnti cat'!K108</f>
        <v>2089453.4628392472</v>
      </c>
      <c r="L111" s="92">
        <f>+'[3]R-I prezzi correnti cat'!L108</f>
        <v>3972979.9204015932</v>
      </c>
      <c r="M111" s="92">
        <f>+'[3]R-I prezzi correnti cat'!M108</f>
        <v>4832263.9897642098</v>
      </c>
      <c r="N111" s="92">
        <f t="shared" si="9"/>
        <v>22698536.891946983</v>
      </c>
      <c r="O111" s="92">
        <f t="shared" si="10"/>
        <v>45839663.344258144</v>
      </c>
      <c r="P111" s="92">
        <f>+'[3]R-I prezzi correnti cat'!P108</f>
        <v>1156733.1145944975</v>
      </c>
      <c r="Q111" s="92">
        <f>+'[3]R-I prezzi correnti cat'!Q108</f>
        <v>5115514.511792602</v>
      </c>
      <c r="R111" s="94">
        <f t="shared" si="11"/>
        <v>49798444.741456248</v>
      </c>
      <c r="S111" s="95">
        <f>+'[3]R-I prezzi correnti cat'!S108</f>
        <v>6704275.5314336913</v>
      </c>
      <c r="T111" s="94">
        <f t="shared" si="12"/>
        <v>56502720.272889942</v>
      </c>
      <c r="U111" s="96"/>
      <c r="V111" s="92">
        <f>+'[3]R-I prezzi correnti cat'!U108</f>
        <v>6941572.1294987779</v>
      </c>
      <c r="W111" s="97">
        <f>+'[3]R-I prezzi correnti cat'!W108</f>
        <v>31166396.027175061</v>
      </c>
      <c r="X111" s="97">
        <f>+'[3]R-I prezzi correnti cat'!X108</f>
        <v>6228696.1986845825</v>
      </c>
      <c r="Y111" s="92">
        <f t="shared" si="13"/>
        <v>37395092.225859642</v>
      </c>
      <c r="Z111" s="92">
        <f>+'[3]R-I prezzi correnti cat'!AD108</f>
        <v>3878948.2471537585</v>
      </c>
      <c r="AA111" s="92">
        <f>+'[3]R-I prezzi correnti cat'!Y108</f>
        <v>6676278.6267663827</v>
      </c>
      <c r="AB111" s="92">
        <f>+'[3]R-I prezzi correnti cat'!AC108+'[3]R-I prezzi correnti cat'!AE108+'[3]R-I prezzi correnti cat'!AF108</f>
        <v>1610829.0436113817</v>
      </c>
      <c r="AC111" s="93">
        <f t="shared" si="14"/>
        <v>12166055.917531522</v>
      </c>
      <c r="AD111" s="98">
        <f t="shared" si="15"/>
        <v>56502720.272889942</v>
      </c>
    </row>
    <row r="112" spans="1:30" x14ac:dyDescent="0.2">
      <c r="A112" s="91">
        <v>1968</v>
      </c>
      <c r="B112" s="92">
        <f>+'[3]R-I prezzi correnti cat'!B109</f>
        <v>4976937.2674164437</v>
      </c>
      <c r="C112" s="92">
        <f>+'[3]R-I prezzi correnti cat'!C109</f>
        <v>274825.95873960189</v>
      </c>
      <c r="D112" s="92">
        <f>+'[3]R-I prezzi correnti cat'!D109</f>
        <v>13923801.318388177</v>
      </c>
      <c r="E112" s="92">
        <f>+'[3]R-I prezzi correnti cat'!G109</f>
        <v>4671149.2896994874</v>
      </c>
      <c r="F112" s="92">
        <f>+'[3]R-I prezzi correnti cat'!E109</f>
        <v>1011117.1923720638</v>
      </c>
      <c r="G112" s="93">
        <f t="shared" si="8"/>
        <v>19880893.759199332</v>
      </c>
      <c r="H112" s="92">
        <f>+'[3]R-I prezzi correnti cat'!H109</f>
        <v>8111778.7260108301</v>
      </c>
      <c r="I112" s="92">
        <f>+'[3]R-I prezzi correnti cat'!I109</f>
        <v>3400879.3036767263</v>
      </c>
      <c r="J112" s="92">
        <f>+'[3]R-I prezzi correnti cat'!J109</f>
        <v>1579793.5324304637</v>
      </c>
      <c r="K112" s="92">
        <f>+'[3]R-I prezzi correnti cat'!K109</f>
        <v>2326742.8070380921</v>
      </c>
      <c r="L112" s="92">
        <f>+'[3]R-I prezzi correnti cat'!L109</f>
        <v>4603203.7595696691</v>
      </c>
      <c r="M112" s="92">
        <f>+'[3]R-I prezzi correnti cat'!M109</f>
        <v>5280316.6904881923</v>
      </c>
      <c r="N112" s="92">
        <f t="shared" si="9"/>
        <v>25302714.819213975</v>
      </c>
      <c r="O112" s="92">
        <f t="shared" si="10"/>
        <v>50160545.845829755</v>
      </c>
      <c r="P112" s="92">
        <f>+'[3]R-I prezzi correnti cat'!P109</f>
        <v>1302165.9997430264</v>
      </c>
      <c r="Q112" s="92">
        <f>+'[3]R-I prezzi correnti cat'!Q109</f>
        <v>5132791.6312814318</v>
      </c>
      <c r="R112" s="94">
        <f t="shared" si="11"/>
        <v>53991171.477368161</v>
      </c>
      <c r="S112" s="95">
        <f>+'[3]R-I prezzi correnti cat'!S109</f>
        <v>7124550.7489014762</v>
      </c>
      <c r="T112" s="94">
        <f t="shared" si="12"/>
        <v>61115722.22626964</v>
      </c>
      <c r="U112" s="96"/>
      <c r="V112" s="92">
        <f>+'[3]R-I prezzi correnti cat'!U109</f>
        <v>7883070.8438639222</v>
      </c>
      <c r="W112" s="97">
        <f>+'[3]R-I prezzi correnti cat'!W109</f>
        <v>32886225.059568115</v>
      </c>
      <c r="X112" s="97">
        <f>+'[3]R-I prezzi correnti cat'!X109</f>
        <v>6706064.8267395142</v>
      </c>
      <c r="Y112" s="92">
        <f t="shared" si="13"/>
        <v>39592289.886307627</v>
      </c>
      <c r="Z112" s="92">
        <f>+'[3]R-I prezzi correnti cat'!AD109</f>
        <v>4257610.4949656846</v>
      </c>
      <c r="AA112" s="92">
        <f>+'[3]R-I prezzi correnti cat'!Y109</f>
        <v>7521726.6558226971</v>
      </c>
      <c r="AB112" s="92">
        <f>+'[3]R-I prezzi correnti cat'!AC109+'[3]R-I prezzi correnti cat'!AE109+'[3]R-I prezzi correnti cat'!AF109</f>
        <v>1861024.3453096971</v>
      </c>
      <c r="AC112" s="93">
        <f t="shared" si="14"/>
        <v>13640361.496098079</v>
      </c>
      <c r="AD112" s="98">
        <f t="shared" si="15"/>
        <v>61115722.226269625</v>
      </c>
    </row>
    <row r="113" spans="1:30" x14ac:dyDescent="0.2">
      <c r="A113" s="91">
        <v>1969</v>
      </c>
      <c r="B113" s="92">
        <f>+'[3]R-I prezzi correnti cat'!B110</f>
        <v>5481652.8305815849</v>
      </c>
      <c r="C113" s="92">
        <f>+'[3]R-I prezzi correnti cat'!C110</f>
        <v>292630.72062031692</v>
      </c>
      <c r="D113" s="92">
        <f>+'[3]R-I prezzi correnti cat'!D110</f>
        <v>15608563.899520768</v>
      </c>
      <c r="E113" s="92">
        <f>+'[3]R-I prezzi correnti cat'!G110</f>
        <v>5542224.6033979831</v>
      </c>
      <c r="F113" s="92">
        <f>+'[3]R-I prezzi correnti cat'!E110</f>
        <v>1092494.8313387351</v>
      </c>
      <c r="G113" s="93">
        <f t="shared" si="8"/>
        <v>22535914.054877803</v>
      </c>
      <c r="H113" s="92">
        <f>+'[3]R-I prezzi correnti cat'!H110</f>
        <v>8803170.4930204879</v>
      </c>
      <c r="I113" s="92">
        <f>+'[3]R-I prezzi correnti cat'!I110</f>
        <v>3846194.5519271493</v>
      </c>
      <c r="J113" s="92">
        <f>+'[3]R-I prezzi correnti cat'!J110</f>
        <v>1740222.7637511052</v>
      </c>
      <c r="K113" s="92">
        <f>+'[3]R-I prezzi correnti cat'!K110</f>
        <v>2518863.4000199838</v>
      </c>
      <c r="L113" s="92">
        <f>+'[3]R-I prezzi correnti cat'!L110</f>
        <v>5192412.0310016796</v>
      </c>
      <c r="M113" s="92">
        <f>+'[3]R-I prezzi correnti cat'!M110</f>
        <v>5701179.8819251414</v>
      </c>
      <c r="N113" s="92">
        <f t="shared" si="9"/>
        <v>27802043.121645547</v>
      </c>
      <c r="O113" s="92">
        <f t="shared" si="10"/>
        <v>55819610.007104933</v>
      </c>
      <c r="P113" s="92">
        <f>+'[3]R-I prezzi correnti cat'!P110</f>
        <v>1497798.3408969522</v>
      </c>
      <c r="Q113" s="92">
        <f>+'[3]R-I prezzi correnti cat'!Q110</f>
        <v>5347813.7138093263</v>
      </c>
      <c r="R113" s="94">
        <f t="shared" si="11"/>
        <v>59669625.38001731</v>
      </c>
      <c r="S113" s="95">
        <f>+'[3]R-I prezzi correnti cat'!S110</f>
        <v>8603602.3365237135</v>
      </c>
      <c r="T113" s="94">
        <f t="shared" si="12"/>
        <v>68273227.716541022</v>
      </c>
      <c r="U113" s="96"/>
      <c r="V113" s="92">
        <f>+'[3]R-I prezzi correnti cat'!U110</f>
        <v>9042134.256006768</v>
      </c>
      <c r="W113" s="97">
        <f>+'[3]R-I prezzi correnti cat'!W110</f>
        <v>36133603.851332292</v>
      </c>
      <c r="X113" s="97">
        <f>+'[3]R-I prezzi correnti cat'!X110</f>
        <v>7281584.092503977</v>
      </c>
      <c r="Y113" s="92">
        <f t="shared" si="13"/>
        <v>43415187.943836272</v>
      </c>
      <c r="Z113" s="92">
        <f>+'[3]R-I prezzi correnti cat'!AD110</f>
        <v>4630068.319031545</v>
      </c>
      <c r="AA113" s="92">
        <f>+'[3]R-I prezzi correnti cat'!Y110</f>
        <v>9086720.4293663763</v>
      </c>
      <c r="AB113" s="92">
        <f>+'[3]R-I prezzi correnti cat'!AC110+'[3]R-I prezzi correnti cat'!AE110+'[3]R-I prezzi correnti cat'!AF110</f>
        <v>2099116.7683000667</v>
      </c>
      <c r="AC113" s="93">
        <f t="shared" si="14"/>
        <v>15815905.516697988</v>
      </c>
      <c r="AD113" s="98">
        <f t="shared" si="15"/>
        <v>68273227.716541022</v>
      </c>
    </row>
    <row r="114" spans="1:30" x14ac:dyDescent="0.2">
      <c r="A114" s="91">
        <v>1970</v>
      </c>
      <c r="B114" s="92">
        <f>+'[3]R-I prezzi correnti cat'!B111</f>
        <v>5588881.9999999972</v>
      </c>
      <c r="C114" s="92">
        <f>+'[3]R-I prezzi correnti cat'!C111</f>
        <v>323834.00000000006</v>
      </c>
      <c r="D114" s="92">
        <f>+'[3]R-I prezzi correnti cat'!D111</f>
        <v>18462974.999999948</v>
      </c>
      <c r="E114" s="92">
        <f>+'[3]R-I prezzi correnti cat'!G111</f>
        <v>6336077.9999999991</v>
      </c>
      <c r="F114" s="92">
        <f>+'[3]R-I prezzi correnti cat'!E111</f>
        <v>1191730.9999999998</v>
      </c>
      <c r="G114" s="93">
        <f t="shared" si="8"/>
        <v>26314617.999999948</v>
      </c>
      <c r="H114" s="92">
        <f>+'[3]R-I prezzi correnti cat'!H111</f>
        <v>10057890.000000022</v>
      </c>
      <c r="I114" s="92">
        <f>+'[3]R-I prezzi correnti cat'!I111</f>
        <v>4093717.9999999995</v>
      </c>
      <c r="J114" s="92">
        <f>+'[3]R-I prezzi correnti cat'!J111</f>
        <v>1976388</v>
      </c>
      <c r="K114" s="92">
        <f>+'[3]R-I prezzi correnti cat'!K111</f>
        <v>2790400.9999999981</v>
      </c>
      <c r="L114" s="92">
        <f>+'[3]R-I prezzi correnti cat'!L111</f>
        <v>6353014.0000000102</v>
      </c>
      <c r="M114" s="92">
        <f>+'[3]R-I prezzi correnti cat'!M111</f>
        <v>6154229.0000000121</v>
      </c>
      <c r="N114" s="92">
        <f t="shared" si="9"/>
        <v>31425640.000000045</v>
      </c>
      <c r="O114" s="92">
        <f t="shared" si="10"/>
        <v>63329139.999999985</v>
      </c>
      <c r="P114" s="92">
        <f>+'[3]R-I prezzi correnti cat'!P111</f>
        <v>1737336.0000000005</v>
      </c>
      <c r="Q114" s="92">
        <f>+'[3]R-I prezzi correnti cat'!Q111</f>
        <v>5830032.0000000009</v>
      </c>
      <c r="R114" s="94">
        <f t="shared" si="11"/>
        <v>67421835.999999985</v>
      </c>
      <c r="S114" s="95">
        <f>+'[3]R-I prezzi correnti cat'!S111</f>
        <v>10467994.999999596</v>
      </c>
      <c r="T114" s="94">
        <f t="shared" si="12"/>
        <v>77889830.999999583</v>
      </c>
      <c r="U114" s="96"/>
      <c r="V114" s="92">
        <f>+'[3]R-I prezzi correnti cat'!U111</f>
        <v>10028000.000000488</v>
      </c>
      <c r="W114" s="97">
        <f>+'[3]R-I prezzi correnti cat'!W111</f>
        <v>41464777.520607822</v>
      </c>
      <c r="X114" s="97">
        <f>+'[3]R-I prezzi correnti cat'!X111</f>
        <v>7867624.1945932992</v>
      </c>
      <c r="Y114" s="92">
        <f t="shared" si="13"/>
        <v>49332401.715201125</v>
      </c>
      <c r="Z114" s="92">
        <f>+'[3]R-I prezzi correnti cat'!AD111</f>
        <v>5712455.2750078775</v>
      </c>
      <c r="AA114" s="92">
        <f>+'[3]R-I prezzi correnti cat'!Y111</f>
        <v>10150270.91125842</v>
      </c>
      <c r="AB114" s="92">
        <f>+'[3]R-I prezzi correnti cat'!AC111+'[3]R-I prezzi correnti cat'!AE111+'[3]R-I prezzi correnti cat'!AF111</f>
        <v>2666703.0985316806</v>
      </c>
      <c r="AC114" s="93">
        <f t="shared" si="14"/>
        <v>18529429.284797978</v>
      </c>
      <c r="AD114" s="98">
        <f t="shared" si="15"/>
        <v>77889830.999999598</v>
      </c>
    </row>
  </sheetData>
  <mergeCells count="15">
    <mergeCell ref="W2:Y3"/>
    <mergeCell ref="Z2:AB3"/>
    <mergeCell ref="AD2:AD4"/>
    <mergeCell ref="P2:P4"/>
    <mergeCell ref="Q2:Q4"/>
    <mergeCell ref="R2:R4"/>
    <mergeCell ref="S2:S4"/>
    <mergeCell ref="T2:T4"/>
    <mergeCell ref="V2:V4"/>
    <mergeCell ref="O2:O4"/>
    <mergeCell ref="A1:I1"/>
    <mergeCell ref="A2:A4"/>
    <mergeCell ref="B2:B4"/>
    <mergeCell ref="C2:G2"/>
    <mergeCell ref="H2:N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AH12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A5"/>
    </sheetView>
  </sheetViews>
  <sheetFormatPr defaultRowHeight="12.75" x14ac:dyDescent="0.2"/>
  <cols>
    <col min="1" max="1" width="12" style="73" customWidth="1"/>
    <col min="2" max="2" width="15.28515625" style="73" customWidth="1"/>
    <col min="3" max="3" width="13.42578125" style="73" customWidth="1"/>
    <col min="4" max="6" width="14.5703125" style="73" customWidth="1"/>
    <col min="7" max="7" width="15.28515625" style="73" customWidth="1"/>
    <col min="8" max="8" width="12.42578125" style="73" customWidth="1"/>
    <col min="9" max="9" width="15.28515625" style="73" customWidth="1"/>
    <col min="10" max="10" width="11.85546875" style="73" bestFit="1" customWidth="1"/>
    <col min="11" max="12" width="12.28515625" style="73" customWidth="1"/>
    <col min="13" max="13" width="12.5703125" style="73" customWidth="1"/>
    <col min="14" max="14" width="17.140625" style="73" customWidth="1"/>
    <col min="15" max="15" width="14" style="73" customWidth="1"/>
    <col min="16" max="16" width="19" style="73" customWidth="1"/>
    <col min="17" max="17" width="14" style="73" customWidth="1"/>
    <col min="18" max="18" width="20.85546875" style="99" bestFit="1" customWidth="1"/>
    <col min="19" max="19" width="14" style="73" customWidth="1"/>
    <col min="20" max="20" width="14.85546875" style="99" customWidth="1"/>
    <col min="21" max="21" width="3.85546875" style="73" customWidth="1"/>
    <col min="22" max="22" width="14" style="73" customWidth="1"/>
    <col min="23" max="23" width="16.42578125" style="73" bestFit="1" customWidth="1"/>
    <col min="24" max="24" width="15.140625" style="73" bestFit="1" customWidth="1"/>
    <col min="25" max="25" width="14" style="73" bestFit="1" customWidth="1"/>
    <col min="26" max="28" width="13.85546875" style="73" customWidth="1"/>
    <col min="29" max="29" width="18.5703125" style="73" customWidth="1"/>
    <col min="30" max="30" width="16.85546875" style="73" customWidth="1"/>
    <col min="31" max="250" width="9.140625" style="73"/>
    <col min="251" max="251" width="15.7109375" style="73" customWidth="1"/>
    <col min="252" max="252" width="15.28515625" style="73" customWidth="1"/>
    <col min="253" max="256" width="14.5703125" style="73" customWidth="1"/>
    <col min="257" max="257" width="15.28515625" style="73" customWidth="1"/>
    <col min="258" max="258" width="12.42578125" style="73" customWidth="1"/>
    <col min="259" max="259" width="12.28515625" style="73" bestFit="1" customWidth="1"/>
    <col min="260" max="260" width="11.42578125" style="73" bestFit="1" customWidth="1"/>
    <col min="261" max="261" width="12.28515625" style="73" customWidth="1"/>
    <col min="262" max="262" width="11.7109375" style="73" customWidth="1"/>
    <col min="263" max="263" width="12.140625" style="73" customWidth="1"/>
    <col min="264" max="264" width="17.140625" style="73" customWidth="1"/>
    <col min="265" max="267" width="14" style="73" customWidth="1"/>
    <col min="268" max="268" width="20.7109375" style="73" bestFit="1" customWidth="1"/>
    <col min="269" max="269" width="14" style="73" customWidth="1"/>
    <col min="270" max="270" width="14.85546875" style="73" customWidth="1"/>
    <col min="271" max="271" width="3.85546875" style="73" customWidth="1"/>
    <col min="272" max="272" width="14" style="73" customWidth="1"/>
    <col min="273" max="273" width="16.28515625" style="73" bestFit="1" customWidth="1"/>
    <col min="274" max="274" width="15" style="73" bestFit="1" customWidth="1"/>
    <col min="275" max="275" width="13.85546875" style="73" bestFit="1" customWidth="1"/>
    <col min="276" max="284" width="13.85546875" style="73" customWidth="1"/>
    <col min="285" max="285" width="16.85546875" style="73" customWidth="1"/>
    <col min="286" max="286" width="14.7109375" style="73" customWidth="1"/>
    <col min="287" max="506" width="9.140625" style="73"/>
    <col min="507" max="507" width="15.7109375" style="73" customWidth="1"/>
    <col min="508" max="508" width="15.28515625" style="73" customWidth="1"/>
    <col min="509" max="512" width="14.5703125" style="73" customWidth="1"/>
    <col min="513" max="513" width="15.28515625" style="73" customWidth="1"/>
    <col min="514" max="514" width="12.42578125" style="73" customWidth="1"/>
    <col min="515" max="515" width="12.28515625" style="73" bestFit="1" customWidth="1"/>
    <col min="516" max="516" width="11.42578125" style="73" bestFit="1" customWidth="1"/>
    <col min="517" max="517" width="12.28515625" style="73" customWidth="1"/>
    <col min="518" max="518" width="11.7109375" style="73" customWidth="1"/>
    <col min="519" max="519" width="12.140625" style="73" customWidth="1"/>
    <col min="520" max="520" width="17.140625" style="73" customWidth="1"/>
    <col min="521" max="523" width="14" style="73" customWidth="1"/>
    <col min="524" max="524" width="20.7109375" style="73" bestFit="1" customWidth="1"/>
    <col min="525" max="525" width="14" style="73" customWidth="1"/>
    <col min="526" max="526" width="14.85546875" style="73" customWidth="1"/>
    <col min="527" max="527" width="3.85546875" style="73" customWidth="1"/>
    <col min="528" max="528" width="14" style="73" customWidth="1"/>
    <col min="529" max="529" width="16.28515625" style="73" bestFit="1" customWidth="1"/>
    <col min="530" max="530" width="15" style="73" bestFit="1" customWidth="1"/>
    <col min="531" max="531" width="13.85546875" style="73" bestFit="1" customWidth="1"/>
    <col min="532" max="540" width="13.85546875" style="73" customWidth="1"/>
    <col min="541" max="541" width="16.85546875" style="73" customWidth="1"/>
    <col min="542" max="542" width="14.7109375" style="73" customWidth="1"/>
    <col min="543" max="762" width="9.140625" style="73"/>
    <col min="763" max="763" width="15.7109375" style="73" customWidth="1"/>
    <col min="764" max="764" width="15.28515625" style="73" customWidth="1"/>
    <col min="765" max="768" width="14.5703125" style="73" customWidth="1"/>
    <col min="769" max="769" width="15.28515625" style="73" customWidth="1"/>
    <col min="770" max="770" width="12.42578125" style="73" customWidth="1"/>
    <col min="771" max="771" width="12.28515625" style="73" bestFit="1" customWidth="1"/>
    <col min="772" max="772" width="11.42578125" style="73" bestFit="1" customWidth="1"/>
    <col min="773" max="773" width="12.28515625" style="73" customWidth="1"/>
    <col min="774" max="774" width="11.7109375" style="73" customWidth="1"/>
    <col min="775" max="775" width="12.140625" style="73" customWidth="1"/>
    <col min="776" max="776" width="17.140625" style="73" customWidth="1"/>
    <col min="777" max="779" width="14" style="73" customWidth="1"/>
    <col min="780" max="780" width="20.7109375" style="73" bestFit="1" customWidth="1"/>
    <col min="781" max="781" width="14" style="73" customWidth="1"/>
    <col min="782" max="782" width="14.85546875" style="73" customWidth="1"/>
    <col min="783" max="783" width="3.85546875" style="73" customWidth="1"/>
    <col min="784" max="784" width="14" style="73" customWidth="1"/>
    <col min="785" max="785" width="16.28515625" style="73" bestFit="1" customWidth="1"/>
    <col min="786" max="786" width="15" style="73" bestFit="1" customWidth="1"/>
    <col min="787" max="787" width="13.85546875" style="73" bestFit="1" customWidth="1"/>
    <col min="788" max="796" width="13.85546875" style="73" customWidth="1"/>
    <col min="797" max="797" width="16.85546875" style="73" customWidth="1"/>
    <col min="798" max="798" width="14.7109375" style="73" customWidth="1"/>
    <col min="799" max="1018" width="9.140625" style="73"/>
    <col min="1019" max="1019" width="15.7109375" style="73" customWidth="1"/>
    <col min="1020" max="1020" width="15.28515625" style="73" customWidth="1"/>
    <col min="1021" max="1024" width="14.5703125" style="73" customWidth="1"/>
    <col min="1025" max="1025" width="15.28515625" style="73" customWidth="1"/>
    <col min="1026" max="1026" width="12.42578125" style="73" customWidth="1"/>
    <col min="1027" max="1027" width="12.28515625" style="73" bestFit="1" customWidth="1"/>
    <col min="1028" max="1028" width="11.42578125" style="73" bestFit="1" customWidth="1"/>
    <col min="1029" max="1029" width="12.28515625" style="73" customWidth="1"/>
    <col min="1030" max="1030" width="11.7109375" style="73" customWidth="1"/>
    <col min="1031" max="1031" width="12.140625" style="73" customWidth="1"/>
    <col min="1032" max="1032" width="17.140625" style="73" customWidth="1"/>
    <col min="1033" max="1035" width="14" style="73" customWidth="1"/>
    <col min="1036" max="1036" width="20.7109375" style="73" bestFit="1" customWidth="1"/>
    <col min="1037" max="1037" width="14" style="73" customWidth="1"/>
    <col min="1038" max="1038" width="14.85546875" style="73" customWidth="1"/>
    <col min="1039" max="1039" width="3.85546875" style="73" customWidth="1"/>
    <col min="1040" max="1040" width="14" style="73" customWidth="1"/>
    <col min="1041" max="1041" width="16.28515625" style="73" bestFit="1" customWidth="1"/>
    <col min="1042" max="1042" width="15" style="73" bestFit="1" customWidth="1"/>
    <col min="1043" max="1043" width="13.85546875" style="73" bestFit="1" customWidth="1"/>
    <col min="1044" max="1052" width="13.85546875" style="73" customWidth="1"/>
    <col min="1053" max="1053" width="16.85546875" style="73" customWidth="1"/>
    <col min="1054" max="1054" width="14.7109375" style="73" customWidth="1"/>
    <col min="1055" max="1274" width="9.140625" style="73"/>
    <col min="1275" max="1275" width="15.7109375" style="73" customWidth="1"/>
    <col min="1276" max="1276" width="15.28515625" style="73" customWidth="1"/>
    <col min="1277" max="1280" width="14.5703125" style="73" customWidth="1"/>
    <col min="1281" max="1281" width="15.28515625" style="73" customWidth="1"/>
    <col min="1282" max="1282" width="12.42578125" style="73" customWidth="1"/>
    <col min="1283" max="1283" width="12.28515625" style="73" bestFit="1" customWidth="1"/>
    <col min="1284" max="1284" width="11.42578125" style="73" bestFit="1" customWidth="1"/>
    <col min="1285" max="1285" width="12.28515625" style="73" customWidth="1"/>
    <col min="1286" max="1286" width="11.7109375" style="73" customWidth="1"/>
    <col min="1287" max="1287" width="12.140625" style="73" customWidth="1"/>
    <col min="1288" max="1288" width="17.140625" style="73" customWidth="1"/>
    <col min="1289" max="1291" width="14" style="73" customWidth="1"/>
    <col min="1292" max="1292" width="20.7109375" style="73" bestFit="1" customWidth="1"/>
    <col min="1293" max="1293" width="14" style="73" customWidth="1"/>
    <col min="1294" max="1294" width="14.85546875" style="73" customWidth="1"/>
    <col min="1295" max="1295" width="3.85546875" style="73" customWidth="1"/>
    <col min="1296" max="1296" width="14" style="73" customWidth="1"/>
    <col min="1297" max="1297" width="16.28515625" style="73" bestFit="1" customWidth="1"/>
    <col min="1298" max="1298" width="15" style="73" bestFit="1" customWidth="1"/>
    <col min="1299" max="1299" width="13.85546875" style="73" bestFit="1" customWidth="1"/>
    <col min="1300" max="1308" width="13.85546875" style="73" customWidth="1"/>
    <col min="1309" max="1309" width="16.85546875" style="73" customWidth="1"/>
    <col min="1310" max="1310" width="14.7109375" style="73" customWidth="1"/>
    <col min="1311" max="1530" width="9.140625" style="73"/>
    <col min="1531" max="1531" width="15.7109375" style="73" customWidth="1"/>
    <col min="1532" max="1532" width="15.28515625" style="73" customWidth="1"/>
    <col min="1533" max="1536" width="14.5703125" style="73" customWidth="1"/>
    <col min="1537" max="1537" width="15.28515625" style="73" customWidth="1"/>
    <col min="1538" max="1538" width="12.42578125" style="73" customWidth="1"/>
    <col min="1539" max="1539" width="12.28515625" style="73" bestFit="1" customWidth="1"/>
    <col min="1540" max="1540" width="11.42578125" style="73" bestFit="1" customWidth="1"/>
    <col min="1541" max="1541" width="12.28515625" style="73" customWidth="1"/>
    <col min="1542" max="1542" width="11.7109375" style="73" customWidth="1"/>
    <col min="1543" max="1543" width="12.140625" style="73" customWidth="1"/>
    <col min="1544" max="1544" width="17.140625" style="73" customWidth="1"/>
    <col min="1545" max="1547" width="14" style="73" customWidth="1"/>
    <col min="1548" max="1548" width="20.7109375" style="73" bestFit="1" customWidth="1"/>
    <col min="1549" max="1549" width="14" style="73" customWidth="1"/>
    <col min="1550" max="1550" width="14.85546875" style="73" customWidth="1"/>
    <col min="1551" max="1551" width="3.85546875" style="73" customWidth="1"/>
    <col min="1552" max="1552" width="14" style="73" customWidth="1"/>
    <col min="1553" max="1553" width="16.28515625" style="73" bestFit="1" customWidth="1"/>
    <col min="1554" max="1554" width="15" style="73" bestFit="1" customWidth="1"/>
    <col min="1555" max="1555" width="13.85546875" style="73" bestFit="1" customWidth="1"/>
    <col min="1556" max="1564" width="13.85546875" style="73" customWidth="1"/>
    <col min="1565" max="1565" width="16.85546875" style="73" customWidth="1"/>
    <col min="1566" max="1566" width="14.7109375" style="73" customWidth="1"/>
    <col min="1567" max="1786" width="9.140625" style="73"/>
    <col min="1787" max="1787" width="15.7109375" style="73" customWidth="1"/>
    <col min="1788" max="1788" width="15.28515625" style="73" customWidth="1"/>
    <col min="1789" max="1792" width="14.5703125" style="73" customWidth="1"/>
    <col min="1793" max="1793" width="15.28515625" style="73" customWidth="1"/>
    <col min="1794" max="1794" width="12.42578125" style="73" customWidth="1"/>
    <col min="1795" max="1795" width="12.28515625" style="73" bestFit="1" customWidth="1"/>
    <col min="1796" max="1796" width="11.42578125" style="73" bestFit="1" customWidth="1"/>
    <col min="1797" max="1797" width="12.28515625" style="73" customWidth="1"/>
    <col min="1798" max="1798" width="11.7109375" style="73" customWidth="1"/>
    <col min="1799" max="1799" width="12.140625" style="73" customWidth="1"/>
    <col min="1800" max="1800" width="17.140625" style="73" customWidth="1"/>
    <col min="1801" max="1803" width="14" style="73" customWidth="1"/>
    <col min="1804" max="1804" width="20.7109375" style="73" bestFit="1" customWidth="1"/>
    <col min="1805" max="1805" width="14" style="73" customWidth="1"/>
    <col min="1806" max="1806" width="14.85546875" style="73" customWidth="1"/>
    <col min="1807" max="1807" width="3.85546875" style="73" customWidth="1"/>
    <col min="1808" max="1808" width="14" style="73" customWidth="1"/>
    <col min="1809" max="1809" width="16.28515625" style="73" bestFit="1" customWidth="1"/>
    <col min="1810" max="1810" width="15" style="73" bestFit="1" customWidth="1"/>
    <col min="1811" max="1811" width="13.85546875" style="73" bestFit="1" customWidth="1"/>
    <col min="1812" max="1820" width="13.85546875" style="73" customWidth="1"/>
    <col min="1821" max="1821" width="16.85546875" style="73" customWidth="1"/>
    <col min="1822" max="1822" width="14.7109375" style="73" customWidth="1"/>
    <col min="1823" max="2042" width="9.140625" style="73"/>
    <col min="2043" max="2043" width="15.7109375" style="73" customWidth="1"/>
    <col min="2044" max="2044" width="15.28515625" style="73" customWidth="1"/>
    <col min="2045" max="2048" width="14.5703125" style="73" customWidth="1"/>
    <col min="2049" max="2049" width="15.28515625" style="73" customWidth="1"/>
    <col min="2050" max="2050" width="12.42578125" style="73" customWidth="1"/>
    <col min="2051" max="2051" width="12.28515625" style="73" bestFit="1" customWidth="1"/>
    <col min="2052" max="2052" width="11.42578125" style="73" bestFit="1" customWidth="1"/>
    <col min="2053" max="2053" width="12.28515625" style="73" customWidth="1"/>
    <col min="2054" max="2054" width="11.7109375" style="73" customWidth="1"/>
    <col min="2055" max="2055" width="12.140625" style="73" customWidth="1"/>
    <col min="2056" max="2056" width="17.140625" style="73" customWidth="1"/>
    <col min="2057" max="2059" width="14" style="73" customWidth="1"/>
    <col min="2060" max="2060" width="20.7109375" style="73" bestFit="1" customWidth="1"/>
    <col min="2061" max="2061" width="14" style="73" customWidth="1"/>
    <col min="2062" max="2062" width="14.85546875" style="73" customWidth="1"/>
    <col min="2063" max="2063" width="3.85546875" style="73" customWidth="1"/>
    <col min="2064" max="2064" width="14" style="73" customWidth="1"/>
    <col min="2065" max="2065" width="16.28515625" style="73" bestFit="1" customWidth="1"/>
    <col min="2066" max="2066" width="15" style="73" bestFit="1" customWidth="1"/>
    <col min="2067" max="2067" width="13.85546875" style="73" bestFit="1" customWidth="1"/>
    <col min="2068" max="2076" width="13.85546875" style="73" customWidth="1"/>
    <col min="2077" max="2077" width="16.85546875" style="73" customWidth="1"/>
    <col min="2078" max="2078" width="14.7109375" style="73" customWidth="1"/>
    <col min="2079" max="2298" width="9.140625" style="73"/>
    <col min="2299" max="2299" width="15.7109375" style="73" customWidth="1"/>
    <col min="2300" max="2300" width="15.28515625" style="73" customWidth="1"/>
    <col min="2301" max="2304" width="14.5703125" style="73" customWidth="1"/>
    <col min="2305" max="2305" width="15.28515625" style="73" customWidth="1"/>
    <col min="2306" max="2306" width="12.42578125" style="73" customWidth="1"/>
    <col min="2307" max="2307" width="12.28515625" style="73" bestFit="1" customWidth="1"/>
    <col min="2308" max="2308" width="11.42578125" style="73" bestFit="1" customWidth="1"/>
    <col min="2309" max="2309" width="12.28515625" style="73" customWidth="1"/>
    <col min="2310" max="2310" width="11.7109375" style="73" customWidth="1"/>
    <col min="2311" max="2311" width="12.140625" style="73" customWidth="1"/>
    <col min="2312" max="2312" width="17.140625" style="73" customWidth="1"/>
    <col min="2313" max="2315" width="14" style="73" customWidth="1"/>
    <col min="2316" max="2316" width="20.7109375" style="73" bestFit="1" customWidth="1"/>
    <col min="2317" max="2317" width="14" style="73" customWidth="1"/>
    <col min="2318" max="2318" width="14.85546875" style="73" customWidth="1"/>
    <col min="2319" max="2319" width="3.85546875" style="73" customWidth="1"/>
    <col min="2320" max="2320" width="14" style="73" customWidth="1"/>
    <col min="2321" max="2321" width="16.28515625" style="73" bestFit="1" customWidth="1"/>
    <col min="2322" max="2322" width="15" style="73" bestFit="1" customWidth="1"/>
    <col min="2323" max="2323" width="13.85546875" style="73" bestFit="1" customWidth="1"/>
    <col min="2324" max="2332" width="13.85546875" style="73" customWidth="1"/>
    <col min="2333" max="2333" width="16.85546875" style="73" customWidth="1"/>
    <col min="2334" max="2334" width="14.7109375" style="73" customWidth="1"/>
    <col min="2335" max="2554" width="9.140625" style="73"/>
    <col min="2555" max="2555" width="15.7109375" style="73" customWidth="1"/>
    <col min="2556" max="2556" width="15.28515625" style="73" customWidth="1"/>
    <col min="2557" max="2560" width="14.5703125" style="73" customWidth="1"/>
    <col min="2561" max="2561" width="15.28515625" style="73" customWidth="1"/>
    <col min="2562" max="2562" width="12.42578125" style="73" customWidth="1"/>
    <col min="2563" max="2563" width="12.28515625" style="73" bestFit="1" customWidth="1"/>
    <col min="2564" max="2564" width="11.42578125" style="73" bestFit="1" customWidth="1"/>
    <col min="2565" max="2565" width="12.28515625" style="73" customWidth="1"/>
    <col min="2566" max="2566" width="11.7109375" style="73" customWidth="1"/>
    <col min="2567" max="2567" width="12.140625" style="73" customWidth="1"/>
    <col min="2568" max="2568" width="17.140625" style="73" customWidth="1"/>
    <col min="2569" max="2571" width="14" style="73" customWidth="1"/>
    <col min="2572" max="2572" width="20.7109375" style="73" bestFit="1" customWidth="1"/>
    <col min="2573" max="2573" width="14" style="73" customWidth="1"/>
    <col min="2574" max="2574" width="14.85546875" style="73" customWidth="1"/>
    <col min="2575" max="2575" width="3.85546875" style="73" customWidth="1"/>
    <col min="2576" max="2576" width="14" style="73" customWidth="1"/>
    <col min="2577" max="2577" width="16.28515625" style="73" bestFit="1" customWidth="1"/>
    <col min="2578" max="2578" width="15" style="73" bestFit="1" customWidth="1"/>
    <col min="2579" max="2579" width="13.85546875" style="73" bestFit="1" customWidth="1"/>
    <col min="2580" max="2588" width="13.85546875" style="73" customWidth="1"/>
    <col min="2589" max="2589" width="16.85546875" style="73" customWidth="1"/>
    <col min="2590" max="2590" width="14.7109375" style="73" customWidth="1"/>
    <col min="2591" max="2810" width="9.140625" style="73"/>
    <col min="2811" max="2811" width="15.7109375" style="73" customWidth="1"/>
    <col min="2812" max="2812" width="15.28515625" style="73" customWidth="1"/>
    <col min="2813" max="2816" width="14.5703125" style="73" customWidth="1"/>
    <col min="2817" max="2817" width="15.28515625" style="73" customWidth="1"/>
    <col min="2818" max="2818" width="12.42578125" style="73" customWidth="1"/>
    <col min="2819" max="2819" width="12.28515625" style="73" bestFit="1" customWidth="1"/>
    <col min="2820" max="2820" width="11.42578125" style="73" bestFit="1" customWidth="1"/>
    <col min="2821" max="2821" width="12.28515625" style="73" customWidth="1"/>
    <col min="2822" max="2822" width="11.7109375" style="73" customWidth="1"/>
    <col min="2823" max="2823" width="12.140625" style="73" customWidth="1"/>
    <col min="2824" max="2824" width="17.140625" style="73" customWidth="1"/>
    <col min="2825" max="2827" width="14" style="73" customWidth="1"/>
    <col min="2828" max="2828" width="20.7109375" style="73" bestFit="1" customWidth="1"/>
    <col min="2829" max="2829" width="14" style="73" customWidth="1"/>
    <col min="2830" max="2830" width="14.85546875" style="73" customWidth="1"/>
    <col min="2831" max="2831" width="3.85546875" style="73" customWidth="1"/>
    <col min="2832" max="2832" width="14" style="73" customWidth="1"/>
    <col min="2833" max="2833" width="16.28515625" style="73" bestFit="1" customWidth="1"/>
    <col min="2834" max="2834" width="15" style="73" bestFit="1" customWidth="1"/>
    <col min="2835" max="2835" width="13.85546875" style="73" bestFit="1" customWidth="1"/>
    <col min="2836" max="2844" width="13.85546875" style="73" customWidth="1"/>
    <col min="2845" max="2845" width="16.85546875" style="73" customWidth="1"/>
    <col min="2846" max="2846" width="14.7109375" style="73" customWidth="1"/>
    <col min="2847" max="3066" width="9.140625" style="73"/>
    <col min="3067" max="3067" width="15.7109375" style="73" customWidth="1"/>
    <col min="3068" max="3068" width="15.28515625" style="73" customWidth="1"/>
    <col min="3069" max="3072" width="14.5703125" style="73" customWidth="1"/>
    <col min="3073" max="3073" width="15.28515625" style="73" customWidth="1"/>
    <col min="3074" max="3074" width="12.42578125" style="73" customWidth="1"/>
    <col min="3075" max="3075" width="12.28515625" style="73" bestFit="1" customWidth="1"/>
    <col min="3076" max="3076" width="11.42578125" style="73" bestFit="1" customWidth="1"/>
    <col min="3077" max="3077" width="12.28515625" style="73" customWidth="1"/>
    <col min="3078" max="3078" width="11.7109375" style="73" customWidth="1"/>
    <col min="3079" max="3079" width="12.140625" style="73" customWidth="1"/>
    <col min="3080" max="3080" width="17.140625" style="73" customWidth="1"/>
    <col min="3081" max="3083" width="14" style="73" customWidth="1"/>
    <col min="3084" max="3084" width="20.7109375" style="73" bestFit="1" customWidth="1"/>
    <col min="3085" max="3085" width="14" style="73" customWidth="1"/>
    <col min="3086" max="3086" width="14.85546875" style="73" customWidth="1"/>
    <col min="3087" max="3087" width="3.85546875" style="73" customWidth="1"/>
    <col min="3088" max="3088" width="14" style="73" customWidth="1"/>
    <col min="3089" max="3089" width="16.28515625" style="73" bestFit="1" customWidth="1"/>
    <col min="3090" max="3090" width="15" style="73" bestFit="1" customWidth="1"/>
    <col min="3091" max="3091" width="13.85546875" style="73" bestFit="1" customWidth="1"/>
    <col min="3092" max="3100" width="13.85546875" style="73" customWidth="1"/>
    <col min="3101" max="3101" width="16.85546875" style="73" customWidth="1"/>
    <col min="3102" max="3102" width="14.7109375" style="73" customWidth="1"/>
    <col min="3103" max="3322" width="9.140625" style="73"/>
    <col min="3323" max="3323" width="15.7109375" style="73" customWidth="1"/>
    <col min="3324" max="3324" width="15.28515625" style="73" customWidth="1"/>
    <col min="3325" max="3328" width="14.5703125" style="73" customWidth="1"/>
    <col min="3329" max="3329" width="15.28515625" style="73" customWidth="1"/>
    <col min="3330" max="3330" width="12.42578125" style="73" customWidth="1"/>
    <col min="3331" max="3331" width="12.28515625" style="73" bestFit="1" customWidth="1"/>
    <col min="3332" max="3332" width="11.42578125" style="73" bestFit="1" customWidth="1"/>
    <col min="3333" max="3333" width="12.28515625" style="73" customWidth="1"/>
    <col min="3334" max="3334" width="11.7109375" style="73" customWidth="1"/>
    <col min="3335" max="3335" width="12.140625" style="73" customWidth="1"/>
    <col min="3336" max="3336" width="17.140625" style="73" customWidth="1"/>
    <col min="3337" max="3339" width="14" style="73" customWidth="1"/>
    <col min="3340" max="3340" width="20.7109375" style="73" bestFit="1" customWidth="1"/>
    <col min="3341" max="3341" width="14" style="73" customWidth="1"/>
    <col min="3342" max="3342" width="14.85546875" style="73" customWidth="1"/>
    <col min="3343" max="3343" width="3.85546875" style="73" customWidth="1"/>
    <col min="3344" max="3344" width="14" style="73" customWidth="1"/>
    <col min="3345" max="3345" width="16.28515625" style="73" bestFit="1" customWidth="1"/>
    <col min="3346" max="3346" width="15" style="73" bestFit="1" customWidth="1"/>
    <col min="3347" max="3347" width="13.85546875" style="73" bestFit="1" customWidth="1"/>
    <col min="3348" max="3356" width="13.85546875" style="73" customWidth="1"/>
    <col min="3357" max="3357" width="16.85546875" style="73" customWidth="1"/>
    <col min="3358" max="3358" width="14.7109375" style="73" customWidth="1"/>
    <col min="3359" max="3578" width="9.140625" style="73"/>
    <col min="3579" max="3579" width="15.7109375" style="73" customWidth="1"/>
    <col min="3580" max="3580" width="15.28515625" style="73" customWidth="1"/>
    <col min="3581" max="3584" width="14.5703125" style="73" customWidth="1"/>
    <col min="3585" max="3585" width="15.28515625" style="73" customWidth="1"/>
    <col min="3586" max="3586" width="12.42578125" style="73" customWidth="1"/>
    <col min="3587" max="3587" width="12.28515625" style="73" bestFit="1" customWidth="1"/>
    <col min="3588" max="3588" width="11.42578125" style="73" bestFit="1" customWidth="1"/>
    <col min="3589" max="3589" width="12.28515625" style="73" customWidth="1"/>
    <col min="3590" max="3590" width="11.7109375" style="73" customWidth="1"/>
    <col min="3591" max="3591" width="12.140625" style="73" customWidth="1"/>
    <col min="3592" max="3592" width="17.140625" style="73" customWidth="1"/>
    <col min="3593" max="3595" width="14" style="73" customWidth="1"/>
    <col min="3596" max="3596" width="20.7109375" style="73" bestFit="1" customWidth="1"/>
    <col min="3597" max="3597" width="14" style="73" customWidth="1"/>
    <col min="3598" max="3598" width="14.85546875" style="73" customWidth="1"/>
    <col min="3599" max="3599" width="3.85546875" style="73" customWidth="1"/>
    <col min="3600" max="3600" width="14" style="73" customWidth="1"/>
    <col min="3601" max="3601" width="16.28515625" style="73" bestFit="1" customWidth="1"/>
    <col min="3602" max="3602" width="15" style="73" bestFit="1" customWidth="1"/>
    <col min="3603" max="3603" width="13.85546875" style="73" bestFit="1" customWidth="1"/>
    <col min="3604" max="3612" width="13.85546875" style="73" customWidth="1"/>
    <col min="3613" max="3613" width="16.85546875" style="73" customWidth="1"/>
    <col min="3614" max="3614" width="14.7109375" style="73" customWidth="1"/>
    <col min="3615" max="3834" width="9.140625" style="73"/>
    <col min="3835" max="3835" width="15.7109375" style="73" customWidth="1"/>
    <col min="3836" max="3836" width="15.28515625" style="73" customWidth="1"/>
    <col min="3837" max="3840" width="14.5703125" style="73" customWidth="1"/>
    <col min="3841" max="3841" width="15.28515625" style="73" customWidth="1"/>
    <col min="3842" max="3842" width="12.42578125" style="73" customWidth="1"/>
    <col min="3843" max="3843" width="12.28515625" style="73" bestFit="1" customWidth="1"/>
    <col min="3844" max="3844" width="11.42578125" style="73" bestFit="1" customWidth="1"/>
    <col min="3845" max="3845" width="12.28515625" style="73" customWidth="1"/>
    <col min="3846" max="3846" width="11.7109375" style="73" customWidth="1"/>
    <col min="3847" max="3847" width="12.140625" style="73" customWidth="1"/>
    <col min="3848" max="3848" width="17.140625" style="73" customWidth="1"/>
    <col min="3849" max="3851" width="14" style="73" customWidth="1"/>
    <col min="3852" max="3852" width="20.7109375" style="73" bestFit="1" customWidth="1"/>
    <col min="3853" max="3853" width="14" style="73" customWidth="1"/>
    <col min="3854" max="3854" width="14.85546875" style="73" customWidth="1"/>
    <col min="3855" max="3855" width="3.85546875" style="73" customWidth="1"/>
    <col min="3856" max="3856" width="14" style="73" customWidth="1"/>
    <col min="3857" max="3857" width="16.28515625" style="73" bestFit="1" customWidth="1"/>
    <col min="3858" max="3858" width="15" style="73" bestFit="1" customWidth="1"/>
    <col min="3859" max="3859" width="13.85546875" style="73" bestFit="1" customWidth="1"/>
    <col min="3860" max="3868" width="13.85546875" style="73" customWidth="1"/>
    <col min="3869" max="3869" width="16.85546875" style="73" customWidth="1"/>
    <col min="3870" max="3870" width="14.7109375" style="73" customWidth="1"/>
    <col min="3871" max="4090" width="9.140625" style="73"/>
    <col min="4091" max="4091" width="15.7109375" style="73" customWidth="1"/>
    <col min="4092" max="4092" width="15.28515625" style="73" customWidth="1"/>
    <col min="4093" max="4096" width="14.5703125" style="73" customWidth="1"/>
    <col min="4097" max="4097" width="15.28515625" style="73" customWidth="1"/>
    <col min="4098" max="4098" width="12.42578125" style="73" customWidth="1"/>
    <col min="4099" max="4099" width="12.28515625" style="73" bestFit="1" customWidth="1"/>
    <col min="4100" max="4100" width="11.42578125" style="73" bestFit="1" customWidth="1"/>
    <col min="4101" max="4101" width="12.28515625" style="73" customWidth="1"/>
    <col min="4102" max="4102" width="11.7109375" style="73" customWidth="1"/>
    <col min="4103" max="4103" width="12.140625" style="73" customWidth="1"/>
    <col min="4104" max="4104" width="17.140625" style="73" customWidth="1"/>
    <col min="4105" max="4107" width="14" style="73" customWidth="1"/>
    <col min="4108" max="4108" width="20.7109375" style="73" bestFit="1" customWidth="1"/>
    <col min="4109" max="4109" width="14" style="73" customWidth="1"/>
    <col min="4110" max="4110" width="14.85546875" style="73" customWidth="1"/>
    <col min="4111" max="4111" width="3.85546875" style="73" customWidth="1"/>
    <col min="4112" max="4112" width="14" style="73" customWidth="1"/>
    <col min="4113" max="4113" width="16.28515625" style="73" bestFit="1" customWidth="1"/>
    <col min="4114" max="4114" width="15" style="73" bestFit="1" customWidth="1"/>
    <col min="4115" max="4115" width="13.85546875" style="73" bestFit="1" customWidth="1"/>
    <col min="4116" max="4124" width="13.85546875" style="73" customWidth="1"/>
    <col min="4125" max="4125" width="16.85546875" style="73" customWidth="1"/>
    <col min="4126" max="4126" width="14.7109375" style="73" customWidth="1"/>
    <col min="4127" max="4346" width="9.140625" style="73"/>
    <col min="4347" max="4347" width="15.7109375" style="73" customWidth="1"/>
    <col min="4348" max="4348" width="15.28515625" style="73" customWidth="1"/>
    <col min="4349" max="4352" width="14.5703125" style="73" customWidth="1"/>
    <col min="4353" max="4353" width="15.28515625" style="73" customWidth="1"/>
    <col min="4354" max="4354" width="12.42578125" style="73" customWidth="1"/>
    <col min="4355" max="4355" width="12.28515625" style="73" bestFit="1" customWidth="1"/>
    <col min="4356" max="4356" width="11.42578125" style="73" bestFit="1" customWidth="1"/>
    <col min="4357" max="4357" width="12.28515625" style="73" customWidth="1"/>
    <col min="4358" max="4358" width="11.7109375" style="73" customWidth="1"/>
    <col min="4359" max="4359" width="12.140625" style="73" customWidth="1"/>
    <col min="4360" max="4360" width="17.140625" style="73" customWidth="1"/>
    <col min="4361" max="4363" width="14" style="73" customWidth="1"/>
    <col min="4364" max="4364" width="20.7109375" style="73" bestFit="1" customWidth="1"/>
    <col min="4365" max="4365" width="14" style="73" customWidth="1"/>
    <col min="4366" max="4366" width="14.85546875" style="73" customWidth="1"/>
    <col min="4367" max="4367" width="3.85546875" style="73" customWidth="1"/>
    <col min="4368" max="4368" width="14" style="73" customWidth="1"/>
    <col min="4369" max="4369" width="16.28515625" style="73" bestFit="1" customWidth="1"/>
    <col min="4370" max="4370" width="15" style="73" bestFit="1" customWidth="1"/>
    <col min="4371" max="4371" width="13.85546875" style="73" bestFit="1" customWidth="1"/>
    <col min="4372" max="4380" width="13.85546875" style="73" customWidth="1"/>
    <col min="4381" max="4381" width="16.85546875" style="73" customWidth="1"/>
    <col min="4382" max="4382" width="14.7109375" style="73" customWidth="1"/>
    <col min="4383" max="4602" width="9.140625" style="73"/>
    <col min="4603" max="4603" width="15.7109375" style="73" customWidth="1"/>
    <col min="4604" max="4604" width="15.28515625" style="73" customWidth="1"/>
    <col min="4605" max="4608" width="14.5703125" style="73" customWidth="1"/>
    <col min="4609" max="4609" width="15.28515625" style="73" customWidth="1"/>
    <col min="4610" max="4610" width="12.42578125" style="73" customWidth="1"/>
    <col min="4611" max="4611" width="12.28515625" style="73" bestFit="1" customWidth="1"/>
    <col min="4612" max="4612" width="11.42578125" style="73" bestFit="1" customWidth="1"/>
    <col min="4613" max="4613" width="12.28515625" style="73" customWidth="1"/>
    <col min="4614" max="4614" width="11.7109375" style="73" customWidth="1"/>
    <col min="4615" max="4615" width="12.140625" style="73" customWidth="1"/>
    <col min="4616" max="4616" width="17.140625" style="73" customWidth="1"/>
    <col min="4617" max="4619" width="14" style="73" customWidth="1"/>
    <col min="4620" max="4620" width="20.7109375" style="73" bestFit="1" customWidth="1"/>
    <col min="4621" max="4621" width="14" style="73" customWidth="1"/>
    <col min="4622" max="4622" width="14.85546875" style="73" customWidth="1"/>
    <col min="4623" max="4623" width="3.85546875" style="73" customWidth="1"/>
    <col min="4624" max="4624" width="14" style="73" customWidth="1"/>
    <col min="4625" max="4625" width="16.28515625" style="73" bestFit="1" customWidth="1"/>
    <col min="4626" max="4626" width="15" style="73" bestFit="1" customWidth="1"/>
    <col min="4627" max="4627" width="13.85546875" style="73" bestFit="1" customWidth="1"/>
    <col min="4628" max="4636" width="13.85546875" style="73" customWidth="1"/>
    <col min="4637" max="4637" width="16.85546875" style="73" customWidth="1"/>
    <col min="4638" max="4638" width="14.7109375" style="73" customWidth="1"/>
    <col min="4639" max="4858" width="9.140625" style="73"/>
    <col min="4859" max="4859" width="15.7109375" style="73" customWidth="1"/>
    <col min="4860" max="4860" width="15.28515625" style="73" customWidth="1"/>
    <col min="4861" max="4864" width="14.5703125" style="73" customWidth="1"/>
    <col min="4865" max="4865" width="15.28515625" style="73" customWidth="1"/>
    <col min="4866" max="4866" width="12.42578125" style="73" customWidth="1"/>
    <col min="4867" max="4867" width="12.28515625" style="73" bestFit="1" customWidth="1"/>
    <col min="4868" max="4868" width="11.42578125" style="73" bestFit="1" customWidth="1"/>
    <col min="4869" max="4869" width="12.28515625" style="73" customWidth="1"/>
    <col min="4870" max="4870" width="11.7109375" style="73" customWidth="1"/>
    <col min="4871" max="4871" width="12.140625" style="73" customWidth="1"/>
    <col min="4872" max="4872" width="17.140625" style="73" customWidth="1"/>
    <col min="4873" max="4875" width="14" style="73" customWidth="1"/>
    <col min="4876" max="4876" width="20.7109375" style="73" bestFit="1" customWidth="1"/>
    <col min="4877" max="4877" width="14" style="73" customWidth="1"/>
    <col min="4878" max="4878" width="14.85546875" style="73" customWidth="1"/>
    <col min="4879" max="4879" width="3.85546875" style="73" customWidth="1"/>
    <col min="4880" max="4880" width="14" style="73" customWidth="1"/>
    <col min="4881" max="4881" width="16.28515625" style="73" bestFit="1" customWidth="1"/>
    <col min="4882" max="4882" width="15" style="73" bestFit="1" customWidth="1"/>
    <col min="4883" max="4883" width="13.85546875" style="73" bestFit="1" customWidth="1"/>
    <col min="4884" max="4892" width="13.85546875" style="73" customWidth="1"/>
    <col min="4893" max="4893" width="16.85546875" style="73" customWidth="1"/>
    <col min="4894" max="4894" width="14.7109375" style="73" customWidth="1"/>
    <col min="4895" max="5114" width="9.140625" style="73"/>
    <col min="5115" max="5115" width="15.7109375" style="73" customWidth="1"/>
    <col min="5116" max="5116" width="15.28515625" style="73" customWidth="1"/>
    <col min="5117" max="5120" width="14.5703125" style="73" customWidth="1"/>
    <col min="5121" max="5121" width="15.28515625" style="73" customWidth="1"/>
    <col min="5122" max="5122" width="12.42578125" style="73" customWidth="1"/>
    <col min="5123" max="5123" width="12.28515625" style="73" bestFit="1" customWidth="1"/>
    <col min="5124" max="5124" width="11.42578125" style="73" bestFit="1" customWidth="1"/>
    <col min="5125" max="5125" width="12.28515625" style="73" customWidth="1"/>
    <col min="5126" max="5126" width="11.7109375" style="73" customWidth="1"/>
    <col min="5127" max="5127" width="12.140625" style="73" customWidth="1"/>
    <col min="5128" max="5128" width="17.140625" style="73" customWidth="1"/>
    <col min="5129" max="5131" width="14" style="73" customWidth="1"/>
    <col min="5132" max="5132" width="20.7109375" style="73" bestFit="1" customWidth="1"/>
    <col min="5133" max="5133" width="14" style="73" customWidth="1"/>
    <col min="5134" max="5134" width="14.85546875" style="73" customWidth="1"/>
    <col min="5135" max="5135" width="3.85546875" style="73" customWidth="1"/>
    <col min="5136" max="5136" width="14" style="73" customWidth="1"/>
    <col min="5137" max="5137" width="16.28515625" style="73" bestFit="1" customWidth="1"/>
    <col min="5138" max="5138" width="15" style="73" bestFit="1" customWidth="1"/>
    <col min="5139" max="5139" width="13.85546875" style="73" bestFit="1" customWidth="1"/>
    <col min="5140" max="5148" width="13.85546875" style="73" customWidth="1"/>
    <col min="5149" max="5149" width="16.85546875" style="73" customWidth="1"/>
    <col min="5150" max="5150" width="14.7109375" style="73" customWidth="1"/>
    <col min="5151" max="5370" width="9.140625" style="73"/>
    <col min="5371" max="5371" width="15.7109375" style="73" customWidth="1"/>
    <col min="5372" max="5372" width="15.28515625" style="73" customWidth="1"/>
    <col min="5373" max="5376" width="14.5703125" style="73" customWidth="1"/>
    <col min="5377" max="5377" width="15.28515625" style="73" customWidth="1"/>
    <col min="5378" max="5378" width="12.42578125" style="73" customWidth="1"/>
    <col min="5379" max="5379" width="12.28515625" style="73" bestFit="1" customWidth="1"/>
    <col min="5380" max="5380" width="11.42578125" style="73" bestFit="1" customWidth="1"/>
    <col min="5381" max="5381" width="12.28515625" style="73" customWidth="1"/>
    <col min="5382" max="5382" width="11.7109375" style="73" customWidth="1"/>
    <col min="5383" max="5383" width="12.140625" style="73" customWidth="1"/>
    <col min="5384" max="5384" width="17.140625" style="73" customWidth="1"/>
    <col min="5385" max="5387" width="14" style="73" customWidth="1"/>
    <col min="5388" max="5388" width="20.7109375" style="73" bestFit="1" customWidth="1"/>
    <col min="5389" max="5389" width="14" style="73" customWidth="1"/>
    <col min="5390" max="5390" width="14.85546875" style="73" customWidth="1"/>
    <col min="5391" max="5391" width="3.85546875" style="73" customWidth="1"/>
    <col min="5392" max="5392" width="14" style="73" customWidth="1"/>
    <col min="5393" max="5393" width="16.28515625" style="73" bestFit="1" customWidth="1"/>
    <col min="5394" max="5394" width="15" style="73" bestFit="1" customWidth="1"/>
    <col min="5395" max="5395" width="13.85546875" style="73" bestFit="1" customWidth="1"/>
    <col min="5396" max="5404" width="13.85546875" style="73" customWidth="1"/>
    <col min="5405" max="5405" width="16.85546875" style="73" customWidth="1"/>
    <col min="5406" max="5406" width="14.7109375" style="73" customWidth="1"/>
    <col min="5407" max="5626" width="9.140625" style="73"/>
    <col min="5627" max="5627" width="15.7109375" style="73" customWidth="1"/>
    <col min="5628" max="5628" width="15.28515625" style="73" customWidth="1"/>
    <col min="5629" max="5632" width="14.5703125" style="73" customWidth="1"/>
    <col min="5633" max="5633" width="15.28515625" style="73" customWidth="1"/>
    <col min="5634" max="5634" width="12.42578125" style="73" customWidth="1"/>
    <col min="5635" max="5635" width="12.28515625" style="73" bestFit="1" customWidth="1"/>
    <col min="5636" max="5636" width="11.42578125" style="73" bestFit="1" customWidth="1"/>
    <col min="5637" max="5637" width="12.28515625" style="73" customWidth="1"/>
    <col min="5638" max="5638" width="11.7109375" style="73" customWidth="1"/>
    <col min="5639" max="5639" width="12.140625" style="73" customWidth="1"/>
    <col min="5640" max="5640" width="17.140625" style="73" customWidth="1"/>
    <col min="5641" max="5643" width="14" style="73" customWidth="1"/>
    <col min="5644" max="5644" width="20.7109375" style="73" bestFit="1" customWidth="1"/>
    <col min="5645" max="5645" width="14" style="73" customWidth="1"/>
    <col min="5646" max="5646" width="14.85546875" style="73" customWidth="1"/>
    <col min="5647" max="5647" width="3.85546875" style="73" customWidth="1"/>
    <col min="5648" max="5648" width="14" style="73" customWidth="1"/>
    <col min="5649" max="5649" width="16.28515625" style="73" bestFit="1" customWidth="1"/>
    <col min="5650" max="5650" width="15" style="73" bestFit="1" customWidth="1"/>
    <col min="5651" max="5651" width="13.85546875" style="73" bestFit="1" customWidth="1"/>
    <col min="5652" max="5660" width="13.85546875" style="73" customWidth="1"/>
    <col min="5661" max="5661" width="16.85546875" style="73" customWidth="1"/>
    <col min="5662" max="5662" width="14.7109375" style="73" customWidth="1"/>
    <col min="5663" max="5882" width="9.140625" style="73"/>
    <col min="5883" max="5883" width="15.7109375" style="73" customWidth="1"/>
    <col min="5884" max="5884" width="15.28515625" style="73" customWidth="1"/>
    <col min="5885" max="5888" width="14.5703125" style="73" customWidth="1"/>
    <col min="5889" max="5889" width="15.28515625" style="73" customWidth="1"/>
    <col min="5890" max="5890" width="12.42578125" style="73" customWidth="1"/>
    <col min="5891" max="5891" width="12.28515625" style="73" bestFit="1" customWidth="1"/>
    <col min="5892" max="5892" width="11.42578125" style="73" bestFit="1" customWidth="1"/>
    <col min="5893" max="5893" width="12.28515625" style="73" customWidth="1"/>
    <col min="5894" max="5894" width="11.7109375" style="73" customWidth="1"/>
    <col min="5895" max="5895" width="12.140625" style="73" customWidth="1"/>
    <col min="5896" max="5896" width="17.140625" style="73" customWidth="1"/>
    <col min="5897" max="5899" width="14" style="73" customWidth="1"/>
    <col min="5900" max="5900" width="20.7109375" style="73" bestFit="1" customWidth="1"/>
    <col min="5901" max="5901" width="14" style="73" customWidth="1"/>
    <col min="5902" max="5902" width="14.85546875" style="73" customWidth="1"/>
    <col min="5903" max="5903" width="3.85546875" style="73" customWidth="1"/>
    <col min="5904" max="5904" width="14" style="73" customWidth="1"/>
    <col min="5905" max="5905" width="16.28515625" style="73" bestFit="1" customWidth="1"/>
    <col min="5906" max="5906" width="15" style="73" bestFit="1" customWidth="1"/>
    <col min="5907" max="5907" width="13.85546875" style="73" bestFit="1" customWidth="1"/>
    <col min="5908" max="5916" width="13.85546875" style="73" customWidth="1"/>
    <col min="5917" max="5917" width="16.85546875" style="73" customWidth="1"/>
    <col min="5918" max="5918" width="14.7109375" style="73" customWidth="1"/>
    <col min="5919" max="6138" width="9.140625" style="73"/>
    <col min="6139" max="6139" width="15.7109375" style="73" customWidth="1"/>
    <col min="6140" max="6140" width="15.28515625" style="73" customWidth="1"/>
    <col min="6141" max="6144" width="14.5703125" style="73" customWidth="1"/>
    <col min="6145" max="6145" width="15.28515625" style="73" customWidth="1"/>
    <col min="6146" max="6146" width="12.42578125" style="73" customWidth="1"/>
    <col min="6147" max="6147" width="12.28515625" style="73" bestFit="1" customWidth="1"/>
    <col min="6148" max="6148" width="11.42578125" style="73" bestFit="1" customWidth="1"/>
    <col min="6149" max="6149" width="12.28515625" style="73" customWidth="1"/>
    <col min="6150" max="6150" width="11.7109375" style="73" customWidth="1"/>
    <col min="6151" max="6151" width="12.140625" style="73" customWidth="1"/>
    <col min="6152" max="6152" width="17.140625" style="73" customWidth="1"/>
    <col min="6153" max="6155" width="14" style="73" customWidth="1"/>
    <col min="6156" max="6156" width="20.7109375" style="73" bestFit="1" customWidth="1"/>
    <col min="6157" max="6157" width="14" style="73" customWidth="1"/>
    <col min="6158" max="6158" width="14.85546875" style="73" customWidth="1"/>
    <col min="6159" max="6159" width="3.85546875" style="73" customWidth="1"/>
    <col min="6160" max="6160" width="14" style="73" customWidth="1"/>
    <col min="6161" max="6161" width="16.28515625" style="73" bestFit="1" customWidth="1"/>
    <col min="6162" max="6162" width="15" style="73" bestFit="1" customWidth="1"/>
    <col min="6163" max="6163" width="13.85546875" style="73" bestFit="1" customWidth="1"/>
    <col min="6164" max="6172" width="13.85546875" style="73" customWidth="1"/>
    <col min="6173" max="6173" width="16.85546875" style="73" customWidth="1"/>
    <col min="6174" max="6174" width="14.7109375" style="73" customWidth="1"/>
    <col min="6175" max="6394" width="9.140625" style="73"/>
    <col min="6395" max="6395" width="15.7109375" style="73" customWidth="1"/>
    <col min="6396" max="6396" width="15.28515625" style="73" customWidth="1"/>
    <col min="6397" max="6400" width="14.5703125" style="73" customWidth="1"/>
    <col min="6401" max="6401" width="15.28515625" style="73" customWidth="1"/>
    <col min="6402" max="6402" width="12.42578125" style="73" customWidth="1"/>
    <col min="6403" max="6403" width="12.28515625" style="73" bestFit="1" customWidth="1"/>
    <col min="6404" max="6404" width="11.42578125" style="73" bestFit="1" customWidth="1"/>
    <col min="6405" max="6405" width="12.28515625" style="73" customWidth="1"/>
    <col min="6406" max="6406" width="11.7109375" style="73" customWidth="1"/>
    <col min="6407" max="6407" width="12.140625" style="73" customWidth="1"/>
    <col min="6408" max="6408" width="17.140625" style="73" customWidth="1"/>
    <col min="6409" max="6411" width="14" style="73" customWidth="1"/>
    <col min="6412" max="6412" width="20.7109375" style="73" bestFit="1" customWidth="1"/>
    <col min="6413" max="6413" width="14" style="73" customWidth="1"/>
    <col min="6414" max="6414" width="14.85546875" style="73" customWidth="1"/>
    <col min="6415" max="6415" width="3.85546875" style="73" customWidth="1"/>
    <col min="6416" max="6416" width="14" style="73" customWidth="1"/>
    <col min="6417" max="6417" width="16.28515625" style="73" bestFit="1" customWidth="1"/>
    <col min="6418" max="6418" width="15" style="73" bestFit="1" customWidth="1"/>
    <col min="6419" max="6419" width="13.85546875" style="73" bestFit="1" customWidth="1"/>
    <col min="6420" max="6428" width="13.85546875" style="73" customWidth="1"/>
    <col min="6429" max="6429" width="16.85546875" style="73" customWidth="1"/>
    <col min="6430" max="6430" width="14.7109375" style="73" customWidth="1"/>
    <col min="6431" max="6650" width="9.140625" style="73"/>
    <col min="6651" max="6651" width="15.7109375" style="73" customWidth="1"/>
    <col min="6652" max="6652" width="15.28515625" style="73" customWidth="1"/>
    <col min="6653" max="6656" width="14.5703125" style="73" customWidth="1"/>
    <col min="6657" max="6657" width="15.28515625" style="73" customWidth="1"/>
    <col min="6658" max="6658" width="12.42578125" style="73" customWidth="1"/>
    <col min="6659" max="6659" width="12.28515625" style="73" bestFit="1" customWidth="1"/>
    <col min="6660" max="6660" width="11.42578125" style="73" bestFit="1" customWidth="1"/>
    <col min="6661" max="6661" width="12.28515625" style="73" customWidth="1"/>
    <col min="6662" max="6662" width="11.7109375" style="73" customWidth="1"/>
    <col min="6663" max="6663" width="12.140625" style="73" customWidth="1"/>
    <col min="6664" max="6664" width="17.140625" style="73" customWidth="1"/>
    <col min="6665" max="6667" width="14" style="73" customWidth="1"/>
    <col min="6668" max="6668" width="20.7109375" style="73" bestFit="1" customWidth="1"/>
    <col min="6669" max="6669" width="14" style="73" customWidth="1"/>
    <col min="6670" max="6670" width="14.85546875" style="73" customWidth="1"/>
    <col min="6671" max="6671" width="3.85546875" style="73" customWidth="1"/>
    <col min="6672" max="6672" width="14" style="73" customWidth="1"/>
    <col min="6673" max="6673" width="16.28515625" style="73" bestFit="1" customWidth="1"/>
    <col min="6674" max="6674" width="15" style="73" bestFit="1" customWidth="1"/>
    <col min="6675" max="6675" width="13.85546875" style="73" bestFit="1" customWidth="1"/>
    <col min="6676" max="6684" width="13.85546875" style="73" customWidth="1"/>
    <col min="6685" max="6685" width="16.85546875" style="73" customWidth="1"/>
    <col min="6686" max="6686" width="14.7109375" style="73" customWidth="1"/>
    <col min="6687" max="6906" width="9.140625" style="73"/>
    <col min="6907" max="6907" width="15.7109375" style="73" customWidth="1"/>
    <col min="6908" max="6908" width="15.28515625" style="73" customWidth="1"/>
    <col min="6909" max="6912" width="14.5703125" style="73" customWidth="1"/>
    <col min="6913" max="6913" width="15.28515625" style="73" customWidth="1"/>
    <col min="6914" max="6914" width="12.42578125" style="73" customWidth="1"/>
    <col min="6915" max="6915" width="12.28515625" style="73" bestFit="1" customWidth="1"/>
    <col min="6916" max="6916" width="11.42578125" style="73" bestFit="1" customWidth="1"/>
    <col min="6917" max="6917" width="12.28515625" style="73" customWidth="1"/>
    <col min="6918" max="6918" width="11.7109375" style="73" customWidth="1"/>
    <col min="6919" max="6919" width="12.140625" style="73" customWidth="1"/>
    <col min="6920" max="6920" width="17.140625" style="73" customWidth="1"/>
    <col min="6921" max="6923" width="14" style="73" customWidth="1"/>
    <col min="6924" max="6924" width="20.7109375" style="73" bestFit="1" customWidth="1"/>
    <col min="6925" max="6925" width="14" style="73" customWidth="1"/>
    <col min="6926" max="6926" width="14.85546875" style="73" customWidth="1"/>
    <col min="6927" max="6927" width="3.85546875" style="73" customWidth="1"/>
    <col min="6928" max="6928" width="14" style="73" customWidth="1"/>
    <col min="6929" max="6929" width="16.28515625" style="73" bestFit="1" customWidth="1"/>
    <col min="6930" max="6930" width="15" style="73" bestFit="1" customWidth="1"/>
    <col min="6931" max="6931" width="13.85546875" style="73" bestFit="1" customWidth="1"/>
    <col min="6932" max="6940" width="13.85546875" style="73" customWidth="1"/>
    <col min="6941" max="6941" width="16.85546875" style="73" customWidth="1"/>
    <col min="6942" max="6942" width="14.7109375" style="73" customWidth="1"/>
    <col min="6943" max="7162" width="9.140625" style="73"/>
    <col min="7163" max="7163" width="15.7109375" style="73" customWidth="1"/>
    <col min="7164" max="7164" width="15.28515625" style="73" customWidth="1"/>
    <col min="7165" max="7168" width="14.5703125" style="73" customWidth="1"/>
    <col min="7169" max="7169" width="15.28515625" style="73" customWidth="1"/>
    <col min="7170" max="7170" width="12.42578125" style="73" customWidth="1"/>
    <col min="7171" max="7171" width="12.28515625" style="73" bestFit="1" customWidth="1"/>
    <col min="7172" max="7172" width="11.42578125" style="73" bestFit="1" customWidth="1"/>
    <col min="7173" max="7173" width="12.28515625" style="73" customWidth="1"/>
    <col min="7174" max="7174" width="11.7109375" style="73" customWidth="1"/>
    <col min="7175" max="7175" width="12.140625" style="73" customWidth="1"/>
    <col min="7176" max="7176" width="17.140625" style="73" customWidth="1"/>
    <col min="7177" max="7179" width="14" style="73" customWidth="1"/>
    <col min="7180" max="7180" width="20.7109375" style="73" bestFit="1" customWidth="1"/>
    <col min="7181" max="7181" width="14" style="73" customWidth="1"/>
    <col min="7182" max="7182" width="14.85546875" style="73" customWidth="1"/>
    <col min="7183" max="7183" width="3.85546875" style="73" customWidth="1"/>
    <col min="7184" max="7184" width="14" style="73" customWidth="1"/>
    <col min="7185" max="7185" width="16.28515625" style="73" bestFit="1" customWidth="1"/>
    <col min="7186" max="7186" width="15" style="73" bestFit="1" customWidth="1"/>
    <col min="7187" max="7187" width="13.85546875" style="73" bestFit="1" customWidth="1"/>
    <col min="7188" max="7196" width="13.85546875" style="73" customWidth="1"/>
    <col min="7197" max="7197" width="16.85546875" style="73" customWidth="1"/>
    <col min="7198" max="7198" width="14.7109375" style="73" customWidth="1"/>
    <col min="7199" max="7418" width="9.140625" style="73"/>
    <col min="7419" max="7419" width="15.7109375" style="73" customWidth="1"/>
    <col min="7420" max="7420" width="15.28515625" style="73" customWidth="1"/>
    <col min="7421" max="7424" width="14.5703125" style="73" customWidth="1"/>
    <col min="7425" max="7425" width="15.28515625" style="73" customWidth="1"/>
    <col min="7426" max="7426" width="12.42578125" style="73" customWidth="1"/>
    <col min="7427" max="7427" width="12.28515625" style="73" bestFit="1" customWidth="1"/>
    <col min="7428" max="7428" width="11.42578125" style="73" bestFit="1" customWidth="1"/>
    <col min="7429" max="7429" width="12.28515625" style="73" customWidth="1"/>
    <col min="7430" max="7430" width="11.7109375" style="73" customWidth="1"/>
    <col min="7431" max="7431" width="12.140625" style="73" customWidth="1"/>
    <col min="7432" max="7432" width="17.140625" style="73" customWidth="1"/>
    <col min="7433" max="7435" width="14" style="73" customWidth="1"/>
    <col min="7436" max="7436" width="20.7109375" style="73" bestFit="1" customWidth="1"/>
    <col min="7437" max="7437" width="14" style="73" customWidth="1"/>
    <col min="7438" max="7438" width="14.85546875" style="73" customWidth="1"/>
    <col min="7439" max="7439" width="3.85546875" style="73" customWidth="1"/>
    <col min="7440" max="7440" width="14" style="73" customWidth="1"/>
    <col min="7441" max="7441" width="16.28515625" style="73" bestFit="1" customWidth="1"/>
    <col min="7442" max="7442" width="15" style="73" bestFit="1" customWidth="1"/>
    <col min="7443" max="7443" width="13.85546875" style="73" bestFit="1" customWidth="1"/>
    <col min="7444" max="7452" width="13.85546875" style="73" customWidth="1"/>
    <col min="7453" max="7453" width="16.85546875" style="73" customWidth="1"/>
    <col min="7454" max="7454" width="14.7109375" style="73" customWidth="1"/>
    <col min="7455" max="7674" width="9.140625" style="73"/>
    <col min="7675" max="7675" width="15.7109375" style="73" customWidth="1"/>
    <col min="7676" max="7676" width="15.28515625" style="73" customWidth="1"/>
    <col min="7677" max="7680" width="14.5703125" style="73" customWidth="1"/>
    <col min="7681" max="7681" width="15.28515625" style="73" customWidth="1"/>
    <col min="7682" max="7682" width="12.42578125" style="73" customWidth="1"/>
    <col min="7683" max="7683" width="12.28515625" style="73" bestFit="1" customWidth="1"/>
    <col min="7684" max="7684" width="11.42578125" style="73" bestFit="1" customWidth="1"/>
    <col min="7685" max="7685" width="12.28515625" style="73" customWidth="1"/>
    <col min="7686" max="7686" width="11.7109375" style="73" customWidth="1"/>
    <col min="7687" max="7687" width="12.140625" style="73" customWidth="1"/>
    <col min="7688" max="7688" width="17.140625" style="73" customWidth="1"/>
    <col min="7689" max="7691" width="14" style="73" customWidth="1"/>
    <col min="7692" max="7692" width="20.7109375" style="73" bestFit="1" customWidth="1"/>
    <col min="7693" max="7693" width="14" style="73" customWidth="1"/>
    <col min="7694" max="7694" width="14.85546875" style="73" customWidth="1"/>
    <col min="7695" max="7695" width="3.85546875" style="73" customWidth="1"/>
    <col min="7696" max="7696" width="14" style="73" customWidth="1"/>
    <col min="7697" max="7697" width="16.28515625" style="73" bestFit="1" customWidth="1"/>
    <col min="7698" max="7698" width="15" style="73" bestFit="1" customWidth="1"/>
    <col min="7699" max="7699" width="13.85546875" style="73" bestFit="1" customWidth="1"/>
    <col min="7700" max="7708" width="13.85546875" style="73" customWidth="1"/>
    <col min="7709" max="7709" width="16.85546875" style="73" customWidth="1"/>
    <col min="7710" max="7710" width="14.7109375" style="73" customWidth="1"/>
    <col min="7711" max="7930" width="9.140625" style="73"/>
    <col min="7931" max="7931" width="15.7109375" style="73" customWidth="1"/>
    <col min="7932" max="7932" width="15.28515625" style="73" customWidth="1"/>
    <col min="7933" max="7936" width="14.5703125" style="73" customWidth="1"/>
    <col min="7937" max="7937" width="15.28515625" style="73" customWidth="1"/>
    <col min="7938" max="7938" width="12.42578125" style="73" customWidth="1"/>
    <col min="7939" max="7939" width="12.28515625" style="73" bestFit="1" customWidth="1"/>
    <col min="7940" max="7940" width="11.42578125" style="73" bestFit="1" customWidth="1"/>
    <col min="7941" max="7941" width="12.28515625" style="73" customWidth="1"/>
    <col min="7942" max="7942" width="11.7109375" style="73" customWidth="1"/>
    <col min="7943" max="7943" width="12.140625" style="73" customWidth="1"/>
    <col min="7944" max="7944" width="17.140625" style="73" customWidth="1"/>
    <col min="7945" max="7947" width="14" style="73" customWidth="1"/>
    <col min="7948" max="7948" width="20.7109375" style="73" bestFit="1" customWidth="1"/>
    <col min="7949" max="7949" width="14" style="73" customWidth="1"/>
    <col min="7950" max="7950" width="14.85546875" style="73" customWidth="1"/>
    <col min="7951" max="7951" width="3.85546875" style="73" customWidth="1"/>
    <col min="7952" max="7952" width="14" style="73" customWidth="1"/>
    <col min="7953" max="7953" width="16.28515625" style="73" bestFit="1" customWidth="1"/>
    <col min="7954" max="7954" width="15" style="73" bestFit="1" customWidth="1"/>
    <col min="7955" max="7955" width="13.85546875" style="73" bestFit="1" customWidth="1"/>
    <col min="7956" max="7964" width="13.85546875" style="73" customWidth="1"/>
    <col min="7965" max="7965" width="16.85546875" style="73" customWidth="1"/>
    <col min="7966" max="7966" width="14.7109375" style="73" customWidth="1"/>
    <col min="7967" max="8186" width="9.140625" style="73"/>
    <col min="8187" max="8187" width="15.7109375" style="73" customWidth="1"/>
    <col min="8188" max="8188" width="15.28515625" style="73" customWidth="1"/>
    <col min="8189" max="8192" width="14.5703125" style="73" customWidth="1"/>
    <col min="8193" max="8193" width="15.28515625" style="73" customWidth="1"/>
    <col min="8194" max="8194" width="12.42578125" style="73" customWidth="1"/>
    <col min="8195" max="8195" width="12.28515625" style="73" bestFit="1" customWidth="1"/>
    <col min="8196" max="8196" width="11.42578125" style="73" bestFit="1" customWidth="1"/>
    <col min="8197" max="8197" width="12.28515625" style="73" customWidth="1"/>
    <col min="8198" max="8198" width="11.7109375" style="73" customWidth="1"/>
    <col min="8199" max="8199" width="12.140625" style="73" customWidth="1"/>
    <col min="8200" max="8200" width="17.140625" style="73" customWidth="1"/>
    <col min="8201" max="8203" width="14" style="73" customWidth="1"/>
    <col min="8204" max="8204" width="20.7109375" style="73" bestFit="1" customWidth="1"/>
    <col min="8205" max="8205" width="14" style="73" customWidth="1"/>
    <col min="8206" max="8206" width="14.85546875" style="73" customWidth="1"/>
    <col min="8207" max="8207" width="3.85546875" style="73" customWidth="1"/>
    <col min="8208" max="8208" width="14" style="73" customWidth="1"/>
    <col min="8209" max="8209" width="16.28515625" style="73" bestFit="1" customWidth="1"/>
    <col min="8210" max="8210" width="15" style="73" bestFit="1" customWidth="1"/>
    <col min="8211" max="8211" width="13.85546875" style="73" bestFit="1" customWidth="1"/>
    <col min="8212" max="8220" width="13.85546875" style="73" customWidth="1"/>
    <col min="8221" max="8221" width="16.85546875" style="73" customWidth="1"/>
    <col min="8222" max="8222" width="14.7109375" style="73" customWidth="1"/>
    <col min="8223" max="8442" width="9.140625" style="73"/>
    <col min="8443" max="8443" width="15.7109375" style="73" customWidth="1"/>
    <col min="8444" max="8444" width="15.28515625" style="73" customWidth="1"/>
    <col min="8445" max="8448" width="14.5703125" style="73" customWidth="1"/>
    <col min="8449" max="8449" width="15.28515625" style="73" customWidth="1"/>
    <col min="8450" max="8450" width="12.42578125" style="73" customWidth="1"/>
    <col min="8451" max="8451" width="12.28515625" style="73" bestFit="1" customWidth="1"/>
    <col min="8452" max="8452" width="11.42578125" style="73" bestFit="1" customWidth="1"/>
    <col min="8453" max="8453" width="12.28515625" style="73" customWidth="1"/>
    <col min="8454" max="8454" width="11.7109375" style="73" customWidth="1"/>
    <col min="8455" max="8455" width="12.140625" style="73" customWidth="1"/>
    <col min="8456" max="8456" width="17.140625" style="73" customWidth="1"/>
    <col min="8457" max="8459" width="14" style="73" customWidth="1"/>
    <col min="8460" max="8460" width="20.7109375" style="73" bestFit="1" customWidth="1"/>
    <col min="8461" max="8461" width="14" style="73" customWidth="1"/>
    <col min="8462" max="8462" width="14.85546875" style="73" customWidth="1"/>
    <col min="8463" max="8463" width="3.85546875" style="73" customWidth="1"/>
    <col min="8464" max="8464" width="14" style="73" customWidth="1"/>
    <col min="8465" max="8465" width="16.28515625" style="73" bestFit="1" customWidth="1"/>
    <col min="8466" max="8466" width="15" style="73" bestFit="1" customWidth="1"/>
    <col min="8467" max="8467" width="13.85546875" style="73" bestFit="1" customWidth="1"/>
    <col min="8468" max="8476" width="13.85546875" style="73" customWidth="1"/>
    <col min="8477" max="8477" width="16.85546875" style="73" customWidth="1"/>
    <col min="8478" max="8478" width="14.7109375" style="73" customWidth="1"/>
    <col min="8479" max="8698" width="9.140625" style="73"/>
    <col min="8699" max="8699" width="15.7109375" style="73" customWidth="1"/>
    <col min="8700" max="8700" width="15.28515625" style="73" customWidth="1"/>
    <col min="8701" max="8704" width="14.5703125" style="73" customWidth="1"/>
    <col min="8705" max="8705" width="15.28515625" style="73" customWidth="1"/>
    <col min="8706" max="8706" width="12.42578125" style="73" customWidth="1"/>
    <col min="8707" max="8707" width="12.28515625" style="73" bestFit="1" customWidth="1"/>
    <col min="8708" max="8708" width="11.42578125" style="73" bestFit="1" customWidth="1"/>
    <col min="8709" max="8709" width="12.28515625" style="73" customWidth="1"/>
    <col min="8710" max="8710" width="11.7109375" style="73" customWidth="1"/>
    <col min="8711" max="8711" width="12.140625" style="73" customWidth="1"/>
    <col min="8712" max="8712" width="17.140625" style="73" customWidth="1"/>
    <col min="8713" max="8715" width="14" style="73" customWidth="1"/>
    <col min="8716" max="8716" width="20.7109375" style="73" bestFit="1" customWidth="1"/>
    <col min="8717" max="8717" width="14" style="73" customWidth="1"/>
    <col min="8718" max="8718" width="14.85546875" style="73" customWidth="1"/>
    <col min="8719" max="8719" width="3.85546875" style="73" customWidth="1"/>
    <col min="8720" max="8720" width="14" style="73" customWidth="1"/>
    <col min="8721" max="8721" width="16.28515625" style="73" bestFit="1" customWidth="1"/>
    <col min="8722" max="8722" width="15" style="73" bestFit="1" customWidth="1"/>
    <col min="8723" max="8723" width="13.85546875" style="73" bestFit="1" customWidth="1"/>
    <col min="8724" max="8732" width="13.85546875" style="73" customWidth="1"/>
    <col min="8733" max="8733" width="16.85546875" style="73" customWidth="1"/>
    <col min="8734" max="8734" width="14.7109375" style="73" customWidth="1"/>
    <col min="8735" max="8954" width="9.140625" style="73"/>
    <col min="8955" max="8955" width="15.7109375" style="73" customWidth="1"/>
    <col min="8956" max="8956" width="15.28515625" style="73" customWidth="1"/>
    <col min="8957" max="8960" width="14.5703125" style="73" customWidth="1"/>
    <col min="8961" max="8961" width="15.28515625" style="73" customWidth="1"/>
    <col min="8962" max="8962" width="12.42578125" style="73" customWidth="1"/>
    <col min="8963" max="8963" width="12.28515625" style="73" bestFit="1" customWidth="1"/>
    <col min="8964" max="8964" width="11.42578125" style="73" bestFit="1" customWidth="1"/>
    <col min="8965" max="8965" width="12.28515625" style="73" customWidth="1"/>
    <col min="8966" max="8966" width="11.7109375" style="73" customWidth="1"/>
    <col min="8967" max="8967" width="12.140625" style="73" customWidth="1"/>
    <col min="8968" max="8968" width="17.140625" style="73" customWidth="1"/>
    <col min="8969" max="8971" width="14" style="73" customWidth="1"/>
    <col min="8972" max="8972" width="20.7109375" style="73" bestFit="1" customWidth="1"/>
    <col min="8973" max="8973" width="14" style="73" customWidth="1"/>
    <col min="8974" max="8974" width="14.85546875" style="73" customWidth="1"/>
    <col min="8975" max="8975" width="3.85546875" style="73" customWidth="1"/>
    <col min="8976" max="8976" width="14" style="73" customWidth="1"/>
    <col min="8977" max="8977" width="16.28515625" style="73" bestFit="1" customWidth="1"/>
    <col min="8978" max="8978" width="15" style="73" bestFit="1" customWidth="1"/>
    <col min="8979" max="8979" width="13.85546875" style="73" bestFit="1" customWidth="1"/>
    <col min="8980" max="8988" width="13.85546875" style="73" customWidth="1"/>
    <col min="8989" max="8989" width="16.85546875" style="73" customWidth="1"/>
    <col min="8990" max="8990" width="14.7109375" style="73" customWidth="1"/>
    <col min="8991" max="9210" width="9.140625" style="73"/>
    <col min="9211" max="9211" width="15.7109375" style="73" customWidth="1"/>
    <col min="9212" max="9212" width="15.28515625" style="73" customWidth="1"/>
    <col min="9213" max="9216" width="14.5703125" style="73" customWidth="1"/>
    <col min="9217" max="9217" width="15.28515625" style="73" customWidth="1"/>
    <col min="9218" max="9218" width="12.42578125" style="73" customWidth="1"/>
    <col min="9219" max="9219" width="12.28515625" style="73" bestFit="1" customWidth="1"/>
    <col min="9220" max="9220" width="11.42578125" style="73" bestFit="1" customWidth="1"/>
    <col min="9221" max="9221" width="12.28515625" style="73" customWidth="1"/>
    <col min="9222" max="9222" width="11.7109375" style="73" customWidth="1"/>
    <col min="9223" max="9223" width="12.140625" style="73" customWidth="1"/>
    <col min="9224" max="9224" width="17.140625" style="73" customWidth="1"/>
    <col min="9225" max="9227" width="14" style="73" customWidth="1"/>
    <col min="9228" max="9228" width="20.7109375" style="73" bestFit="1" customWidth="1"/>
    <col min="9229" max="9229" width="14" style="73" customWidth="1"/>
    <col min="9230" max="9230" width="14.85546875" style="73" customWidth="1"/>
    <col min="9231" max="9231" width="3.85546875" style="73" customWidth="1"/>
    <col min="9232" max="9232" width="14" style="73" customWidth="1"/>
    <col min="9233" max="9233" width="16.28515625" style="73" bestFit="1" customWidth="1"/>
    <col min="9234" max="9234" width="15" style="73" bestFit="1" customWidth="1"/>
    <col min="9235" max="9235" width="13.85546875" style="73" bestFit="1" customWidth="1"/>
    <col min="9236" max="9244" width="13.85546875" style="73" customWidth="1"/>
    <col min="9245" max="9245" width="16.85546875" style="73" customWidth="1"/>
    <col min="9246" max="9246" width="14.7109375" style="73" customWidth="1"/>
    <col min="9247" max="9466" width="9.140625" style="73"/>
    <col min="9467" max="9467" width="15.7109375" style="73" customWidth="1"/>
    <col min="9468" max="9468" width="15.28515625" style="73" customWidth="1"/>
    <col min="9469" max="9472" width="14.5703125" style="73" customWidth="1"/>
    <col min="9473" max="9473" width="15.28515625" style="73" customWidth="1"/>
    <col min="9474" max="9474" width="12.42578125" style="73" customWidth="1"/>
    <col min="9475" max="9475" width="12.28515625" style="73" bestFit="1" customWidth="1"/>
    <col min="9476" max="9476" width="11.42578125" style="73" bestFit="1" customWidth="1"/>
    <col min="9477" max="9477" width="12.28515625" style="73" customWidth="1"/>
    <col min="9478" max="9478" width="11.7109375" style="73" customWidth="1"/>
    <col min="9479" max="9479" width="12.140625" style="73" customWidth="1"/>
    <col min="9480" max="9480" width="17.140625" style="73" customWidth="1"/>
    <col min="9481" max="9483" width="14" style="73" customWidth="1"/>
    <col min="9484" max="9484" width="20.7109375" style="73" bestFit="1" customWidth="1"/>
    <col min="9485" max="9485" width="14" style="73" customWidth="1"/>
    <col min="9486" max="9486" width="14.85546875" style="73" customWidth="1"/>
    <col min="9487" max="9487" width="3.85546875" style="73" customWidth="1"/>
    <col min="9488" max="9488" width="14" style="73" customWidth="1"/>
    <col min="9489" max="9489" width="16.28515625" style="73" bestFit="1" customWidth="1"/>
    <col min="9490" max="9490" width="15" style="73" bestFit="1" customWidth="1"/>
    <col min="9491" max="9491" width="13.85546875" style="73" bestFit="1" customWidth="1"/>
    <col min="9492" max="9500" width="13.85546875" style="73" customWidth="1"/>
    <col min="9501" max="9501" width="16.85546875" style="73" customWidth="1"/>
    <col min="9502" max="9502" width="14.7109375" style="73" customWidth="1"/>
    <col min="9503" max="9722" width="9.140625" style="73"/>
    <col min="9723" max="9723" width="15.7109375" style="73" customWidth="1"/>
    <col min="9724" max="9724" width="15.28515625" style="73" customWidth="1"/>
    <col min="9725" max="9728" width="14.5703125" style="73" customWidth="1"/>
    <col min="9729" max="9729" width="15.28515625" style="73" customWidth="1"/>
    <col min="9730" max="9730" width="12.42578125" style="73" customWidth="1"/>
    <col min="9731" max="9731" width="12.28515625" style="73" bestFit="1" customWidth="1"/>
    <col min="9732" max="9732" width="11.42578125" style="73" bestFit="1" customWidth="1"/>
    <col min="9733" max="9733" width="12.28515625" style="73" customWidth="1"/>
    <col min="9734" max="9734" width="11.7109375" style="73" customWidth="1"/>
    <col min="9735" max="9735" width="12.140625" style="73" customWidth="1"/>
    <col min="9736" max="9736" width="17.140625" style="73" customWidth="1"/>
    <col min="9737" max="9739" width="14" style="73" customWidth="1"/>
    <col min="9740" max="9740" width="20.7109375" style="73" bestFit="1" customWidth="1"/>
    <col min="9741" max="9741" width="14" style="73" customWidth="1"/>
    <col min="9742" max="9742" width="14.85546875" style="73" customWidth="1"/>
    <col min="9743" max="9743" width="3.85546875" style="73" customWidth="1"/>
    <col min="9744" max="9744" width="14" style="73" customWidth="1"/>
    <col min="9745" max="9745" width="16.28515625" style="73" bestFit="1" customWidth="1"/>
    <col min="9746" max="9746" width="15" style="73" bestFit="1" customWidth="1"/>
    <col min="9747" max="9747" width="13.85546875" style="73" bestFit="1" customWidth="1"/>
    <col min="9748" max="9756" width="13.85546875" style="73" customWidth="1"/>
    <col min="9757" max="9757" width="16.85546875" style="73" customWidth="1"/>
    <col min="9758" max="9758" width="14.7109375" style="73" customWidth="1"/>
    <col min="9759" max="9978" width="9.140625" style="73"/>
    <col min="9979" max="9979" width="15.7109375" style="73" customWidth="1"/>
    <col min="9980" max="9980" width="15.28515625" style="73" customWidth="1"/>
    <col min="9981" max="9984" width="14.5703125" style="73" customWidth="1"/>
    <col min="9985" max="9985" width="15.28515625" style="73" customWidth="1"/>
    <col min="9986" max="9986" width="12.42578125" style="73" customWidth="1"/>
    <col min="9987" max="9987" width="12.28515625" style="73" bestFit="1" customWidth="1"/>
    <col min="9988" max="9988" width="11.42578125" style="73" bestFit="1" customWidth="1"/>
    <col min="9989" max="9989" width="12.28515625" style="73" customWidth="1"/>
    <col min="9990" max="9990" width="11.7109375" style="73" customWidth="1"/>
    <col min="9991" max="9991" width="12.140625" style="73" customWidth="1"/>
    <col min="9992" max="9992" width="17.140625" style="73" customWidth="1"/>
    <col min="9993" max="9995" width="14" style="73" customWidth="1"/>
    <col min="9996" max="9996" width="20.7109375" style="73" bestFit="1" customWidth="1"/>
    <col min="9997" max="9997" width="14" style="73" customWidth="1"/>
    <col min="9998" max="9998" width="14.85546875" style="73" customWidth="1"/>
    <col min="9999" max="9999" width="3.85546875" style="73" customWidth="1"/>
    <col min="10000" max="10000" width="14" style="73" customWidth="1"/>
    <col min="10001" max="10001" width="16.28515625" style="73" bestFit="1" customWidth="1"/>
    <col min="10002" max="10002" width="15" style="73" bestFit="1" customWidth="1"/>
    <col min="10003" max="10003" width="13.85546875" style="73" bestFit="1" customWidth="1"/>
    <col min="10004" max="10012" width="13.85546875" style="73" customWidth="1"/>
    <col min="10013" max="10013" width="16.85546875" style="73" customWidth="1"/>
    <col min="10014" max="10014" width="14.7109375" style="73" customWidth="1"/>
    <col min="10015" max="10234" width="9.140625" style="73"/>
    <col min="10235" max="10235" width="15.7109375" style="73" customWidth="1"/>
    <col min="10236" max="10236" width="15.28515625" style="73" customWidth="1"/>
    <col min="10237" max="10240" width="14.5703125" style="73" customWidth="1"/>
    <col min="10241" max="10241" width="15.28515625" style="73" customWidth="1"/>
    <col min="10242" max="10242" width="12.42578125" style="73" customWidth="1"/>
    <col min="10243" max="10243" width="12.28515625" style="73" bestFit="1" customWidth="1"/>
    <col min="10244" max="10244" width="11.42578125" style="73" bestFit="1" customWidth="1"/>
    <col min="10245" max="10245" width="12.28515625" style="73" customWidth="1"/>
    <col min="10246" max="10246" width="11.7109375" style="73" customWidth="1"/>
    <col min="10247" max="10247" width="12.140625" style="73" customWidth="1"/>
    <col min="10248" max="10248" width="17.140625" style="73" customWidth="1"/>
    <col min="10249" max="10251" width="14" style="73" customWidth="1"/>
    <col min="10252" max="10252" width="20.7109375" style="73" bestFit="1" customWidth="1"/>
    <col min="10253" max="10253" width="14" style="73" customWidth="1"/>
    <col min="10254" max="10254" width="14.85546875" style="73" customWidth="1"/>
    <col min="10255" max="10255" width="3.85546875" style="73" customWidth="1"/>
    <col min="10256" max="10256" width="14" style="73" customWidth="1"/>
    <col min="10257" max="10257" width="16.28515625" style="73" bestFit="1" customWidth="1"/>
    <col min="10258" max="10258" width="15" style="73" bestFit="1" customWidth="1"/>
    <col min="10259" max="10259" width="13.85546875" style="73" bestFit="1" customWidth="1"/>
    <col min="10260" max="10268" width="13.85546875" style="73" customWidth="1"/>
    <col min="10269" max="10269" width="16.85546875" style="73" customWidth="1"/>
    <col min="10270" max="10270" width="14.7109375" style="73" customWidth="1"/>
    <col min="10271" max="10490" width="9.140625" style="73"/>
    <col min="10491" max="10491" width="15.7109375" style="73" customWidth="1"/>
    <col min="10492" max="10492" width="15.28515625" style="73" customWidth="1"/>
    <col min="10493" max="10496" width="14.5703125" style="73" customWidth="1"/>
    <col min="10497" max="10497" width="15.28515625" style="73" customWidth="1"/>
    <col min="10498" max="10498" width="12.42578125" style="73" customWidth="1"/>
    <col min="10499" max="10499" width="12.28515625" style="73" bestFit="1" customWidth="1"/>
    <col min="10500" max="10500" width="11.42578125" style="73" bestFit="1" customWidth="1"/>
    <col min="10501" max="10501" width="12.28515625" style="73" customWidth="1"/>
    <col min="10502" max="10502" width="11.7109375" style="73" customWidth="1"/>
    <col min="10503" max="10503" width="12.140625" style="73" customWidth="1"/>
    <col min="10504" max="10504" width="17.140625" style="73" customWidth="1"/>
    <col min="10505" max="10507" width="14" style="73" customWidth="1"/>
    <col min="10508" max="10508" width="20.7109375" style="73" bestFit="1" customWidth="1"/>
    <col min="10509" max="10509" width="14" style="73" customWidth="1"/>
    <col min="10510" max="10510" width="14.85546875" style="73" customWidth="1"/>
    <col min="10511" max="10511" width="3.85546875" style="73" customWidth="1"/>
    <col min="10512" max="10512" width="14" style="73" customWidth="1"/>
    <col min="10513" max="10513" width="16.28515625" style="73" bestFit="1" customWidth="1"/>
    <col min="10514" max="10514" width="15" style="73" bestFit="1" customWidth="1"/>
    <col min="10515" max="10515" width="13.85546875" style="73" bestFit="1" customWidth="1"/>
    <col min="10516" max="10524" width="13.85546875" style="73" customWidth="1"/>
    <col min="10525" max="10525" width="16.85546875" style="73" customWidth="1"/>
    <col min="10526" max="10526" width="14.7109375" style="73" customWidth="1"/>
    <col min="10527" max="10746" width="9.140625" style="73"/>
    <col min="10747" max="10747" width="15.7109375" style="73" customWidth="1"/>
    <col min="10748" max="10748" width="15.28515625" style="73" customWidth="1"/>
    <col min="10749" max="10752" width="14.5703125" style="73" customWidth="1"/>
    <col min="10753" max="10753" width="15.28515625" style="73" customWidth="1"/>
    <col min="10754" max="10754" width="12.42578125" style="73" customWidth="1"/>
    <col min="10755" max="10755" width="12.28515625" style="73" bestFit="1" customWidth="1"/>
    <col min="10756" max="10756" width="11.42578125" style="73" bestFit="1" customWidth="1"/>
    <col min="10757" max="10757" width="12.28515625" style="73" customWidth="1"/>
    <col min="10758" max="10758" width="11.7109375" style="73" customWidth="1"/>
    <col min="10759" max="10759" width="12.140625" style="73" customWidth="1"/>
    <col min="10760" max="10760" width="17.140625" style="73" customWidth="1"/>
    <col min="10761" max="10763" width="14" style="73" customWidth="1"/>
    <col min="10764" max="10764" width="20.7109375" style="73" bestFit="1" customWidth="1"/>
    <col min="10765" max="10765" width="14" style="73" customWidth="1"/>
    <col min="10766" max="10766" width="14.85546875" style="73" customWidth="1"/>
    <col min="10767" max="10767" width="3.85546875" style="73" customWidth="1"/>
    <col min="10768" max="10768" width="14" style="73" customWidth="1"/>
    <col min="10769" max="10769" width="16.28515625" style="73" bestFit="1" customWidth="1"/>
    <col min="10770" max="10770" width="15" style="73" bestFit="1" customWidth="1"/>
    <col min="10771" max="10771" width="13.85546875" style="73" bestFit="1" customWidth="1"/>
    <col min="10772" max="10780" width="13.85546875" style="73" customWidth="1"/>
    <col min="10781" max="10781" width="16.85546875" style="73" customWidth="1"/>
    <col min="10782" max="10782" width="14.7109375" style="73" customWidth="1"/>
    <col min="10783" max="11002" width="9.140625" style="73"/>
    <col min="11003" max="11003" width="15.7109375" style="73" customWidth="1"/>
    <col min="11004" max="11004" width="15.28515625" style="73" customWidth="1"/>
    <col min="11005" max="11008" width="14.5703125" style="73" customWidth="1"/>
    <col min="11009" max="11009" width="15.28515625" style="73" customWidth="1"/>
    <col min="11010" max="11010" width="12.42578125" style="73" customWidth="1"/>
    <col min="11011" max="11011" width="12.28515625" style="73" bestFit="1" customWidth="1"/>
    <col min="11012" max="11012" width="11.42578125" style="73" bestFit="1" customWidth="1"/>
    <col min="11013" max="11013" width="12.28515625" style="73" customWidth="1"/>
    <col min="11014" max="11014" width="11.7109375" style="73" customWidth="1"/>
    <col min="11015" max="11015" width="12.140625" style="73" customWidth="1"/>
    <col min="11016" max="11016" width="17.140625" style="73" customWidth="1"/>
    <col min="11017" max="11019" width="14" style="73" customWidth="1"/>
    <col min="11020" max="11020" width="20.7109375" style="73" bestFit="1" customWidth="1"/>
    <col min="11021" max="11021" width="14" style="73" customWidth="1"/>
    <col min="11022" max="11022" width="14.85546875" style="73" customWidth="1"/>
    <col min="11023" max="11023" width="3.85546875" style="73" customWidth="1"/>
    <col min="11024" max="11024" width="14" style="73" customWidth="1"/>
    <col min="11025" max="11025" width="16.28515625" style="73" bestFit="1" customWidth="1"/>
    <col min="11026" max="11026" width="15" style="73" bestFit="1" customWidth="1"/>
    <col min="11027" max="11027" width="13.85546875" style="73" bestFit="1" customWidth="1"/>
    <col min="11028" max="11036" width="13.85546875" style="73" customWidth="1"/>
    <col min="11037" max="11037" width="16.85546875" style="73" customWidth="1"/>
    <col min="11038" max="11038" width="14.7109375" style="73" customWidth="1"/>
    <col min="11039" max="11258" width="9.140625" style="73"/>
    <col min="11259" max="11259" width="15.7109375" style="73" customWidth="1"/>
    <col min="11260" max="11260" width="15.28515625" style="73" customWidth="1"/>
    <col min="11261" max="11264" width="14.5703125" style="73" customWidth="1"/>
    <col min="11265" max="11265" width="15.28515625" style="73" customWidth="1"/>
    <col min="11266" max="11266" width="12.42578125" style="73" customWidth="1"/>
    <col min="11267" max="11267" width="12.28515625" style="73" bestFit="1" customWidth="1"/>
    <col min="11268" max="11268" width="11.42578125" style="73" bestFit="1" customWidth="1"/>
    <col min="11269" max="11269" width="12.28515625" style="73" customWidth="1"/>
    <col min="11270" max="11270" width="11.7109375" style="73" customWidth="1"/>
    <col min="11271" max="11271" width="12.140625" style="73" customWidth="1"/>
    <col min="11272" max="11272" width="17.140625" style="73" customWidth="1"/>
    <col min="11273" max="11275" width="14" style="73" customWidth="1"/>
    <col min="11276" max="11276" width="20.7109375" style="73" bestFit="1" customWidth="1"/>
    <col min="11277" max="11277" width="14" style="73" customWidth="1"/>
    <col min="11278" max="11278" width="14.85546875" style="73" customWidth="1"/>
    <col min="11279" max="11279" width="3.85546875" style="73" customWidth="1"/>
    <col min="11280" max="11280" width="14" style="73" customWidth="1"/>
    <col min="11281" max="11281" width="16.28515625" style="73" bestFit="1" customWidth="1"/>
    <col min="11282" max="11282" width="15" style="73" bestFit="1" customWidth="1"/>
    <col min="11283" max="11283" width="13.85546875" style="73" bestFit="1" customWidth="1"/>
    <col min="11284" max="11292" width="13.85546875" style="73" customWidth="1"/>
    <col min="11293" max="11293" width="16.85546875" style="73" customWidth="1"/>
    <col min="11294" max="11294" width="14.7109375" style="73" customWidth="1"/>
    <col min="11295" max="11514" width="9.140625" style="73"/>
    <col min="11515" max="11515" width="15.7109375" style="73" customWidth="1"/>
    <col min="11516" max="11516" width="15.28515625" style="73" customWidth="1"/>
    <col min="11517" max="11520" width="14.5703125" style="73" customWidth="1"/>
    <col min="11521" max="11521" width="15.28515625" style="73" customWidth="1"/>
    <col min="11522" max="11522" width="12.42578125" style="73" customWidth="1"/>
    <col min="11523" max="11523" width="12.28515625" style="73" bestFit="1" customWidth="1"/>
    <col min="11524" max="11524" width="11.42578125" style="73" bestFit="1" customWidth="1"/>
    <col min="11525" max="11525" width="12.28515625" style="73" customWidth="1"/>
    <col min="11526" max="11526" width="11.7109375" style="73" customWidth="1"/>
    <col min="11527" max="11527" width="12.140625" style="73" customWidth="1"/>
    <col min="11528" max="11528" width="17.140625" style="73" customWidth="1"/>
    <col min="11529" max="11531" width="14" style="73" customWidth="1"/>
    <col min="11532" max="11532" width="20.7109375" style="73" bestFit="1" customWidth="1"/>
    <col min="11533" max="11533" width="14" style="73" customWidth="1"/>
    <col min="11534" max="11534" width="14.85546875" style="73" customWidth="1"/>
    <col min="11535" max="11535" width="3.85546875" style="73" customWidth="1"/>
    <col min="11536" max="11536" width="14" style="73" customWidth="1"/>
    <col min="11537" max="11537" width="16.28515625" style="73" bestFit="1" customWidth="1"/>
    <col min="11538" max="11538" width="15" style="73" bestFit="1" customWidth="1"/>
    <col min="11539" max="11539" width="13.85546875" style="73" bestFit="1" customWidth="1"/>
    <col min="11540" max="11548" width="13.85546875" style="73" customWidth="1"/>
    <col min="11549" max="11549" width="16.85546875" style="73" customWidth="1"/>
    <col min="11550" max="11550" width="14.7109375" style="73" customWidth="1"/>
    <col min="11551" max="11770" width="9.140625" style="73"/>
    <col min="11771" max="11771" width="15.7109375" style="73" customWidth="1"/>
    <col min="11772" max="11772" width="15.28515625" style="73" customWidth="1"/>
    <col min="11773" max="11776" width="14.5703125" style="73" customWidth="1"/>
    <col min="11777" max="11777" width="15.28515625" style="73" customWidth="1"/>
    <col min="11778" max="11778" width="12.42578125" style="73" customWidth="1"/>
    <col min="11779" max="11779" width="12.28515625" style="73" bestFit="1" customWidth="1"/>
    <col min="11780" max="11780" width="11.42578125" style="73" bestFit="1" customWidth="1"/>
    <col min="11781" max="11781" width="12.28515625" style="73" customWidth="1"/>
    <col min="11782" max="11782" width="11.7109375" style="73" customWidth="1"/>
    <col min="11783" max="11783" width="12.140625" style="73" customWidth="1"/>
    <col min="11784" max="11784" width="17.140625" style="73" customWidth="1"/>
    <col min="11785" max="11787" width="14" style="73" customWidth="1"/>
    <col min="11788" max="11788" width="20.7109375" style="73" bestFit="1" customWidth="1"/>
    <col min="11789" max="11789" width="14" style="73" customWidth="1"/>
    <col min="11790" max="11790" width="14.85546875" style="73" customWidth="1"/>
    <col min="11791" max="11791" width="3.85546875" style="73" customWidth="1"/>
    <col min="11792" max="11792" width="14" style="73" customWidth="1"/>
    <col min="11793" max="11793" width="16.28515625" style="73" bestFit="1" customWidth="1"/>
    <col min="11794" max="11794" width="15" style="73" bestFit="1" customWidth="1"/>
    <col min="11795" max="11795" width="13.85546875" style="73" bestFit="1" customWidth="1"/>
    <col min="11796" max="11804" width="13.85546875" style="73" customWidth="1"/>
    <col min="11805" max="11805" width="16.85546875" style="73" customWidth="1"/>
    <col min="11806" max="11806" width="14.7109375" style="73" customWidth="1"/>
    <col min="11807" max="12026" width="9.140625" style="73"/>
    <col min="12027" max="12027" width="15.7109375" style="73" customWidth="1"/>
    <col min="12028" max="12028" width="15.28515625" style="73" customWidth="1"/>
    <col min="12029" max="12032" width="14.5703125" style="73" customWidth="1"/>
    <col min="12033" max="12033" width="15.28515625" style="73" customWidth="1"/>
    <col min="12034" max="12034" width="12.42578125" style="73" customWidth="1"/>
    <col min="12035" max="12035" width="12.28515625" style="73" bestFit="1" customWidth="1"/>
    <col min="12036" max="12036" width="11.42578125" style="73" bestFit="1" customWidth="1"/>
    <col min="12037" max="12037" width="12.28515625" style="73" customWidth="1"/>
    <col min="12038" max="12038" width="11.7109375" style="73" customWidth="1"/>
    <col min="12039" max="12039" width="12.140625" style="73" customWidth="1"/>
    <col min="12040" max="12040" width="17.140625" style="73" customWidth="1"/>
    <col min="12041" max="12043" width="14" style="73" customWidth="1"/>
    <col min="12044" max="12044" width="20.7109375" style="73" bestFit="1" customWidth="1"/>
    <col min="12045" max="12045" width="14" style="73" customWidth="1"/>
    <col min="12046" max="12046" width="14.85546875" style="73" customWidth="1"/>
    <col min="12047" max="12047" width="3.85546875" style="73" customWidth="1"/>
    <col min="12048" max="12048" width="14" style="73" customWidth="1"/>
    <col min="12049" max="12049" width="16.28515625" style="73" bestFit="1" customWidth="1"/>
    <col min="12050" max="12050" width="15" style="73" bestFit="1" customWidth="1"/>
    <col min="12051" max="12051" width="13.85546875" style="73" bestFit="1" customWidth="1"/>
    <col min="12052" max="12060" width="13.85546875" style="73" customWidth="1"/>
    <col min="12061" max="12061" width="16.85546875" style="73" customWidth="1"/>
    <col min="12062" max="12062" width="14.7109375" style="73" customWidth="1"/>
    <col min="12063" max="12282" width="9.140625" style="73"/>
    <col min="12283" max="12283" width="15.7109375" style="73" customWidth="1"/>
    <col min="12284" max="12284" width="15.28515625" style="73" customWidth="1"/>
    <col min="12285" max="12288" width="14.5703125" style="73" customWidth="1"/>
    <col min="12289" max="12289" width="15.28515625" style="73" customWidth="1"/>
    <col min="12290" max="12290" width="12.42578125" style="73" customWidth="1"/>
    <col min="12291" max="12291" width="12.28515625" style="73" bestFit="1" customWidth="1"/>
    <col min="12292" max="12292" width="11.42578125" style="73" bestFit="1" customWidth="1"/>
    <col min="12293" max="12293" width="12.28515625" style="73" customWidth="1"/>
    <col min="12294" max="12294" width="11.7109375" style="73" customWidth="1"/>
    <col min="12295" max="12295" width="12.140625" style="73" customWidth="1"/>
    <col min="12296" max="12296" width="17.140625" style="73" customWidth="1"/>
    <col min="12297" max="12299" width="14" style="73" customWidth="1"/>
    <col min="12300" max="12300" width="20.7109375" style="73" bestFit="1" customWidth="1"/>
    <col min="12301" max="12301" width="14" style="73" customWidth="1"/>
    <col min="12302" max="12302" width="14.85546875" style="73" customWidth="1"/>
    <col min="12303" max="12303" width="3.85546875" style="73" customWidth="1"/>
    <col min="12304" max="12304" width="14" style="73" customWidth="1"/>
    <col min="12305" max="12305" width="16.28515625" style="73" bestFit="1" customWidth="1"/>
    <col min="12306" max="12306" width="15" style="73" bestFit="1" customWidth="1"/>
    <col min="12307" max="12307" width="13.85546875" style="73" bestFit="1" customWidth="1"/>
    <col min="12308" max="12316" width="13.85546875" style="73" customWidth="1"/>
    <col min="12317" max="12317" width="16.85546875" style="73" customWidth="1"/>
    <col min="12318" max="12318" width="14.7109375" style="73" customWidth="1"/>
    <col min="12319" max="12538" width="9.140625" style="73"/>
    <col min="12539" max="12539" width="15.7109375" style="73" customWidth="1"/>
    <col min="12540" max="12540" width="15.28515625" style="73" customWidth="1"/>
    <col min="12541" max="12544" width="14.5703125" style="73" customWidth="1"/>
    <col min="12545" max="12545" width="15.28515625" style="73" customWidth="1"/>
    <col min="12546" max="12546" width="12.42578125" style="73" customWidth="1"/>
    <col min="12547" max="12547" width="12.28515625" style="73" bestFit="1" customWidth="1"/>
    <col min="12548" max="12548" width="11.42578125" style="73" bestFit="1" customWidth="1"/>
    <col min="12549" max="12549" width="12.28515625" style="73" customWidth="1"/>
    <col min="12550" max="12550" width="11.7109375" style="73" customWidth="1"/>
    <col min="12551" max="12551" width="12.140625" style="73" customWidth="1"/>
    <col min="12552" max="12552" width="17.140625" style="73" customWidth="1"/>
    <col min="12553" max="12555" width="14" style="73" customWidth="1"/>
    <col min="12556" max="12556" width="20.7109375" style="73" bestFit="1" customWidth="1"/>
    <col min="12557" max="12557" width="14" style="73" customWidth="1"/>
    <col min="12558" max="12558" width="14.85546875" style="73" customWidth="1"/>
    <col min="12559" max="12559" width="3.85546875" style="73" customWidth="1"/>
    <col min="12560" max="12560" width="14" style="73" customWidth="1"/>
    <col min="12561" max="12561" width="16.28515625" style="73" bestFit="1" customWidth="1"/>
    <col min="12562" max="12562" width="15" style="73" bestFit="1" customWidth="1"/>
    <col min="12563" max="12563" width="13.85546875" style="73" bestFit="1" customWidth="1"/>
    <col min="12564" max="12572" width="13.85546875" style="73" customWidth="1"/>
    <col min="12573" max="12573" width="16.85546875" style="73" customWidth="1"/>
    <col min="12574" max="12574" width="14.7109375" style="73" customWidth="1"/>
    <col min="12575" max="12794" width="9.140625" style="73"/>
    <col min="12795" max="12795" width="15.7109375" style="73" customWidth="1"/>
    <col min="12796" max="12796" width="15.28515625" style="73" customWidth="1"/>
    <col min="12797" max="12800" width="14.5703125" style="73" customWidth="1"/>
    <col min="12801" max="12801" width="15.28515625" style="73" customWidth="1"/>
    <col min="12802" max="12802" width="12.42578125" style="73" customWidth="1"/>
    <col min="12803" max="12803" width="12.28515625" style="73" bestFit="1" customWidth="1"/>
    <col min="12804" max="12804" width="11.42578125" style="73" bestFit="1" customWidth="1"/>
    <col min="12805" max="12805" width="12.28515625" style="73" customWidth="1"/>
    <col min="12806" max="12806" width="11.7109375" style="73" customWidth="1"/>
    <col min="12807" max="12807" width="12.140625" style="73" customWidth="1"/>
    <col min="12808" max="12808" width="17.140625" style="73" customWidth="1"/>
    <col min="12809" max="12811" width="14" style="73" customWidth="1"/>
    <col min="12812" max="12812" width="20.7109375" style="73" bestFit="1" customWidth="1"/>
    <col min="12813" max="12813" width="14" style="73" customWidth="1"/>
    <col min="12814" max="12814" width="14.85546875" style="73" customWidth="1"/>
    <col min="12815" max="12815" width="3.85546875" style="73" customWidth="1"/>
    <col min="12816" max="12816" width="14" style="73" customWidth="1"/>
    <col min="12817" max="12817" width="16.28515625" style="73" bestFit="1" customWidth="1"/>
    <col min="12818" max="12818" width="15" style="73" bestFit="1" customWidth="1"/>
    <col min="12819" max="12819" width="13.85546875" style="73" bestFit="1" customWidth="1"/>
    <col min="12820" max="12828" width="13.85546875" style="73" customWidth="1"/>
    <col min="12829" max="12829" width="16.85546875" style="73" customWidth="1"/>
    <col min="12830" max="12830" width="14.7109375" style="73" customWidth="1"/>
    <col min="12831" max="13050" width="9.140625" style="73"/>
    <col min="13051" max="13051" width="15.7109375" style="73" customWidth="1"/>
    <col min="13052" max="13052" width="15.28515625" style="73" customWidth="1"/>
    <col min="13053" max="13056" width="14.5703125" style="73" customWidth="1"/>
    <col min="13057" max="13057" width="15.28515625" style="73" customWidth="1"/>
    <col min="13058" max="13058" width="12.42578125" style="73" customWidth="1"/>
    <col min="13059" max="13059" width="12.28515625" style="73" bestFit="1" customWidth="1"/>
    <col min="13060" max="13060" width="11.42578125" style="73" bestFit="1" customWidth="1"/>
    <col min="13061" max="13061" width="12.28515625" style="73" customWidth="1"/>
    <col min="13062" max="13062" width="11.7109375" style="73" customWidth="1"/>
    <col min="13063" max="13063" width="12.140625" style="73" customWidth="1"/>
    <col min="13064" max="13064" width="17.140625" style="73" customWidth="1"/>
    <col min="13065" max="13067" width="14" style="73" customWidth="1"/>
    <col min="13068" max="13068" width="20.7109375" style="73" bestFit="1" customWidth="1"/>
    <col min="13069" max="13069" width="14" style="73" customWidth="1"/>
    <col min="13070" max="13070" width="14.85546875" style="73" customWidth="1"/>
    <col min="13071" max="13071" width="3.85546875" style="73" customWidth="1"/>
    <col min="13072" max="13072" width="14" style="73" customWidth="1"/>
    <col min="13073" max="13073" width="16.28515625" style="73" bestFit="1" customWidth="1"/>
    <col min="13074" max="13074" width="15" style="73" bestFit="1" customWidth="1"/>
    <col min="13075" max="13075" width="13.85546875" style="73" bestFit="1" customWidth="1"/>
    <col min="13076" max="13084" width="13.85546875" style="73" customWidth="1"/>
    <col min="13085" max="13085" width="16.85546875" style="73" customWidth="1"/>
    <col min="13086" max="13086" width="14.7109375" style="73" customWidth="1"/>
    <col min="13087" max="13306" width="9.140625" style="73"/>
    <col min="13307" max="13307" width="15.7109375" style="73" customWidth="1"/>
    <col min="13308" max="13308" width="15.28515625" style="73" customWidth="1"/>
    <col min="13309" max="13312" width="14.5703125" style="73" customWidth="1"/>
    <col min="13313" max="13313" width="15.28515625" style="73" customWidth="1"/>
    <col min="13314" max="13314" width="12.42578125" style="73" customWidth="1"/>
    <col min="13315" max="13315" width="12.28515625" style="73" bestFit="1" customWidth="1"/>
    <col min="13316" max="13316" width="11.42578125" style="73" bestFit="1" customWidth="1"/>
    <col min="13317" max="13317" width="12.28515625" style="73" customWidth="1"/>
    <col min="13318" max="13318" width="11.7109375" style="73" customWidth="1"/>
    <col min="13319" max="13319" width="12.140625" style="73" customWidth="1"/>
    <col min="13320" max="13320" width="17.140625" style="73" customWidth="1"/>
    <col min="13321" max="13323" width="14" style="73" customWidth="1"/>
    <col min="13324" max="13324" width="20.7109375" style="73" bestFit="1" customWidth="1"/>
    <col min="13325" max="13325" width="14" style="73" customWidth="1"/>
    <col min="13326" max="13326" width="14.85546875" style="73" customWidth="1"/>
    <col min="13327" max="13327" width="3.85546875" style="73" customWidth="1"/>
    <col min="13328" max="13328" width="14" style="73" customWidth="1"/>
    <col min="13329" max="13329" width="16.28515625" style="73" bestFit="1" customWidth="1"/>
    <col min="13330" max="13330" width="15" style="73" bestFit="1" customWidth="1"/>
    <col min="13331" max="13331" width="13.85546875" style="73" bestFit="1" customWidth="1"/>
    <col min="13332" max="13340" width="13.85546875" style="73" customWidth="1"/>
    <col min="13341" max="13341" width="16.85546875" style="73" customWidth="1"/>
    <col min="13342" max="13342" width="14.7109375" style="73" customWidth="1"/>
    <col min="13343" max="13562" width="9.140625" style="73"/>
    <col min="13563" max="13563" width="15.7109375" style="73" customWidth="1"/>
    <col min="13564" max="13564" width="15.28515625" style="73" customWidth="1"/>
    <col min="13565" max="13568" width="14.5703125" style="73" customWidth="1"/>
    <col min="13569" max="13569" width="15.28515625" style="73" customWidth="1"/>
    <col min="13570" max="13570" width="12.42578125" style="73" customWidth="1"/>
    <col min="13571" max="13571" width="12.28515625" style="73" bestFit="1" customWidth="1"/>
    <col min="13572" max="13572" width="11.42578125" style="73" bestFit="1" customWidth="1"/>
    <col min="13573" max="13573" width="12.28515625" style="73" customWidth="1"/>
    <col min="13574" max="13574" width="11.7109375" style="73" customWidth="1"/>
    <col min="13575" max="13575" width="12.140625" style="73" customWidth="1"/>
    <col min="13576" max="13576" width="17.140625" style="73" customWidth="1"/>
    <col min="13577" max="13579" width="14" style="73" customWidth="1"/>
    <col min="13580" max="13580" width="20.7109375" style="73" bestFit="1" customWidth="1"/>
    <col min="13581" max="13581" width="14" style="73" customWidth="1"/>
    <col min="13582" max="13582" width="14.85546875" style="73" customWidth="1"/>
    <col min="13583" max="13583" width="3.85546875" style="73" customWidth="1"/>
    <col min="13584" max="13584" width="14" style="73" customWidth="1"/>
    <col min="13585" max="13585" width="16.28515625" style="73" bestFit="1" customWidth="1"/>
    <col min="13586" max="13586" width="15" style="73" bestFit="1" customWidth="1"/>
    <col min="13587" max="13587" width="13.85546875" style="73" bestFit="1" customWidth="1"/>
    <col min="13588" max="13596" width="13.85546875" style="73" customWidth="1"/>
    <col min="13597" max="13597" width="16.85546875" style="73" customWidth="1"/>
    <col min="13598" max="13598" width="14.7109375" style="73" customWidth="1"/>
    <col min="13599" max="13818" width="9.140625" style="73"/>
    <col min="13819" max="13819" width="15.7109375" style="73" customWidth="1"/>
    <col min="13820" max="13820" width="15.28515625" style="73" customWidth="1"/>
    <col min="13821" max="13824" width="14.5703125" style="73" customWidth="1"/>
    <col min="13825" max="13825" width="15.28515625" style="73" customWidth="1"/>
    <col min="13826" max="13826" width="12.42578125" style="73" customWidth="1"/>
    <col min="13827" max="13827" width="12.28515625" style="73" bestFit="1" customWidth="1"/>
    <col min="13828" max="13828" width="11.42578125" style="73" bestFit="1" customWidth="1"/>
    <col min="13829" max="13829" width="12.28515625" style="73" customWidth="1"/>
    <col min="13830" max="13830" width="11.7109375" style="73" customWidth="1"/>
    <col min="13831" max="13831" width="12.140625" style="73" customWidth="1"/>
    <col min="13832" max="13832" width="17.140625" style="73" customWidth="1"/>
    <col min="13833" max="13835" width="14" style="73" customWidth="1"/>
    <col min="13836" max="13836" width="20.7109375" style="73" bestFit="1" customWidth="1"/>
    <col min="13837" max="13837" width="14" style="73" customWidth="1"/>
    <col min="13838" max="13838" width="14.85546875" style="73" customWidth="1"/>
    <col min="13839" max="13839" width="3.85546875" style="73" customWidth="1"/>
    <col min="13840" max="13840" width="14" style="73" customWidth="1"/>
    <col min="13841" max="13841" width="16.28515625" style="73" bestFit="1" customWidth="1"/>
    <col min="13842" max="13842" width="15" style="73" bestFit="1" customWidth="1"/>
    <col min="13843" max="13843" width="13.85546875" style="73" bestFit="1" customWidth="1"/>
    <col min="13844" max="13852" width="13.85546875" style="73" customWidth="1"/>
    <col min="13853" max="13853" width="16.85546875" style="73" customWidth="1"/>
    <col min="13854" max="13854" width="14.7109375" style="73" customWidth="1"/>
    <col min="13855" max="14074" width="9.140625" style="73"/>
    <col min="14075" max="14075" width="15.7109375" style="73" customWidth="1"/>
    <col min="14076" max="14076" width="15.28515625" style="73" customWidth="1"/>
    <col min="14077" max="14080" width="14.5703125" style="73" customWidth="1"/>
    <col min="14081" max="14081" width="15.28515625" style="73" customWidth="1"/>
    <col min="14082" max="14082" width="12.42578125" style="73" customWidth="1"/>
    <col min="14083" max="14083" width="12.28515625" style="73" bestFit="1" customWidth="1"/>
    <col min="14084" max="14084" width="11.42578125" style="73" bestFit="1" customWidth="1"/>
    <col min="14085" max="14085" width="12.28515625" style="73" customWidth="1"/>
    <col min="14086" max="14086" width="11.7109375" style="73" customWidth="1"/>
    <col min="14087" max="14087" width="12.140625" style="73" customWidth="1"/>
    <col min="14088" max="14088" width="17.140625" style="73" customWidth="1"/>
    <col min="14089" max="14091" width="14" style="73" customWidth="1"/>
    <col min="14092" max="14092" width="20.7109375" style="73" bestFit="1" customWidth="1"/>
    <col min="14093" max="14093" width="14" style="73" customWidth="1"/>
    <col min="14094" max="14094" width="14.85546875" style="73" customWidth="1"/>
    <col min="14095" max="14095" width="3.85546875" style="73" customWidth="1"/>
    <col min="14096" max="14096" width="14" style="73" customWidth="1"/>
    <col min="14097" max="14097" width="16.28515625" style="73" bestFit="1" customWidth="1"/>
    <col min="14098" max="14098" width="15" style="73" bestFit="1" customWidth="1"/>
    <col min="14099" max="14099" width="13.85546875" style="73" bestFit="1" customWidth="1"/>
    <col min="14100" max="14108" width="13.85546875" style="73" customWidth="1"/>
    <col min="14109" max="14109" width="16.85546875" style="73" customWidth="1"/>
    <col min="14110" max="14110" width="14.7109375" style="73" customWidth="1"/>
    <col min="14111" max="14330" width="9.140625" style="73"/>
    <col min="14331" max="14331" width="15.7109375" style="73" customWidth="1"/>
    <col min="14332" max="14332" width="15.28515625" style="73" customWidth="1"/>
    <col min="14333" max="14336" width="14.5703125" style="73" customWidth="1"/>
    <col min="14337" max="14337" width="15.28515625" style="73" customWidth="1"/>
    <col min="14338" max="14338" width="12.42578125" style="73" customWidth="1"/>
    <col min="14339" max="14339" width="12.28515625" style="73" bestFit="1" customWidth="1"/>
    <col min="14340" max="14340" width="11.42578125" style="73" bestFit="1" customWidth="1"/>
    <col min="14341" max="14341" width="12.28515625" style="73" customWidth="1"/>
    <col min="14342" max="14342" width="11.7109375" style="73" customWidth="1"/>
    <col min="14343" max="14343" width="12.140625" style="73" customWidth="1"/>
    <col min="14344" max="14344" width="17.140625" style="73" customWidth="1"/>
    <col min="14345" max="14347" width="14" style="73" customWidth="1"/>
    <col min="14348" max="14348" width="20.7109375" style="73" bestFit="1" customWidth="1"/>
    <col min="14349" max="14349" width="14" style="73" customWidth="1"/>
    <col min="14350" max="14350" width="14.85546875" style="73" customWidth="1"/>
    <col min="14351" max="14351" width="3.85546875" style="73" customWidth="1"/>
    <col min="14352" max="14352" width="14" style="73" customWidth="1"/>
    <col min="14353" max="14353" width="16.28515625" style="73" bestFit="1" customWidth="1"/>
    <col min="14354" max="14354" width="15" style="73" bestFit="1" customWidth="1"/>
    <col min="14355" max="14355" width="13.85546875" style="73" bestFit="1" customWidth="1"/>
    <col min="14356" max="14364" width="13.85546875" style="73" customWidth="1"/>
    <col min="14365" max="14365" width="16.85546875" style="73" customWidth="1"/>
    <col min="14366" max="14366" width="14.7109375" style="73" customWidth="1"/>
    <col min="14367" max="14586" width="9.140625" style="73"/>
    <col min="14587" max="14587" width="15.7109375" style="73" customWidth="1"/>
    <col min="14588" max="14588" width="15.28515625" style="73" customWidth="1"/>
    <col min="14589" max="14592" width="14.5703125" style="73" customWidth="1"/>
    <col min="14593" max="14593" width="15.28515625" style="73" customWidth="1"/>
    <col min="14594" max="14594" width="12.42578125" style="73" customWidth="1"/>
    <col min="14595" max="14595" width="12.28515625" style="73" bestFit="1" customWidth="1"/>
    <col min="14596" max="14596" width="11.42578125" style="73" bestFit="1" customWidth="1"/>
    <col min="14597" max="14597" width="12.28515625" style="73" customWidth="1"/>
    <col min="14598" max="14598" width="11.7109375" style="73" customWidth="1"/>
    <col min="14599" max="14599" width="12.140625" style="73" customWidth="1"/>
    <col min="14600" max="14600" width="17.140625" style="73" customWidth="1"/>
    <col min="14601" max="14603" width="14" style="73" customWidth="1"/>
    <col min="14604" max="14604" width="20.7109375" style="73" bestFit="1" customWidth="1"/>
    <col min="14605" max="14605" width="14" style="73" customWidth="1"/>
    <col min="14606" max="14606" width="14.85546875" style="73" customWidth="1"/>
    <col min="14607" max="14607" width="3.85546875" style="73" customWidth="1"/>
    <col min="14608" max="14608" width="14" style="73" customWidth="1"/>
    <col min="14609" max="14609" width="16.28515625" style="73" bestFit="1" customWidth="1"/>
    <col min="14610" max="14610" width="15" style="73" bestFit="1" customWidth="1"/>
    <col min="14611" max="14611" width="13.85546875" style="73" bestFit="1" customWidth="1"/>
    <col min="14612" max="14620" width="13.85546875" style="73" customWidth="1"/>
    <col min="14621" max="14621" width="16.85546875" style="73" customWidth="1"/>
    <col min="14622" max="14622" width="14.7109375" style="73" customWidth="1"/>
    <col min="14623" max="14842" width="9.140625" style="73"/>
    <col min="14843" max="14843" width="15.7109375" style="73" customWidth="1"/>
    <col min="14844" max="14844" width="15.28515625" style="73" customWidth="1"/>
    <col min="14845" max="14848" width="14.5703125" style="73" customWidth="1"/>
    <col min="14849" max="14849" width="15.28515625" style="73" customWidth="1"/>
    <col min="14850" max="14850" width="12.42578125" style="73" customWidth="1"/>
    <col min="14851" max="14851" width="12.28515625" style="73" bestFit="1" customWidth="1"/>
    <col min="14852" max="14852" width="11.42578125" style="73" bestFit="1" customWidth="1"/>
    <col min="14853" max="14853" width="12.28515625" style="73" customWidth="1"/>
    <col min="14854" max="14854" width="11.7109375" style="73" customWidth="1"/>
    <col min="14855" max="14855" width="12.140625" style="73" customWidth="1"/>
    <col min="14856" max="14856" width="17.140625" style="73" customWidth="1"/>
    <col min="14857" max="14859" width="14" style="73" customWidth="1"/>
    <col min="14860" max="14860" width="20.7109375" style="73" bestFit="1" customWidth="1"/>
    <col min="14861" max="14861" width="14" style="73" customWidth="1"/>
    <col min="14862" max="14862" width="14.85546875" style="73" customWidth="1"/>
    <col min="14863" max="14863" width="3.85546875" style="73" customWidth="1"/>
    <col min="14864" max="14864" width="14" style="73" customWidth="1"/>
    <col min="14865" max="14865" width="16.28515625" style="73" bestFit="1" customWidth="1"/>
    <col min="14866" max="14866" width="15" style="73" bestFit="1" customWidth="1"/>
    <col min="14867" max="14867" width="13.85546875" style="73" bestFit="1" customWidth="1"/>
    <col min="14868" max="14876" width="13.85546875" style="73" customWidth="1"/>
    <col min="14877" max="14877" width="16.85546875" style="73" customWidth="1"/>
    <col min="14878" max="14878" width="14.7109375" style="73" customWidth="1"/>
    <col min="14879" max="15098" width="9.140625" style="73"/>
    <col min="15099" max="15099" width="15.7109375" style="73" customWidth="1"/>
    <col min="15100" max="15100" width="15.28515625" style="73" customWidth="1"/>
    <col min="15101" max="15104" width="14.5703125" style="73" customWidth="1"/>
    <col min="15105" max="15105" width="15.28515625" style="73" customWidth="1"/>
    <col min="15106" max="15106" width="12.42578125" style="73" customWidth="1"/>
    <col min="15107" max="15107" width="12.28515625" style="73" bestFit="1" customWidth="1"/>
    <col min="15108" max="15108" width="11.42578125" style="73" bestFit="1" customWidth="1"/>
    <col min="15109" max="15109" width="12.28515625" style="73" customWidth="1"/>
    <col min="15110" max="15110" width="11.7109375" style="73" customWidth="1"/>
    <col min="15111" max="15111" width="12.140625" style="73" customWidth="1"/>
    <col min="15112" max="15112" width="17.140625" style="73" customWidth="1"/>
    <col min="15113" max="15115" width="14" style="73" customWidth="1"/>
    <col min="15116" max="15116" width="20.7109375" style="73" bestFit="1" customWidth="1"/>
    <col min="15117" max="15117" width="14" style="73" customWidth="1"/>
    <col min="15118" max="15118" width="14.85546875" style="73" customWidth="1"/>
    <col min="15119" max="15119" width="3.85546875" style="73" customWidth="1"/>
    <col min="15120" max="15120" width="14" style="73" customWidth="1"/>
    <col min="15121" max="15121" width="16.28515625" style="73" bestFit="1" customWidth="1"/>
    <col min="15122" max="15122" width="15" style="73" bestFit="1" customWidth="1"/>
    <col min="15123" max="15123" width="13.85546875" style="73" bestFit="1" customWidth="1"/>
    <col min="15124" max="15132" width="13.85546875" style="73" customWidth="1"/>
    <col min="15133" max="15133" width="16.85546875" style="73" customWidth="1"/>
    <col min="15134" max="15134" width="14.7109375" style="73" customWidth="1"/>
    <col min="15135" max="15354" width="9.140625" style="73"/>
    <col min="15355" max="15355" width="15.7109375" style="73" customWidth="1"/>
    <col min="15356" max="15356" width="15.28515625" style="73" customWidth="1"/>
    <col min="15357" max="15360" width="14.5703125" style="73" customWidth="1"/>
    <col min="15361" max="15361" width="15.28515625" style="73" customWidth="1"/>
    <col min="15362" max="15362" width="12.42578125" style="73" customWidth="1"/>
    <col min="15363" max="15363" width="12.28515625" style="73" bestFit="1" customWidth="1"/>
    <col min="15364" max="15364" width="11.42578125" style="73" bestFit="1" customWidth="1"/>
    <col min="15365" max="15365" width="12.28515625" style="73" customWidth="1"/>
    <col min="15366" max="15366" width="11.7109375" style="73" customWidth="1"/>
    <col min="15367" max="15367" width="12.140625" style="73" customWidth="1"/>
    <col min="15368" max="15368" width="17.140625" style="73" customWidth="1"/>
    <col min="15369" max="15371" width="14" style="73" customWidth="1"/>
    <col min="15372" max="15372" width="20.7109375" style="73" bestFit="1" customWidth="1"/>
    <col min="15373" max="15373" width="14" style="73" customWidth="1"/>
    <col min="15374" max="15374" width="14.85546875" style="73" customWidth="1"/>
    <col min="15375" max="15375" width="3.85546875" style="73" customWidth="1"/>
    <col min="15376" max="15376" width="14" style="73" customWidth="1"/>
    <col min="15377" max="15377" width="16.28515625" style="73" bestFit="1" customWidth="1"/>
    <col min="15378" max="15378" width="15" style="73" bestFit="1" customWidth="1"/>
    <col min="15379" max="15379" width="13.85546875" style="73" bestFit="1" customWidth="1"/>
    <col min="15380" max="15388" width="13.85546875" style="73" customWidth="1"/>
    <col min="15389" max="15389" width="16.85546875" style="73" customWidth="1"/>
    <col min="15390" max="15390" width="14.7109375" style="73" customWidth="1"/>
    <col min="15391" max="15610" width="9.140625" style="73"/>
    <col min="15611" max="15611" width="15.7109375" style="73" customWidth="1"/>
    <col min="15612" max="15612" width="15.28515625" style="73" customWidth="1"/>
    <col min="15613" max="15616" width="14.5703125" style="73" customWidth="1"/>
    <col min="15617" max="15617" width="15.28515625" style="73" customWidth="1"/>
    <col min="15618" max="15618" width="12.42578125" style="73" customWidth="1"/>
    <col min="15619" max="15619" width="12.28515625" style="73" bestFit="1" customWidth="1"/>
    <col min="15620" max="15620" width="11.42578125" style="73" bestFit="1" customWidth="1"/>
    <col min="15621" max="15621" width="12.28515625" style="73" customWidth="1"/>
    <col min="15622" max="15622" width="11.7109375" style="73" customWidth="1"/>
    <col min="15623" max="15623" width="12.140625" style="73" customWidth="1"/>
    <col min="15624" max="15624" width="17.140625" style="73" customWidth="1"/>
    <col min="15625" max="15627" width="14" style="73" customWidth="1"/>
    <col min="15628" max="15628" width="20.7109375" style="73" bestFit="1" customWidth="1"/>
    <col min="15629" max="15629" width="14" style="73" customWidth="1"/>
    <col min="15630" max="15630" width="14.85546875" style="73" customWidth="1"/>
    <col min="15631" max="15631" width="3.85546875" style="73" customWidth="1"/>
    <col min="15632" max="15632" width="14" style="73" customWidth="1"/>
    <col min="15633" max="15633" width="16.28515625" style="73" bestFit="1" customWidth="1"/>
    <col min="15634" max="15634" width="15" style="73" bestFit="1" customWidth="1"/>
    <col min="15635" max="15635" width="13.85546875" style="73" bestFit="1" customWidth="1"/>
    <col min="15636" max="15644" width="13.85546875" style="73" customWidth="1"/>
    <col min="15645" max="15645" width="16.85546875" style="73" customWidth="1"/>
    <col min="15646" max="15646" width="14.7109375" style="73" customWidth="1"/>
    <col min="15647" max="15866" width="9.140625" style="73"/>
    <col min="15867" max="15867" width="15.7109375" style="73" customWidth="1"/>
    <col min="15868" max="15868" width="15.28515625" style="73" customWidth="1"/>
    <col min="15869" max="15872" width="14.5703125" style="73" customWidth="1"/>
    <col min="15873" max="15873" width="15.28515625" style="73" customWidth="1"/>
    <col min="15874" max="15874" width="12.42578125" style="73" customWidth="1"/>
    <col min="15875" max="15875" width="12.28515625" style="73" bestFit="1" customWidth="1"/>
    <col min="15876" max="15876" width="11.42578125" style="73" bestFit="1" customWidth="1"/>
    <col min="15877" max="15877" width="12.28515625" style="73" customWidth="1"/>
    <col min="15878" max="15878" width="11.7109375" style="73" customWidth="1"/>
    <col min="15879" max="15879" width="12.140625" style="73" customWidth="1"/>
    <col min="15880" max="15880" width="17.140625" style="73" customWidth="1"/>
    <col min="15881" max="15883" width="14" style="73" customWidth="1"/>
    <col min="15884" max="15884" width="20.7109375" style="73" bestFit="1" customWidth="1"/>
    <col min="15885" max="15885" width="14" style="73" customWidth="1"/>
    <col min="15886" max="15886" width="14.85546875" style="73" customWidth="1"/>
    <col min="15887" max="15887" width="3.85546875" style="73" customWidth="1"/>
    <col min="15888" max="15888" width="14" style="73" customWidth="1"/>
    <col min="15889" max="15889" width="16.28515625" style="73" bestFit="1" customWidth="1"/>
    <col min="15890" max="15890" width="15" style="73" bestFit="1" customWidth="1"/>
    <col min="15891" max="15891" width="13.85546875" style="73" bestFit="1" customWidth="1"/>
    <col min="15892" max="15900" width="13.85546875" style="73" customWidth="1"/>
    <col min="15901" max="15901" width="16.85546875" style="73" customWidth="1"/>
    <col min="15902" max="15902" width="14.7109375" style="73" customWidth="1"/>
    <col min="15903" max="16122" width="9.140625" style="73"/>
    <col min="16123" max="16123" width="15.7109375" style="73" customWidth="1"/>
    <col min="16124" max="16124" width="15.28515625" style="73" customWidth="1"/>
    <col min="16125" max="16128" width="14.5703125" style="73" customWidth="1"/>
    <col min="16129" max="16129" width="15.28515625" style="73" customWidth="1"/>
    <col min="16130" max="16130" width="12.42578125" style="73" customWidth="1"/>
    <col min="16131" max="16131" width="12.28515625" style="73" bestFit="1" customWidth="1"/>
    <col min="16132" max="16132" width="11.42578125" style="73" bestFit="1" customWidth="1"/>
    <col min="16133" max="16133" width="12.28515625" style="73" customWidth="1"/>
    <col min="16134" max="16134" width="11.7109375" style="73" customWidth="1"/>
    <col min="16135" max="16135" width="12.140625" style="73" customWidth="1"/>
    <col min="16136" max="16136" width="17.140625" style="73" customWidth="1"/>
    <col min="16137" max="16139" width="14" style="73" customWidth="1"/>
    <col min="16140" max="16140" width="20.7109375" style="73" bestFit="1" customWidth="1"/>
    <col min="16141" max="16141" width="14" style="73" customWidth="1"/>
    <col min="16142" max="16142" width="14.85546875" style="73" customWidth="1"/>
    <col min="16143" max="16143" width="3.85546875" style="73" customWidth="1"/>
    <col min="16144" max="16144" width="14" style="73" customWidth="1"/>
    <col min="16145" max="16145" width="16.28515625" style="73" bestFit="1" customWidth="1"/>
    <col min="16146" max="16146" width="15" style="73" bestFit="1" customWidth="1"/>
    <col min="16147" max="16147" width="13.85546875" style="73" bestFit="1" customWidth="1"/>
    <col min="16148" max="16156" width="13.85546875" style="73" customWidth="1"/>
    <col min="16157" max="16157" width="16.85546875" style="73" customWidth="1"/>
    <col min="16158" max="16158" width="14.7109375" style="73" customWidth="1"/>
    <col min="16159" max="16384" width="9.140625" style="73"/>
  </cols>
  <sheetData>
    <row r="1" spans="1:34" x14ac:dyDescent="0.2">
      <c r="A1" s="173" t="s">
        <v>84</v>
      </c>
      <c r="B1" s="173"/>
      <c r="C1" s="173"/>
      <c r="D1" s="173"/>
      <c r="E1" s="173"/>
      <c r="F1" s="173"/>
      <c r="G1" s="173"/>
      <c r="H1" s="173"/>
      <c r="I1" s="173"/>
      <c r="J1" s="77"/>
      <c r="K1" s="78"/>
      <c r="L1" s="78"/>
      <c r="M1" s="78"/>
      <c r="N1" s="78"/>
      <c r="O1" s="78"/>
      <c r="P1" s="78"/>
      <c r="Q1" s="78"/>
      <c r="R1" s="79"/>
      <c r="S1" s="78"/>
      <c r="T1" s="79"/>
      <c r="U1" s="80"/>
      <c r="V1" s="78"/>
      <c r="W1" s="78"/>
      <c r="X1" s="78"/>
      <c r="Y1" s="78"/>
      <c r="Z1" s="78"/>
      <c r="AA1" s="78"/>
      <c r="AB1" s="78"/>
      <c r="AC1" s="78"/>
      <c r="AD1" s="78"/>
    </row>
    <row r="2" spans="1:34" x14ac:dyDescent="0.2">
      <c r="A2" s="100"/>
      <c r="B2" s="184" t="s">
        <v>21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80"/>
      <c r="V2" s="184" t="s">
        <v>21</v>
      </c>
      <c r="W2" s="184"/>
      <c r="X2" s="184"/>
      <c r="Y2" s="184"/>
      <c r="Z2" s="184"/>
      <c r="AA2" s="184"/>
      <c r="AB2" s="184"/>
      <c r="AC2" s="184"/>
      <c r="AD2" s="184"/>
      <c r="AE2" s="101"/>
      <c r="AF2" s="101"/>
      <c r="AG2" s="101"/>
      <c r="AH2" s="101"/>
    </row>
    <row r="3" spans="1:34" ht="15" customHeight="1" x14ac:dyDescent="0.2">
      <c r="A3" s="174" t="s">
        <v>0</v>
      </c>
      <c r="B3" s="171" t="s">
        <v>1</v>
      </c>
      <c r="C3" s="176" t="s">
        <v>2</v>
      </c>
      <c r="D3" s="177"/>
      <c r="E3" s="177"/>
      <c r="F3" s="177"/>
      <c r="G3" s="178"/>
      <c r="H3" s="176" t="s">
        <v>3</v>
      </c>
      <c r="I3" s="177"/>
      <c r="J3" s="177"/>
      <c r="K3" s="177"/>
      <c r="L3" s="177"/>
      <c r="M3" s="177"/>
      <c r="N3" s="178"/>
      <c r="O3" s="171" t="s">
        <v>4</v>
      </c>
      <c r="P3" s="171" t="s">
        <v>61</v>
      </c>
      <c r="Q3" s="171" t="s">
        <v>5</v>
      </c>
      <c r="R3" s="171" t="s">
        <v>6</v>
      </c>
      <c r="S3" s="171" t="s">
        <v>7</v>
      </c>
      <c r="T3" s="182" t="s">
        <v>8</v>
      </c>
      <c r="U3" s="80"/>
      <c r="V3" s="171" t="s">
        <v>9</v>
      </c>
      <c r="W3" s="171" t="s">
        <v>10</v>
      </c>
      <c r="X3" s="179"/>
      <c r="Y3" s="180"/>
      <c r="Z3" s="171" t="s">
        <v>62</v>
      </c>
      <c r="AA3" s="179"/>
      <c r="AB3" s="179"/>
      <c r="AC3" s="81"/>
      <c r="AD3" s="182" t="s">
        <v>13</v>
      </c>
    </row>
    <row r="4" spans="1:34" ht="13.5" customHeight="1" x14ac:dyDescent="0.2">
      <c r="A4" s="174"/>
      <c r="B4" s="171"/>
      <c r="C4" s="82"/>
      <c r="D4" s="78"/>
      <c r="E4" s="78"/>
      <c r="F4" s="78"/>
      <c r="G4" s="78"/>
      <c r="H4" s="83"/>
      <c r="I4" s="78"/>
      <c r="J4" s="78"/>
      <c r="K4" s="78"/>
      <c r="L4" s="78"/>
      <c r="M4" s="78"/>
      <c r="N4" s="84"/>
      <c r="O4" s="171"/>
      <c r="P4" s="171"/>
      <c r="Q4" s="171"/>
      <c r="R4" s="171"/>
      <c r="S4" s="171"/>
      <c r="T4" s="182"/>
      <c r="U4" s="80"/>
      <c r="V4" s="171"/>
      <c r="W4" s="181"/>
      <c r="X4" s="179"/>
      <c r="Y4" s="180"/>
      <c r="Z4" s="181"/>
      <c r="AA4" s="179"/>
      <c r="AB4" s="179"/>
      <c r="AC4" s="78"/>
      <c r="AD4" s="182"/>
    </row>
    <row r="5" spans="1:34" ht="39.75" customHeight="1" x14ac:dyDescent="0.2">
      <c r="A5" s="175"/>
      <c r="B5" s="172"/>
      <c r="C5" s="87" t="s">
        <v>63</v>
      </c>
      <c r="D5" s="87" t="s">
        <v>64</v>
      </c>
      <c r="E5" s="87" t="s">
        <v>15</v>
      </c>
      <c r="F5" s="88" t="s">
        <v>65</v>
      </c>
      <c r="G5" s="86" t="s">
        <v>16</v>
      </c>
      <c r="H5" s="87" t="s">
        <v>66</v>
      </c>
      <c r="I5" s="87" t="s">
        <v>67</v>
      </c>
      <c r="J5" s="87" t="s">
        <v>68</v>
      </c>
      <c r="K5" s="87" t="s">
        <v>69</v>
      </c>
      <c r="L5" s="87" t="s">
        <v>70</v>
      </c>
      <c r="M5" s="89" t="s">
        <v>71</v>
      </c>
      <c r="N5" s="90" t="s">
        <v>72</v>
      </c>
      <c r="O5" s="172"/>
      <c r="P5" s="172"/>
      <c r="Q5" s="172"/>
      <c r="R5" s="172"/>
      <c r="S5" s="172"/>
      <c r="T5" s="183"/>
      <c r="U5" s="80"/>
      <c r="V5" s="172"/>
      <c r="W5" s="87" t="s">
        <v>18</v>
      </c>
      <c r="X5" s="87" t="s">
        <v>17</v>
      </c>
      <c r="Y5" s="90" t="s">
        <v>19</v>
      </c>
      <c r="Z5" s="87" t="s">
        <v>73</v>
      </c>
      <c r="AA5" s="87" t="s">
        <v>15</v>
      </c>
      <c r="AB5" s="87" t="s">
        <v>74</v>
      </c>
      <c r="AC5" s="85" t="s">
        <v>75</v>
      </c>
      <c r="AD5" s="183"/>
    </row>
    <row r="6" spans="1:34" x14ac:dyDescent="0.2">
      <c r="A6" s="91">
        <v>1861</v>
      </c>
      <c r="B6" s="92">
        <f>+'[3]R-I prezzi costanti cat'!B2</f>
        <v>4688.3557206097748</v>
      </c>
      <c r="C6" s="92">
        <f>+'[3]R-I prezzi costanti cat'!C2</f>
        <v>56.56565656565656</v>
      </c>
      <c r="D6" s="92">
        <f>+'[3]R-I prezzi costanti cat'!D2</f>
        <v>1230.3030303030305</v>
      </c>
      <c r="E6" s="92">
        <f>+'[3]R-I prezzi costanti cat'!G2</f>
        <v>293.81443298969072</v>
      </c>
      <c r="F6" s="92">
        <f>+'[3]R-I prezzi costanti cat'!E2</f>
        <v>8</v>
      </c>
      <c r="G6" s="93">
        <f>+C6+D6+E6+F6</f>
        <v>1588.6831198583777</v>
      </c>
      <c r="H6" s="92">
        <f>+'[3]R-I prezzi costanti cat'!H2</f>
        <v>918.64172409320349</v>
      </c>
      <c r="I6" s="92">
        <f>+'[3]R-I prezzi costanti cat'!I2</f>
        <v>185.07976490234233</v>
      </c>
      <c r="J6" s="92">
        <f>+'[3]R-I prezzi costanti cat'!J2</f>
        <v>19.62819399677975</v>
      </c>
      <c r="K6" s="92">
        <f>+'[3]R-I prezzi costanti cat'!K2</f>
        <v>960.69052741595647</v>
      </c>
      <c r="L6" s="92">
        <f>+'[3]R-I prezzi costanti cat'!L2</f>
        <v>917.27960345832321</v>
      </c>
      <c r="M6" s="92">
        <f>+'[3]R-I prezzi costanti cat'!M2</f>
        <v>649.41122137184607</v>
      </c>
      <c r="N6" s="92">
        <f>+H6+I6+J6+K6+L6+M6</f>
        <v>3650.731035238452</v>
      </c>
      <c r="O6" s="92">
        <f>+B6+G6+N6</f>
        <v>9927.7698757066046</v>
      </c>
      <c r="P6" s="92">
        <f>+'[3]R-I prezzi costanti cat'!P2</f>
        <v>17.775539234328452</v>
      </c>
      <c r="Q6" s="92">
        <f>+'[3]R-I prezzi costanti cat'!Q2</f>
        <v>551.94380713544126</v>
      </c>
      <c r="R6" s="94">
        <f>+O6+Q6-P6</f>
        <v>10461.938143607718</v>
      </c>
      <c r="S6" s="92">
        <f>+'[3]R-I prezzi costanti cat'!S2</f>
        <v>669.54368485430268</v>
      </c>
      <c r="T6" s="94">
        <f>+R6+S6</f>
        <v>11131.481828462021</v>
      </c>
      <c r="U6" s="96"/>
      <c r="V6" s="92">
        <f>+'[3]R-I prezzi costanti cat'!U2</f>
        <v>457.00042175579466</v>
      </c>
      <c r="W6" s="97">
        <f>+'[3]R-I prezzi costanti cat'!W2</f>
        <v>8872.1237545109125</v>
      </c>
      <c r="X6" s="97">
        <f>+'[3]R-I prezzi costanti cat'!X2</f>
        <v>1230.9667938639111</v>
      </c>
      <c r="Y6" s="102">
        <f t="shared" ref="Y6:Y56" si="0">+W6+X6</f>
        <v>10103.090548374823</v>
      </c>
      <c r="Z6" s="92">
        <f>+'[3]R-I prezzi costanti cat'!AD2</f>
        <v>98.914400871142206</v>
      </c>
      <c r="AA6" s="92">
        <f>+'[3]R-I prezzi costanti cat'!Y2</f>
        <v>351.21510469045631</v>
      </c>
      <c r="AB6" s="92">
        <f>+'[3]R-I prezzi costanti cat'!AC2+'[3]R-I prezzi costanti cat'!AE2+'[3]R-I prezzi costanti cat'!AF2</f>
        <v>121.26135276980392</v>
      </c>
      <c r="AC6" s="93">
        <f>+Z6+AA6+AB6</f>
        <v>571.39085833140246</v>
      </c>
      <c r="AD6" s="98">
        <f>+V6+Y6+AC6</f>
        <v>11131.48182846202</v>
      </c>
    </row>
    <row r="7" spans="1:34" x14ac:dyDescent="0.2">
      <c r="A7" s="91">
        <v>1862</v>
      </c>
      <c r="B7" s="92">
        <f>+'[3]R-I prezzi costanti cat'!B3</f>
        <v>4828.8856060884182</v>
      </c>
      <c r="C7" s="92">
        <f>+'[3]R-I prezzi costanti cat'!C3</f>
        <v>59.595959595959606</v>
      </c>
      <c r="D7" s="92">
        <f>+'[3]R-I prezzi costanti cat'!D3</f>
        <v>1214.1414141414143</v>
      </c>
      <c r="E7" s="92">
        <f>+'[3]R-I prezzi costanti cat'!G3</f>
        <v>334.02061855670098</v>
      </c>
      <c r="F7" s="92">
        <f>+'[3]R-I prezzi costanti cat'!E3</f>
        <v>8</v>
      </c>
      <c r="G7" s="93">
        <f t="shared" ref="G7:G56" si="1">+C7+D7+E7+F7</f>
        <v>1615.7579922940749</v>
      </c>
      <c r="H7" s="92">
        <f>+'[3]R-I prezzi costanti cat'!H3</f>
        <v>932.1592728217887</v>
      </c>
      <c r="I7" s="92">
        <f>+'[3]R-I prezzi costanti cat'!I3</f>
        <v>195.830373363338</v>
      </c>
      <c r="J7" s="92">
        <f>+'[3]R-I prezzi costanti cat'!J3</f>
        <v>23.475892663198096</v>
      </c>
      <c r="K7" s="92">
        <f>+'[3]R-I prezzi costanti cat'!K3</f>
        <v>965.2689337714105</v>
      </c>
      <c r="L7" s="92">
        <f>+'[3]R-I prezzi costanti cat'!L3</f>
        <v>923.68184652923799</v>
      </c>
      <c r="M7" s="92">
        <f>+'[3]R-I prezzi costanti cat'!M3</f>
        <v>671.19164968569407</v>
      </c>
      <c r="N7" s="92">
        <f t="shared" ref="N7:N56" si="2">+H7+I7+J7+K7+L7+M7</f>
        <v>3711.6079688346672</v>
      </c>
      <c r="O7" s="92">
        <f t="shared" ref="O7:O56" si="3">+B7+G7+N7</f>
        <v>10156.251567217161</v>
      </c>
      <c r="P7" s="92">
        <f>+'[3]R-I prezzi costanti cat'!P3</f>
        <v>21.275997941689266</v>
      </c>
      <c r="Q7" s="92">
        <f>+'[3]R-I prezzi costanti cat'!Q3</f>
        <v>535.06875188230231</v>
      </c>
      <c r="R7" s="94">
        <f t="shared" ref="R7:R56" si="4">+O7+Q7-P7</f>
        <v>10670.044321157773</v>
      </c>
      <c r="S7" s="92">
        <f>+'[3]R-I prezzi costanti cat'!S3</f>
        <v>673.18938819051539</v>
      </c>
      <c r="T7" s="94">
        <f t="shared" ref="T7:T56" si="5">+R7+S7</f>
        <v>11343.233709348289</v>
      </c>
      <c r="U7" s="96"/>
      <c r="V7" s="92">
        <f>+'[3]R-I prezzi costanti cat'!U3</f>
        <v>538.05073587504035</v>
      </c>
      <c r="W7" s="97">
        <f>+'[3]R-I prezzi costanti cat'!W3</f>
        <v>8787.9102127921142</v>
      </c>
      <c r="X7" s="97">
        <f>+'[3]R-I prezzi costanti cat'!X3</f>
        <v>1356.8409847591552</v>
      </c>
      <c r="Y7" s="102">
        <f t="shared" si="0"/>
        <v>10144.75119755127</v>
      </c>
      <c r="Z7" s="92">
        <f>+'[3]R-I prezzi costanti cat'!AD3</f>
        <v>103.67967036781215</v>
      </c>
      <c r="AA7" s="92">
        <f>+'[3]R-I prezzi costanti cat'!Y3</f>
        <v>429.84146764436792</v>
      </c>
      <c r="AB7" s="92">
        <f>+'[3]R-I prezzi costanti cat'!AC3+'[3]R-I prezzi costanti cat'!AE3+'[3]R-I prezzi costanti cat'!AF3</f>
        <v>126.9106379097995</v>
      </c>
      <c r="AC7" s="93">
        <f t="shared" ref="AC7:AC56" si="6">+Z7+AA7+AB7</f>
        <v>660.43177592197958</v>
      </c>
      <c r="AD7" s="98">
        <f t="shared" ref="AD7:AD56" si="7">+V7+Y7+AC7</f>
        <v>11343.233709348289</v>
      </c>
    </row>
    <row r="8" spans="1:34" x14ac:dyDescent="0.2">
      <c r="A8" s="91">
        <v>1863</v>
      </c>
      <c r="B8" s="92">
        <f>+'[3]R-I prezzi costanti cat'!B4</f>
        <v>4977.101100467823</v>
      </c>
      <c r="C8" s="92">
        <f>+'[3]R-I prezzi costanti cat'!C4</f>
        <v>64.646464646464651</v>
      </c>
      <c r="D8" s="92">
        <f>+'[3]R-I prezzi costanti cat'!D4</f>
        <v>1223.2323232323233</v>
      </c>
      <c r="E8" s="92">
        <f>+'[3]R-I prezzi costanti cat'!G4</f>
        <v>346.39175257731955</v>
      </c>
      <c r="F8" s="92">
        <f>+'[3]R-I prezzi costanti cat'!E4</f>
        <v>9</v>
      </c>
      <c r="G8" s="93">
        <f t="shared" si="1"/>
        <v>1643.2705404561075</v>
      </c>
      <c r="H8" s="92">
        <f>+'[3]R-I prezzi costanti cat'!H4</f>
        <v>981.28271557402638</v>
      </c>
      <c r="I8" s="92">
        <f>+'[3]R-I prezzi costanti cat'!I4</f>
        <v>212.611601616608</v>
      </c>
      <c r="J8" s="92">
        <f>+'[3]R-I prezzi costanti cat'!J4</f>
        <v>29.491868757615602</v>
      </c>
      <c r="K8" s="92">
        <f>+'[3]R-I prezzi costanti cat'!K4</f>
        <v>969.91777714771763</v>
      </c>
      <c r="L8" s="92">
        <f>+'[3]R-I prezzi costanti cat'!L4</f>
        <v>931.09536288879735</v>
      </c>
      <c r="M8" s="92">
        <f>+'[3]R-I prezzi costanti cat'!M4</f>
        <v>692.97207799954185</v>
      </c>
      <c r="N8" s="92">
        <f t="shared" si="2"/>
        <v>3817.3714039843067</v>
      </c>
      <c r="O8" s="92">
        <f t="shared" si="3"/>
        <v>10437.743044908237</v>
      </c>
      <c r="P8" s="92">
        <f>+'[3]R-I prezzi costanti cat'!P4</f>
        <v>25.417955545866384</v>
      </c>
      <c r="Q8" s="92">
        <f>+'[3]R-I prezzi costanti cat'!Q4</f>
        <v>588.11601204420776</v>
      </c>
      <c r="R8" s="94">
        <f t="shared" si="4"/>
        <v>11000.441101406577</v>
      </c>
      <c r="S8" s="92">
        <f>+'[3]R-I prezzi costanti cat'!S4</f>
        <v>726.98380362521652</v>
      </c>
      <c r="T8" s="94">
        <f t="shared" si="5"/>
        <v>11727.424905031794</v>
      </c>
      <c r="U8" s="96"/>
      <c r="V8" s="92">
        <f>+'[3]R-I prezzi costanti cat'!U4</f>
        <v>607.64787322002587</v>
      </c>
      <c r="W8" s="97">
        <f>+'[3]R-I prezzi costanti cat'!W4</f>
        <v>9096.7353746302033</v>
      </c>
      <c r="X8" s="97">
        <f>+'[3]R-I prezzi costanti cat'!X4</f>
        <v>1351.3389218209193</v>
      </c>
      <c r="Y8" s="102">
        <f t="shared" si="0"/>
        <v>10448.074296451123</v>
      </c>
      <c r="Z8" s="92">
        <f>+'[3]R-I prezzi costanti cat'!AD4</f>
        <v>102.40923463884442</v>
      </c>
      <c r="AA8" s="92">
        <f>+'[3]R-I prezzi costanti cat'!Y4</f>
        <v>437.39272756311465</v>
      </c>
      <c r="AB8" s="92">
        <f>+'[3]R-I prezzi costanti cat'!AC4+'[3]R-I prezzi costanti cat'!AE4+'[3]R-I prezzi costanti cat'!AF4</f>
        <v>131.90077315868859</v>
      </c>
      <c r="AC8" s="93">
        <f t="shared" si="6"/>
        <v>671.70273536064769</v>
      </c>
      <c r="AD8" s="98">
        <f t="shared" si="7"/>
        <v>11727.424905031798</v>
      </c>
    </row>
    <row r="9" spans="1:34" x14ac:dyDescent="0.2">
      <c r="A9" s="91">
        <v>1864</v>
      </c>
      <c r="B9" s="92">
        <f>+'[3]R-I prezzi costanti cat'!B5</f>
        <v>4859.1175553816465</v>
      </c>
      <c r="C9" s="92">
        <f>+'[3]R-I prezzi costanti cat'!C5</f>
        <v>65.656565656565661</v>
      </c>
      <c r="D9" s="92">
        <f>+'[3]R-I prezzi costanti cat'!D5</f>
        <v>1234.3434343434346</v>
      </c>
      <c r="E9" s="92">
        <f>+'[3]R-I prezzi costanti cat'!G5</f>
        <v>341.23711340206182</v>
      </c>
      <c r="F9" s="92">
        <f>+'[3]R-I prezzi costanti cat'!E5</f>
        <v>9</v>
      </c>
      <c r="G9" s="93">
        <f t="shared" si="1"/>
        <v>1650.2371134020621</v>
      </c>
      <c r="H9" s="92">
        <f>+'[3]R-I prezzi costanti cat'!H5</f>
        <v>1001.6033439549439</v>
      </c>
      <c r="I9" s="92">
        <f>+'[3]R-I prezzi costanti cat'!I5</f>
        <v>223.95181479462173</v>
      </c>
      <c r="J9" s="92">
        <f>+'[3]R-I prezzi costanti cat'!J5</f>
        <v>38.944549988729456</v>
      </c>
      <c r="K9" s="92">
        <f>+'[3]R-I prezzi costanti cat'!K5</f>
        <v>974.77793158658415</v>
      </c>
      <c r="L9" s="92">
        <f>+'[3]R-I prezzi costanti cat'!L5</f>
        <v>938.93179796685502</v>
      </c>
      <c r="M9" s="92">
        <f>+'[3]R-I prezzi costanti cat'!M5</f>
        <v>714.75250631338974</v>
      </c>
      <c r="N9" s="92">
        <f t="shared" si="2"/>
        <v>3892.9619446051238</v>
      </c>
      <c r="O9" s="92">
        <f t="shared" si="3"/>
        <v>10402.316613388834</v>
      </c>
      <c r="P9" s="92">
        <f>+'[3]R-I prezzi costanti cat'!P5</f>
        <v>37.365433414337652</v>
      </c>
      <c r="Q9" s="92">
        <f>+'[3]R-I prezzi costanti cat'!Q5</f>
        <v>733.45623528952399</v>
      </c>
      <c r="R9" s="94">
        <f t="shared" si="4"/>
        <v>11098.407415264021</v>
      </c>
      <c r="S9" s="92">
        <f>+'[3]R-I prezzi costanti cat'!S5</f>
        <v>802.70279388914139</v>
      </c>
      <c r="T9" s="94">
        <f t="shared" si="5"/>
        <v>11901.110209153161</v>
      </c>
      <c r="U9" s="96"/>
      <c r="V9" s="92">
        <f>+'[3]R-I prezzi costanti cat'!U5</f>
        <v>551.46133880463185</v>
      </c>
      <c r="W9" s="97">
        <f>+'[3]R-I prezzi costanti cat'!W5</f>
        <v>9237.9623194101932</v>
      </c>
      <c r="X9" s="97">
        <f>+'[3]R-I prezzi costanti cat'!X5</f>
        <v>1398.3452579041154</v>
      </c>
      <c r="Y9" s="102">
        <f t="shared" si="0"/>
        <v>10636.307577314308</v>
      </c>
      <c r="Z9" s="92">
        <f>+'[3]R-I prezzi costanti cat'!AD5</f>
        <v>121.4039251923821</v>
      </c>
      <c r="AA9" s="92">
        <f>+'[3]R-I prezzi costanti cat'!Y5</f>
        <v>436.2626742374938</v>
      </c>
      <c r="AB9" s="92">
        <f>+'[3]R-I prezzi costanti cat'!AC5+'[3]R-I prezzi costanti cat'!AE5+'[3]R-I prezzi costanti cat'!AF5</f>
        <v>155.674693604342</v>
      </c>
      <c r="AC9" s="93">
        <f t="shared" si="6"/>
        <v>713.34129303421787</v>
      </c>
      <c r="AD9" s="98">
        <f t="shared" si="7"/>
        <v>11901.110209153159</v>
      </c>
    </row>
    <row r="10" spans="1:34" x14ac:dyDescent="0.2">
      <c r="A10" s="91">
        <v>1865</v>
      </c>
      <c r="B10" s="92">
        <f>+'[3]R-I prezzi costanti cat'!B6</f>
        <v>5187.9835451230274</v>
      </c>
      <c r="C10" s="92">
        <f>+'[3]R-I prezzi costanti cat'!C6</f>
        <v>65.656565656565661</v>
      </c>
      <c r="D10" s="92">
        <f>+'[3]R-I prezzi costanti cat'!D6</f>
        <v>1269.69696969697</v>
      </c>
      <c r="E10" s="92">
        <f>+'[3]R-I prezzi costanti cat'!G6</f>
        <v>344.32989690721649</v>
      </c>
      <c r="F10" s="92">
        <f>+'[3]R-I prezzi costanti cat'!E6</f>
        <v>9</v>
      </c>
      <c r="G10" s="93">
        <f t="shared" si="1"/>
        <v>1688.6834322607519</v>
      </c>
      <c r="H10" s="92">
        <f>+'[3]R-I prezzi costanti cat'!H6</f>
        <v>1088.0531954615781</v>
      </c>
      <c r="I10" s="92">
        <f>+'[3]R-I prezzi costanti cat'!I6</f>
        <v>237.4973775013969</v>
      </c>
      <c r="J10" s="92">
        <f>+'[3]R-I prezzi costanti cat'!J6</f>
        <v>36.405148456262033</v>
      </c>
      <c r="K10" s="92">
        <f>+'[3]R-I prezzi costanti cat'!K6</f>
        <v>979.84939708801028</v>
      </c>
      <c r="L10" s="92">
        <f>+'[3]R-I prezzi costanti cat'!L6</f>
        <v>947.05805675494241</v>
      </c>
      <c r="M10" s="92">
        <f>+'[3]R-I prezzi costanti cat'!M6</f>
        <v>736.53293462723764</v>
      </c>
      <c r="N10" s="92">
        <f t="shared" si="2"/>
        <v>4025.396109889427</v>
      </c>
      <c r="O10" s="92">
        <f t="shared" si="3"/>
        <v>10902.063087273207</v>
      </c>
      <c r="P10" s="92">
        <f>+'[3]R-I prezzi costanti cat'!P6</f>
        <v>30.730624677614038</v>
      </c>
      <c r="Q10" s="92">
        <f>+'[3]R-I prezzi costanti cat'!Q6</f>
        <v>987.30126288391818</v>
      </c>
      <c r="R10" s="94">
        <f t="shared" si="4"/>
        <v>11858.633725479513</v>
      </c>
      <c r="S10" s="92">
        <f>+'[3]R-I prezzi costanti cat'!S6</f>
        <v>775.66736052791691</v>
      </c>
      <c r="T10" s="94">
        <f t="shared" si="5"/>
        <v>12634.30108600743</v>
      </c>
      <c r="U10" s="96"/>
      <c r="V10" s="92">
        <f>+'[3]R-I prezzi costanti cat'!U6</f>
        <v>534.30204104165432</v>
      </c>
      <c r="W10" s="97">
        <f>+'[3]R-I prezzi costanti cat'!W6</f>
        <v>9937.4867380416545</v>
      </c>
      <c r="X10" s="97">
        <f>+'[3]R-I prezzi costanti cat'!X6</f>
        <v>1390.2874859427345</v>
      </c>
      <c r="Y10" s="102">
        <f t="shared" si="0"/>
        <v>11327.774223984388</v>
      </c>
      <c r="Z10" s="92">
        <f>+'[3]R-I prezzi costanti cat'!AD6</f>
        <v>148.51747131767485</v>
      </c>
      <c r="AA10" s="92">
        <f>+'[3]R-I prezzi costanti cat'!Y6</f>
        <v>434.05416444803342</v>
      </c>
      <c r="AB10" s="92">
        <f>+'[3]R-I prezzi costanti cat'!AC6+'[3]R-I prezzi costanti cat'!AE6+'[3]R-I prezzi costanti cat'!AF6</f>
        <v>189.65318521568085</v>
      </c>
      <c r="AC10" s="93">
        <f t="shared" si="6"/>
        <v>772.22482098138914</v>
      </c>
      <c r="AD10" s="98">
        <f t="shared" si="7"/>
        <v>12634.301086007432</v>
      </c>
    </row>
    <row r="11" spans="1:34" x14ac:dyDescent="0.2">
      <c r="A11" s="91">
        <v>1866</v>
      </c>
      <c r="B11" s="92">
        <f>+'[3]R-I prezzi costanti cat'!B7</f>
        <v>5341.7513241175784</v>
      </c>
      <c r="C11" s="92">
        <f>+'[3]R-I prezzi costanti cat'!C7</f>
        <v>65.656565656565661</v>
      </c>
      <c r="D11" s="92">
        <f>+'[3]R-I prezzi costanti cat'!D7</f>
        <v>1284.848484848485</v>
      </c>
      <c r="E11" s="92">
        <f>+'[3]R-I prezzi costanti cat'!G7</f>
        <v>295.87628865979377</v>
      </c>
      <c r="F11" s="92">
        <f>+'[3]R-I prezzi costanti cat'!E7</f>
        <v>10</v>
      </c>
      <c r="G11" s="93">
        <f t="shared" si="1"/>
        <v>1656.3813391648443</v>
      </c>
      <c r="H11" s="92">
        <f>+'[3]R-I prezzi costanti cat'!H7</f>
        <v>1077.8929779404857</v>
      </c>
      <c r="I11" s="92">
        <f>+'[3]R-I prezzi costanti cat'!I7</f>
        <v>242.88776414813802</v>
      </c>
      <c r="J11" s="92">
        <f>+'[3]R-I prezzi costanti cat'!J7</f>
        <v>51.252813880824228</v>
      </c>
      <c r="K11" s="92">
        <f>+'[3]R-I prezzi costanti cat'!K7</f>
        <v>984.70955152687657</v>
      </c>
      <c r="L11" s="92">
        <f>+'[3]R-I prezzi costanti cat'!L7</f>
        <v>956.28390421112545</v>
      </c>
      <c r="M11" s="92">
        <f>+'[3]R-I prezzi costanti cat'!M7</f>
        <v>758.31336294108553</v>
      </c>
      <c r="N11" s="92">
        <f t="shared" si="2"/>
        <v>4071.3403746485355</v>
      </c>
      <c r="O11" s="92">
        <f t="shared" si="3"/>
        <v>11069.473037930959</v>
      </c>
      <c r="P11" s="92">
        <f>+'[3]R-I prezzi costanti cat'!P7</f>
        <v>41.877161415006711</v>
      </c>
      <c r="Q11" s="92">
        <f>+'[3]R-I prezzi costanti cat'!Q7</f>
        <v>905.80730915713207</v>
      </c>
      <c r="R11" s="94">
        <f t="shared" si="4"/>
        <v>11933.403185673083</v>
      </c>
      <c r="S11" s="92">
        <f>+'[3]R-I prezzi costanti cat'!S7</f>
        <v>731.33232265996855</v>
      </c>
      <c r="T11" s="94">
        <f t="shared" si="5"/>
        <v>12664.735508333051</v>
      </c>
      <c r="U11" s="96"/>
      <c r="V11" s="92">
        <f>+'[3]R-I prezzi costanti cat'!U7</f>
        <v>604.31239788085429</v>
      </c>
      <c r="W11" s="97">
        <f>+'[3]R-I prezzi costanti cat'!W7</f>
        <v>9388.4531936062904</v>
      </c>
      <c r="X11" s="97">
        <f>+'[3]R-I prezzi costanti cat'!X7</f>
        <v>1991.0593357208352</v>
      </c>
      <c r="Y11" s="102">
        <f t="shared" si="0"/>
        <v>11379.512529327125</v>
      </c>
      <c r="Z11" s="92">
        <f>+'[3]R-I prezzi costanti cat'!AD7</f>
        <v>152.05403294804762</v>
      </c>
      <c r="AA11" s="92">
        <f>+'[3]R-I prezzi costanti cat'!Y7</f>
        <v>343.70534897386312</v>
      </c>
      <c r="AB11" s="92">
        <f>+'[3]R-I prezzi costanti cat'!AC7+'[3]R-I prezzi costanti cat'!AE7+'[3]R-I prezzi costanti cat'!AF7</f>
        <v>185.15119920316258</v>
      </c>
      <c r="AC11" s="93">
        <f t="shared" si="6"/>
        <v>680.91058112507335</v>
      </c>
      <c r="AD11" s="98">
        <f t="shared" si="7"/>
        <v>12664.735508333053</v>
      </c>
    </row>
    <row r="12" spans="1:34" x14ac:dyDescent="0.2">
      <c r="A12" s="91">
        <v>1867</v>
      </c>
      <c r="B12" s="92">
        <f>+'[3]R-I prezzi costanti cat'!B8</f>
        <v>4896.0966223024616</v>
      </c>
      <c r="C12" s="92">
        <f>+'[3]R-I prezzi costanti cat'!C8</f>
        <v>69.696969696969703</v>
      </c>
      <c r="D12" s="92">
        <f>+'[3]R-I prezzi costanti cat'!D8</f>
        <v>1285.8585858585859</v>
      </c>
      <c r="E12" s="92">
        <f>+'[3]R-I prezzi costanti cat'!G8</f>
        <v>270.10309278350519</v>
      </c>
      <c r="F12" s="92">
        <f>+'[3]R-I prezzi costanti cat'!E8</f>
        <v>10</v>
      </c>
      <c r="G12" s="93">
        <f t="shared" si="1"/>
        <v>1635.6586483390608</v>
      </c>
      <c r="H12" s="92">
        <f>+'[3]R-I prezzi costanti cat'!H8</f>
        <v>966.27326540679985</v>
      </c>
      <c r="I12" s="92">
        <f>+'[3]R-I prezzi costanti cat'!I8</f>
        <v>204.84417862505694</v>
      </c>
      <c r="J12" s="92">
        <f>+'[3]R-I prezzi costanti cat'!J8</f>
        <v>55.247831604086706</v>
      </c>
      <c r="K12" s="92">
        <f>+'[3]R-I prezzi costanti cat'!K8</f>
        <v>986.73274255138176</v>
      </c>
      <c r="L12" s="92">
        <f>+'[3]R-I prezzi costanti cat'!L8</f>
        <v>966.42101182471379</v>
      </c>
      <c r="M12" s="92">
        <f>+'[3]R-I prezzi costanti cat'!M8</f>
        <v>705.40396017733337</v>
      </c>
      <c r="N12" s="92">
        <f t="shared" si="2"/>
        <v>3884.9229901893727</v>
      </c>
      <c r="O12" s="92">
        <f t="shared" si="3"/>
        <v>10416.678260830895</v>
      </c>
      <c r="P12" s="92">
        <f>+'[3]R-I prezzi costanti cat'!P8</f>
        <v>46.041808144792398</v>
      </c>
      <c r="Q12" s="92">
        <f>+'[3]R-I prezzi costanti cat'!Q8</f>
        <v>627.7088146956462</v>
      </c>
      <c r="R12" s="94">
        <f t="shared" si="4"/>
        <v>10998.34526738175</v>
      </c>
      <c r="S12" s="92">
        <f>+'[3]R-I prezzi costanti cat'!S8</f>
        <v>688.89128933600091</v>
      </c>
      <c r="T12" s="94">
        <f t="shared" si="5"/>
        <v>11687.236556717751</v>
      </c>
      <c r="U12" s="96"/>
      <c r="V12" s="92">
        <f>+'[3]R-I prezzi costanti cat'!U8</f>
        <v>609.48285052464541</v>
      </c>
      <c r="W12" s="97">
        <f>+'[3]R-I prezzi costanti cat'!W8</f>
        <v>9336.39345949997</v>
      </c>
      <c r="X12" s="97">
        <f>+'[3]R-I prezzi costanti cat'!X8</f>
        <v>1159.2957237561673</v>
      </c>
      <c r="Y12" s="102">
        <f t="shared" si="0"/>
        <v>10495.689183256138</v>
      </c>
      <c r="Z12" s="92">
        <f>+'[3]R-I prezzi costanti cat'!AD8</f>
        <v>143.29298517075523</v>
      </c>
      <c r="AA12" s="92">
        <f>+'[3]R-I prezzi costanti cat'!Y8</f>
        <v>272.6697326379043</v>
      </c>
      <c r="AB12" s="92">
        <f>+'[3]R-I prezzi costanti cat'!AC8+'[3]R-I prezzi costanti cat'!AE8+'[3]R-I prezzi costanti cat'!AF8</f>
        <v>166.10180512830513</v>
      </c>
      <c r="AC12" s="93">
        <f t="shared" si="6"/>
        <v>582.06452293696464</v>
      </c>
      <c r="AD12" s="98">
        <f t="shared" si="7"/>
        <v>11687.236556717748</v>
      </c>
    </row>
    <row r="13" spans="1:34" x14ac:dyDescent="0.2">
      <c r="A13" s="91">
        <v>1868</v>
      </c>
      <c r="B13" s="92">
        <f>+'[3]R-I prezzi costanti cat'!B9</f>
        <v>4977.0713975827694</v>
      </c>
      <c r="C13" s="92">
        <f>+'[3]R-I prezzi costanti cat'!C9</f>
        <v>75.757575757575765</v>
      </c>
      <c r="D13" s="92">
        <f>+'[3]R-I prezzi costanti cat'!D9</f>
        <v>1269.6969696969697</v>
      </c>
      <c r="E13" s="92">
        <f>+'[3]R-I prezzi costanti cat'!G9</f>
        <v>267.01030927835052</v>
      </c>
      <c r="F13" s="92">
        <f>+'[3]R-I prezzi costanti cat'!E9</f>
        <v>11</v>
      </c>
      <c r="G13" s="93">
        <f t="shared" si="1"/>
        <v>1623.4648547328961</v>
      </c>
      <c r="H13" s="92">
        <f>+'[3]R-I prezzi costanti cat'!H9</f>
        <v>985.91168238093417</v>
      </c>
      <c r="I13" s="92">
        <f>+'[3]R-I prezzi costanti cat'!I9</f>
        <v>216.17878104010839</v>
      </c>
      <c r="J13" s="92">
        <f>+'[3]R-I prezzi costanti cat'!J9</f>
        <v>50.061109808642399</v>
      </c>
      <c r="K13" s="92">
        <f>+'[3]R-I prezzi costanti cat'!K9</f>
        <v>992.91096847621304</v>
      </c>
      <c r="L13" s="92">
        <f>+'[3]R-I prezzi costanti cat'!L9</f>
        <v>971.10798602679517</v>
      </c>
      <c r="M13" s="92">
        <f>+'[3]R-I prezzi costanti cat'!M9</f>
        <v>725.09902833347246</v>
      </c>
      <c r="N13" s="92">
        <f t="shared" si="2"/>
        <v>3941.2695560661659</v>
      </c>
      <c r="O13" s="92">
        <f t="shared" si="3"/>
        <v>10541.805808381832</v>
      </c>
      <c r="P13" s="92">
        <f>+'[3]R-I prezzi costanti cat'!P9</f>
        <v>41.914321893738823</v>
      </c>
      <c r="Q13" s="92">
        <f>+'[3]R-I prezzi costanti cat'!Q9</f>
        <v>746.75209618990402</v>
      </c>
      <c r="R13" s="94">
        <f t="shared" si="4"/>
        <v>11246.643582677998</v>
      </c>
      <c r="S13" s="92">
        <f>+'[3]R-I prezzi costanti cat'!S9</f>
        <v>687.67287908644516</v>
      </c>
      <c r="T13" s="94">
        <f t="shared" si="5"/>
        <v>11934.316461764443</v>
      </c>
      <c r="U13" s="96"/>
      <c r="V13" s="92">
        <f>+'[3]R-I prezzi costanti cat'!U9</f>
        <v>651.29818234716038</v>
      </c>
      <c r="W13" s="97">
        <f>+'[3]R-I prezzi costanti cat'!W9</f>
        <v>9469.5816290713574</v>
      </c>
      <c r="X13" s="97">
        <f>+'[3]R-I prezzi costanti cat'!X9</f>
        <v>1185.8920811198482</v>
      </c>
      <c r="Y13" s="102">
        <f t="shared" si="0"/>
        <v>10655.473710191205</v>
      </c>
      <c r="Z13" s="92">
        <f>+'[3]R-I prezzi costanti cat'!AD9</f>
        <v>175.3024255717676</v>
      </c>
      <c r="AA13" s="92">
        <f>+'[3]R-I prezzi costanti cat'!Y9</f>
        <v>264.35820524051746</v>
      </c>
      <c r="AB13" s="92">
        <f>+'[3]R-I prezzi costanti cat'!AC9+'[3]R-I prezzi costanti cat'!AE9+'[3]R-I prezzi costanti cat'!AF9</f>
        <v>187.88393841379607</v>
      </c>
      <c r="AC13" s="93">
        <f t="shared" si="6"/>
        <v>627.54456922608108</v>
      </c>
      <c r="AD13" s="98">
        <f t="shared" si="7"/>
        <v>11934.316461764447</v>
      </c>
    </row>
    <row r="14" spans="1:34" x14ac:dyDescent="0.2">
      <c r="A14" s="91">
        <v>1869</v>
      </c>
      <c r="B14" s="92">
        <f>+'[3]R-I prezzi costanti cat'!B10</f>
        <v>5122.8812419456026</v>
      </c>
      <c r="C14" s="92">
        <f>+'[3]R-I prezzi costanti cat'!C10</f>
        <v>79.797979797979806</v>
      </c>
      <c r="D14" s="92">
        <f>+'[3]R-I prezzi costanti cat'!D10</f>
        <v>1301.0101010101009</v>
      </c>
      <c r="E14" s="92">
        <f>+'[3]R-I prezzi costanti cat'!G10</f>
        <v>260.82474226804123</v>
      </c>
      <c r="F14" s="92">
        <f>+'[3]R-I prezzi costanti cat'!E10</f>
        <v>11</v>
      </c>
      <c r="G14" s="93">
        <f t="shared" si="1"/>
        <v>1652.6328230761221</v>
      </c>
      <c r="H14" s="92">
        <f>+'[3]R-I prezzi costanti cat'!H10</f>
        <v>1017.7318569478304</v>
      </c>
      <c r="I14" s="92">
        <f>+'[3]R-I prezzi costanti cat'!I10</f>
        <v>230.95121440940301</v>
      </c>
      <c r="J14" s="92">
        <f>+'[3]R-I prezzi costanti cat'!J10</f>
        <v>50.230619896912593</v>
      </c>
      <c r="K14" s="92">
        <f>+'[3]R-I prezzi costanti cat'!K10</f>
        <v>988.26137576989663</v>
      </c>
      <c r="L14" s="92">
        <f>+'[3]R-I prezzi costanti cat'!L10</f>
        <v>980.17149409503895</v>
      </c>
      <c r="M14" s="92">
        <f>+'[3]R-I prezzi costanti cat'!M10</f>
        <v>744.79409648961155</v>
      </c>
      <c r="N14" s="92">
        <f t="shared" si="2"/>
        <v>4012.1406576086929</v>
      </c>
      <c r="O14" s="92">
        <f t="shared" si="3"/>
        <v>10787.654722630417</v>
      </c>
      <c r="P14" s="92">
        <f>+'[3]R-I prezzi costanti cat'!P10</f>
        <v>40.549520085166122</v>
      </c>
      <c r="Q14" s="92">
        <f>+'[3]R-I prezzi costanti cat'!Q10</f>
        <v>694.18042980924781</v>
      </c>
      <c r="R14" s="94">
        <f t="shared" si="4"/>
        <v>11441.2856323545</v>
      </c>
      <c r="S14" s="92">
        <f>+'[3]R-I prezzi costanti cat'!S10</f>
        <v>720.38766897985147</v>
      </c>
      <c r="T14" s="94">
        <f t="shared" si="5"/>
        <v>12161.673301334351</v>
      </c>
      <c r="U14" s="96"/>
      <c r="V14" s="92">
        <f>+'[3]R-I prezzi costanti cat'!U10</f>
        <v>667.50970876874214</v>
      </c>
      <c r="W14" s="97">
        <f>+'[3]R-I prezzi costanti cat'!W10</f>
        <v>9643.2458252219549</v>
      </c>
      <c r="X14" s="97">
        <f>+'[3]R-I prezzi costanti cat'!X10</f>
        <v>1231.5613295537398</v>
      </c>
      <c r="Y14" s="102">
        <f t="shared" si="0"/>
        <v>10874.807154775695</v>
      </c>
      <c r="Z14" s="92">
        <f>+'[3]R-I prezzi costanti cat'!AD10</f>
        <v>173.11869577875609</v>
      </c>
      <c r="AA14" s="92">
        <f>+'[3]R-I prezzi costanti cat'!Y10</f>
        <v>260.08736523519519</v>
      </c>
      <c r="AB14" s="92">
        <f>+'[3]R-I prezzi costanti cat'!AC10+'[3]R-I prezzi costanti cat'!AE10+'[3]R-I prezzi costanti cat'!AF10</f>
        <v>186.15037677596408</v>
      </c>
      <c r="AC14" s="93">
        <f t="shared" si="6"/>
        <v>619.35643778991539</v>
      </c>
      <c r="AD14" s="98">
        <f t="shared" si="7"/>
        <v>12161.673301334353</v>
      </c>
    </row>
    <row r="15" spans="1:34" x14ac:dyDescent="0.2">
      <c r="A15" s="91">
        <v>1870</v>
      </c>
      <c r="B15" s="92">
        <f>+'[3]R-I prezzi costanti cat'!B11</f>
        <v>5435.9865847587207</v>
      </c>
      <c r="C15" s="92">
        <f>+'[3]R-I prezzi costanti cat'!C11</f>
        <v>78.787878787878796</v>
      </c>
      <c r="D15" s="92">
        <f>+'[3]R-I prezzi costanti cat'!D11</f>
        <v>1333.3333333333333</v>
      </c>
      <c r="E15" s="92">
        <f>+'[3]R-I prezzi costanti cat'!G11</f>
        <v>274.22680412371136</v>
      </c>
      <c r="F15" s="92">
        <f>+'[3]R-I prezzi costanti cat'!E11</f>
        <v>12</v>
      </c>
      <c r="G15" s="93">
        <f t="shared" si="1"/>
        <v>1698.3480162449234</v>
      </c>
      <c r="H15" s="92">
        <f>+'[3]R-I prezzi costanti cat'!H11</f>
        <v>1046.5845194645181</v>
      </c>
      <c r="I15" s="92">
        <f>+'[3]R-I prezzi costanti cat'!I11</f>
        <v>244.73298273114142</v>
      </c>
      <c r="J15" s="92">
        <f>+'[3]R-I prezzi costanti cat'!J11</f>
        <v>41.971383748097921</v>
      </c>
      <c r="K15" s="92">
        <f>+'[3]R-I prezzi costanti cat'!K11</f>
        <v>982.7200803527802</v>
      </c>
      <c r="L15" s="92">
        <f>+'[3]R-I prezzi costanti cat'!L11</f>
        <v>986.98880886317329</v>
      </c>
      <c r="M15" s="92">
        <f>+'[3]R-I prezzi costanti cat'!M11</f>
        <v>764.48916464575063</v>
      </c>
      <c r="N15" s="92">
        <f t="shared" si="2"/>
        <v>4067.4869398054616</v>
      </c>
      <c r="O15" s="92">
        <f t="shared" si="3"/>
        <v>11201.821540809105</v>
      </c>
      <c r="P15" s="92">
        <f>+'[3]R-I prezzi costanti cat'!P11</f>
        <v>34.094433603132579</v>
      </c>
      <c r="Q15" s="92">
        <f>+'[3]R-I prezzi costanti cat'!Q11</f>
        <v>657.21452168125813</v>
      </c>
      <c r="R15" s="94">
        <f t="shared" si="4"/>
        <v>11824.941628887231</v>
      </c>
      <c r="S15" s="92">
        <f>+'[3]R-I prezzi costanti cat'!S11</f>
        <v>691.48412343596488</v>
      </c>
      <c r="T15" s="94">
        <f t="shared" si="5"/>
        <v>12516.425752323195</v>
      </c>
      <c r="U15" s="96"/>
      <c r="V15" s="92">
        <f>+'[3]R-I prezzi costanti cat'!U11</f>
        <v>633.43514972988532</v>
      </c>
      <c r="W15" s="97">
        <f>+'[3]R-I prezzi costanti cat'!W11</f>
        <v>10000.735859585149</v>
      </c>
      <c r="X15" s="97">
        <f>+'[3]R-I prezzi costanti cat'!X11</f>
        <v>1295.2118559810599</v>
      </c>
      <c r="Y15" s="102">
        <f t="shared" si="0"/>
        <v>11295.94771556621</v>
      </c>
      <c r="Z15" s="92">
        <f>+'[3]R-I prezzi costanti cat'!AD11</f>
        <v>139.6630413071197</v>
      </c>
      <c r="AA15" s="92">
        <f>+'[3]R-I prezzi costanti cat'!Y11</f>
        <v>277.32050978305796</v>
      </c>
      <c r="AB15" s="92">
        <f>+'[3]R-I prezzi costanti cat'!AC11+'[3]R-I prezzi costanti cat'!AE11+'[3]R-I prezzi costanti cat'!AF11</f>
        <v>170.05933593692399</v>
      </c>
      <c r="AC15" s="93">
        <f t="shared" si="6"/>
        <v>587.04288702710164</v>
      </c>
      <c r="AD15" s="98">
        <f t="shared" si="7"/>
        <v>12516.425752323197</v>
      </c>
    </row>
    <row r="16" spans="1:34" x14ac:dyDescent="0.2">
      <c r="A16" s="91">
        <v>1871</v>
      </c>
      <c r="B16" s="92">
        <f>+'[3]R-I prezzi costanti cat'!B12</f>
        <v>5180.0165914165173</v>
      </c>
      <c r="C16" s="92">
        <f>+'[3]R-I prezzi costanti cat'!C12</f>
        <v>78.787878787878796</v>
      </c>
      <c r="D16" s="92">
        <f>+'[3]R-I prezzi costanti cat'!D12</f>
        <v>1356.5656565656566</v>
      </c>
      <c r="E16" s="92">
        <f>+'[3]R-I prezzi costanti cat'!G12</f>
        <v>282.4742268041237</v>
      </c>
      <c r="F16" s="92">
        <f>+'[3]R-I prezzi costanti cat'!E12</f>
        <v>13</v>
      </c>
      <c r="G16" s="93">
        <f t="shared" si="1"/>
        <v>1730.827762157659</v>
      </c>
      <c r="H16" s="92">
        <f>+'[3]R-I prezzi costanti cat'!H12</f>
        <v>1037.5307489032759</v>
      </c>
      <c r="I16" s="92">
        <f>+'[3]R-I prezzi costanti cat'!I12</f>
        <v>259.13486659412678</v>
      </c>
      <c r="J16" s="92">
        <f>+'[3]R-I prezzi costanti cat'!J12</f>
        <v>43.144501646764631</v>
      </c>
      <c r="K16" s="92">
        <f>+'[3]R-I prezzi costanti cat'!K12</f>
        <v>966.37436375173831</v>
      </c>
      <c r="L16" s="92">
        <f>+'[3]R-I prezzi costanti cat'!L12</f>
        <v>979.43551819661877</v>
      </c>
      <c r="M16" s="92">
        <f>+'[3]R-I prezzi costanti cat'!M12</f>
        <v>759.93111219976959</v>
      </c>
      <c r="N16" s="92">
        <f t="shared" si="2"/>
        <v>4045.5511112922941</v>
      </c>
      <c r="O16" s="92">
        <f t="shared" si="3"/>
        <v>10956.395464866469</v>
      </c>
      <c r="P16" s="92">
        <f>+'[3]R-I prezzi costanti cat'!P12</f>
        <v>35.045755590356009</v>
      </c>
      <c r="Q16" s="92">
        <f>+'[3]R-I prezzi costanti cat'!Q12</f>
        <v>712.62098841579416</v>
      </c>
      <c r="R16" s="94">
        <f t="shared" si="4"/>
        <v>11633.970697691908</v>
      </c>
      <c r="S16" s="92">
        <f>+'[3]R-I prezzi costanti cat'!S12</f>
        <v>734.70769434578449</v>
      </c>
      <c r="T16" s="94">
        <f t="shared" si="5"/>
        <v>12368.678392037693</v>
      </c>
      <c r="U16" s="96"/>
      <c r="V16" s="92">
        <f>+'[3]R-I prezzi costanti cat'!U12</f>
        <v>855.14896534827835</v>
      </c>
      <c r="W16" s="97">
        <f>+'[3]R-I prezzi costanti cat'!W12</f>
        <v>9750.488077642307</v>
      </c>
      <c r="X16" s="97">
        <f>+'[3]R-I prezzi costanti cat'!X12</f>
        <v>1143.3239462503132</v>
      </c>
      <c r="Y16" s="102">
        <f t="shared" si="0"/>
        <v>10893.81202389262</v>
      </c>
      <c r="Z16" s="92">
        <f>+'[3]R-I prezzi costanti cat'!AD12</f>
        <v>168.20283099674114</v>
      </c>
      <c r="AA16" s="92">
        <f>+'[3]R-I prezzi costanti cat'!Y12</f>
        <v>281.79777886867043</v>
      </c>
      <c r="AB16" s="92">
        <f>+'[3]R-I prezzi costanti cat'!AC12+'[3]R-I prezzi costanti cat'!AE12+'[3]R-I prezzi costanti cat'!AF12</f>
        <v>169.71679293138169</v>
      </c>
      <c r="AC16" s="93">
        <f t="shared" si="6"/>
        <v>619.71740279679329</v>
      </c>
      <c r="AD16" s="98">
        <f t="shared" si="7"/>
        <v>12368.678392037693</v>
      </c>
    </row>
    <row r="17" spans="1:30" x14ac:dyDescent="0.2">
      <c r="A17" s="91">
        <v>1872</v>
      </c>
      <c r="B17" s="92">
        <f>+'[3]R-I prezzi costanti cat'!B13</f>
        <v>5036.4832231003375</v>
      </c>
      <c r="C17" s="92">
        <f>+'[3]R-I prezzi costanti cat'!C13</f>
        <v>86.868686868686879</v>
      </c>
      <c r="D17" s="92">
        <f>+'[3]R-I prezzi costanti cat'!D13</f>
        <v>1385.8585858585859</v>
      </c>
      <c r="E17" s="92">
        <f>+'[3]R-I prezzi costanti cat'!G13</f>
        <v>303.09278350515467</v>
      </c>
      <c r="F17" s="92">
        <f>+'[3]R-I prezzi costanti cat'!E13</f>
        <v>13</v>
      </c>
      <c r="G17" s="93">
        <f t="shared" si="1"/>
        <v>1788.8200562324273</v>
      </c>
      <c r="H17" s="92">
        <f>+'[3]R-I prezzi costanti cat'!H13</f>
        <v>1023.4498347757594</v>
      </c>
      <c r="I17" s="92">
        <f>+'[3]R-I prezzi costanti cat'!I13</f>
        <v>269.49480154348072</v>
      </c>
      <c r="J17" s="92">
        <f>+'[3]R-I prezzi costanti cat'!J13</f>
        <v>51.264209966733375</v>
      </c>
      <c r="K17" s="92">
        <f>+'[3]R-I prezzi costanti cat'!K13</f>
        <v>972.05604385218794</v>
      </c>
      <c r="L17" s="92">
        <f>+'[3]R-I prezzi costanti cat'!L13</f>
        <v>982.0194221017299</v>
      </c>
      <c r="M17" s="92">
        <f>+'[3]R-I prezzi costanti cat'!M13</f>
        <v>785.41823741107316</v>
      </c>
      <c r="N17" s="92">
        <f t="shared" si="2"/>
        <v>4083.702549650965</v>
      </c>
      <c r="O17" s="92">
        <f t="shared" si="3"/>
        <v>10909.005828983729</v>
      </c>
      <c r="P17" s="92">
        <f>+'[3]R-I prezzi costanti cat'!P13</f>
        <v>42.203415466223539</v>
      </c>
      <c r="Q17" s="92">
        <f>+'[3]R-I prezzi costanti cat'!Q13</f>
        <v>582.31961080743872</v>
      </c>
      <c r="R17" s="94">
        <f t="shared" si="4"/>
        <v>11449.122024324945</v>
      </c>
      <c r="S17" s="92">
        <f>+'[3]R-I prezzi costanti cat'!S13</f>
        <v>828.48775180781161</v>
      </c>
      <c r="T17" s="94">
        <f t="shared" si="5"/>
        <v>12277.609776132756</v>
      </c>
      <c r="U17" s="96"/>
      <c r="V17" s="92">
        <f>+'[3]R-I prezzi costanti cat'!U13</f>
        <v>754.7132483800541</v>
      </c>
      <c r="W17" s="97">
        <f>+'[3]R-I prezzi costanti cat'!W13</f>
        <v>9578.3544373122968</v>
      </c>
      <c r="X17" s="97">
        <f>+'[3]R-I prezzi costanti cat'!X13</f>
        <v>1046.861647407115</v>
      </c>
      <c r="Y17" s="102">
        <f t="shared" si="0"/>
        <v>10625.216084719412</v>
      </c>
      <c r="Z17" s="92">
        <f>+'[3]R-I prezzi costanti cat'!AD13</f>
        <v>320.10631636172963</v>
      </c>
      <c r="AA17" s="92">
        <f>+'[3]R-I prezzi costanti cat'!Y13</f>
        <v>312.18754519859704</v>
      </c>
      <c r="AB17" s="92">
        <f>+'[3]R-I prezzi costanti cat'!AC13+'[3]R-I prezzi costanti cat'!AE13+'[3]R-I prezzi costanti cat'!AF13</f>
        <v>265.38658147296383</v>
      </c>
      <c r="AC17" s="93">
        <f t="shared" si="6"/>
        <v>897.68044303329043</v>
      </c>
      <c r="AD17" s="98">
        <f t="shared" si="7"/>
        <v>12277.609776132756</v>
      </c>
    </row>
    <row r="18" spans="1:30" x14ac:dyDescent="0.2">
      <c r="A18" s="91">
        <v>1873</v>
      </c>
      <c r="B18" s="92">
        <f>+'[3]R-I prezzi costanti cat'!B14</f>
        <v>4956.0058517883535</v>
      </c>
      <c r="C18" s="92">
        <f>+'[3]R-I prezzi costanti cat'!C14</f>
        <v>94.949494949494962</v>
      </c>
      <c r="D18" s="92">
        <f>+'[3]R-I prezzi costanti cat'!D14</f>
        <v>1421.2121212121212</v>
      </c>
      <c r="E18" s="92">
        <f>+'[3]R-I prezzi costanti cat'!G14</f>
        <v>335.05154639175259</v>
      </c>
      <c r="F18" s="92">
        <f>+'[3]R-I prezzi costanti cat'!E14</f>
        <v>13</v>
      </c>
      <c r="G18" s="93">
        <f t="shared" si="1"/>
        <v>1864.2131625533689</v>
      </c>
      <c r="H18" s="92">
        <f>+'[3]R-I prezzi costanti cat'!H14</f>
        <v>1012.844617042583</v>
      </c>
      <c r="I18" s="92">
        <f>+'[3]R-I prezzi costanti cat'!I14</f>
        <v>280.62834910398465</v>
      </c>
      <c r="J18" s="92">
        <f>+'[3]R-I prezzi costanti cat'!J14</f>
        <v>56.644507404739578</v>
      </c>
      <c r="K18" s="92">
        <f>+'[3]R-I prezzi costanti cat'!K14</f>
        <v>977.61553728381068</v>
      </c>
      <c r="L18" s="92">
        <f>+'[3]R-I prezzi costanti cat'!L14</f>
        <v>984.81478536609018</v>
      </c>
      <c r="M18" s="92">
        <f>+'[3]R-I prezzi costanti cat'!M14</f>
        <v>810.90536262237663</v>
      </c>
      <c r="N18" s="92">
        <f t="shared" si="2"/>
        <v>4123.453158823585</v>
      </c>
      <c r="O18" s="92">
        <f t="shared" si="3"/>
        <v>10943.672173165309</v>
      </c>
      <c r="P18" s="92">
        <f>+'[3]R-I prezzi costanti cat'!P14</f>
        <v>45.641549026821295</v>
      </c>
      <c r="Q18" s="92">
        <f>+'[3]R-I prezzi costanti cat'!Q14</f>
        <v>557.54177615895856</v>
      </c>
      <c r="R18" s="94">
        <f t="shared" si="4"/>
        <v>11455.572400297446</v>
      </c>
      <c r="S18" s="92">
        <f>+'[3]R-I prezzi costanti cat'!S14</f>
        <v>850.80177464327983</v>
      </c>
      <c r="T18" s="94">
        <f t="shared" si="5"/>
        <v>12306.374174940725</v>
      </c>
      <c r="U18" s="96"/>
      <c r="V18" s="92">
        <f>+'[3]R-I prezzi costanti cat'!U14</f>
        <v>730.23811461913124</v>
      </c>
      <c r="W18" s="97">
        <f>+'[3]R-I prezzi costanti cat'!W14</f>
        <v>9352.5828775554946</v>
      </c>
      <c r="X18" s="97">
        <f>+'[3]R-I prezzi costanti cat'!X14</f>
        <v>1058.0161805438463</v>
      </c>
      <c r="Y18" s="102">
        <f t="shared" si="0"/>
        <v>10410.59905809934</v>
      </c>
      <c r="Z18" s="92">
        <f>+'[3]R-I prezzi costanti cat'!AD14</f>
        <v>442.05857493695873</v>
      </c>
      <c r="AA18" s="92">
        <f>+'[3]R-I prezzi costanti cat'!Y14</f>
        <v>373.82132244584182</v>
      </c>
      <c r="AB18" s="92">
        <f>+'[3]R-I prezzi costanti cat'!AC14+'[3]R-I prezzi costanti cat'!AE14+'[3]R-I prezzi costanti cat'!AF14</f>
        <v>349.65710483945503</v>
      </c>
      <c r="AC18" s="93">
        <f t="shared" si="6"/>
        <v>1165.5370022222555</v>
      </c>
      <c r="AD18" s="98">
        <f t="shared" si="7"/>
        <v>12306.374174940727</v>
      </c>
    </row>
    <row r="19" spans="1:30" x14ac:dyDescent="0.2">
      <c r="A19" s="91">
        <v>1874</v>
      </c>
      <c r="B19" s="92">
        <f>+'[3]R-I prezzi costanti cat'!B15</f>
        <v>5408.05709559556</v>
      </c>
      <c r="C19" s="92">
        <f>+'[3]R-I prezzi costanti cat'!C15</f>
        <v>92.929292929292941</v>
      </c>
      <c r="D19" s="92">
        <f>+'[3]R-I prezzi costanti cat'!D15</f>
        <v>1442.4242424242425</v>
      </c>
      <c r="E19" s="92">
        <f>+'[3]R-I prezzi costanti cat'!G15</f>
        <v>346.39175257731961</v>
      </c>
      <c r="F19" s="92">
        <f>+'[3]R-I prezzi costanti cat'!E15</f>
        <v>14</v>
      </c>
      <c r="G19" s="93">
        <f t="shared" si="1"/>
        <v>1895.7452879308548</v>
      </c>
      <c r="H19" s="92">
        <f>+'[3]R-I prezzi costanti cat'!H15</f>
        <v>1087.7343306870955</v>
      </c>
      <c r="I19" s="92">
        <f>+'[3]R-I prezzi costanti cat'!I15</f>
        <v>290.88349061957786</v>
      </c>
      <c r="J19" s="92">
        <f>+'[3]R-I prezzi costanti cat'!J15</f>
        <v>52.577799985134703</v>
      </c>
      <c r="K19" s="92">
        <f>+'[3]R-I prezzi costanti cat'!K15</f>
        <v>982.07535069599157</v>
      </c>
      <c r="L19" s="92">
        <f>+'[3]R-I prezzi costanti cat'!L15</f>
        <v>987.83131785823662</v>
      </c>
      <c r="M19" s="92">
        <f>+'[3]R-I prezzi costanti cat'!M15</f>
        <v>836.39248783368021</v>
      </c>
      <c r="N19" s="92">
        <f t="shared" si="2"/>
        <v>4237.4947776797162</v>
      </c>
      <c r="O19" s="92">
        <f t="shared" si="3"/>
        <v>11541.29716120613</v>
      </c>
      <c r="P19" s="92">
        <f>+'[3]R-I prezzi costanti cat'!P15</f>
        <v>43.492768060383405</v>
      </c>
      <c r="Q19" s="92">
        <f>+'[3]R-I prezzi costanti cat'!Q15</f>
        <v>613.97445174033089</v>
      </c>
      <c r="R19" s="94">
        <f t="shared" si="4"/>
        <v>12111.778844886077</v>
      </c>
      <c r="S19" s="92">
        <f>+'[3]R-I prezzi costanti cat'!S15</f>
        <v>916.60322752420814</v>
      </c>
      <c r="T19" s="94">
        <f t="shared" si="5"/>
        <v>13028.382072410286</v>
      </c>
      <c r="U19" s="96"/>
      <c r="V19" s="92">
        <f>+'[3]R-I prezzi costanti cat'!U15</f>
        <v>692.9033562310899</v>
      </c>
      <c r="W19" s="97">
        <f>+'[3]R-I prezzi costanti cat'!W15</f>
        <v>9977.0157534444861</v>
      </c>
      <c r="X19" s="97">
        <f>+'[3]R-I prezzi costanti cat'!X15</f>
        <v>1030.0758149628441</v>
      </c>
      <c r="Y19" s="102">
        <f t="shared" si="0"/>
        <v>11007.09156840733</v>
      </c>
      <c r="Z19" s="92">
        <f>+'[3]R-I prezzi costanti cat'!AD15</f>
        <v>515.77873070850796</v>
      </c>
      <c r="AA19" s="92">
        <f>+'[3]R-I prezzi costanti cat'!Y15</f>
        <v>397.54916664777301</v>
      </c>
      <c r="AB19" s="92">
        <f>+'[3]R-I prezzi costanti cat'!AC15+'[3]R-I prezzi costanti cat'!AE15+'[3]R-I prezzi costanti cat'!AF15</f>
        <v>415.05925041558544</v>
      </c>
      <c r="AC19" s="93">
        <f t="shared" si="6"/>
        <v>1328.3871477718665</v>
      </c>
      <c r="AD19" s="98">
        <f t="shared" si="7"/>
        <v>13028.382072410286</v>
      </c>
    </row>
    <row r="20" spans="1:30" x14ac:dyDescent="0.2">
      <c r="A20" s="91">
        <v>1875</v>
      </c>
      <c r="B20" s="92">
        <f>+'[3]R-I prezzi costanti cat'!B16</f>
        <v>5304.1147414577645</v>
      </c>
      <c r="C20" s="92">
        <f>+'[3]R-I prezzi costanti cat'!C16</f>
        <v>84.848484848484858</v>
      </c>
      <c r="D20" s="92">
        <f>+'[3]R-I prezzi costanti cat'!D16</f>
        <v>1456.5656565656566</v>
      </c>
      <c r="E20" s="92">
        <f>+'[3]R-I prezzi costanti cat'!G16</f>
        <v>302.06185567010311</v>
      </c>
      <c r="F20" s="92">
        <f>+'[3]R-I prezzi costanti cat'!E16</f>
        <v>14</v>
      </c>
      <c r="G20" s="93">
        <f t="shared" si="1"/>
        <v>1857.4759970842445</v>
      </c>
      <c r="H20" s="92">
        <f>+'[3]R-I prezzi costanti cat'!H16</f>
        <v>1110.5395301683038</v>
      </c>
      <c r="I20" s="92">
        <f>+'[3]R-I prezzi costanti cat'!I16</f>
        <v>302.64233866231501</v>
      </c>
      <c r="J20" s="92">
        <f>+'[3]R-I prezzi costanti cat'!J16</f>
        <v>55.40800559381421</v>
      </c>
      <c r="K20" s="92">
        <f>+'[3]R-I prezzi costanti cat'!K16</f>
        <v>987.39047078996043</v>
      </c>
      <c r="L20" s="92">
        <f>+'[3]R-I prezzi costanti cat'!L16</f>
        <v>991.07009845245091</v>
      </c>
      <c r="M20" s="92">
        <f>+'[3]R-I prezzi costanti cat'!M16</f>
        <v>861.8796130449839</v>
      </c>
      <c r="N20" s="92">
        <f t="shared" si="2"/>
        <v>4308.9300567118289</v>
      </c>
      <c r="O20" s="92">
        <f t="shared" si="3"/>
        <v>11470.520795253837</v>
      </c>
      <c r="P20" s="92">
        <f>+'[3]R-I prezzi costanti cat'!P16</f>
        <v>44.616917497236336</v>
      </c>
      <c r="Q20" s="92">
        <f>+'[3]R-I prezzi costanti cat'!Q16</f>
        <v>785.57430084278053</v>
      </c>
      <c r="R20" s="94">
        <f t="shared" si="4"/>
        <v>12211.47817859938</v>
      </c>
      <c r="S20" s="92">
        <f>+'[3]R-I prezzi costanti cat'!S16</f>
        <v>936.22033593900198</v>
      </c>
      <c r="T20" s="94">
        <f t="shared" si="5"/>
        <v>13147.698514538382</v>
      </c>
      <c r="U20" s="96"/>
      <c r="V20" s="92">
        <f>+'[3]R-I prezzi costanti cat'!U16</f>
        <v>797.89882019227616</v>
      </c>
      <c r="W20" s="97">
        <f>+'[3]R-I prezzi costanti cat'!W16</f>
        <v>10212.171419134516</v>
      </c>
      <c r="X20" s="97">
        <f>+'[3]R-I prezzi costanti cat'!X16</f>
        <v>1048.7386381054357</v>
      </c>
      <c r="Y20" s="102">
        <f t="shared" si="0"/>
        <v>11260.910057239951</v>
      </c>
      <c r="Z20" s="92">
        <f>+'[3]R-I prezzi costanti cat'!AD16</f>
        <v>389.5913105797178</v>
      </c>
      <c r="AA20" s="92">
        <f>+'[3]R-I prezzi costanti cat'!Y16</f>
        <v>322.84044609071708</v>
      </c>
      <c r="AB20" s="92">
        <f>+'[3]R-I prezzi costanti cat'!AC16+'[3]R-I prezzi costanti cat'!AE16+'[3]R-I prezzi costanti cat'!AF16</f>
        <v>376.45788043571616</v>
      </c>
      <c r="AC20" s="93">
        <f t="shared" si="6"/>
        <v>1088.889637106151</v>
      </c>
      <c r="AD20" s="98">
        <f t="shared" si="7"/>
        <v>13147.698514538379</v>
      </c>
    </row>
    <row r="21" spans="1:30" x14ac:dyDescent="0.2">
      <c r="A21" s="91">
        <v>1876</v>
      </c>
      <c r="B21" s="92">
        <f>+'[3]R-I prezzi costanti cat'!B17</f>
        <v>5039.7129150594101</v>
      </c>
      <c r="C21" s="92">
        <f>+'[3]R-I prezzi costanti cat'!C17</f>
        <v>92.929292929292941</v>
      </c>
      <c r="D21" s="92">
        <f>+'[3]R-I prezzi costanti cat'!D17</f>
        <v>1474.7474747474748</v>
      </c>
      <c r="E21" s="92">
        <f>+'[3]R-I prezzi costanti cat'!G17</f>
        <v>292.78350515463916</v>
      </c>
      <c r="F21" s="92">
        <f>+'[3]R-I prezzi costanti cat'!E17</f>
        <v>15</v>
      </c>
      <c r="G21" s="93">
        <f t="shared" si="1"/>
        <v>1875.4602728314069</v>
      </c>
      <c r="H21" s="92">
        <f>+'[3]R-I prezzi costanti cat'!H17</f>
        <v>1095.5427765363718</v>
      </c>
      <c r="I21" s="92">
        <f>+'[3]R-I prezzi costanti cat'!I17</f>
        <v>316.15736378467608</v>
      </c>
      <c r="J21" s="92">
        <f>+'[3]R-I prezzi costanti cat'!J17</f>
        <v>52.408813308066527</v>
      </c>
      <c r="K21" s="92">
        <f>+'[3]R-I prezzi costanti cat'!K17</f>
        <v>992.94996422158317</v>
      </c>
      <c r="L21" s="92">
        <f>+'[3]R-I prezzi costanti cat'!L17</f>
        <v>994.50199754312257</v>
      </c>
      <c r="M21" s="92">
        <f>+'[3]R-I prezzi costanti cat'!M17</f>
        <v>887.36673825628725</v>
      </c>
      <c r="N21" s="92">
        <f t="shared" si="2"/>
        <v>4338.9276536501075</v>
      </c>
      <c r="O21" s="92">
        <f t="shared" si="3"/>
        <v>11254.100841540923</v>
      </c>
      <c r="P21" s="92">
        <f>+'[3]R-I prezzi costanti cat'!P17</f>
        <v>42.30208234717967</v>
      </c>
      <c r="Q21" s="92">
        <f>+'[3]R-I prezzi costanti cat'!Q17</f>
        <v>768.1205511457473</v>
      </c>
      <c r="R21" s="94">
        <f t="shared" si="4"/>
        <v>11979.91931033949</v>
      </c>
      <c r="S21" s="92">
        <f>+'[3]R-I prezzi costanti cat'!S17</f>
        <v>983.07108026496599</v>
      </c>
      <c r="T21" s="94">
        <f t="shared" si="5"/>
        <v>12962.990390604456</v>
      </c>
      <c r="U21" s="96"/>
      <c r="V21" s="92">
        <f>+'[3]R-I prezzi costanti cat'!U17</f>
        <v>806.22741658074369</v>
      </c>
      <c r="W21" s="97">
        <f>+'[3]R-I prezzi costanti cat'!W17</f>
        <v>10057.965422024738</v>
      </c>
      <c r="X21" s="97">
        <f>+'[3]R-I prezzi costanti cat'!X17</f>
        <v>1079.8560317014262</v>
      </c>
      <c r="Y21" s="102">
        <f t="shared" si="0"/>
        <v>11137.821453726163</v>
      </c>
      <c r="Z21" s="92">
        <f>+'[3]R-I prezzi costanti cat'!AD17</f>
        <v>379.79963820578234</v>
      </c>
      <c r="AA21" s="92">
        <f>+'[3]R-I prezzi costanti cat'!Y17</f>
        <v>302.72976564127828</v>
      </c>
      <c r="AB21" s="92">
        <f>+'[3]R-I prezzi costanti cat'!AC17+'[3]R-I prezzi costanti cat'!AE17+'[3]R-I prezzi costanti cat'!AF17</f>
        <v>336.41211645048929</v>
      </c>
      <c r="AC21" s="93">
        <f t="shared" si="6"/>
        <v>1018.9415202975499</v>
      </c>
      <c r="AD21" s="98">
        <f t="shared" si="7"/>
        <v>12962.990390604456</v>
      </c>
    </row>
    <row r="22" spans="1:30" x14ac:dyDescent="0.2">
      <c r="A22" s="91">
        <v>1877</v>
      </c>
      <c r="B22" s="92">
        <f>+'[3]R-I prezzi costanti cat'!B18</f>
        <v>5112.8425704586234</v>
      </c>
      <c r="C22" s="92">
        <f>+'[3]R-I prezzi costanti cat'!C18</f>
        <v>94.949494949494962</v>
      </c>
      <c r="D22" s="92">
        <f>+'[3]R-I prezzi costanti cat'!D18</f>
        <v>1490.909090909091</v>
      </c>
      <c r="E22" s="92">
        <f>+'[3]R-I prezzi costanti cat'!G18</f>
        <v>301.03092783505156</v>
      </c>
      <c r="F22" s="92">
        <f>+'[3]R-I prezzi costanti cat'!E18</f>
        <v>16</v>
      </c>
      <c r="G22" s="93">
        <f t="shared" si="1"/>
        <v>1902.8895136936376</v>
      </c>
      <c r="H22" s="92">
        <f>+'[3]R-I prezzi costanti cat'!H18</f>
        <v>1096.5686784875379</v>
      </c>
      <c r="I22" s="92">
        <f>+'[3]R-I prezzi costanti cat'!I18</f>
        <v>322.38798464443369</v>
      </c>
      <c r="J22" s="92">
        <f>+'[3]R-I prezzi costanti cat'!J18</f>
        <v>55.476988801756747</v>
      </c>
      <c r="K22" s="92">
        <f>+'[3]R-I prezzi costanti cat'!K18</f>
        <v>999.9756976791283</v>
      </c>
      <c r="L22" s="92">
        <f>+'[3]R-I prezzi costanti cat'!L18</f>
        <v>998.20037858141916</v>
      </c>
      <c r="M22" s="92">
        <f>+'[3]R-I prezzi costanti cat'!M18</f>
        <v>912.85386346759094</v>
      </c>
      <c r="N22" s="92">
        <f t="shared" si="2"/>
        <v>4385.4635916618663</v>
      </c>
      <c r="O22" s="92">
        <f t="shared" si="3"/>
        <v>11401.195675814128</v>
      </c>
      <c r="P22" s="92">
        <f>+'[3]R-I prezzi costanti cat'!P18</f>
        <v>44.484379080358757</v>
      </c>
      <c r="Q22" s="92">
        <f>+'[3]R-I prezzi costanti cat'!Q18</f>
        <v>806.64238186102148</v>
      </c>
      <c r="R22" s="94">
        <f t="shared" si="4"/>
        <v>12163.353678594791</v>
      </c>
      <c r="S22" s="92">
        <f>+'[3]R-I prezzi costanti cat'!S18</f>
        <v>939.60925725443917</v>
      </c>
      <c r="T22" s="94">
        <f t="shared" si="5"/>
        <v>13102.962935849229</v>
      </c>
      <c r="U22" s="96"/>
      <c r="V22" s="92">
        <f>+'[3]R-I prezzi costanti cat'!U18</f>
        <v>710.64558897765824</v>
      </c>
      <c r="W22" s="97">
        <f>+'[3]R-I prezzi costanti cat'!W18</f>
        <v>10361.406815867991</v>
      </c>
      <c r="X22" s="97">
        <f>+'[3]R-I prezzi costanti cat'!X18</f>
        <v>993.97016585540973</v>
      </c>
      <c r="Y22" s="102">
        <f t="shared" si="0"/>
        <v>11355.376981723401</v>
      </c>
      <c r="Z22" s="92">
        <f>+'[3]R-I prezzi costanti cat'!AD18</f>
        <v>390.92804696848862</v>
      </c>
      <c r="AA22" s="92">
        <f>+'[3]R-I prezzi costanti cat'!Y18</f>
        <v>315.84119918256624</v>
      </c>
      <c r="AB22" s="92">
        <f>+'[3]R-I prezzi costanti cat'!AC18+'[3]R-I prezzi costanti cat'!AE18+'[3]R-I prezzi costanti cat'!AF18</f>
        <v>330.17111899711745</v>
      </c>
      <c r="AC22" s="93">
        <f t="shared" si="6"/>
        <v>1036.9403651481723</v>
      </c>
      <c r="AD22" s="98">
        <f t="shared" si="7"/>
        <v>13102.962935849231</v>
      </c>
    </row>
    <row r="23" spans="1:30" x14ac:dyDescent="0.2">
      <c r="A23" s="91">
        <v>1878</v>
      </c>
      <c r="B23" s="92">
        <f>+'[3]R-I prezzi costanti cat'!B19</f>
        <v>5463.4862662997975</v>
      </c>
      <c r="C23" s="92">
        <f>+'[3]R-I prezzi costanti cat'!C19</f>
        <v>97.979797979797979</v>
      </c>
      <c r="D23" s="92">
        <f>+'[3]R-I prezzi costanti cat'!D19</f>
        <v>1518.1818181818182</v>
      </c>
      <c r="E23" s="92">
        <f>+'[3]R-I prezzi costanti cat'!G19</f>
        <v>306.18556701030928</v>
      </c>
      <c r="F23" s="92">
        <f>+'[3]R-I prezzi costanti cat'!E19</f>
        <v>16</v>
      </c>
      <c r="G23" s="93">
        <f t="shared" si="1"/>
        <v>1938.3471831719255</v>
      </c>
      <c r="H23" s="92">
        <f>+'[3]R-I prezzi costanti cat'!H19</f>
        <v>1101.2417185574379</v>
      </c>
      <c r="I23" s="92">
        <f>+'[3]R-I prezzi costanti cat'!I19</f>
        <v>328.75848653835823</v>
      </c>
      <c r="J23" s="92">
        <f>+'[3]R-I prezzi costanti cat'!J19</f>
        <v>55.785093132328264</v>
      </c>
      <c r="K23" s="92">
        <f>+'[3]R-I prezzi costanti cat'!K19</f>
        <v>1007.5512711463945</v>
      </c>
      <c r="L23" s="92">
        <f>+'[3]R-I prezzi costanti cat'!L19</f>
        <v>1002.1393485845761</v>
      </c>
      <c r="M23" s="92">
        <f>+'[3]R-I prezzi costanti cat'!M19</f>
        <v>938.34098867889452</v>
      </c>
      <c r="N23" s="92">
        <f t="shared" si="2"/>
        <v>4433.8169066379896</v>
      </c>
      <c r="O23" s="92">
        <f t="shared" si="3"/>
        <v>11835.650356109712</v>
      </c>
      <c r="P23" s="92">
        <f>+'[3]R-I prezzi costanti cat'!P19</f>
        <v>44.418877931773402</v>
      </c>
      <c r="Q23" s="92">
        <f>+'[3]R-I prezzi costanti cat'!Q19</f>
        <v>764.72266180066879</v>
      </c>
      <c r="R23" s="94">
        <f t="shared" si="4"/>
        <v>12555.954139978607</v>
      </c>
      <c r="S23" s="92">
        <f>+'[3]R-I prezzi costanti cat'!S19</f>
        <v>999.57203775077289</v>
      </c>
      <c r="T23" s="94">
        <f t="shared" si="5"/>
        <v>13555.52617772938</v>
      </c>
      <c r="U23" s="96"/>
      <c r="V23" s="92">
        <f>+'[3]R-I prezzi costanti cat'!U19</f>
        <v>895.71729858654464</v>
      </c>
      <c r="W23" s="97">
        <f>+'[3]R-I prezzi costanti cat'!W19</f>
        <v>10681.019791283892</v>
      </c>
      <c r="X23" s="97">
        <f>+'[3]R-I prezzi costanti cat'!X19</f>
        <v>964.7065666496477</v>
      </c>
      <c r="Y23" s="102">
        <f t="shared" si="0"/>
        <v>11645.726357933539</v>
      </c>
      <c r="Z23" s="92">
        <f>+'[3]R-I prezzi costanti cat'!AD19</f>
        <v>384.15281355228024</v>
      </c>
      <c r="AA23" s="92">
        <f>+'[3]R-I prezzi costanti cat'!Y19</f>
        <v>318.57926022355957</v>
      </c>
      <c r="AB23" s="92">
        <f>+'[3]R-I prezzi costanti cat'!AC19+'[3]R-I prezzi costanti cat'!AE19+'[3]R-I prezzi costanti cat'!AF19</f>
        <v>311.35044743345509</v>
      </c>
      <c r="AC23" s="93">
        <f t="shared" si="6"/>
        <v>1014.0825212092949</v>
      </c>
      <c r="AD23" s="98">
        <f t="shared" si="7"/>
        <v>13555.52617772938</v>
      </c>
    </row>
    <row r="24" spans="1:30" x14ac:dyDescent="0.2">
      <c r="A24" s="91">
        <v>1879</v>
      </c>
      <c r="B24" s="92">
        <f>+'[3]R-I prezzi costanti cat'!B20</f>
        <v>5447.8857458177008</v>
      </c>
      <c r="C24" s="92">
        <f>+'[3]R-I prezzi costanti cat'!C20</f>
        <v>109.09090909090909</v>
      </c>
      <c r="D24" s="92">
        <f>+'[3]R-I prezzi costanti cat'!D20</f>
        <v>1510.1010101010102</v>
      </c>
      <c r="E24" s="92">
        <f>+'[3]R-I prezzi costanti cat'!G20</f>
        <v>314.43298969072168</v>
      </c>
      <c r="F24" s="92">
        <f>+'[3]R-I prezzi costanti cat'!E20</f>
        <v>17</v>
      </c>
      <c r="G24" s="93">
        <f t="shared" si="1"/>
        <v>1950.6249088826407</v>
      </c>
      <c r="H24" s="92">
        <f>+'[3]R-I prezzi costanti cat'!H20</f>
        <v>1134.4065466254176</v>
      </c>
      <c r="I24" s="92">
        <f>+'[3]R-I prezzi costanti cat'!I20</f>
        <v>339.58467295346054</v>
      </c>
      <c r="J24" s="92">
        <f>+'[3]R-I prezzi costanti cat'!J20</f>
        <v>59.584763526877971</v>
      </c>
      <c r="K24" s="92">
        <f>+'[3]R-I prezzi costanti cat'!K20</f>
        <v>1015.9210579610353</v>
      </c>
      <c r="L24" s="92">
        <f>+'[3]R-I prezzi costanti cat'!L20</f>
        <v>1006.327538546848</v>
      </c>
      <c r="M24" s="92">
        <f>+'[3]R-I prezzi costanti cat'!M20</f>
        <v>963.82811389019787</v>
      </c>
      <c r="N24" s="92">
        <f t="shared" si="2"/>
        <v>4519.6526935038373</v>
      </c>
      <c r="O24" s="92">
        <f t="shared" si="3"/>
        <v>11918.16334820418</v>
      </c>
      <c r="P24" s="92">
        <f>+'[3]R-I prezzi costanti cat'!P20</f>
        <v>47.302937107738913</v>
      </c>
      <c r="Q24" s="92">
        <f>+'[3]R-I prezzi costanti cat'!Q20</f>
        <v>792.58650651347659</v>
      </c>
      <c r="R24" s="94">
        <f t="shared" si="4"/>
        <v>12663.446917609917</v>
      </c>
      <c r="S24" s="92">
        <f>+'[3]R-I prezzi costanti cat'!S20</f>
        <v>1172.1777211312124</v>
      </c>
      <c r="T24" s="94">
        <f t="shared" si="5"/>
        <v>13835.62463874113</v>
      </c>
      <c r="U24" s="96"/>
      <c r="V24" s="92">
        <f>+'[3]R-I prezzi costanti cat'!U20</f>
        <v>938.70554102849258</v>
      </c>
      <c r="W24" s="97">
        <f>+'[3]R-I prezzi costanti cat'!W20</f>
        <v>10967.384085841542</v>
      </c>
      <c r="X24" s="97">
        <f>+'[3]R-I prezzi costanti cat'!X20</f>
        <v>990.75590625909058</v>
      </c>
      <c r="Y24" s="102">
        <f t="shared" si="0"/>
        <v>11958.139992100632</v>
      </c>
      <c r="Z24" s="92">
        <f>+'[3]R-I prezzi costanti cat'!AD20</f>
        <v>340.43086501434664</v>
      </c>
      <c r="AA24" s="92">
        <f>+'[3]R-I prezzi costanti cat'!Y20</f>
        <v>336.54557290650462</v>
      </c>
      <c r="AB24" s="92">
        <f>+'[3]R-I prezzi costanti cat'!AC20+'[3]R-I prezzi costanti cat'!AE20+'[3]R-I prezzi costanti cat'!AF20</f>
        <v>261.80266769115485</v>
      </c>
      <c r="AC24" s="93">
        <f t="shared" si="6"/>
        <v>938.77910561200611</v>
      </c>
      <c r="AD24" s="98">
        <f t="shared" si="7"/>
        <v>13835.62463874113</v>
      </c>
    </row>
    <row r="25" spans="1:30" x14ac:dyDescent="0.2">
      <c r="A25" s="91">
        <v>1880</v>
      </c>
      <c r="B25" s="92">
        <f>+'[3]R-I prezzi costanti cat'!B21</f>
        <v>5567.2363210261265</v>
      </c>
      <c r="C25" s="92">
        <f>+'[3]R-I prezzi costanti cat'!C21</f>
        <v>113.13131313131314</v>
      </c>
      <c r="D25" s="92">
        <f>+'[3]R-I prezzi costanti cat'!D21</f>
        <v>1560.6060606060605</v>
      </c>
      <c r="E25" s="92">
        <f>+'[3]R-I prezzi costanti cat'!G21</f>
        <v>339.17525773195877</v>
      </c>
      <c r="F25" s="92">
        <f>+'[3]R-I prezzi costanti cat'!E21</f>
        <v>18</v>
      </c>
      <c r="G25" s="93">
        <f t="shared" si="1"/>
        <v>2030.9126314693324</v>
      </c>
      <c r="H25" s="92">
        <f>+'[3]R-I prezzi costanti cat'!H21</f>
        <v>1149.9526273228612</v>
      </c>
      <c r="I25" s="92">
        <f>+'[3]R-I prezzi costanti cat'!I21</f>
        <v>361.86983156466852</v>
      </c>
      <c r="J25" s="92">
        <f>+'[3]R-I prezzi costanti cat'!J21</f>
        <v>72.835639052049174</v>
      </c>
      <c r="K25" s="92">
        <f>+'[3]R-I prezzi costanti cat'!K21</f>
        <v>1025.0239647886374</v>
      </c>
      <c r="L25" s="92">
        <f>+'[3]R-I prezzi costanti cat'!L21</f>
        <v>1010.7649484682352</v>
      </c>
      <c r="M25" s="92">
        <f>+'[3]R-I prezzi costanti cat'!M21</f>
        <v>989.31523910150156</v>
      </c>
      <c r="N25" s="92">
        <f t="shared" si="2"/>
        <v>4609.762250297953</v>
      </c>
      <c r="O25" s="92">
        <f t="shared" si="3"/>
        <v>12207.911202793412</v>
      </c>
      <c r="P25" s="92">
        <f>+'[3]R-I prezzi costanti cat'!P21</f>
        <v>57.741001989529586</v>
      </c>
      <c r="Q25" s="92">
        <f>+'[3]R-I prezzi costanti cat'!Q21</f>
        <v>791.69671865089458</v>
      </c>
      <c r="R25" s="94">
        <f t="shared" si="4"/>
        <v>12941.866919454777</v>
      </c>
      <c r="S25" s="92">
        <f>+'[3]R-I prezzi costanti cat'!S21</f>
        <v>1082.6656866334592</v>
      </c>
      <c r="T25" s="94">
        <f t="shared" si="5"/>
        <v>14024.532606088236</v>
      </c>
      <c r="U25" s="96"/>
      <c r="V25" s="92">
        <f>+'[3]R-I prezzi costanti cat'!U21</f>
        <v>1014.3706947208221</v>
      </c>
      <c r="W25" s="97">
        <f>+'[3]R-I prezzi costanti cat'!W21</f>
        <v>10956.967449602113</v>
      </c>
      <c r="X25" s="97">
        <f>+'[3]R-I prezzi costanti cat'!X21</f>
        <v>943.30978693690145</v>
      </c>
      <c r="Y25" s="102">
        <f t="shared" si="0"/>
        <v>11900.277236539014</v>
      </c>
      <c r="Z25" s="92">
        <f>+'[3]R-I prezzi costanti cat'!AD21</f>
        <v>434.9114932938204</v>
      </c>
      <c r="AA25" s="92">
        <f>+'[3]R-I prezzi costanti cat'!Y21</f>
        <v>377.22565448559118</v>
      </c>
      <c r="AB25" s="92">
        <f>+'[3]R-I prezzi costanti cat'!AC21+'[3]R-I prezzi costanti cat'!AE21+'[3]R-I prezzi costanti cat'!AF21</f>
        <v>297.74752704898987</v>
      </c>
      <c r="AC25" s="93">
        <f t="shared" si="6"/>
        <v>1109.8846748284016</v>
      </c>
      <c r="AD25" s="98">
        <f t="shared" si="7"/>
        <v>14024.532606088238</v>
      </c>
    </row>
    <row r="26" spans="1:30" x14ac:dyDescent="0.2">
      <c r="A26" s="91">
        <v>1881</v>
      </c>
      <c r="B26" s="92">
        <f>+'[3]R-I prezzi costanti cat'!B22</f>
        <v>5674.2406394492045</v>
      </c>
      <c r="C26" s="92">
        <f>+'[3]R-I prezzi costanti cat'!C22</f>
        <v>116.16161616161617</v>
      </c>
      <c r="D26" s="92">
        <f>+'[3]R-I prezzi costanti cat'!D22</f>
        <v>1652.5252525252524</v>
      </c>
      <c r="E26" s="92">
        <f>+'[3]R-I prezzi costanti cat'!G22</f>
        <v>350.51546391752578</v>
      </c>
      <c r="F26" s="92">
        <f>+'[3]R-I prezzi costanti cat'!E22</f>
        <v>19</v>
      </c>
      <c r="G26" s="93">
        <f t="shared" si="1"/>
        <v>2138.2023326043945</v>
      </c>
      <c r="H26" s="92">
        <f>+'[3]R-I prezzi costanti cat'!H22</f>
        <v>1199.7430873789178</v>
      </c>
      <c r="I26" s="92">
        <f>+'[3]R-I prezzi costanti cat'!I22</f>
        <v>382.19459166630224</v>
      </c>
      <c r="J26" s="92">
        <f>+'[3]R-I prezzi costanti cat'!J22</f>
        <v>72.920707598386386</v>
      </c>
      <c r="K26" s="92">
        <f>+'[3]R-I prezzi costanti cat'!K22</f>
        <v>1034.7988982947873</v>
      </c>
      <c r="L26" s="92">
        <f>+'[3]R-I prezzi costanti cat'!L22</f>
        <v>1015.4504994744552</v>
      </c>
      <c r="M26" s="92">
        <f>+'[3]R-I prezzi costanti cat'!M22</f>
        <v>1014.8023643128051</v>
      </c>
      <c r="N26" s="92">
        <f t="shared" si="2"/>
        <v>4719.9101487256539</v>
      </c>
      <c r="O26" s="92">
        <f t="shared" si="3"/>
        <v>12532.353120779253</v>
      </c>
      <c r="P26" s="92">
        <f>+'[3]R-I prezzi costanti cat'!P22</f>
        <v>57.80600550222934</v>
      </c>
      <c r="Q26" s="92">
        <f>+'[3]R-I prezzi costanti cat'!Q22</f>
        <v>874.03399028625313</v>
      </c>
      <c r="R26" s="94">
        <f t="shared" si="4"/>
        <v>13348.581105563277</v>
      </c>
      <c r="S26" s="92">
        <f>+'[3]R-I prezzi costanti cat'!S22</f>
        <v>1243.8175722152405</v>
      </c>
      <c r="T26" s="94">
        <f t="shared" si="5"/>
        <v>14592.398677778518</v>
      </c>
      <c r="U26" s="96"/>
      <c r="V26" s="92">
        <f>+'[3]R-I prezzi costanti cat'!U22</f>
        <v>1116.319537342994</v>
      </c>
      <c r="W26" s="97">
        <f>+'[3]R-I prezzi costanti cat'!W22</f>
        <v>11363.223603786622</v>
      </c>
      <c r="X26" s="97">
        <f>+'[3]R-I prezzi costanti cat'!X22</f>
        <v>931.07975395531128</v>
      </c>
      <c r="Y26" s="102">
        <f t="shared" si="0"/>
        <v>12294.303357741934</v>
      </c>
      <c r="Z26" s="92">
        <f>+'[3]R-I prezzi costanti cat'!AD22</f>
        <v>469.7036619914706</v>
      </c>
      <c r="AA26" s="92">
        <f>+'[3]R-I prezzi costanti cat'!Y22</f>
        <v>404.72171547661782</v>
      </c>
      <c r="AB26" s="92">
        <f>+'[3]R-I prezzi costanti cat'!AC22+'[3]R-I prezzi costanti cat'!AE22+'[3]R-I prezzi costanti cat'!AF22</f>
        <v>307.35040522549775</v>
      </c>
      <c r="AC26" s="93">
        <f t="shared" si="6"/>
        <v>1181.7757826935863</v>
      </c>
      <c r="AD26" s="98">
        <f t="shared" si="7"/>
        <v>14592.398677778514</v>
      </c>
    </row>
    <row r="27" spans="1:30" x14ac:dyDescent="0.2">
      <c r="A27" s="91">
        <v>1882</v>
      </c>
      <c r="B27" s="92">
        <f>+'[3]R-I prezzi costanti cat'!B23</f>
        <v>5776.4799998501039</v>
      </c>
      <c r="C27" s="92">
        <f>+'[3]R-I prezzi costanti cat'!C23</f>
        <v>129.2929292929293</v>
      </c>
      <c r="D27" s="92">
        <f>+'[3]R-I prezzi costanti cat'!D23</f>
        <v>1690.909090909091</v>
      </c>
      <c r="E27" s="92">
        <f>+'[3]R-I prezzi costanti cat'!G23</f>
        <v>398.96907216494844</v>
      </c>
      <c r="F27" s="92">
        <f>+'[3]R-I prezzi costanti cat'!E23</f>
        <v>20</v>
      </c>
      <c r="G27" s="93">
        <f t="shared" si="1"/>
        <v>2239.1710923669689</v>
      </c>
      <c r="H27" s="92">
        <f>+'[3]R-I prezzi costanti cat'!H23</f>
        <v>1224.293903885279</v>
      </c>
      <c r="I27" s="92">
        <f>+'[3]R-I prezzi costanti cat'!I23</f>
        <v>399.46001945389008</v>
      </c>
      <c r="J27" s="92">
        <f>+'[3]R-I prezzi costanti cat'!J23</f>
        <v>88.635361210398003</v>
      </c>
      <c r="K27" s="92">
        <f>+'[3]R-I prezzi costanti cat'!K23</f>
        <v>1044.6349251353504</v>
      </c>
      <c r="L27" s="92">
        <f>+'[3]R-I prezzi costanti cat'!L23</f>
        <v>1019.4703850487533</v>
      </c>
      <c r="M27" s="92">
        <f>+'[3]R-I prezzi costanti cat'!M23</f>
        <v>1022.5399761341889</v>
      </c>
      <c r="N27" s="92">
        <f t="shared" si="2"/>
        <v>4799.0345708678597</v>
      </c>
      <c r="O27" s="92">
        <f t="shared" si="3"/>
        <v>12814.685663084932</v>
      </c>
      <c r="P27" s="92">
        <f>+'[3]R-I prezzi costanti cat'!P23</f>
        <v>71.426754047180225</v>
      </c>
      <c r="Q27" s="92">
        <f>+'[3]R-I prezzi costanti cat'!Q23</f>
        <v>877.99992390016871</v>
      </c>
      <c r="R27" s="94">
        <f t="shared" si="4"/>
        <v>13621.25883293792</v>
      </c>
      <c r="S27" s="92">
        <f>+'[3]R-I prezzi costanti cat'!S23</f>
        <v>1309.255522207093</v>
      </c>
      <c r="T27" s="94">
        <f t="shared" si="5"/>
        <v>14930.514355145013</v>
      </c>
      <c r="U27" s="96"/>
      <c r="V27" s="92">
        <f>+'[3]R-I prezzi costanti cat'!U23</f>
        <v>1117.1375106708156</v>
      </c>
      <c r="W27" s="97">
        <f>+'[3]R-I prezzi costanti cat'!W23</f>
        <v>11440.943126620321</v>
      </c>
      <c r="X27" s="97">
        <f>+'[3]R-I prezzi costanti cat'!X23</f>
        <v>975.26468967436972</v>
      </c>
      <c r="Y27" s="102">
        <f t="shared" si="0"/>
        <v>12416.207816294691</v>
      </c>
      <c r="Z27" s="92">
        <f>+'[3]R-I prezzi costanti cat'!AD23</f>
        <v>572.7219660443518</v>
      </c>
      <c r="AA27" s="92">
        <f>+'[3]R-I prezzi costanti cat'!Y23</f>
        <v>484.27274124014241</v>
      </c>
      <c r="AB27" s="92">
        <f>+'[3]R-I prezzi costanti cat'!AC23+'[3]R-I prezzi costanti cat'!AE23+'[3]R-I prezzi costanti cat'!AF23</f>
        <v>340.17432089501591</v>
      </c>
      <c r="AC27" s="93">
        <f t="shared" si="6"/>
        <v>1397.1690281795102</v>
      </c>
      <c r="AD27" s="98">
        <f t="shared" si="7"/>
        <v>14930.514355145018</v>
      </c>
    </row>
    <row r="28" spans="1:30" x14ac:dyDescent="0.2">
      <c r="A28" s="91">
        <v>1883</v>
      </c>
      <c r="B28" s="92">
        <f>+'[3]R-I prezzi costanti cat'!B24</f>
        <v>5815.43615991357</v>
      </c>
      <c r="C28" s="92">
        <f>+'[3]R-I prezzi costanti cat'!C24</f>
        <v>133.33333333333334</v>
      </c>
      <c r="D28" s="92">
        <f>+'[3]R-I prezzi costanti cat'!D24</f>
        <v>1747.4747474747476</v>
      </c>
      <c r="E28" s="92">
        <f>+'[3]R-I prezzi costanti cat'!G24</f>
        <v>424.74226804123714</v>
      </c>
      <c r="F28" s="92">
        <f>+'[3]R-I prezzi costanti cat'!E24</f>
        <v>21</v>
      </c>
      <c r="G28" s="93">
        <f t="shared" si="1"/>
        <v>2326.5503488493177</v>
      </c>
      <c r="H28" s="92">
        <f>+'[3]R-I prezzi costanti cat'!H24</f>
        <v>1256.1120605003837</v>
      </c>
      <c r="I28" s="92">
        <f>+'[3]R-I prezzi costanti cat'!I24</f>
        <v>422.82746515648779</v>
      </c>
      <c r="J28" s="92">
        <f>+'[3]R-I prezzi costanti cat'!J24</f>
        <v>84.07792141493718</v>
      </c>
      <c r="K28" s="92">
        <f>+'[3]R-I prezzi costanti cat'!K24</f>
        <v>1054.1654853038465</v>
      </c>
      <c r="L28" s="92">
        <f>+'[3]R-I prezzi costanti cat'!L24</f>
        <v>1023.5334255943267</v>
      </c>
      <c r="M28" s="92">
        <f>+'[3]R-I prezzi costanti cat'!M24</f>
        <v>1030.2775879555729</v>
      </c>
      <c r="N28" s="92">
        <f t="shared" si="2"/>
        <v>4870.9939459255547</v>
      </c>
      <c r="O28" s="92">
        <f t="shared" si="3"/>
        <v>13012.980454688442</v>
      </c>
      <c r="P28" s="92">
        <f>+'[3]R-I prezzi costanti cat'!P24</f>
        <v>67.335427970967515</v>
      </c>
      <c r="Q28" s="92">
        <f>+'[3]R-I prezzi costanti cat'!Q24</f>
        <v>898.26187167351543</v>
      </c>
      <c r="R28" s="94">
        <f t="shared" si="4"/>
        <v>13843.906898390991</v>
      </c>
      <c r="S28" s="92">
        <f>+'[3]R-I prezzi costanti cat'!S24</f>
        <v>1388.8661976855312</v>
      </c>
      <c r="T28" s="94">
        <f t="shared" si="5"/>
        <v>15232.773096076522</v>
      </c>
      <c r="U28" s="96"/>
      <c r="V28" s="92">
        <f>+'[3]R-I prezzi costanti cat'!U24</f>
        <v>1157.3553386176068</v>
      </c>
      <c r="W28" s="97">
        <f>+'[3]R-I prezzi costanti cat'!W24</f>
        <v>11745.770916385931</v>
      </c>
      <c r="X28" s="97">
        <f>+'[3]R-I prezzi costanti cat'!X24</f>
        <v>1009.5987135300581</v>
      </c>
      <c r="Y28" s="102">
        <f t="shared" si="0"/>
        <v>12755.369629915989</v>
      </c>
      <c r="Z28" s="92">
        <f>+'[3]R-I prezzi costanti cat'!AD24</f>
        <v>501.29620514487544</v>
      </c>
      <c r="AA28" s="92">
        <f>+'[3]R-I prezzi costanti cat'!Y24</f>
        <v>527.1718337366583</v>
      </c>
      <c r="AB28" s="92">
        <f>+'[3]R-I prezzi costanti cat'!AC24+'[3]R-I prezzi costanti cat'!AE24+'[3]R-I prezzi costanti cat'!AF24</f>
        <v>291.58008866139573</v>
      </c>
      <c r="AC28" s="93">
        <f t="shared" si="6"/>
        <v>1320.0481275429293</v>
      </c>
      <c r="AD28" s="98">
        <f t="shared" si="7"/>
        <v>15232.773096076526</v>
      </c>
    </row>
    <row r="29" spans="1:30" x14ac:dyDescent="0.2">
      <c r="A29" s="91">
        <v>1884</v>
      </c>
      <c r="B29" s="92">
        <f>+'[3]R-I prezzi costanti cat'!B25</f>
        <v>5476.2970421231439</v>
      </c>
      <c r="C29" s="92">
        <f>+'[3]R-I prezzi costanti cat'!C25</f>
        <v>132.32323232323233</v>
      </c>
      <c r="D29" s="92">
        <f>+'[3]R-I prezzi costanti cat'!D25</f>
        <v>1808.0808080808081</v>
      </c>
      <c r="E29" s="92">
        <f>+'[3]R-I prezzi costanti cat'!G25</f>
        <v>436.08247422680415</v>
      </c>
      <c r="F29" s="92">
        <f>+'[3]R-I prezzi costanti cat'!E25</f>
        <v>22</v>
      </c>
      <c r="G29" s="93">
        <f t="shared" si="1"/>
        <v>2398.4865146308448</v>
      </c>
      <c r="H29" s="92">
        <f>+'[3]R-I prezzi costanti cat'!H25</f>
        <v>1266.3405846385838</v>
      </c>
      <c r="I29" s="92">
        <f>+'[3]R-I prezzi costanti cat'!I25</f>
        <v>440.10781411622582</v>
      </c>
      <c r="J29" s="92">
        <f>+'[3]R-I prezzi costanti cat'!J25</f>
        <v>86.229383776799963</v>
      </c>
      <c r="K29" s="92">
        <f>+'[3]R-I prezzi costanti cat'!K25</f>
        <v>1064.4291654853039</v>
      </c>
      <c r="L29" s="92">
        <f>+'[3]R-I prezzi costanti cat'!L25</f>
        <v>1027.6471732311486</v>
      </c>
      <c r="M29" s="92">
        <f>+'[3]R-I prezzi costanti cat'!M25</f>
        <v>1038.0151997769567</v>
      </c>
      <c r="N29" s="92">
        <f t="shared" si="2"/>
        <v>4922.7693210250181</v>
      </c>
      <c r="O29" s="92">
        <f t="shared" si="3"/>
        <v>12797.552877779006</v>
      </c>
      <c r="P29" s="92">
        <f>+'[3]R-I prezzi costanti cat'!P25</f>
        <v>67.986717594120805</v>
      </c>
      <c r="Q29" s="92">
        <f>+'[3]R-I prezzi costanti cat'!Q25</f>
        <v>1004.1475876004033</v>
      </c>
      <c r="R29" s="94">
        <f t="shared" si="4"/>
        <v>13733.71374778529</v>
      </c>
      <c r="S29" s="92">
        <f>+'[3]R-I prezzi costanti cat'!S25</f>
        <v>1429.3239868341775</v>
      </c>
      <c r="T29" s="94">
        <f t="shared" si="5"/>
        <v>15163.037734619467</v>
      </c>
      <c r="U29" s="96"/>
      <c r="V29" s="92">
        <f>+'[3]R-I prezzi costanti cat'!U25</f>
        <v>1120.325103718621</v>
      </c>
      <c r="W29" s="97">
        <f>+'[3]R-I prezzi costanti cat'!W25</f>
        <v>11593.595233559494</v>
      </c>
      <c r="X29" s="97">
        <f>+'[3]R-I prezzi costanti cat'!X25</f>
        <v>1052.1951307728702</v>
      </c>
      <c r="Y29" s="102">
        <f t="shared" si="0"/>
        <v>12645.790364332364</v>
      </c>
      <c r="Z29" s="92">
        <f>+'[3]R-I prezzi costanti cat'!AD25</f>
        <v>541.3416116747353</v>
      </c>
      <c r="AA29" s="92">
        <f>+'[3]R-I prezzi costanti cat'!Y25</f>
        <v>553.69502566966446</v>
      </c>
      <c r="AB29" s="92">
        <f>+'[3]R-I prezzi costanti cat'!AC25+'[3]R-I prezzi costanti cat'!AE25+'[3]R-I prezzi costanti cat'!AF25</f>
        <v>301.88562922408147</v>
      </c>
      <c r="AC29" s="93">
        <f t="shared" si="6"/>
        <v>1396.9222665684813</v>
      </c>
      <c r="AD29" s="98">
        <f t="shared" si="7"/>
        <v>15163.037734619467</v>
      </c>
    </row>
    <row r="30" spans="1:30" x14ac:dyDescent="0.2">
      <c r="A30" s="91">
        <v>1885</v>
      </c>
      <c r="B30" s="92">
        <f>+'[3]R-I prezzi costanti cat'!B26</f>
        <v>5636.5704098649858</v>
      </c>
      <c r="C30" s="92">
        <f>+'[3]R-I prezzi costanti cat'!C26</f>
        <v>135.35353535353536</v>
      </c>
      <c r="D30" s="92">
        <f>+'[3]R-I prezzi costanti cat'!D26</f>
        <v>1878.7878787878788</v>
      </c>
      <c r="E30" s="92">
        <f>+'[3]R-I prezzi costanti cat'!G26</f>
        <v>447.42268041237116</v>
      </c>
      <c r="F30" s="92">
        <f>+'[3]R-I prezzi costanti cat'!E26</f>
        <v>24</v>
      </c>
      <c r="G30" s="93">
        <f t="shared" si="1"/>
        <v>2485.5640945537853</v>
      </c>
      <c r="H30" s="92">
        <f>+'[3]R-I prezzi costanti cat'!H26</f>
        <v>1298.1233609937335</v>
      </c>
      <c r="I30" s="92">
        <f>+'[3]R-I prezzi costanti cat'!I26</f>
        <v>449.88888131690896</v>
      </c>
      <c r="J30" s="92">
        <f>+'[3]R-I prezzi costanti cat'!J26</f>
        <v>101.36510810863552</v>
      </c>
      <c r="K30" s="92">
        <f>+'[3]R-I prezzi costanti cat'!K26</f>
        <v>1076.5256456991642</v>
      </c>
      <c r="L30" s="92">
        <f>+'[3]R-I prezzi costanti cat'!L26</f>
        <v>1031.8170223306286</v>
      </c>
      <c r="M30" s="92">
        <f>+'[3]R-I prezzi costanti cat'!M26</f>
        <v>1045.7528115983407</v>
      </c>
      <c r="N30" s="92">
        <f t="shared" si="2"/>
        <v>5003.4728300474117</v>
      </c>
      <c r="O30" s="92">
        <f t="shared" si="3"/>
        <v>13125.607334466182</v>
      </c>
      <c r="P30" s="92">
        <f>+'[3]R-I prezzi costanti cat'!P26</f>
        <v>78.844850464893355</v>
      </c>
      <c r="Q30" s="92">
        <f>+'[3]R-I prezzi costanti cat'!Q26</f>
        <v>1021.5538122034101</v>
      </c>
      <c r="R30" s="94">
        <f t="shared" si="4"/>
        <v>14068.316296204699</v>
      </c>
      <c r="S30" s="92">
        <f>+'[3]R-I prezzi costanti cat'!S26</f>
        <v>1744.4558640850341</v>
      </c>
      <c r="T30" s="94">
        <f t="shared" si="5"/>
        <v>15812.772160289733</v>
      </c>
      <c r="U30" s="96"/>
      <c r="V30" s="92">
        <f>+'[3]R-I prezzi costanti cat'!U26</f>
        <v>1180.2490274126637</v>
      </c>
      <c r="W30" s="97">
        <f>+'[3]R-I prezzi costanti cat'!W26</f>
        <v>12118.721194814572</v>
      </c>
      <c r="X30" s="97">
        <f>+'[3]R-I prezzi costanti cat'!X26</f>
        <v>1089.9002950942786</v>
      </c>
      <c r="Y30" s="102">
        <f t="shared" si="0"/>
        <v>13208.621489908852</v>
      </c>
      <c r="Z30" s="92">
        <f>+'[3]R-I prezzi costanti cat'!AD26</f>
        <v>552.30152175725152</v>
      </c>
      <c r="AA30" s="92">
        <f>+'[3]R-I prezzi costanti cat'!Y26</f>
        <v>581.74898133129625</v>
      </c>
      <c r="AB30" s="92">
        <f>+'[3]R-I prezzi costanti cat'!AC26+'[3]R-I prezzi costanti cat'!AE26+'[3]R-I prezzi costanti cat'!AF26</f>
        <v>289.85113987967094</v>
      </c>
      <c r="AC30" s="93">
        <f t="shared" si="6"/>
        <v>1423.9016429682188</v>
      </c>
      <c r="AD30" s="98">
        <f t="shared" si="7"/>
        <v>15812.772160289733</v>
      </c>
    </row>
    <row r="31" spans="1:30" x14ac:dyDescent="0.2">
      <c r="A31" s="91">
        <v>1886</v>
      </c>
      <c r="B31" s="92">
        <f>+'[3]R-I prezzi costanti cat'!B27</f>
        <v>5929.0883975754068</v>
      </c>
      <c r="C31" s="92">
        <f>+'[3]R-I prezzi costanti cat'!C27</f>
        <v>133.33333333333334</v>
      </c>
      <c r="D31" s="92">
        <f>+'[3]R-I prezzi costanti cat'!D27</f>
        <v>1966.6666666666667</v>
      </c>
      <c r="E31" s="92">
        <f>+'[3]R-I prezzi costanti cat'!G27</f>
        <v>457.73195876288662</v>
      </c>
      <c r="F31" s="92">
        <f>+'[3]R-I prezzi costanti cat'!E27</f>
        <v>27</v>
      </c>
      <c r="G31" s="93">
        <f t="shared" si="1"/>
        <v>2584.7319587628867</v>
      </c>
      <c r="H31" s="92">
        <f>+'[3]R-I prezzi costanti cat'!H27</f>
        <v>1354.9039647826191</v>
      </c>
      <c r="I31" s="92">
        <f>+'[3]R-I prezzi costanti cat'!I27</f>
        <v>471.9114785149153</v>
      </c>
      <c r="J31" s="92">
        <f>+'[3]R-I prezzi costanti cat'!J27</f>
        <v>123.23873776182705</v>
      </c>
      <c r="K31" s="92">
        <f>+'[3]R-I prezzi costanti cat'!K27</f>
        <v>1089.2941525915726</v>
      </c>
      <c r="L31" s="92">
        <f>+'[3]R-I prezzi costanti cat'!L27</f>
        <v>1036.0375785213571</v>
      </c>
      <c r="M31" s="92">
        <f>+'[3]R-I prezzi costanti cat'!M27</f>
        <v>1053.4904234197245</v>
      </c>
      <c r="N31" s="92">
        <f t="shared" si="2"/>
        <v>5128.8763355920155</v>
      </c>
      <c r="O31" s="92">
        <f t="shared" si="3"/>
        <v>13642.696691930309</v>
      </c>
      <c r="P31" s="92">
        <f>+'[3]R-I prezzi costanti cat'!P27</f>
        <v>98.478825119258317</v>
      </c>
      <c r="Q31" s="92">
        <f>+'[3]R-I prezzi costanti cat'!Q27</f>
        <v>952.79981416744226</v>
      </c>
      <c r="R31" s="94">
        <f t="shared" si="4"/>
        <v>14497.017680978492</v>
      </c>
      <c r="S31" s="92">
        <f>+'[3]R-I prezzi costanti cat'!S27</f>
        <v>1732.3807337062481</v>
      </c>
      <c r="T31" s="94">
        <f t="shared" si="5"/>
        <v>16229.39841468474</v>
      </c>
      <c r="U31" s="96"/>
      <c r="V31" s="92">
        <f>+'[3]R-I prezzi costanti cat'!U27</f>
        <v>1141.0481490034022</v>
      </c>
      <c r="W31" s="97">
        <f>+'[3]R-I prezzi costanti cat'!W27</f>
        <v>12498.396586151503</v>
      </c>
      <c r="X31" s="97">
        <f>+'[3]R-I prezzi costanti cat'!X27</f>
        <v>1091.1628039908605</v>
      </c>
      <c r="Y31" s="102">
        <f t="shared" si="0"/>
        <v>13589.559390142364</v>
      </c>
      <c r="Z31" s="92">
        <f>+'[3]R-I prezzi costanti cat'!AD27</f>
        <v>605.88203956452128</v>
      </c>
      <c r="AA31" s="92">
        <f>+'[3]R-I prezzi costanti cat'!Y27</f>
        <v>598.86131320367178</v>
      </c>
      <c r="AB31" s="92">
        <f>+'[3]R-I prezzi costanti cat'!AC27+'[3]R-I prezzi costanti cat'!AE27+'[3]R-I prezzi costanti cat'!AF27</f>
        <v>294.04752277078018</v>
      </c>
      <c r="AC31" s="93">
        <f t="shared" si="6"/>
        <v>1498.7908755389733</v>
      </c>
      <c r="AD31" s="98">
        <f t="shared" si="7"/>
        <v>16229.398414684738</v>
      </c>
    </row>
    <row r="32" spans="1:30" x14ac:dyDescent="0.2">
      <c r="A32" s="91">
        <v>1887</v>
      </c>
      <c r="B32" s="92">
        <f>+'[3]R-I prezzi costanti cat'!B28</f>
        <v>5997.77284687875</v>
      </c>
      <c r="C32" s="92">
        <f>+'[3]R-I prezzi costanti cat'!C28</f>
        <v>128.28282828282829</v>
      </c>
      <c r="D32" s="92">
        <f>+'[3]R-I prezzi costanti cat'!D28</f>
        <v>2050.5050505050503</v>
      </c>
      <c r="E32" s="92">
        <f>+'[3]R-I prezzi costanti cat'!G28</f>
        <v>450.51546391752578</v>
      </c>
      <c r="F32" s="92">
        <f>+'[3]R-I prezzi costanti cat'!E28</f>
        <v>29</v>
      </c>
      <c r="G32" s="93">
        <f t="shared" si="1"/>
        <v>2658.3033427054042</v>
      </c>
      <c r="H32" s="92">
        <f>+'[3]R-I prezzi costanti cat'!H28</f>
        <v>1455.2277752847017</v>
      </c>
      <c r="I32" s="92">
        <f>+'[3]R-I prezzi costanti cat'!I28</f>
        <v>493.52763043757329</v>
      </c>
      <c r="J32" s="92">
        <f>+'[3]R-I prezzi costanti cat'!J28</f>
        <v>142.20947211028005</v>
      </c>
      <c r="K32" s="92">
        <f>+'[3]R-I prezzi costanti cat'!K28</f>
        <v>1100.4742327892316</v>
      </c>
      <c r="L32" s="92">
        <f>+'[3]R-I prezzi costanti cat'!L28</f>
        <v>1040.3185516718709</v>
      </c>
      <c r="M32" s="92">
        <f>+'[3]R-I prezzi costanti cat'!M28</f>
        <v>1061.2280352411085</v>
      </c>
      <c r="N32" s="92">
        <f t="shared" si="2"/>
        <v>5292.9856975347666</v>
      </c>
      <c r="O32" s="92">
        <f t="shared" si="3"/>
        <v>13949.06188711892</v>
      </c>
      <c r="P32" s="92">
        <f>+'[3]R-I prezzi costanti cat'!P28</f>
        <v>107.33490894406982</v>
      </c>
      <c r="Q32" s="92">
        <f>+'[3]R-I prezzi costanti cat'!Q28</f>
        <v>1105.685739986297</v>
      </c>
      <c r="R32" s="94">
        <f t="shared" si="4"/>
        <v>14947.412718161147</v>
      </c>
      <c r="S32" s="92">
        <f>+'[3]R-I prezzi costanti cat'!S28</f>
        <v>1964.0368883384622</v>
      </c>
      <c r="T32" s="94">
        <f t="shared" si="5"/>
        <v>16911.449606499609</v>
      </c>
      <c r="U32" s="96"/>
      <c r="V32" s="92">
        <f>+'[3]R-I prezzi costanti cat'!U28</f>
        <v>1252.5913173621445</v>
      </c>
      <c r="W32" s="97">
        <f>+'[3]R-I prezzi costanti cat'!W28</f>
        <v>12852.13866331815</v>
      </c>
      <c r="X32" s="97">
        <f>+'[3]R-I prezzi costanti cat'!X28</f>
        <v>1182.611631105169</v>
      </c>
      <c r="Y32" s="102">
        <f t="shared" si="0"/>
        <v>14034.750294423318</v>
      </c>
      <c r="Z32" s="92">
        <f>+'[3]R-I prezzi costanti cat'!AD28</f>
        <v>733.15742742570251</v>
      </c>
      <c r="AA32" s="92">
        <f>+'[3]R-I prezzi costanti cat'!Y28</f>
        <v>566.57347918951314</v>
      </c>
      <c r="AB32" s="92">
        <f>+'[3]R-I prezzi costanti cat'!AC28+'[3]R-I prezzi costanti cat'!AE28+'[3]R-I prezzi costanti cat'!AF28</f>
        <v>324.37708809892985</v>
      </c>
      <c r="AC32" s="93">
        <f t="shared" si="6"/>
        <v>1624.1079947141454</v>
      </c>
      <c r="AD32" s="98">
        <f t="shared" si="7"/>
        <v>16911.449606499609</v>
      </c>
    </row>
    <row r="33" spans="1:30" x14ac:dyDescent="0.2">
      <c r="A33" s="91">
        <v>1888</v>
      </c>
      <c r="B33" s="92">
        <f>+'[3]R-I prezzi costanti cat'!B29</f>
        <v>5883.4367618497754</v>
      </c>
      <c r="C33" s="92">
        <f>+'[3]R-I prezzi costanti cat'!C29</f>
        <v>131.31313131313132</v>
      </c>
      <c r="D33" s="92">
        <f>+'[3]R-I prezzi costanti cat'!D29</f>
        <v>2065.6565656565658</v>
      </c>
      <c r="E33" s="92">
        <f>+'[3]R-I prezzi costanti cat'!G29</f>
        <v>452.57731958762889</v>
      </c>
      <c r="F33" s="92">
        <f>+'[3]R-I prezzi costanti cat'!E29</f>
        <v>31</v>
      </c>
      <c r="G33" s="93">
        <f t="shared" si="1"/>
        <v>2680.5470165573261</v>
      </c>
      <c r="H33" s="92">
        <f>+'[3]R-I prezzi costanti cat'!H29</f>
        <v>1426.5305010814038</v>
      </c>
      <c r="I33" s="92">
        <f>+'[3]R-I prezzi costanti cat'!I29</f>
        <v>507.06322271678636</v>
      </c>
      <c r="J33" s="92">
        <f>+'[3]R-I prezzi costanti cat'!J29</f>
        <v>140.75004864388012</v>
      </c>
      <c r="K33" s="92">
        <f>+'[3]R-I prezzi costanti cat'!K29</f>
        <v>1110.0047929577274</v>
      </c>
      <c r="L33" s="92">
        <f>+'[3]R-I prezzi costanti cat'!L29</f>
        <v>1044.6955446334723</v>
      </c>
      <c r="M33" s="92">
        <f>+'[3]R-I prezzi costanti cat'!M29</f>
        <v>1068.9656470624923</v>
      </c>
      <c r="N33" s="92">
        <f t="shared" si="2"/>
        <v>5298.0097570957623</v>
      </c>
      <c r="O33" s="92">
        <f t="shared" si="3"/>
        <v>13861.993535502865</v>
      </c>
      <c r="P33" s="92">
        <f>+'[3]R-I prezzi costanti cat'!P29</f>
        <v>106.27658138703038</v>
      </c>
      <c r="Q33" s="92">
        <f>+'[3]R-I prezzi costanti cat'!Q29</f>
        <v>1220.202496537258</v>
      </c>
      <c r="R33" s="94">
        <f t="shared" si="4"/>
        <v>14975.919450653093</v>
      </c>
      <c r="S33" s="92">
        <f>+'[3]R-I prezzi costanti cat'!S29</f>
        <v>1399.32316396232</v>
      </c>
      <c r="T33" s="94">
        <f t="shared" si="5"/>
        <v>16375.242614615414</v>
      </c>
      <c r="U33" s="96"/>
      <c r="V33" s="92">
        <f>+'[3]R-I prezzi costanti cat'!U29</f>
        <v>1167.558429887458</v>
      </c>
      <c r="W33" s="97">
        <f>+'[3]R-I prezzi costanti cat'!W29</f>
        <v>12236.116745299676</v>
      </c>
      <c r="X33" s="97">
        <f>+'[3]R-I prezzi costanti cat'!X29</f>
        <v>1261.8326956247784</v>
      </c>
      <c r="Y33" s="102">
        <f t="shared" si="0"/>
        <v>13497.949440924454</v>
      </c>
      <c r="Z33" s="92">
        <f>+'[3]R-I prezzi costanti cat'!AD29</f>
        <v>808.99956747581928</v>
      </c>
      <c r="AA33" s="92">
        <f>+'[3]R-I prezzi costanti cat'!Y29</f>
        <v>556.7952923091749</v>
      </c>
      <c r="AB33" s="92">
        <f>+'[3]R-I prezzi costanti cat'!AC29+'[3]R-I prezzi costanti cat'!AE29+'[3]R-I prezzi costanti cat'!AF29</f>
        <v>343.93988401850521</v>
      </c>
      <c r="AC33" s="93">
        <f t="shared" si="6"/>
        <v>1709.7347438034992</v>
      </c>
      <c r="AD33" s="98">
        <f t="shared" si="7"/>
        <v>16375.242614615412</v>
      </c>
    </row>
    <row r="34" spans="1:30" x14ac:dyDescent="0.2">
      <c r="A34" s="91">
        <v>1889</v>
      </c>
      <c r="B34" s="92">
        <f>+'[3]R-I prezzi costanti cat'!B30</f>
        <v>5615.1815366115025</v>
      </c>
      <c r="C34" s="92">
        <f>+'[3]R-I prezzi costanti cat'!C30</f>
        <v>134.34343434343435</v>
      </c>
      <c r="D34" s="92">
        <f>+'[3]R-I prezzi costanti cat'!D30</f>
        <v>2036.3636363636365</v>
      </c>
      <c r="E34" s="92">
        <f>+'[3]R-I prezzi costanti cat'!G30</f>
        <v>436.08247422680415</v>
      </c>
      <c r="F34" s="92">
        <f>+'[3]R-I prezzi costanti cat'!E30</f>
        <v>32</v>
      </c>
      <c r="G34" s="93">
        <f t="shared" si="1"/>
        <v>2638.7895449338748</v>
      </c>
      <c r="H34" s="92">
        <f>+'[3]R-I prezzi costanti cat'!H30</f>
        <v>1410.7046060970349</v>
      </c>
      <c r="I34" s="92">
        <f>+'[3]R-I prezzi costanti cat'!I30</f>
        <v>523.33518366938051</v>
      </c>
      <c r="J34" s="92">
        <f>+'[3]R-I prezzi costanti cat'!J30</f>
        <v>143.61699559616738</v>
      </c>
      <c r="K34" s="92">
        <f>+'[3]R-I prezzi costanti cat'!K30</f>
        <v>1118.6800464444354</v>
      </c>
      <c r="L34" s="92">
        <f>+'[3]R-I prezzi costanti cat'!L30</f>
        <v>1049.1016672006847</v>
      </c>
      <c r="M34" s="92">
        <f>+'[3]R-I prezzi costanti cat'!M30</f>
        <v>1076.7032588838763</v>
      </c>
      <c r="N34" s="92">
        <f t="shared" si="2"/>
        <v>5322.1417578915798</v>
      </c>
      <c r="O34" s="92">
        <f t="shared" si="3"/>
        <v>13576.112839436955</v>
      </c>
      <c r="P34" s="92">
        <f>+'[3]R-I prezzi costanti cat'!P30</f>
        <v>109.46486432300026</v>
      </c>
      <c r="Q34" s="92">
        <f>+'[3]R-I prezzi costanti cat'!Q30</f>
        <v>1129.9723710639234</v>
      </c>
      <c r="R34" s="94">
        <f t="shared" si="4"/>
        <v>14596.620346177879</v>
      </c>
      <c r="S34" s="92">
        <f>+'[3]R-I prezzi costanti cat'!S30</f>
        <v>1614.315549961397</v>
      </c>
      <c r="T34" s="94">
        <f t="shared" si="5"/>
        <v>16210.935896139275</v>
      </c>
      <c r="U34" s="96"/>
      <c r="V34" s="92">
        <f>+'[3]R-I prezzi costanti cat'!U30</f>
        <v>1072.9579481879559</v>
      </c>
      <c r="W34" s="97">
        <f>+'[3]R-I prezzi costanti cat'!W30</f>
        <v>12232.075438950473</v>
      </c>
      <c r="X34" s="97">
        <f>+'[3]R-I prezzi costanti cat'!X30</f>
        <v>1290.8633322117591</v>
      </c>
      <c r="Y34" s="102">
        <f t="shared" si="0"/>
        <v>13522.938771162231</v>
      </c>
      <c r="Z34" s="92">
        <f>+'[3]R-I prezzi costanti cat'!AD30</f>
        <v>763.85538651719241</v>
      </c>
      <c r="AA34" s="92">
        <f>+'[3]R-I prezzi costanti cat'!Y30</f>
        <v>528.86196309983052</v>
      </c>
      <c r="AB34" s="92">
        <f>+'[3]R-I prezzi costanti cat'!AC30+'[3]R-I prezzi costanti cat'!AE30+'[3]R-I prezzi costanti cat'!AF30</f>
        <v>322.32182717206661</v>
      </c>
      <c r="AC34" s="93">
        <f t="shared" si="6"/>
        <v>1615.0391767890897</v>
      </c>
      <c r="AD34" s="98">
        <f t="shared" si="7"/>
        <v>16210.935896139275</v>
      </c>
    </row>
    <row r="35" spans="1:30" x14ac:dyDescent="0.2">
      <c r="A35" s="91">
        <v>1890</v>
      </c>
      <c r="B35" s="92">
        <f>+'[3]R-I prezzi costanti cat'!B31</f>
        <v>5845.1079235706084</v>
      </c>
      <c r="C35" s="92">
        <f>+'[3]R-I prezzi costanti cat'!C31</f>
        <v>136.36363636363637</v>
      </c>
      <c r="D35" s="92">
        <f>+'[3]R-I prezzi costanti cat'!D31</f>
        <v>2042.4242424242425</v>
      </c>
      <c r="E35" s="92">
        <f>+'[3]R-I prezzi costanti cat'!G31</f>
        <v>430.92783505154642</v>
      </c>
      <c r="F35" s="92">
        <f>+'[3]R-I prezzi costanti cat'!E31</f>
        <v>34</v>
      </c>
      <c r="G35" s="93">
        <f t="shared" si="1"/>
        <v>2643.7157138394255</v>
      </c>
      <c r="H35" s="92">
        <f>+'[3]R-I prezzi costanti cat'!H31</f>
        <v>1405.0160309948851</v>
      </c>
      <c r="I35" s="92">
        <f>+'[3]R-I prezzi costanti cat'!I31</f>
        <v>527.66768784612202</v>
      </c>
      <c r="J35" s="92">
        <f>+'[3]R-I prezzi costanti cat'!J31</f>
        <v>130.29363672507995</v>
      </c>
      <c r="K35" s="92">
        <f>+'[3]R-I prezzi costanti cat'!K31</f>
        <v>1127.0498332590764</v>
      </c>
      <c r="L35" s="92">
        <f>+'[3]R-I prezzi costanti cat'!L31</f>
        <v>1053.5703644762466</v>
      </c>
      <c r="M35" s="92">
        <f>+'[3]R-I prezzi costanti cat'!M31</f>
        <v>1084.4408707052601</v>
      </c>
      <c r="N35" s="92">
        <f t="shared" si="2"/>
        <v>5328.0384240066696</v>
      </c>
      <c r="O35" s="92">
        <f t="shared" si="3"/>
        <v>13816.862061416705</v>
      </c>
      <c r="P35" s="92">
        <f>+'[3]R-I prezzi costanti cat'!P31</f>
        <v>97.031693423458265</v>
      </c>
      <c r="Q35" s="92">
        <f>+'[3]R-I prezzi costanti cat'!Q31</f>
        <v>1018.9877657832459</v>
      </c>
      <c r="R35" s="94">
        <f t="shared" si="4"/>
        <v>14738.818133776493</v>
      </c>
      <c r="S35" s="92">
        <f>+'[3]R-I prezzi costanti cat'!S31</f>
        <v>1483.8732865343457</v>
      </c>
      <c r="T35" s="94">
        <f t="shared" si="5"/>
        <v>16222.691420310839</v>
      </c>
      <c r="U35" s="96"/>
      <c r="V35" s="92">
        <f>+'[3]R-I prezzi costanti cat'!U31</f>
        <v>1005.8365813356096</v>
      </c>
      <c r="W35" s="97">
        <f>+'[3]R-I prezzi costanti cat'!W31</f>
        <v>12419.360634598668</v>
      </c>
      <c r="X35" s="97">
        <f>+'[3]R-I prezzi costanti cat'!X31</f>
        <v>1268.79359447149</v>
      </c>
      <c r="Y35" s="102">
        <f t="shared" si="0"/>
        <v>13688.154229070158</v>
      </c>
      <c r="Z35" s="92">
        <f>+'[3]R-I prezzi costanti cat'!AD31</f>
        <v>698.70350477290117</v>
      </c>
      <c r="AA35" s="92">
        <f>+'[3]R-I prezzi costanti cat'!Y31</f>
        <v>537.09618560930824</v>
      </c>
      <c r="AB35" s="92">
        <f>+'[3]R-I prezzi costanti cat'!AC31+'[3]R-I prezzi costanti cat'!AE31+'[3]R-I prezzi costanti cat'!AF31</f>
        <v>292.90091952286531</v>
      </c>
      <c r="AC35" s="93">
        <f t="shared" si="6"/>
        <v>1528.7006099050748</v>
      </c>
      <c r="AD35" s="98">
        <f t="shared" si="7"/>
        <v>16222.691420310843</v>
      </c>
    </row>
    <row r="36" spans="1:30" x14ac:dyDescent="0.2">
      <c r="A36" s="91">
        <v>1891</v>
      </c>
      <c r="B36" s="92">
        <f>+'[3]R-I prezzi costanti cat'!B32</f>
        <v>6147.4994153162306</v>
      </c>
      <c r="C36" s="92">
        <f>+'[3]R-I prezzi costanti cat'!C32</f>
        <v>137.37373737373738</v>
      </c>
      <c r="D36" s="92">
        <f>+'[3]R-I prezzi costanti cat'!D32</f>
        <v>2017.1717171717171</v>
      </c>
      <c r="E36" s="92">
        <f>+'[3]R-I prezzi costanti cat'!G32</f>
        <v>422.68041237113403</v>
      </c>
      <c r="F36" s="92">
        <f>+'[3]R-I prezzi costanti cat'!E32</f>
        <v>36</v>
      </c>
      <c r="G36" s="93">
        <f t="shared" si="1"/>
        <v>2613.2258669165885</v>
      </c>
      <c r="H36" s="92">
        <f>+'[3]R-I prezzi costanti cat'!H32</f>
        <v>1423.2356406064157</v>
      </c>
      <c r="I36" s="92">
        <f>+'[3]R-I prezzi costanti cat'!I32</f>
        <v>529.10008845113987</v>
      </c>
      <c r="J36" s="92">
        <f>+'[3]R-I prezzi costanti cat'!J32</f>
        <v>122.84071342331518</v>
      </c>
      <c r="K36" s="92">
        <f>+'[3]R-I prezzi costanti cat'!K32</f>
        <v>1135.1752467360632</v>
      </c>
      <c r="L36" s="92">
        <f>+'[3]R-I prezzi costanti cat'!L32</f>
        <v>1058.1145829515399</v>
      </c>
      <c r="M36" s="92">
        <f>+'[3]R-I prezzi costanti cat'!M32</f>
        <v>1092.1784825266441</v>
      </c>
      <c r="N36" s="92">
        <f t="shared" si="2"/>
        <v>5360.6447546951176</v>
      </c>
      <c r="O36" s="92">
        <f t="shared" si="3"/>
        <v>14121.370036927936</v>
      </c>
      <c r="P36" s="92">
        <f>+'[3]R-I prezzi costanti cat'!P32</f>
        <v>91.572168188289567</v>
      </c>
      <c r="Q36" s="92">
        <f>+'[3]R-I prezzi costanti cat'!Q32</f>
        <v>991.10059463231414</v>
      </c>
      <c r="R36" s="94">
        <f t="shared" si="4"/>
        <v>15020.898463371961</v>
      </c>
      <c r="S36" s="92">
        <f>+'[3]R-I prezzi costanti cat'!S32</f>
        <v>1295.8274857347185</v>
      </c>
      <c r="T36" s="94">
        <f t="shared" si="5"/>
        <v>16316.72594910668</v>
      </c>
      <c r="U36" s="96"/>
      <c r="V36" s="92">
        <f>+'[3]R-I prezzi costanti cat'!U32</f>
        <v>1050.8087481434693</v>
      </c>
      <c r="W36" s="97">
        <f>+'[3]R-I prezzi costanti cat'!W32</f>
        <v>12759.705286561806</v>
      </c>
      <c r="X36" s="97">
        <f>+'[3]R-I prezzi costanti cat'!X32</f>
        <v>1243.7849449375824</v>
      </c>
      <c r="Y36" s="102">
        <f t="shared" si="0"/>
        <v>14003.490231499389</v>
      </c>
      <c r="Z36" s="92">
        <f>+'[3]R-I prezzi costanti cat'!AD32</f>
        <v>514.67605667990779</v>
      </c>
      <c r="AA36" s="92">
        <f>+'[3]R-I prezzi costanti cat'!Y32</f>
        <v>529.60875603851309</v>
      </c>
      <c r="AB36" s="92">
        <f>+'[3]R-I prezzi costanti cat'!AC32+'[3]R-I prezzi costanti cat'!AE32+'[3]R-I prezzi costanti cat'!AF32</f>
        <v>218.14215674540088</v>
      </c>
      <c r="AC36" s="93">
        <f t="shared" si="6"/>
        <v>1262.4269694638217</v>
      </c>
      <c r="AD36" s="98">
        <f t="shared" si="7"/>
        <v>16316.72594910668</v>
      </c>
    </row>
    <row r="37" spans="1:30" x14ac:dyDescent="0.2">
      <c r="A37" s="91">
        <v>1892</v>
      </c>
      <c r="B37" s="92">
        <f>+'[3]R-I prezzi costanti cat'!B33</f>
        <v>6151.0861654041082</v>
      </c>
      <c r="C37" s="92">
        <f>+'[3]R-I prezzi costanti cat'!C33</f>
        <v>139.39393939393941</v>
      </c>
      <c r="D37" s="92">
        <f>+'[3]R-I prezzi costanti cat'!D33</f>
        <v>1994.9494949494949</v>
      </c>
      <c r="E37" s="92">
        <f>+'[3]R-I prezzi costanti cat'!G33</f>
        <v>401.03092783505156</v>
      </c>
      <c r="F37" s="92">
        <f>+'[3]R-I prezzi costanti cat'!E33</f>
        <v>37.92874484</v>
      </c>
      <c r="G37" s="93">
        <f t="shared" si="1"/>
        <v>2573.3031070184857</v>
      </c>
      <c r="H37" s="92">
        <f>+'[3]R-I prezzi costanti cat'!H33</f>
        <v>1519.7859363867303</v>
      </c>
      <c r="I37" s="92">
        <f>+'[3]R-I prezzi costanti cat'!I33</f>
        <v>544.76570194293856</v>
      </c>
      <c r="J37" s="92">
        <f>+'[3]R-I prezzi costanti cat'!J33</f>
        <v>124.94619684893392</v>
      </c>
      <c r="K37" s="92">
        <f>+'[3]R-I prezzi costanti cat'!K33</f>
        <v>1142.3231668624353</v>
      </c>
      <c r="L37" s="92">
        <f>+'[3]R-I prezzi costanti cat'!L33</f>
        <v>1062.7666888550218</v>
      </c>
      <c r="M37" s="92">
        <f>+'[3]R-I prezzi costanti cat'!M33</f>
        <v>1099.9160943480281</v>
      </c>
      <c r="N37" s="92">
        <f t="shared" si="2"/>
        <v>5494.5037852440882</v>
      </c>
      <c r="O37" s="92">
        <f t="shared" si="3"/>
        <v>14218.893057666683</v>
      </c>
      <c r="P37" s="92">
        <f>+'[3]R-I prezzi costanti cat'!P33</f>
        <v>92.826748400266098</v>
      </c>
      <c r="Q37" s="92">
        <f>+'[3]R-I prezzi costanti cat'!Q33</f>
        <v>1006.4112866099202</v>
      </c>
      <c r="R37" s="94">
        <f t="shared" si="4"/>
        <v>15132.477595876337</v>
      </c>
      <c r="S37" s="92">
        <f>+'[3]R-I prezzi costanti cat'!S33</f>
        <v>1367.9825009736819</v>
      </c>
      <c r="T37" s="94">
        <f t="shared" si="5"/>
        <v>16500.46009685002</v>
      </c>
      <c r="U37" s="96"/>
      <c r="V37" s="92">
        <f>+'[3]R-I prezzi costanti cat'!U33</f>
        <v>1129.2054821401443</v>
      </c>
      <c r="W37" s="97">
        <f>+'[3]R-I prezzi costanti cat'!W33</f>
        <v>12951.401468293265</v>
      </c>
      <c r="X37" s="97">
        <f>+'[3]R-I prezzi costanti cat'!X33</f>
        <v>1238.5854756760341</v>
      </c>
      <c r="Y37" s="102">
        <f t="shared" si="0"/>
        <v>14189.986943969299</v>
      </c>
      <c r="Z37" s="92">
        <f>+'[3]R-I prezzi costanti cat'!AD33</f>
        <v>488.50299471558634</v>
      </c>
      <c r="AA37" s="92">
        <f>+'[3]R-I prezzi costanti cat'!Y33</f>
        <v>484.78452372644301</v>
      </c>
      <c r="AB37" s="92">
        <f>+'[3]R-I prezzi costanti cat'!AC33+'[3]R-I prezzi costanti cat'!AE33+'[3]R-I prezzi costanti cat'!AF33</f>
        <v>207.98015229854786</v>
      </c>
      <c r="AC37" s="93">
        <f t="shared" si="6"/>
        <v>1181.2676707405772</v>
      </c>
      <c r="AD37" s="98">
        <f t="shared" si="7"/>
        <v>16500.46009685002</v>
      </c>
    </row>
    <row r="38" spans="1:30" x14ac:dyDescent="0.2">
      <c r="A38" s="91">
        <v>1893</v>
      </c>
      <c r="B38" s="92">
        <f>+'[3]R-I prezzi costanti cat'!B34</f>
        <v>6363.7908768706493</v>
      </c>
      <c r="C38" s="92">
        <f>+'[3]R-I prezzi costanti cat'!C34</f>
        <v>138.38383838383839</v>
      </c>
      <c r="D38" s="92">
        <f>+'[3]R-I prezzi costanti cat'!D34</f>
        <v>2038.3838383838383</v>
      </c>
      <c r="E38" s="92">
        <f>+'[3]R-I prezzi costanti cat'!G34</f>
        <v>386.59793814432993</v>
      </c>
      <c r="F38" s="92">
        <f>+'[3]R-I prezzi costanti cat'!E34</f>
        <v>40.846383029999998</v>
      </c>
      <c r="G38" s="93">
        <f t="shared" si="1"/>
        <v>2604.2119979420067</v>
      </c>
      <c r="H38" s="92">
        <f>+'[3]R-I prezzi costanti cat'!H34</f>
        <v>1565.0620731707711</v>
      </c>
      <c r="I38" s="92">
        <f>+'[3]R-I prezzi costanti cat'!I34</f>
        <v>565.04594528290045</v>
      </c>
      <c r="J38" s="92">
        <f>+'[3]R-I prezzi costanti cat'!J34</f>
        <v>140.75765175837097</v>
      </c>
      <c r="K38" s="92">
        <f>+'[3]R-I prezzi costanti cat'!K34</f>
        <v>1149.7765536608747</v>
      </c>
      <c r="L38" s="92">
        <f>+'[3]R-I prezzi costanti cat'!L34</f>
        <v>1067.4597919812152</v>
      </c>
      <c r="M38" s="92">
        <f>+'[3]R-I prezzi costanti cat'!M34</f>
        <v>1107.6537061694119</v>
      </c>
      <c r="N38" s="92">
        <f t="shared" si="2"/>
        <v>5595.755722023544</v>
      </c>
      <c r="O38" s="92">
        <f t="shared" si="3"/>
        <v>14563.7585968362</v>
      </c>
      <c r="P38" s="92">
        <f>+'[3]R-I prezzi costanti cat'!P34</f>
        <v>104.81709850873069</v>
      </c>
      <c r="Q38" s="92">
        <f>+'[3]R-I prezzi costanti cat'!Q34</f>
        <v>1007.4747064569646</v>
      </c>
      <c r="R38" s="94">
        <f t="shared" si="4"/>
        <v>15466.416204784433</v>
      </c>
      <c r="S38" s="92">
        <f>+'[3]R-I prezzi costanti cat'!S34</f>
        <v>1402.7838093839459</v>
      </c>
      <c r="T38" s="94">
        <f t="shared" si="5"/>
        <v>16869.200014168378</v>
      </c>
      <c r="U38" s="96"/>
      <c r="V38" s="92">
        <f>+'[3]R-I prezzi costanti cat'!U34</f>
        <v>1201.4521398262034</v>
      </c>
      <c r="W38" s="97">
        <f>+'[3]R-I prezzi costanti cat'!W34</f>
        <v>13201.963861913357</v>
      </c>
      <c r="X38" s="97">
        <f>+'[3]R-I prezzi costanti cat'!X34</f>
        <v>1268.630860211465</v>
      </c>
      <c r="Y38" s="102">
        <f t="shared" si="0"/>
        <v>14470.594722124821</v>
      </c>
      <c r="Z38" s="92">
        <f>+'[3]R-I prezzi costanti cat'!AD34</f>
        <v>505.47968840868339</v>
      </c>
      <c r="AA38" s="92">
        <f>+'[3]R-I prezzi costanti cat'!Y34</f>
        <v>467.0837331525658</v>
      </c>
      <c r="AB38" s="92">
        <f>+'[3]R-I prezzi costanti cat'!AC34+'[3]R-I prezzi costanti cat'!AE34+'[3]R-I prezzi costanti cat'!AF34</f>
        <v>224.58973065610829</v>
      </c>
      <c r="AC38" s="93">
        <f t="shared" si="6"/>
        <v>1197.1531522173575</v>
      </c>
      <c r="AD38" s="98">
        <f t="shared" si="7"/>
        <v>16869.200014168382</v>
      </c>
    </row>
    <row r="39" spans="1:30" x14ac:dyDescent="0.2">
      <c r="A39" s="91">
        <v>1894</v>
      </c>
      <c r="B39" s="92">
        <f>+'[3]R-I prezzi costanti cat'!B35</f>
        <v>6388.7788392008224</v>
      </c>
      <c r="C39" s="92">
        <f>+'[3]R-I prezzi costanti cat'!C35</f>
        <v>135.35353535353536</v>
      </c>
      <c r="D39" s="92">
        <f>+'[3]R-I prezzi costanti cat'!D35</f>
        <v>2100</v>
      </c>
      <c r="E39" s="92">
        <f>+'[3]R-I prezzi costanti cat'!G35</f>
        <v>385.56701030927837</v>
      </c>
      <c r="F39" s="92">
        <f>+'[3]R-I prezzi costanti cat'!E35</f>
        <v>40.769790520000001</v>
      </c>
      <c r="G39" s="93">
        <f t="shared" si="1"/>
        <v>2661.6903361828136</v>
      </c>
      <c r="H39" s="92">
        <f>+'[3]R-I prezzi costanti cat'!H35</f>
        <v>1580.0394776737317</v>
      </c>
      <c r="I39" s="92">
        <f>+'[3]R-I prezzi costanti cat'!I35</f>
        <v>568.70675369140633</v>
      </c>
      <c r="J39" s="92">
        <f>+'[3]R-I prezzi costanti cat'!J35</f>
        <v>118.76976082811666</v>
      </c>
      <c r="K39" s="92">
        <f>+'[3]R-I prezzi costanti cat'!K35</f>
        <v>1156.8022871184198</v>
      </c>
      <c r="L39" s="92">
        <f>+'[3]R-I prezzi costanti cat'!L35</f>
        <v>1072.2348895528316</v>
      </c>
      <c r="M39" s="92">
        <f>+'[3]R-I prezzi costanti cat'!M35</f>
        <v>1115.3913179907956</v>
      </c>
      <c r="N39" s="92">
        <f t="shared" si="2"/>
        <v>5611.9444868553019</v>
      </c>
      <c r="O39" s="92">
        <f t="shared" si="3"/>
        <v>14662.413662238938</v>
      </c>
      <c r="P39" s="92">
        <f>+'[3]R-I prezzi costanti cat'!P35</f>
        <v>88.328239313277749</v>
      </c>
      <c r="Q39" s="92">
        <f>+'[3]R-I prezzi costanti cat'!Q35</f>
        <v>1088.3884686169697</v>
      </c>
      <c r="R39" s="94">
        <f t="shared" si="4"/>
        <v>15662.47389154263</v>
      </c>
      <c r="S39" s="92">
        <f>+'[3]R-I prezzi costanti cat'!S35</f>
        <v>1451.57766130357</v>
      </c>
      <c r="T39" s="94">
        <f t="shared" si="5"/>
        <v>17114.051552846198</v>
      </c>
      <c r="U39" s="96"/>
      <c r="V39" s="92">
        <f>+'[3]R-I prezzi costanti cat'!U35</f>
        <v>1281.9499666564902</v>
      </c>
      <c r="W39" s="97">
        <f>+'[3]R-I prezzi costanti cat'!W35</f>
        <v>13148.216475177494</v>
      </c>
      <c r="X39" s="97">
        <f>+'[3]R-I prezzi costanti cat'!X35</f>
        <v>1382.9657760484395</v>
      </c>
      <c r="Y39" s="102">
        <f t="shared" si="0"/>
        <v>14531.182251225933</v>
      </c>
      <c r="Z39" s="92">
        <f>+'[3]R-I prezzi costanti cat'!AD35</f>
        <v>584.67053531750628</v>
      </c>
      <c r="AA39" s="92">
        <f>+'[3]R-I prezzi costanti cat'!Y35</f>
        <v>463.80138513844571</v>
      </c>
      <c r="AB39" s="92">
        <f>+'[3]R-I prezzi costanti cat'!AC35+'[3]R-I prezzi costanti cat'!AE35+'[3]R-I prezzi costanti cat'!AF35</f>
        <v>252.44741450782325</v>
      </c>
      <c r="AC39" s="93">
        <f t="shared" si="6"/>
        <v>1300.9193349637751</v>
      </c>
      <c r="AD39" s="98">
        <f t="shared" si="7"/>
        <v>17114.051552846198</v>
      </c>
    </row>
    <row r="40" spans="1:30" x14ac:dyDescent="0.2">
      <c r="A40" s="91">
        <v>1895</v>
      </c>
      <c r="B40" s="92">
        <f>+'[3]R-I prezzi costanti cat'!B36</f>
        <v>6523.989431427357</v>
      </c>
      <c r="C40" s="92">
        <f>+'[3]R-I prezzi costanti cat'!C36</f>
        <v>126.26262626262627</v>
      </c>
      <c r="D40" s="92">
        <f>+'[3]R-I prezzi costanti cat'!D36</f>
        <v>2166.6666666666665</v>
      </c>
      <c r="E40" s="92">
        <f>+'[3]R-I prezzi costanti cat'!G36</f>
        <v>330.92783505154642</v>
      </c>
      <c r="F40" s="92">
        <f>+'[3]R-I prezzi costanti cat'!E36</f>
        <v>43.67090322</v>
      </c>
      <c r="G40" s="93">
        <f t="shared" si="1"/>
        <v>2667.5280312008395</v>
      </c>
      <c r="H40" s="92">
        <f>+'[3]R-I prezzi costanti cat'!H36</f>
        <v>1645.2847364552963</v>
      </c>
      <c r="I40" s="92">
        <f>+'[3]R-I prezzi costanti cat'!I36</f>
        <v>588.68019305191046</v>
      </c>
      <c r="J40" s="92">
        <f>+'[3]R-I prezzi costanti cat'!J36</f>
        <v>105.62324824798618</v>
      </c>
      <c r="K40" s="92">
        <f>+'[3]R-I prezzi costanti cat'!K36</f>
        <v>1164.5000472545128</v>
      </c>
      <c r="L40" s="92">
        <f>+'[3]R-I prezzi costanti cat'!L36</f>
        <v>1077.0952181927173</v>
      </c>
      <c r="M40" s="92">
        <f>+'[3]R-I prezzi costanti cat'!M36</f>
        <v>1123.1289298121794</v>
      </c>
      <c r="N40" s="92">
        <f t="shared" si="2"/>
        <v>5704.3123730146017</v>
      </c>
      <c r="O40" s="92">
        <f t="shared" si="3"/>
        <v>14895.829835642799</v>
      </c>
      <c r="P40" s="92">
        <f>+'[3]R-I prezzi costanti cat'!P36</f>
        <v>78.741856149678128</v>
      </c>
      <c r="Q40" s="92">
        <f>+'[3]R-I prezzi costanti cat'!Q36</f>
        <v>1063.7268505944537</v>
      </c>
      <c r="R40" s="94">
        <f t="shared" si="4"/>
        <v>15880.814830087575</v>
      </c>
      <c r="S40" s="92">
        <f>+'[3]R-I prezzi costanti cat'!S36</f>
        <v>1481.9963483599665</v>
      </c>
      <c r="T40" s="94">
        <f t="shared" si="5"/>
        <v>17362.81117844754</v>
      </c>
      <c r="U40" s="96"/>
      <c r="V40" s="92">
        <f>+'[3]R-I prezzi costanti cat'!U36</f>
        <v>1252.070992832382</v>
      </c>
      <c r="W40" s="97">
        <f>+'[3]R-I prezzi costanti cat'!W36</f>
        <v>13240.333948579688</v>
      </c>
      <c r="X40" s="97">
        <f>+'[3]R-I prezzi costanti cat'!X36</f>
        <v>1431.9969561288387</v>
      </c>
      <c r="Y40" s="102">
        <f t="shared" si="0"/>
        <v>14672.330904708526</v>
      </c>
      <c r="Z40" s="92">
        <f>+'[3]R-I prezzi costanti cat'!AD36</f>
        <v>758.32420536283826</v>
      </c>
      <c r="AA40" s="92">
        <f>+'[3]R-I prezzi costanti cat'!Y36</f>
        <v>371.1144264940026</v>
      </c>
      <c r="AB40" s="92">
        <f>+'[3]R-I prezzi costanti cat'!AC36+'[3]R-I prezzi costanti cat'!AE36+'[3]R-I prezzi costanti cat'!AF36</f>
        <v>308.9706490497889</v>
      </c>
      <c r="AC40" s="93">
        <f t="shared" si="6"/>
        <v>1438.4092809066296</v>
      </c>
      <c r="AD40" s="98">
        <f t="shared" si="7"/>
        <v>17362.811178447537</v>
      </c>
    </row>
    <row r="41" spans="1:30" x14ac:dyDescent="0.2">
      <c r="A41" s="91">
        <v>1896</v>
      </c>
      <c r="B41" s="92">
        <f>+'[3]R-I prezzi costanti cat'!B37</f>
        <v>6610.587119875102</v>
      </c>
      <c r="C41" s="92">
        <f>+'[3]R-I prezzi costanti cat'!C37</f>
        <v>130.30303030303031</v>
      </c>
      <c r="D41" s="92">
        <f>+'[3]R-I prezzi costanti cat'!D37</f>
        <v>2210.1010101010102</v>
      </c>
      <c r="E41" s="92">
        <f>+'[3]R-I prezzi costanti cat'!G37</f>
        <v>316.49484536082474</v>
      </c>
      <c r="F41" s="92">
        <f>+'[3]R-I prezzi costanti cat'!E37</f>
        <v>46.560992599999999</v>
      </c>
      <c r="G41" s="93">
        <f t="shared" si="1"/>
        <v>2703.4598783648657</v>
      </c>
      <c r="H41" s="92">
        <f>+'[3]R-I prezzi costanti cat'!H37</f>
        <v>1733.1967632759131</v>
      </c>
      <c r="I41" s="92">
        <f>+'[3]R-I prezzi costanti cat'!I37</f>
        <v>613.76293601579243</v>
      </c>
      <c r="J41" s="92">
        <f>+'[3]R-I prezzi costanti cat'!J37</f>
        <v>115.08454386442364</v>
      </c>
      <c r="K41" s="92">
        <f>+'[3]R-I prezzi costanti cat'!K37</f>
        <v>1173.1142074068075</v>
      </c>
      <c r="L41" s="92">
        <f>+'[3]R-I prezzi costanti cat'!L37</f>
        <v>1082.0386201523074</v>
      </c>
      <c r="M41" s="92">
        <f>+'[3]R-I prezzi costanti cat'!M37</f>
        <v>1130.8665416335634</v>
      </c>
      <c r="N41" s="92">
        <f t="shared" si="2"/>
        <v>5848.0636123488075</v>
      </c>
      <c r="O41" s="92">
        <f t="shared" si="3"/>
        <v>15162.110610588776</v>
      </c>
      <c r="P41" s="92">
        <f>+'[3]R-I prezzi costanti cat'!P37</f>
        <v>86.373928329648152</v>
      </c>
      <c r="Q41" s="92">
        <f>+'[3]R-I prezzi costanti cat'!Q37</f>
        <v>1123.1234560079859</v>
      </c>
      <c r="R41" s="94">
        <f t="shared" si="4"/>
        <v>16198.860138267115</v>
      </c>
      <c r="S41" s="92">
        <f>+'[3]R-I prezzi costanti cat'!S37</f>
        <v>1449.5055091792838</v>
      </c>
      <c r="T41" s="94">
        <f t="shared" si="5"/>
        <v>17648.365647446401</v>
      </c>
      <c r="U41" s="96"/>
      <c r="V41" s="92">
        <f>+'[3]R-I prezzi costanti cat'!U37</f>
        <v>1326.4763199205315</v>
      </c>
      <c r="W41" s="97">
        <f>+'[3]R-I prezzi costanti cat'!W37</f>
        <v>13346.049749218026</v>
      </c>
      <c r="X41" s="97">
        <f>+'[3]R-I prezzi costanti cat'!X37</f>
        <v>1456.7079601426151</v>
      </c>
      <c r="Y41" s="102">
        <f t="shared" si="0"/>
        <v>14802.757709360641</v>
      </c>
      <c r="Z41" s="92">
        <f>+'[3]R-I prezzi costanti cat'!AD37</f>
        <v>829.98063110213297</v>
      </c>
      <c r="AA41" s="92">
        <f>+'[3]R-I prezzi costanti cat'!Y37</f>
        <v>345.73042525236059</v>
      </c>
      <c r="AB41" s="92">
        <f>+'[3]R-I prezzi costanti cat'!AC37+'[3]R-I prezzi costanti cat'!AE37+'[3]R-I prezzi costanti cat'!AF37</f>
        <v>343.42056181073445</v>
      </c>
      <c r="AC41" s="93">
        <f t="shared" si="6"/>
        <v>1519.131618165228</v>
      </c>
      <c r="AD41" s="98">
        <f t="shared" si="7"/>
        <v>17648.365647446401</v>
      </c>
    </row>
    <row r="42" spans="1:30" x14ac:dyDescent="0.2">
      <c r="A42" s="91">
        <v>1897</v>
      </c>
      <c r="B42" s="92">
        <f>+'[3]R-I prezzi costanti cat'!B38</f>
        <v>6627.6373523249322</v>
      </c>
      <c r="C42" s="92">
        <f>+'[3]R-I prezzi costanti cat'!C38</f>
        <v>142.42424242424244</v>
      </c>
      <c r="D42" s="92">
        <f>+'[3]R-I prezzi costanti cat'!D38</f>
        <v>2261.6161616161617</v>
      </c>
      <c r="E42" s="92">
        <f>+'[3]R-I prezzi costanti cat'!G38</f>
        <v>320.61855670103091</v>
      </c>
      <c r="F42" s="92">
        <f>+'[3]R-I prezzi costanti cat'!E38</f>
        <v>48.451288009999999</v>
      </c>
      <c r="G42" s="93">
        <f t="shared" si="1"/>
        <v>2773.1102487514354</v>
      </c>
      <c r="H42" s="92">
        <f>+'[3]R-I prezzi costanti cat'!H38</f>
        <v>1739.0597249317216</v>
      </c>
      <c r="I42" s="92">
        <f>+'[3]R-I prezzi costanti cat'!I38</f>
        <v>639.28307697921821</v>
      </c>
      <c r="J42" s="92">
        <f>+'[3]R-I prezzi costanti cat'!J38</f>
        <v>120.47062156064516</v>
      </c>
      <c r="K42" s="92">
        <f>+'[3]R-I prezzi costanti cat'!K38</f>
        <v>1182.0949275655826</v>
      </c>
      <c r="L42" s="92">
        <f>+'[3]R-I prezzi costanti cat'!L38</f>
        <v>1087.0791207972675</v>
      </c>
      <c r="M42" s="92">
        <f>+'[3]R-I prezzi costanti cat'!M38</f>
        <v>1138.6041534549474</v>
      </c>
      <c r="N42" s="92">
        <f t="shared" si="2"/>
        <v>5906.5916252893821</v>
      </c>
      <c r="O42" s="92">
        <f t="shared" si="3"/>
        <v>15307.33922636575</v>
      </c>
      <c r="P42" s="92">
        <f>+'[3]R-I prezzi costanti cat'!P38</f>
        <v>89.509783711102131</v>
      </c>
      <c r="Q42" s="92">
        <f>+'[3]R-I prezzi costanti cat'!Q38</f>
        <v>1099.7686740072415</v>
      </c>
      <c r="R42" s="94">
        <f t="shared" si="4"/>
        <v>16317.598116661888</v>
      </c>
      <c r="S42" s="92">
        <f>+'[3]R-I prezzi costanti cat'!S38</f>
        <v>1472.1174918123631</v>
      </c>
      <c r="T42" s="94">
        <f t="shared" si="5"/>
        <v>17789.715608474249</v>
      </c>
      <c r="U42" s="96"/>
      <c r="V42" s="92">
        <f>+'[3]R-I prezzi costanti cat'!U38</f>
        <v>1434.7385485085333</v>
      </c>
      <c r="W42" s="97">
        <f>+'[3]R-I prezzi costanti cat'!W38</f>
        <v>13589.433534472766</v>
      </c>
      <c r="X42" s="97">
        <f>+'[3]R-I prezzi costanti cat'!X38</f>
        <v>1421.5722879195616</v>
      </c>
      <c r="Y42" s="102">
        <f t="shared" si="0"/>
        <v>15011.005822392328</v>
      </c>
      <c r="Z42" s="92">
        <f>+'[3]R-I prezzi costanti cat'!AD38</f>
        <v>689.5752076820562</v>
      </c>
      <c r="AA42" s="92">
        <f>+'[3]R-I prezzi costanti cat'!Y38</f>
        <v>352.81585711777359</v>
      </c>
      <c r="AB42" s="92">
        <f>+'[3]R-I prezzi costanti cat'!AC38+'[3]R-I prezzi costanti cat'!AE38+'[3]R-I prezzi costanti cat'!AF38</f>
        <v>301.58017277355964</v>
      </c>
      <c r="AC42" s="93">
        <f t="shared" si="6"/>
        <v>1343.9712375733893</v>
      </c>
      <c r="AD42" s="98">
        <f t="shared" si="7"/>
        <v>17789.715608474253</v>
      </c>
    </row>
    <row r="43" spans="1:30" x14ac:dyDescent="0.2">
      <c r="A43" s="91">
        <v>1898</v>
      </c>
      <c r="B43" s="92">
        <f>+'[3]R-I prezzi costanti cat'!B39</f>
        <v>6632.8987785988775</v>
      </c>
      <c r="C43" s="92">
        <f>+'[3]R-I prezzi costanti cat'!C39</f>
        <v>147.47474747474749</v>
      </c>
      <c r="D43" s="92">
        <f>+'[3]R-I prezzi costanti cat'!D39</f>
        <v>2337.3737373737372</v>
      </c>
      <c r="E43" s="92">
        <f>+'[3]R-I prezzi costanti cat'!G39</f>
        <v>317.5257731958763</v>
      </c>
      <c r="F43" s="92">
        <f>+'[3]R-I prezzi costanti cat'!E39</f>
        <v>54.282121220000001</v>
      </c>
      <c r="G43" s="93">
        <f t="shared" si="1"/>
        <v>2856.656379264361</v>
      </c>
      <c r="H43" s="92">
        <f>+'[3]R-I prezzi costanti cat'!H39</f>
        <v>1767.7689698502111</v>
      </c>
      <c r="I43" s="92">
        <f>+'[3]R-I prezzi costanti cat'!I39</f>
        <v>655.80214716112528</v>
      </c>
      <c r="J43" s="92">
        <f>+'[3]R-I prezzi costanti cat'!J39</f>
        <v>123.44854981813421</v>
      </c>
      <c r="K43" s="92">
        <f>+'[3]R-I prezzi costanti cat'!K39</f>
        <v>1177.2685541469209</v>
      </c>
      <c r="L43" s="92">
        <f>+'[3]R-I prezzi costanti cat'!L39</f>
        <v>1092.2124046304693</v>
      </c>
      <c r="M43" s="92">
        <f>+'[3]R-I prezzi costanti cat'!M39</f>
        <v>1146.3417652763312</v>
      </c>
      <c r="N43" s="92">
        <f t="shared" si="2"/>
        <v>5962.8423908831919</v>
      </c>
      <c r="O43" s="92">
        <f t="shared" si="3"/>
        <v>15452.39754874643</v>
      </c>
      <c r="P43" s="92">
        <f>+'[3]R-I prezzi costanti cat'!P39</f>
        <v>92.519585770014316</v>
      </c>
      <c r="Q43" s="92">
        <f>+'[3]R-I prezzi costanti cat'!Q39</f>
        <v>1013.7067628383834</v>
      </c>
      <c r="R43" s="94">
        <f t="shared" si="4"/>
        <v>16373.584725814801</v>
      </c>
      <c r="S43" s="92">
        <f>+'[3]R-I prezzi costanti cat'!S39</f>
        <v>1664.6196730799898</v>
      </c>
      <c r="T43" s="94">
        <f t="shared" si="5"/>
        <v>18038.204398894792</v>
      </c>
      <c r="U43" s="96"/>
      <c r="V43" s="92">
        <f>+'[3]R-I prezzi costanti cat'!U39</f>
        <v>1572.9687244872227</v>
      </c>
      <c r="W43" s="97">
        <f>+'[3]R-I prezzi costanti cat'!W39</f>
        <v>13777.070517668128</v>
      </c>
      <c r="X43" s="97">
        <f>+'[3]R-I prezzi costanti cat'!X39</f>
        <v>1413.5170784970026</v>
      </c>
      <c r="Y43" s="102">
        <f t="shared" si="0"/>
        <v>15190.587596165131</v>
      </c>
      <c r="Z43" s="92">
        <f>+'[3]R-I prezzi costanti cat'!AD39</f>
        <v>641.28489613496583</v>
      </c>
      <c r="AA43" s="92">
        <f>+'[3]R-I prezzi costanti cat'!Y39</f>
        <v>347.27615286848823</v>
      </c>
      <c r="AB43" s="92">
        <f>+'[3]R-I prezzi costanti cat'!AC39+'[3]R-I prezzi costanti cat'!AE39+'[3]R-I prezzi costanti cat'!AF39</f>
        <v>286.08702923898295</v>
      </c>
      <c r="AC43" s="93">
        <f t="shared" si="6"/>
        <v>1274.6480782424369</v>
      </c>
      <c r="AD43" s="98">
        <f t="shared" si="7"/>
        <v>18038.204398894792</v>
      </c>
    </row>
    <row r="44" spans="1:30" x14ac:dyDescent="0.2">
      <c r="A44" s="91">
        <v>1899</v>
      </c>
      <c r="B44" s="92">
        <f>+'[3]R-I prezzi costanti cat'!B40</f>
        <v>6633.9278895334883</v>
      </c>
      <c r="C44" s="92">
        <f>+'[3]R-I prezzi costanti cat'!C40</f>
        <v>158.58585858585857</v>
      </c>
      <c r="D44" s="92">
        <f>+'[3]R-I prezzi costanti cat'!D40</f>
        <v>2447.4747474747473</v>
      </c>
      <c r="E44" s="92">
        <f>+'[3]R-I prezzi costanti cat'!G40</f>
        <v>321.64948453608247</v>
      </c>
      <c r="F44" s="92">
        <f>+'[3]R-I prezzi costanti cat'!E40</f>
        <v>58.120722870000002</v>
      </c>
      <c r="G44" s="93">
        <f t="shared" si="1"/>
        <v>2985.8308134666886</v>
      </c>
      <c r="H44" s="92">
        <f>+'[3]R-I prezzi costanti cat'!H40</f>
        <v>1803.7256632943299</v>
      </c>
      <c r="I44" s="92">
        <f>+'[3]R-I prezzi costanti cat'!I40</f>
        <v>691.65747207930804</v>
      </c>
      <c r="J44" s="92">
        <f>+'[3]R-I prezzi costanti cat'!J40</f>
        <v>130.76352181275644</v>
      </c>
      <c r="K44" s="92">
        <f>+'[3]R-I prezzi costanti cat'!K40</f>
        <v>1187.6544209972051</v>
      </c>
      <c r="L44" s="92">
        <f>+'[3]R-I prezzi costanti cat'!L40</f>
        <v>1097.4471026461683</v>
      </c>
      <c r="M44" s="92">
        <f>+'[3]R-I prezzi costanti cat'!M40</f>
        <v>1154.0793770977155</v>
      </c>
      <c r="N44" s="92">
        <f t="shared" si="2"/>
        <v>6065.3275579274823</v>
      </c>
      <c r="O44" s="92">
        <f t="shared" si="3"/>
        <v>15685.086260927659</v>
      </c>
      <c r="P44" s="92">
        <f>+'[3]R-I prezzi costanti cat'!P40</f>
        <v>97.879781240174751</v>
      </c>
      <c r="Q44" s="92">
        <f>+'[3]R-I prezzi costanti cat'!Q40</f>
        <v>1051.6962689886095</v>
      </c>
      <c r="R44" s="94">
        <f t="shared" si="4"/>
        <v>16638.902748676093</v>
      </c>
      <c r="S44" s="92">
        <f>+'[3]R-I prezzi costanti cat'!S40</f>
        <v>1731.1266799513603</v>
      </c>
      <c r="T44" s="94">
        <f t="shared" si="5"/>
        <v>18370.029428627455</v>
      </c>
      <c r="U44" s="96"/>
      <c r="V44" s="92">
        <f>+'[3]R-I prezzi costanti cat'!U40</f>
        <v>1725.9600093184044</v>
      </c>
      <c r="W44" s="97">
        <f>+'[3]R-I prezzi costanti cat'!W40</f>
        <v>13518.298270033858</v>
      </c>
      <c r="X44" s="97">
        <f>+'[3]R-I prezzi costanti cat'!X40</f>
        <v>1432.7521352218653</v>
      </c>
      <c r="Y44" s="102">
        <f t="shared" si="0"/>
        <v>14951.050405255723</v>
      </c>
      <c r="Z44" s="92">
        <f>+'[3]R-I prezzi costanti cat'!AD40</f>
        <v>933.18094216205111</v>
      </c>
      <c r="AA44" s="92">
        <f>+'[3]R-I prezzi costanti cat'!Y40</f>
        <v>359.81739276828034</v>
      </c>
      <c r="AB44" s="92">
        <f>+'[3]R-I prezzi costanti cat'!AC40+'[3]R-I prezzi costanti cat'!AE40+'[3]R-I prezzi costanti cat'!AF40</f>
        <v>400.02067912299327</v>
      </c>
      <c r="AC44" s="93">
        <f t="shared" si="6"/>
        <v>1693.0190140533248</v>
      </c>
      <c r="AD44" s="98">
        <f t="shared" si="7"/>
        <v>18370.029428627451</v>
      </c>
    </row>
    <row r="45" spans="1:30" x14ac:dyDescent="0.2">
      <c r="A45" s="91">
        <v>1900</v>
      </c>
      <c r="B45" s="92">
        <f>+'[3]R-I prezzi costanti cat'!B41</f>
        <v>6839.8709654747527</v>
      </c>
      <c r="C45" s="92">
        <f>+'[3]R-I prezzi costanti cat'!C41</f>
        <v>160.60606060606059</v>
      </c>
      <c r="D45" s="92">
        <f>+'[3]R-I prezzi costanti cat'!D41</f>
        <v>2488.8888888888887</v>
      </c>
      <c r="E45" s="92">
        <f>+'[3]R-I prezzi costanti cat'!G41</f>
        <v>331.95876288659792</v>
      </c>
      <c r="F45" s="92">
        <f>+'[3]R-I prezzi costanti cat'!E41</f>
        <v>60.96148805</v>
      </c>
      <c r="G45" s="93">
        <f t="shared" si="1"/>
        <v>3042.415200431547</v>
      </c>
      <c r="H45" s="92">
        <f>+'[3]R-I prezzi costanti cat'!H41</f>
        <v>1956.1676805528409</v>
      </c>
      <c r="I45" s="92">
        <f>+'[3]R-I prezzi costanti cat'!I41</f>
        <v>721.85806111076465</v>
      </c>
      <c r="J45" s="92">
        <f>+'[3]R-I prezzi costanti cat'!J41</f>
        <v>138.31492741721988</v>
      </c>
      <c r="K45" s="92">
        <f>+'[3]R-I prezzi costanti cat'!K41</f>
        <v>1185.0885009518408</v>
      </c>
      <c r="L45" s="92">
        <f>+'[3]R-I prezzi costanti cat'!L41</f>
        <v>1102.6149104563906</v>
      </c>
      <c r="M45" s="92">
        <f>+'[3]R-I prezzi costanti cat'!M41</f>
        <v>1161.816988919099</v>
      </c>
      <c r="N45" s="92">
        <f t="shared" si="2"/>
        <v>6265.8610694081563</v>
      </c>
      <c r="O45" s="92">
        <f t="shared" si="3"/>
        <v>16148.147235314456</v>
      </c>
      <c r="P45" s="92">
        <f>+'[3]R-I prezzi costanti cat'!P41</f>
        <v>102.16177902070805</v>
      </c>
      <c r="Q45" s="92">
        <f>+'[3]R-I prezzi costanti cat'!Q41</f>
        <v>1152.7609472522554</v>
      </c>
      <c r="R45" s="94">
        <f t="shared" si="4"/>
        <v>17198.746403546003</v>
      </c>
      <c r="S45" s="92">
        <f>+'[3]R-I prezzi costanti cat'!S41</f>
        <v>1748.328592716573</v>
      </c>
      <c r="T45" s="94">
        <f t="shared" si="5"/>
        <v>18947.074996262578</v>
      </c>
      <c r="U45" s="96"/>
      <c r="V45" s="92">
        <f>+'[3]R-I prezzi costanti cat'!U41</f>
        <v>1637.9647502275916</v>
      </c>
      <c r="W45" s="97">
        <f>+'[3]R-I prezzi costanti cat'!W41</f>
        <v>13513.197722972223</v>
      </c>
      <c r="X45" s="97">
        <f>+'[3]R-I prezzi costanti cat'!X41</f>
        <v>1465.6908543984437</v>
      </c>
      <c r="Y45" s="102">
        <f t="shared" si="0"/>
        <v>14978.888577370668</v>
      </c>
      <c r="Z45" s="92">
        <f>+'[3]R-I prezzi costanti cat'!AD41</f>
        <v>1371.9564294872914</v>
      </c>
      <c r="AA45" s="92">
        <f>+'[3]R-I prezzi costanti cat'!Y41</f>
        <v>388.73175161227579</v>
      </c>
      <c r="AB45" s="92">
        <f>+'[3]R-I prezzi costanti cat'!AC41+'[3]R-I prezzi costanti cat'!AE41+'[3]R-I prezzi costanti cat'!AF41</f>
        <v>569.53348756475111</v>
      </c>
      <c r="AC45" s="93">
        <f t="shared" si="6"/>
        <v>2330.2216686643183</v>
      </c>
      <c r="AD45" s="98">
        <f t="shared" si="7"/>
        <v>18947.074996262578</v>
      </c>
    </row>
    <row r="46" spans="1:30" x14ac:dyDescent="0.2">
      <c r="A46" s="91">
        <v>1901</v>
      </c>
      <c r="B46" s="92">
        <f>+'[3]R-I prezzi costanti cat'!B42</f>
        <v>6966.1005725639288</v>
      </c>
      <c r="C46" s="92">
        <f>+'[3]R-I prezzi costanti cat'!C42</f>
        <v>165.65656565656565</v>
      </c>
      <c r="D46" s="92">
        <f>+'[3]R-I prezzi costanti cat'!D42</f>
        <v>2544.4444444444443</v>
      </c>
      <c r="E46" s="92">
        <f>+'[3]R-I prezzi costanti cat'!G42</f>
        <v>349.48453608247422</v>
      </c>
      <c r="F46" s="92">
        <f>+'[3]R-I prezzi costanti cat'!E42</f>
        <v>64.772801310000006</v>
      </c>
      <c r="G46" s="93">
        <f t="shared" si="1"/>
        <v>3124.3583474934844</v>
      </c>
      <c r="H46" s="92">
        <f>+'[3]R-I prezzi costanti cat'!H42</f>
        <v>2015.4357411251247</v>
      </c>
      <c r="I46" s="92">
        <f>+'[3]R-I prezzi costanti cat'!I42</f>
        <v>746.9995492724164</v>
      </c>
      <c r="J46" s="92">
        <f>+'[3]R-I prezzi costanti cat'!J42</f>
        <v>131.46449531168031</v>
      </c>
      <c r="K46" s="92">
        <f>+'[3]R-I prezzi costanti cat'!K42</f>
        <v>1198.0402878474895</v>
      </c>
      <c r="L46" s="92">
        <f>+'[3]R-I prezzi costanti cat'!L42</f>
        <v>1106.9455118238709</v>
      </c>
      <c r="M46" s="92">
        <f>+'[3]R-I prezzi costanti cat'!M42</f>
        <v>1169.554600740483</v>
      </c>
      <c r="N46" s="92">
        <f t="shared" si="2"/>
        <v>6368.4401861210645</v>
      </c>
      <c r="O46" s="92">
        <f t="shared" si="3"/>
        <v>16458.899106178476</v>
      </c>
      <c r="P46" s="92">
        <f>+'[3]R-I prezzi costanti cat'!P42</f>
        <v>97.347215510692649</v>
      </c>
      <c r="Q46" s="92">
        <f>+'[3]R-I prezzi costanti cat'!Q42</f>
        <v>1189.7829373434549</v>
      </c>
      <c r="R46" s="94">
        <f t="shared" si="4"/>
        <v>17551.334828011237</v>
      </c>
      <c r="S46" s="92">
        <f>+'[3]R-I prezzi costanti cat'!S42</f>
        <v>1912.4612432103468</v>
      </c>
      <c r="T46" s="94">
        <f t="shared" si="5"/>
        <v>19463.796071221583</v>
      </c>
      <c r="U46" s="96"/>
      <c r="V46" s="92">
        <f>+'[3]R-I prezzi costanti cat'!U42</f>
        <v>1735.0971754617087</v>
      </c>
      <c r="W46" s="97">
        <f>+'[3]R-I prezzi costanti cat'!W42</f>
        <v>14148.795228008154</v>
      </c>
      <c r="X46" s="97">
        <f>+'[3]R-I prezzi costanti cat'!X42</f>
        <v>1490.4190525146146</v>
      </c>
      <c r="Y46" s="102">
        <f t="shared" si="0"/>
        <v>15639.214280522769</v>
      </c>
      <c r="Z46" s="92">
        <f>+'[3]R-I prezzi costanti cat'!AD42</f>
        <v>1174.1974288036588</v>
      </c>
      <c r="AA46" s="92">
        <f>+'[3]R-I prezzi costanti cat'!Y42</f>
        <v>427.30962297429522</v>
      </c>
      <c r="AB46" s="92">
        <f>+'[3]R-I prezzi costanti cat'!AC42+'[3]R-I prezzi costanti cat'!AE42+'[3]R-I prezzi costanti cat'!AF42</f>
        <v>487.97756345915161</v>
      </c>
      <c r="AC46" s="93">
        <f t="shared" si="6"/>
        <v>2089.4846152371056</v>
      </c>
      <c r="AD46" s="98">
        <f t="shared" si="7"/>
        <v>19463.796071221583</v>
      </c>
    </row>
    <row r="47" spans="1:30" x14ac:dyDescent="0.2">
      <c r="A47" s="91">
        <v>1902</v>
      </c>
      <c r="B47" s="92">
        <f>+'[3]R-I prezzi costanti cat'!B43</f>
        <v>7079.9992138004664</v>
      </c>
      <c r="C47" s="92">
        <f>+'[3]R-I prezzi costanti cat'!C43</f>
        <v>172.72727272727272</v>
      </c>
      <c r="D47" s="92">
        <f>+'[3]R-I prezzi costanti cat'!D43</f>
        <v>2621.212121212121</v>
      </c>
      <c r="E47" s="92">
        <f>+'[3]R-I prezzi costanti cat'!G43</f>
        <v>379.38144329896909</v>
      </c>
      <c r="F47" s="92">
        <f>+'[3]R-I prezzi costanti cat'!E43</f>
        <v>70.528738379999993</v>
      </c>
      <c r="G47" s="93">
        <f t="shared" si="1"/>
        <v>3243.8495756183625</v>
      </c>
      <c r="H47" s="92">
        <f>+'[3]R-I prezzi costanti cat'!H43</f>
        <v>2065.1909474932604</v>
      </c>
      <c r="I47" s="92">
        <f>+'[3]R-I prezzi costanti cat'!I43</f>
        <v>783.21958123567458</v>
      </c>
      <c r="J47" s="92">
        <f>+'[3]R-I prezzi costanti cat'!J43</f>
        <v>145.45198405290111</v>
      </c>
      <c r="K47" s="92">
        <f>+'[3]R-I prezzi costanti cat'!K43</f>
        <v>1210.5033280678306</v>
      </c>
      <c r="L47" s="92">
        <f>+'[3]R-I prezzi costanti cat'!L43</f>
        <v>1103.9311370802884</v>
      </c>
      <c r="M47" s="92">
        <f>+'[3]R-I prezzi costanti cat'!M43</f>
        <v>1181.1558416973626</v>
      </c>
      <c r="N47" s="92">
        <f t="shared" si="2"/>
        <v>6489.4528196273168</v>
      </c>
      <c r="O47" s="92">
        <f t="shared" si="3"/>
        <v>16813.301609046146</v>
      </c>
      <c r="P47" s="92">
        <f>+'[3]R-I prezzi costanti cat'!P43</f>
        <v>106.81548794031181</v>
      </c>
      <c r="Q47" s="92">
        <f>+'[3]R-I prezzi costanti cat'!Q43</f>
        <v>1268.592272700522</v>
      </c>
      <c r="R47" s="94">
        <f t="shared" si="4"/>
        <v>17975.078393806358</v>
      </c>
      <c r="S47" s="92">
        <f>+'[3]R-I prezzi costanti cat'!S43</f>
        <v>2088.3021873911707</v>
      </c>
      <c r="T47" s="94">
        <f t="shared" si="5"/>
        <v>20063.380581197529</v>
      </c>
      <c r="U47" s="96"/>
      <c r="V47" s="92">
        <f>+'[3]R-I prezzi costanti cat'!U43</f>
        <v>1847.2051830299229</v>
      </c>
      <c r="W47" s="97">
        <f>+'[3]R-I prezzi costanti cat'!W43</f>
        <v>14708.139988596475</v>
      </c>
      <c r="X47" s="97">
        <f>+'[3]R-I prezzi costanti cat'!X43</f>
        <v>1482.5525595775293</v>
      </c>
      <c r="Y47" s="102">
        <f t="shared" si="0"/>
        <v>16190.692548174004</v>
      </c>
      <c r="Z47" s="92">
        <f>+'[3]R-I prezzi costanti cat'!AD43</f>
        <v>1094.2329084280839</v>
      </c>
      <c r="AA47" s="92">
        <f>+'[3]R-I prezzi costanti cat'!Y43</f>
        <v>490.11747137324357</v>
      </c>
      <c r="AB47" s="92">
        <f>+'[3]R-I prezzi costanti cat'!AC43+'[3]R-I prezzi costanti cat'!AE43+'[3]R-I prezzi costanti cat'!AF43</f>
        <v>441.1324701922764</v>
      </c>
      <c r="AC47" s="93">
        <f t="shared" si="6"/>
        <v>2025.4828499936038</v>
      </c>
      <c r="AD47" s="98">
        <f t="shared" si="7"/>
        <v>20063.380581197533</v>
      </c>
    </row>
    <row r="48" spans="1:30" x14ac:dyDescent="0.2">
      <c r="A48" s="91">
        <v>1903</v>
      </c>
      <c r="B48" s="92">
        <f>+'[3]R-I prezzi costanti cat'!B44</f>
        <v>7227.3783102913367</v>
      </c>
      <c r="C48" s="92">
        <f>+'[3]R-I prezzi costanti cat'!C44</f>
        <v>179.79797979797979</v>
      </c>
      <c r="D48" s="92">
        <f>+'[3]R-I prezzi costanti cat'!D44</f>
        <v>2720.2020202020203</v>
      </c>
      <c r="E48" s="92">
        <f>+'[3]R-I prezzi costanti cat'!G44</f>
        <v>397.93814432989694</v>
      </c>
      <c r="F48" s="92">
        <f>+'[3]R-I prezzi costanti cat'!E44</f>
        <v>78.218319359999995</v>
      </c>
      <c r="G48" s="93">
        <f t="shared" si="1"/>
        <v>3376.156463689897</v>
      </c>
      <c r="H48" s="92">
        <f>+'[3]R-I prezzi costanti cat'!H44</f>
        <v>2124.2304724002761</v>
      </c>
      <c r="I48" s="92">
        <f>+'[3]R-I prezzi costanti cat'!I44</f>
        <v>811.25158971107783</v>
      </c>
      <c r="J48" s="92">
        <f>+'[3]R-I prezzi costanti cat'!J44</f>
        <v>149.47450679073401</v>
      </c>
      <c r="K48" s="92">
        <f>+'[3]R-I prezzi costanti cat'!K44</f>
        <v>1224.3104216452671</v>
      </c>
      <c r="L48" s="92">
        <f>+'[3]R-I prezzi costanti cat'!L44</f>
        <v>1099.3674988679211</v>
      </c>
      <c r="M48" s="92">
        <f>+'[3]R-I prezzi costanti cat'!M44</f>
        <v>1192.7570826542419</v>
      </c>
      <c r="N48" s="92">
        <f t="shared" si="2"/>
        <v>6601.3915720695186</v>
      </c>
      <c r="O48" s="92">
        <f t="shared" si="3"/>
        <v>17204.92634605075</v>
      </c>
      <c r="P48" s="92">
        <f>+'[3]R-I prezzi costanti cat'!P44</f>
        <v>109.97399673764903</v>
      </c>
      <c r="Q48" s="92">
        <f>+'[3]R-I prezzi costanti cat'!Q44</f>
        <v>1204.1281463480027</v>
      </c>
      <c r="R48" s="94">
        <f t="shared" si="4"/>
        <v>18299.080495661106</v>
      </c>
      <c r="S48" s="92">
        <f>+'[3]R-I prezzi costanti cat'!S44</f>
        <v>2304.369484197447</v>
      </c>
      <c r="T48" s="94">
        <f t="shared" si="5"/>
        <v>20603.449979858553</v>
      </c>
      <c r="U48" s="96"/>
      <c r="V48" s="92">
        <f>+'[3]R-I prezzi costanti cat'!U44</f>
        <v>1843.6427787917498</v>
      </c>
      <c r="W48" s="97">
        <f>+'[3]R-I prezzi costanti cat'!W44</f>
        <v>15082.223714478177</v>
      </c>
      <c r="X48" s="97">
        <f>+'[3]R-I prezzi costanti cat'!X44</f>
        <v>1450.0404437208485</v>
      </c>
      <c r="Y48" s="102">
        <f t="shared" si="0"/>
        <v>16532.264158199025</v>
      </c>
      <c r="Z48" s="92">
        <f>+'[3]R-I prezzi costanti cat'!AD44</f>
        <v>1228.5499928805525</v>
      </c>
      <c r="AA48" s="92">
        <f>+'[3]R-I prezzi costanti cat'!Y44</f>
        <v>536.49093202777522</v>
      </c>
      <c r="AB48" s="92">
        <f>+'[3]R-I prezzi costanti cat'!AC44+'[3]R-I prezzi costanti cat'!AE44+'[3]R-I prezzi costanti cat'!AF44</f>
        <v>462.50211795944847</v>
      </c>
      <c r="AC48" s="93">
        <f t="shared" si="6"/>
        <v>2227.5430428677764</v>
      </c>
      <c r="AD48" s="98">
        <f t="shared" si="7"/>
        <v>20603.449979858549</v>
      </c>
    </row>
    <row r="49" spans="1:34" x14ac:dyDescent="0.2">
      <c r="A49" s="91">
        <v>1904</v>
      </c>
      <c r="B49" s="92">
        <f>+'[3]R-I prezzi costanti cat'!B45</f>
        <v>7468.4681191261316</v>
      </c>
      <c r="C49" s="92">
        <f>+'[3]R-I prezzi costanti cat'!C45</f>
        <v>182.82828282828282</v>
      </c>
      <c r="D49" s="92">
        <f>+'[3]R-I prezzi costanti cat'!D45</f>
        <v>2824.2424242424245</v>
      </c>
      <c r="E49" s="92">
        <f>+'[3]R-I prezzi costanti cat'!G45</f>
        <v>417.5257731958763</v>
      </c>
      <c r="F49" s="92">
        <f>+'[3]R-I prezzi costanti cat'!E45</f>
        <v>87.830605579999997</v>
      </c>
      <c r="G49" s="93">
        <f t="shared" si="1"/>
        <v>3512.4270858465834</v>
      </c>
      <c r="H49" s="92">
        <f>+'[3]R-I prezzi costanti cat'!H45</f>
        <v>2158.0618307135023</v>
      </c>
      <c r="I49" s="92">
        <f>+'[3]R-I prezzi costanti cat'!I45</f>
        <v>838.78566684140424</v>
      </c>
      <c r="J49" s="92">
        <f>+'[3]R-I prezzi costanti cat'!J45</f>
        <v>160.96014182286865</v>
      </c>
      <c r="K49" s="92">
        <f>+'[3]R-I prezzi costanti cat'!K45</f>
        <v>1224.0049549732</v>
      </c>
      <c r="L49" s="92">
        <f>+'[3]R-I prezzi costanti cat'!L45</f>
        <v>1099.8357303062583</v>
      </c>
      <c r="M49" s="92">
        <f>+'[3]R-I prezzi costanti cat'!M45</f>
        <v>1204.3583236111217</v>
      </c>
      <c r="N49" s="92">
        <f t="shared" si="2"/>
        <v>6686.0066482683551</v>
      </c>
      <c r="O49" s="92">
        <f t="shared" si="3"/>
        <v>17666.90185324107</v>
      </c>
      <c r="P49" s="92">
        <f>+'[3]R-I prezzi costanti cat'!P45</f>
        <v>118.41161624490621</v>
      </c>
      <c r="Q49" s="92">
        <f>+'[3]R-I prezzi costanti cat'!Q45</f>
        <v>1200.4773600090057</v>
      </c>
      <c r="R49" s="94">
        <f t="shared" si="4"/>
        <v>18748.967597005168</v>
      </c>
      <c r="S49" s="92">
        <f>+'[3]R-I prezzi costanti cat'!S45</f>
        <v>2126.6996157694543</v>
      </c>
      <c r="T49" s="94">
        <f t="shared" si="5"/>
        <v>20875.667212774624</v>
      </c>
      <c r="U49" s="96"/>
      <c r="V49" s="92">
        <f>+'[3]R-I prezzi costanti cat'!U45</f>
        <v>1985.4498132824813</v>
      </c>
      <c r="W49" s="97">
        <f>+'[3]R-I prezzi costanti cat'!W45</f>
        <v>14897.574784675711</v>
      </c>
      <c r="X49" s="97">
        <f>+'[3]R-I prezzi costanti cat'!X45</f>
        <v>1488.3046369746578</v>
      </c>
      <c r="Y49" s="102">
        <f t="shared" si="0"/>
        <v>16385.87942165037</v>
      </c>
      <c r="Z49" s="92">
        <f>+'[3]R-I prezzi costanti cat'!AD45</f>
        <v>1415.5367877431152</v>
      </c>
      <c r="AA49" s="92">
        <f>+'[3]R-I prezzi costanti cat'!Y45</f>
        <v>581.514885263569</v>
      </c>
      <c r="AB49" s="92">
        <f>+'[3]R-I prezzi costanti cat'!AC45+'[3]R-I prezzi costanti cat'!AE45+'[3]R-I prezzi costanti cat'!AF45</f>
        <v>507.28630483508721</v>
      </c>
      <c r="AC49" s="93">
        <f t="shared" si="6"/>
        <v>2504.3379778417716</v>
      </c>
      <c r="AD49" s="98">
        <f t="shared" si="7"/>
        <v>20875.667212774624</v>
      </c>
    </row>
    <row r="50" spans="1:34" x14ac:dyDescent="0.2">
      <c r="A50" s="91">
        <v>1905</v>
      </c>
      <c r="B50" s="92">
        <f>+'[3]R-I prezzi costanti cat'!B46</f>
        <v>7603.1405890152027</v>
      </c>
      <c r="C50" s="92">
        <f>+'[3]R-I prezzi costanti cat'!C46</f>
        <v>190.90909090909091</v>
      </c>
      <c r="D50" s="92">
        <f>+'[3]R-I prezzi costanti cat'!D46</f>
        <v>2988.8888888888891</v>
      </c>
      <c r="E50" s="92">
        <f>+'[3]R-I prezzi costanti cat'!G46</f>
        <v>446.39175257731961</v>
      </c>
      <c r="F50" s="92">
        <f>+'[3]R-I prezzi costanti cat'!E46</f>
        <v>95.458436719999995</v>
      </c>
      <c r="G50" s="93">
        <f t="shared" si="1"/>
        <v>3721.6481690952996</v>
      </c>
      <c r="H50" s="92">
        <f>+'[3]R-I prezzi costanti cat'!H46</f>
        <v>2248.0067584566327</v>
      </c>
      <c r="I50" s="92">
        <f>+'[3]R-I prezzi costanti cat'!I46</f>
        <v>836.24836888868174</v>
      </c>
      <c r="J50" s="92">
        <f>+'[3]R-I prezzi costanti cat'!J46</f>
        <v>191.4058024863794</v>
      </c>
      <c r="K50" s="92">
        <f>+'[3]R-I prezzi costanti cat'!K46</f>
        <v>1239.4615685797994</v>
      </c>
      <c r="L50" s="92">
        <f>+'[3]R-I prezzi costanti cat'!L46</f>
        <v>1096.393042472768</v>
      </c>
      <c r="M50" s="92">
        <f>+'[3]R-I prezzi costanti cat'!M46</f>
        <v>1215.9595645680013</v>
      </c>
      <c r="N50" s="92">
        <f t="shared" si="2"/>
        <v>6827.4751054522621</v>
      </c>
      <c r="O50" s="92">
        <f t="shared" si="3"/>
        <v>18152.263863562766</v>
      </c>
      <c r="P50" s="92">
        <f>+'[3]R-I prezzi costanti cat'!P46</f>
        <v>139.66963790087095</v>
      </c>
      <c r="Q50" s="92">
        <f>+'[3]R-I prezzi costanti cat'!Q46</f>
        <v>1298.2713881836637</v>
      </c>
      <c r="R50" s="94">
        <f t="shared" si="4"/>
        <v>19310.865613845559</v>
      </c>
      <c r="S50" s="92">
        <f>+'[3]R-I prezzi costanti cat'!S46</f>
        <v>2508.2959119955854</v>
      </c>
      <c r="T50" s="94">
        <f t="shared" si="5"/>
        <v>21819.161525841144</v>
      </c>
      <c r="U50" s="96"/>
      <c r="V50" s="92">
        <f>+'[3]R-I prezzi costanti cat'!U46</f>
        <v>2122.7591494466437</v>
      </c>
      <c r="W50" s="97">
        <f>+'[3]R-I prezzi costanti cat'!W46</f>
        <v>15235.06618197983</v>
      </c>
      <c r="X50" s="97">
        <f>+'[3]R-I prezzi costanti cat'!X46</f>
        <v>1523.8447972294005</v>
      </c>
      <c r="Y50" s="102">
        <f t="shared" si="0"/>
        <v>16758.910979209231</v>
      </c>
      <c r="Z50" s="92">
        <f>+'[3]R-I prezzi costanti cat'!AD46</f>
        <v>1679.1124149661239</v>
      </c>
      <c r="AA50" s="92">
        <f>+'[3]R-I prezzi costanti cat'!Y46</f>
        <v>646.29961745449862</v>
      </c>
      <c r="AB50" s="92">
        <f>+'[3]R-I prezzi costanti cat'!AC46+'[3]R-I prezzi costanti cat'!AE46+'[3]R-I prezzi costanti cat'!AF46</f>
        <v>612.07936476464681</v>
      </c>
      <c r="AC50" s="93">
        <f t="shared" si="6"/>
        <v>2937.4913971852693</v>
      </c>
      <c r="AD50" s="98">
        <f t="shared" si="7"/>
        <v>21819.161525841144</v>
      </c>
    </row>
    <row r="51" spans="1:34" x14ac:dyDescent="0.2">
      <c r="A51" s="91">
        <v>1906</v>
      </c>
      <c r="B51" s="92">
        <f>+'[3]R-I prezzi costanti cat'!B47</f>
        <v>7762.6156755005668</v>
      </c>
      <c r="C51" s="92">
        <f>+'[3]R-I prezzi costanti cat'!C47</f>
        <v>195.95959595959596</v>
      </c>
      <c r="D51" s="92">
        <f>+'[3]R-I prezzi costanti cat'!D47</f>
        <v>3217.1717171717173</v>
      </c>
      <c r="E51" s="92">
        <f>+'[3]R-I prezzi costanti cat'!G47</f>
        <v>474.22680412371136</v>
      </c>
      <c r="F51" s="92">
        <f>+'[3]R-I prezzi costanti cat'!E47</f>
        <v>104.02959180000001</v>
      </c>
      <c r="G51" s="93">
        <f t="shared" si="1"/>
        <v>3991.3877090550245</v>
      </c>
      <c r="H51" s="92">
        <f>+'[3]R-I prezzi costanti cat'!H47</f>
        <v>2400.5266668262284</v>
      </c>
      <c r="I51" s="92">
        <f>+'[3]R-I prezzi costanti cat'!I47</f>
        <v>918.18118182592741</v>
      </c>
      <c r="J51" s="92">
        <f>+'[3]R-I prezzi costanti cat'!J47</f>
        <v>198.79520362247095</v>
      </c>
      <c r="K51" s="92">
        <f>+'[3]R-I prezzi costanti cat'!K47</f>
        <v>1255.3458355272928</v>
      </c>
      <c r="L51" s="92">
        <f>+'[3]R-I prezzi costanti cat'!L47</f>
        <v>1094.8534888725203</v>
      </c>
      <c r="M51" s="92">
        <f>+'[3]R-I prezzi costanti cat'!M47</f>
        <v>1227.5608055248808</v>
      </c>
      <c r="N51" s="92">
        <f t="shared" si="2"/>
        <v>7095.2631821993218</v>
      </c>
      <c r="O51" s="92">
        <f t="shared" si="3"/>
        <v>18849.266566754915</v>
      </c>
      <c r="P51" s="92">
        <f>+'[3]R-I prezzi costanti cat'!P47</f>
        <v>145.03181018795857</v>
      </c>
      <c r="Q51" s="92">
        <f>+'[3]R-I prezzi costanti cat'!Q47</f>
        <v>1416.9974611793509</v>
      </c>
      <c r="R51" s="94">
        <f t="shared" si="4"/>
        <v>20121.232217746307</v>
      </c>
      <c r="S51" s="92">
        <f>+'[3]R-I prezzi costanti cat'!S47</f>
        <v>2823.5375698193316</v>
      </c>
      <c r="T51" s="94">
        <f t="shared" si="5"/>
        <v>22944.769787565638</v>
      </c>
      <c r="U51" s="96"/>
      <c r="V51" s="92">
        <f>+'[3]R-I prezzi costanti cat'!U47</f>
        <v>2238.4230960435348</v>
      </c>
      <c r="W51" s="97">
        <f>+'[3]R-I prezzi costanti cat'!W47</f>
        <v>15246.637583196572</v>
      </c>
      <c r="X51" s="97">
        <f>+'[3]R-I prezzi costanti cat'!X47</f>
        <v>1543.1555772492579</v>
      </c>
      <c r="Y51" s="102">
        <f t="shared" si="0"/>
        <v>16789.793160445832</v>
      </c>
      <c r="Z51" s="92">
        <f>+'[3]R-I prezzi costanti cat'!AD47</f>
        <v>2372.5718451409098</v>
      </c>
      <c r="AA51" s="92">
        <f>+'[3]R-I prezzi costanti cat'!Y47</f>
        <v>708.35642762798773</v>
      </c>
      <c r="AB51" s="92">
        <f>+'[3]R-I prezzi costanti cat'!AC47+'[3]R-I prezzi costanti cat'!AE47+'[3]R-I prezzi costanti cat'!AF47</f>
        <v>835.62525830737559</v>
      </c>
      <c r="AC51" s="93">
        <f t="shared" si="6"/>
        <v>3916.553531076273</v>
      </c>
      <c r="AD51" s="98">
        <f t="shared" si="7"/>
        <v>22944.769787565638</v>
      </c>
    </row>
    <row r="52" spans="1:34" x14ac:dyDescent="0.2">
      <c r="A52" s="91">
        <v>1907</v>
      </c>
      <c r="B52" s="92">
        <f>+'[3]R-I prezzi costanti cat'!B48</f>
        <v>8048.7044650648349</v>
      </c>
      <c r="C52" s="92">
        <f>+'[3]R-I prezzi costanti cat'!C48</f>
        <v>196.96969696969697</v>
      </c>
      <c r="D52" s="92">
        <f>+'[3]R-I prezzi costanti cat'!D48</f>
        <v>3422.2222222222222</v>
      </c>
      <c r="E52" s="92">
        <f>+'[3]R-I prezzi costanti cat'!G48</f>
        <v>497.93814432989694</v>
      </c>
      <c r="F52" s="92">
        <f>+'[3]R-I prezzi costanti cat'!E48</f>
        <v>118.3907636</v>
      </c>
      <c r="G52" s="93">
        <f t="shared" si="1"/>
        <v>4235.5208271218162</v>
      </c>
      <c r="H52" s="92">
        <f>+'[3]R-I prezzi costanti cat'!H48</f>
        <v>2499.0847467842059</v>
      </c>
      <c r="I52" s="92">
        <f>+'[3]R-I prezzi costanti cat'!I48</f>
        <v>952.28130058958982</v>
      </c>
      <c r="J52" s="92">
        <f>+'[3]R-I prezzi costanti cat'!J48</f>
        <v>201.58816022264722</v>
      </c>
      <c r="K52" s="92">
        <f>+'[3]R-I prezzi costanti cat'!K48</f>
        <v>1256.3844222123212</v>
      </c>
      <c r="L52" s="92">
        <f>+'[3]R-I prezzi costanti cat'!L48</f>
        <v>1096.1956084791834</v>
      </c>
      <c r="M52" s="92">
        <f>+'[3]R-I prezzi costanti cat'!M48</f>
        <v>1239.1620464817602</v>
      </c>
      <c r="N52" s="92">
        <f t="shared" si="2"/>
        <v>7244.6962847697087</v>
      </c>
      <c r="O52" s="92">
        <f t="shared" si="3"/>
        <v>19528.92157695636</v>
      </c>
      <c r="P52" s="92">
        <f>+'[3]R-I prezzi costanti cat'!P48</f>
        <v>146.85458604958217</v>
      </c>
      <c r="Q52" s="92">
        <f>+'[3]R-I prezzi costanti cat'!Q48</f>
        <v>1270.8496384026962</v>
      </c>
      <c r="R52" s="94">
        <f t="shared" si="4"/>
        <v>20652.916629309471</v>
      </c>
      <c r="S52" s="92">
        <f>+'[3]R-I prezzi costanti cat'!S48</f>
        <v>3113.264570887588</v>
      </c>
      <c r="T52" s="94">
        <f t="shared" si="5"/>
        <v>23766.181200197061</v>
      </c>
      <c r="U52" s="96"/>
      <c r="V52" s="92">
        <f>+'[3]R-I prezzi costanti cat'!U48</f>
        <v>2151.794153335291</v>
      </c>
      <c r="W52" s="97">
        <f>+'[3]R-I prezzi costanti cat'!W48</f>
        <v>15689.873131711542</v>
      </c>
      <c r="X52" s="97">
        <f>+'[3]R-I prezzi costanti cat'!X48</f>
        <v>1548.6085054998912</v>
      </c>
      <c r="Y52" s="102">
        <f t="shared" si="0"/>
        <v>17238.481637211433</v>
      </c>
      <c r="Z52" s="92">
        <f>+'[3]R-I prezzi costanti cat'!AD48</f>
        <v>2678.8750092558471</v>
      </c>
      <c r="AA52" s="92">
        <f>+'[3]R-I prezzi costanti cat'!Y48</f>
        <v>764.28341265583924</v>
      </c>
      <c r="AB52" s="92">
        <f>+'[3]R-I prezzi costanti cat'!AC48+'[3]R-I prezzi costanti cat'!AE48+'[3]R-I prezzi costanti cat'!AF48</f>
        <v>932.74698773865168</v>
      </c>
      <c r="AC52" s="93">
        <f t="shared" si="6"/>
        <v>4375.9054096503378</v>
      </c>
      <c r="AD52" s="98">
        <f t="shared" si="7"/>
        <v>23766.181200197061</v>
      </c>
    </row>
    <row r="53" spans="1:34" x14ac:dyDescent="0.2">
      <c r="A53" s="91">
        <v>1908</v>
      </c>
      <c r="B53" s="92">
        <f>+'[3]R-I prezzi costanti cat'!B49</f>
        <v>8025.7345058877854</v>
      </c>
      <c r="C53" s="92">
        <f>+'[3]R-I prezzi costanti cat'!C49</f>
        <v>197.97979797979798</v>
      </c>
      <c r="D53" s="92">
        <f>+'[3]R-I prezzi costanti cat'!D49</f>
        <v>3633.3333333333335</v>
      </c>
      <c r="E53" s="92">
        <f>+'[3]R-I prezzi costanti cat'!G49</f>
        <v>528.86597938144337</v>
      </c>
      <c r="F53" s="92">
        <f>+'[3]R-I prezzi costanti cat'!E49</f>
        <v>133.6663078</v>
      </c>
      <c r="G53" s="93">
        <f t="shared" si="1"/>
        <v>4493.8454184945749</v>
      </c>
      <c r="H53" s="92">
        <f>+'[3]R-I prezzi costanti cat'!H49</f>
        <v>2640.5039500295666</v>
      </c>
      <c r="I53" s="92">
        <f>+'[3]R-I prezzi costanti cat'!I49</f>
        <v>997.43981140735332</v>
      </c>
      <c r="J53" s="92">
        <f>+'[3]R-I prezzi costanti cat'!J49</f>
        <v>212.81209455567407</v>
      </c>
      <c r="K53" s="92">
        <f>+'[3]R-I prezzi costanti cat'!K49</f>
        <v>1270.8635424683057</v>
      </c>
      <c r="L53" s="92">
        <f>+'[3]R-I prezzi costanti cat'!L49</f>
        <v>1101.0645681133237</v>
      </c>
      <c r="M53" s="92">
        <f>+'[3]R-I prezzi costanti cat'!M49</f>
        <v>1250.76328743864</v>
      </c>
      <c r="N53" s="92">
        <f t="shared" si="2"/>
        <v>7473.4472540128636</v>
      </c>
      <c r="O53" s="92">
        <f t="shared" si="3"/>
        <v>19993.027178395223</v>
      </c>
      <c r="P53" s="92">
        <f>+'[3]R-I prezzi costanti cat'!P49</f>
        <v>155.64014272681379</v>
      </c>
      <c r="Q53" s="92">
        <f>+'[3]R-I prezzi costanti cat'!Q49</f>
        <v>1429.6113060338375</v>
      </c>
      <c r="R53" s="94">
        <f t="shared" si="4"/>
        <v>21266.998341702245</v>
      </c>
      <c r="S53" s="92">
        <f>+'[3]R-I prezzi costanti cat'!S49</f>
        <v>3114.9966447496704</v>
      </c>
      <c r="T53" s="94">
        <f t="shared" si="5"/>
        <v>24381.994986451915</v>
      </c>
      <c r="U53" s="96"/>
      <c r="V53" s="92">
        <f>+'[3]R-I prezzi costanti cat'!U49</f>
        <v>2088.9485459733387</v>
      </c>
      <c r="W53" s="97">
        <f>+'[3]R-I prezzi costanti cat'!W49</f>
        <v>16362.191425194746</v>
      </c>
      <c r="X53" s="97">
        <f>+'[3]R-I prezzi costanti cat'!X49</f>
        <v>1622.3671224897894</v>
      </c>
      <c r="Y53" s="102">
        <f t="shared" si="0"/>
        <v>17984.558547684534</v>
      </c>
      <c r="Z53" s="92">
        <f>+'[3]R-I prezzi costanti cat'!AD49</f>
        <v>2571.1974889274902</v>
      </c>
      <c r="AA53" s="92">
        <f>+'[3]R-I prezzi costanti cat'!Y49</f>
        <v>826.78739561730742</v>
      </c>
      <c r="AB53" s="92">
        <f>+'[3]R-I prezzi costanti cat'!AC49+'[3]R-I prezzi costanti cat'!AE49+'[3]R-I prezzi costanti cat'!AF49</f>
        <v>910.50300824924273</v>
      </c>
      <c r="AC53" s="93">
        <f t="shared" si="6"/>
        <v>4308.4878927940408</v>
      </c>
      <c r="AD53" s="98">
        <f t="shared" si="7"/>
        <v>24381.994986451911</v>
      </c>
    </row>
    <row r="54" spans="1:34" x14ac:dyDescent="0.2">
      <c r="A54" s="91">
        <v>1909</v>
      </c>
      <c r="B54" s="92">
        <f>+'[3]R-I prezzi costanti cat'!B50</f>
        <v>8024.6020224844051</v>
      </c>
      <c r="C54" s="92">
        <f>+'[3]R-I prezzi costanti cat'!C50</f>
        <v>203.03030303030303</v>
      </c>
      <c r="D54" s="92">
        <f>+'[3]R-I prezzi costanti cat'!D50</f>
        <v>3763.6363636363635</v>
      </c>
      <c r="E54" s="92">
        <f>+'[3]R-I prezzi costanti cat'!G50</f>
        <v>604.12371134020623</v>
      </c>
      <c r="F54" s="92">
        <f>+'[3]R-I prezzi costanti cat'!E50</f>
        <v>148.88414829999999</v>
      </c>
      <c r="G54" s="93">
        <f t="shared" si="1"/>
        <v>4719.6745263068724</v>
      </c>
      <c r="H54" s="92">
        <f>+'[3]R-I prezzi costanti cat'!H50</f>
        <v>2699.5905490540481</v>
      </c>
      <c r="I54" s="92">
        <f>+'[3]R-I prezzi costanti cat'!I50</f>
        <v>1041.7188323874198</v>
      </c>
      <c r="J54" s="92">
        <f>+'[3]R-I prezzi costanti cat'!J50</f>
        <v>216.26248951149628</v>
      </c>
      <c r="K54" s="92">
        <f>+'[3]R-I prezzi costanti cat'!K50</f>
        <v>1268.664182429422</v>
      </c>
      <c r="L54" s="92">
        <f>+'[3]R-I prezzi costanti cat'!L50</f>
        <v>1104.3799487815518</v>
      </c>
      <c r="M54" s="92">
        <f>+'[3]R-I prezzi costanti cat'!M50</f>
        <v>1262.3645283955193</v>
      </c>
      <c r="N54" s="92">
        <f t="shared" si="2"/>
        <v>7592.9805305594582</v>
      </c>
      <c r="O54" s="92">
        <f t="shared" si="3"/>
        <v>20337.257079350733</v>
      </c>
      <c r="P54" s="92">
        <f>+'[3]R-I prezzi costanti cat'!P50</f>
        <v>158.53180136661999</v>
      </c>
      <c r="Q54" s="92">
        <f>+'[3]R-I prezzi costanti cat'!Q50</f>
        <v>1445.7056646330789</v>
      </c>
      <c r="R54" s="94">
        <f t="shared" si="4"/>
        <v>21624.430942617193</v>
      </c>
      <c r="S54" s="92">
        <f>+'[3]R-I prezzi costanti cat'!S50</f>
        <v>3293.0556533129284</v>
      </c>
      <c r="T54" s="94">
        <f t="shared" si="5"/>
        <v>24917.486595930121</v>
      </c>
      <c r="U54" s="96"/>
      <c r="V54" s="92">
        <f>+'[3]R-I prezzi costanti cat'!U50</f>
        <v>2266.4774525427324</v>
      </c>
      <c r="W54" s="97">
        <f>+'[3]R-I prezzi costanti cat'!W50</f>
        <v>17653.91740331515</v>
      </c>
      <c r="X54" s="97">
        <f>+'[3]R-I prezzi costanti cat'!X50</f>
        <v>1663.4716431793988</v>
      </c>
      <c r="Y54" s="102">
        <f t="shared" si="0"/>
        <v>19317.389046494551</v>
      </c>
      <c r="Z54" s="92">
        <f>+'[3]R-I prezzi costanti cat'!AD50</f>
        <v>1692.3473889545205</v>
      </c>
      <c r="AA54" s="92">
        <f>+'[3]R-I prezzi costanti cat'!Y50</f>
        <v>999.33605109614268</v>
      </c>
      <c r="AB54" s="92">
        <f>+'[3]R-I prezzi costanti cat'!AC50+'[3]R-I prezzi costanti cat'!AE50+'[3]R-I prezzi costanti cat'!AF50</f>
        <v>641.93665684217774</v>
      </c>
      <c r="AC54" s="93">
        <f t="shared" si="6"/>
        <v>3333.620096892841</v>
      </c>
      <c r="AD54" s="98">
        <f t="shared" si="7"/>
        <v>24917.486595930124</v>
      </c>
    </row>
    <row r="55" spans="1:34" x14ac:dyDescent="0.2">
      <c r="A55" s="91">
        <v>1910</v>
      </c>
      <c r="B55" s="92">
        <f>+'[3]R-I prezzi costanti cat'!B51</f>
        <v>7850.61097750718</v>
      </c>
      <c r="C55" s="92">
        <f>+'[3]R-I prezzi costanti cat'!C51</f>
        <v>217.17171717171718</v>
      </c>
      <c r="D55" s="92">
        <f>+'[3]R-I prezzi costanti cat'!D51</f>
        <v>3864.6464646464647</v>
      </c>
      <c r="E55" s="92">
        <f>+'[3]R-I prezzi costanti cat'!G51</f>
        <v>681.4432989690722</v>
      </c>
      <c r="F55" s="92">
        <f>+'[3]R-I prezzi costanti cat'!E51</f>
        <v>163.07948039999999</v>
      </c>
      <c r="G55" s="93">
        <f t="shared" si="1"/>
        <v>4926.3409611872539</v>
      </c>
      <c r="H55" s="92">
        <f>+'[3]R-I prezzi costanti cat'!H51</f>
        <v>2702.676528710575</v>
      </c>
      <c r="I55" s="92">
        <f>+'[3]R-I prezzi costanti cat'!I51</f>
        <v>1094.4639201255141</v>
      </c>
      <c r="J55" s="92">
        <f>+'[3]R-I prezzi costanti cat'!J51</f>
        <v>257.67761070179318</v>
      </c>
      <c r="K55" s="92">
        <f>+'[3]R-I prezzi costanti cat'!K51</f>
        <v>1282.7156493445125</v>
      </c>
      <c r="L55" s="92">
        <f>+'[3]R-I prezzi costanti cat'!L51</f>
        <v>1110.8413268557524</v>
      </c>
      <c r="M55" s="92">
        <f>+'[3]R-I prezzi costanti cat'!M51</f>
        <v>1273.9657693523989</v>
      </c>
      <c r="N55" s="92">
        <f t="shared" si="2"/>
        <v>7722.3408050905455</v>
      </c>
      <c r="O55" s="92">
        <f t="shared" si="3"/>
        <v>20499.292743784979</v>
      </c>
      <c r="P55" s="92">
        <f>+'[3]R-I prezzi costanti cat'!P51</f>
        <v>187.91717421836785</v>
      </c>
      <c r="Q55" s="92">
        <f>+'[3]R-I prezzi costanti cat'!Q51</f>
        <v>1520.8749173495719</v>
      </c>
      <c r="R55" s="94">
        <f t="shared" si="4"/>
        <v>21832.250486916182</v>
      </c>
      <c r="S55" s="92">
        <f>+'[3]R-I prezzi costanti cat'!S51</f>
        <v>3381.0611371970899</v>
      </c>
      <c r="T55" s="94">
        <f t="shared" si="5"/>
        <v>25213.311624113274</v>
      </c>
      <c r="U55" s="96"/>
      <c r="V55" s="92">
        <f>+'[3]R-I prezzi costanti cat'!U51</f>
        <v>2361.2086753009035</v>
      </c>
      <c r="W55" s="97">
        <f>+'[3]R-I prezzi costanti cat'!W51</f>
        <v>17541.145288756539</v>
      </c>
      <c r="X55" s="97">
        <f>+'[3]R-I prezzi costanti cat'!X51</f>
        <v>1887.1249935042376</v>
      </c>
      <c r="Y55" s="102">
        <f t="shared" si="0"/>
        <v>19428.270282260775</v>
      </c>
      <c r="Z55" s="92">
        <f>+'[3]R-I prezzi costanti cat'!AD51</f>
        <v>1671.2213957452116</v>
      </c>
      <c r="AA55" s="92">
        <f>+'[3]R-I prezzi costanti cat'!Y51</f>
        <v>1169.8206602785472</v>
      </c>
      <c r="AB55" s="92">
        <f>+'[3]R-I prezzi costanti cat'!AC51+'[3]R-I prezzi costanti cat'!AE51+'[3]R-I prezzi costanti cat'!AF51</f>
        <v>582.79061052783175</v>
      </c>
      <c r="AC55" s="93">
        <f t="shared" si="6"/>
        <v>3423.8326665515906</v>
      </c>
      <c r="AD55" s="98">
        <f t="shared" si="7"/>
        <v>25213.311624113267</v>
      </c>
    </row>
    <row r="56" spans="1:34" x14ac:dyDescent="0.2">
      <c r="A56" s="91">
        <v>1911</v>
      </c>
      <c r="B56" s="92">
        <f>+'[3]R-I prezzi costanti cat'!B52</f>
        <v>7978.2653061224428</v>
      </c>
      <c r="C56" s="92">
        <f>+'[3]R-I prezzi costanti cat'!C52</f>
        <v>226.26262626262627</v>
      </c>
      <c r="D56" s="92">
        <f>+'[3]R-I prezzi costanti cat'!D52</f>
        <v>3882.8282828282822</v>
      </c>
      <c r="E56" s="92">
        <f>+'[3]R-I prezzi costanti cat'!G52</f>
        <v>718.55670103092791</v>
      </c>
      <c r="F56" s="92">
        <f>+'[3]R-I prezzi costanti cat'!E52</f>
        <v>183</v>
      </c>
      <c r="G56" s="93">
        <f t="shared" si="1"/>
        <v>5010.6476101218359</v>
      </c>
      <c r="H56" s="92">
        <f>+'[3]R-I prezzi costanti cat'!H52</f>
        <v>2763.2653061224491</v>
      </c>
      <c r="I56" s="92">
        <f>+'[3]R-I prezzi costanti cat'!I52</f>
        <v>1172.9166666666667</v>
      </c>
      <c r="J56" s="92">
        <f>+'[3]R-I prezzi costanti cat'!J52</f>
        <v>293.87755102040842</v>
      </c>
      <c r="K56" s="92">
        <f>+'[3]R-I prezzi costanti cat'!K52</f>
        <v>1292.8571428571429</v>
      </c>
      <c r="L56" s="92">
        <f>+'[3]R-I prezzi costanti cat'!L52</f>
        <v>1117.3469387755101</v>
      </c>
      <c r="M56" s="92">
        <f>+'[3]R-I prezzi costanti cat'!M52</f>
        <v>1285.5670103092784</v>
      </c>
      <c r="N56" s="92">
        <f t="shared" si="2"/>
        <v>7925.8306157514562</v>
      </c>
      <c r="O56" s="92">
        <f t="shared" si="3"/>
        <v>20914.743531995737</v>
      </c>
      <c r="P56" s="92">
        <f>+'[3]R-I prezzi costanti cat'!P52</f>
        <v>215.30612244897938</v>
      </c>
      <c r="Q56" s="92">
        <f>+'[3]R-I prezzi costanti cat'!Q52</f>
        <v>1616.494845360824</v>
      </c>
      <c r="R56" s="94">
        <f t="shared" si="4"/>
        <v>22315.932254907581</v>
      </c>
      <c r="S56" s="92">
        <f>+'[3]R-I prezzi costanti cat'!S52</f>
        <v>3514.6416478557048</v>
      </c>
      <c r="T56" s="94">
        <f t="shared" si="5"/>
        <v>25830.573902763284</v>
      </c>
      <c r="U56" s="96"/>
      <c r="V56" s="92">
        <f>+'[3]R-I prezzi costanti cat'!U52</f>
        <v>2429.2075770623792</v>
      </c>
      <c r="W56" s="97">
        <f>+'[3]R-I prezzi costanti cat'!W52</f>
        <v>17964.502877535841</v>
      </c>
      <c r="X56" s="97">
        <f>+'[3]R-I prezzi costanti cat'!X52</f>
        <v>2121.8551261604148</v>
      </c>
      <c r="Y56" s="102">
        <f t="shared" si="0"/>
        <v>20086.358003696256</v>
      </c>
      <c r="Z56" s="92">
        <f>+'[3]R-I prezzi costanti cat'!AD52</f>
        <v>1539.8255679739661</v>
      </c>
      <c r="AA56" s="92">
        <f>+'[3]R-I prezzi costanti cat'!Y52</f>
        <v>1227.3675946317694</v>
      </c>
      <c r="AB56" s="92">
        <f>+'[3]R-I prezzi costanti cat'!AC52+'[3]R-I prezzi costanti cat'!AE52+'[3]R-I prezzi costanti cat'!AF52</f>
        <v>547.81515939891608</v>
      </c>
      <c r="AC56" s="93">
        <f t="shared" si="6"/>
        <v>3315.0083220046517</v>
      </c>
      <c r="AD56" s="98">
        <f t="shared" si="7"/>
        <v>25830.573902763284</v>
      </c>
    </row>
    <row r="57" spans="1:34" x14ac:dyDescent="0.2">
      <c r="A57" s="100"/>
      <c r="B57" s="184" t="s">
        <v>22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80"/>
      <c r="V57" s="184" t="s">
        <v>22</v>
      </c>
      <c r="W57" s="184"/>
      <c r="X57" s="184"/>
      <c r="Y57" s="184"/>
      <c r="Z57" s="184"/>
      <c r="AA57" s="184"/>
      <c r="AB57" s="184"/>
      <c r="AC57" s="184"/>
      <c r="AD57" s="184"/>
      <c r="AE57" s="101"/>
      <c r="AF57" s="101"/>
      <c r="AG57" s="101"/>
      <c r="AH57" s="101"/>
    </row>
    <row r="58" spans="1:34" ht="15" customHeight="1" x14ac:dyDescent="0.2">
      <c r="A58" s="174" t="s">
        <v>0</v>
      </c>
      <c r="B58" s="171" t="s">
        <v>1</v>
      </c>
      <c r="C58" s="176" t="s">
        <v>2</v>
      </c>
      <c r="D58" s="177"/>
      <c r="E58" s="177"/>
      <c r="F58" s="177"/>
      <c r="G58" s="178"/>
      <c r="H58" s="176" t="s">
        <v>3</v>
      </c>
      <c r="I58" s="177"/>
      <c r="J58" s="177"/>
      <c r="K58" s="177"/>
      <c r="L58" s="177"/>
      <c r="M58" s="177"/>
      <c r="N58" s="178"/>
      <c r="O58" s="171" t="s">
        <v>4</v>
      </c>
      <c r="P58" s="171" t="s">
        <v>61</v>
      </c>
      <c r="Q58" s="171" t="s">
        <v>5</v>
      </c>
      <c r="R58" s="171" t="s">
        <v>6</v>
      </c>
      <c r="S58" s="171" t="s">
        <v>7</v>
      </c>
      <c r="T58" s="182" t="s">
        <v>8</v>
      </c>
      <c r="U58" s="80"/>
      <c r="V58" s="171" t="s">
        <v>9</v>
      </c>
      <c r="W58" s="171" t="s">
        <v>10</v>
      </c>
      <c r="X58" s="179"/>
      <c r="Y58" s="180"/>
      <c r="Z58" s="171" t="s">
        <v>62</v>
      </c>
      <c r="AA58" s="179"/>
      <c r="AB58" s="179"/>
      <c r="AC58" s="81"/>
      <c r="AD58" s="182" t="s">
        <v>13</v>
      </c>
    </row>
    <row r="59" spans="1:34" ht="13.5" customHeight="1" x14ac:dyDescent="0.2">
      <c r="A59" s="174"/>
      <c r="B59" s="171"/>
      <c r="C59" s="82"/>
      <c r="D59" s="78"/>
      <c r="E59" s="78"/>
      <c r="F59" s="78"/>
      <c r="G59" s="78"/>
      <c r="H59" s="83"/>
      <c r="I59" s="78"/>
      <c r="J59" s="78"/>
      <c r="K59" s="78"/>
      <c r="L59" s="78"/>
      <c r="M59" s="78"/>
      <c r="N59" s="84"/>
      <c r="O59" s="171"/>
      <c r="P59" s="171"/>
      <c r="Q59" s="171"/>
      <c r="R59" s="171"/>
      <c r="S59" s="171"/>
      <c r="T59" s="182"/>
      <c r="U59" s="80"/>
      <c r="V59" s="171"/>
      <c r="W59" s="181"/>
      <c r="X59" s="179"/>
      <c r="Y59" s="180"/>
      <c r="Z59" s="181"/>
      <c r="AA59" s="179"/>
      <c r="AB59" s="179"/>
      <c r="AC59" s="78"/>
      <c r="AD59" s="182"/>
    </row>
    <row r="60" spans="1:34" ht="33" customHeight="1" x14ac:dyDescent="0.2">
      <c r="A60" s="175"/>
      <c r="B60" s="172"/>
      <c r="C60" s="87" t="s">
        <v>63</v>
      </c>
      <c r="D60" s="87" t="s">
        <v>64</v>
      </c>
      <c r="E60" s="87" t="s">
        <v>15</v>
      </c>
      <c r="F60" s="88" t="s">
        <v>65</v>
      </c>
      <c r="G60" s="86" t="s">
        <v>16</v>
      </c>
      <c r="H60" s="87" t="s">
        <v>66</v>
      </c>
      <c r="I60" s="87" t="s">
        <v>67</v>
      </c>
      <c r="J60" s="87" t="s">
        <v>68</v>
      </c>
      <c r="K60" s="87" t="s">
        <v>69</v>
      </c>
      <c r="L60" s="87" t="s">
        <v>70</v>
      </c>
      <c r="M60" s="89" t="s">
        <v>71</v>
      </c>
      <c r="N60" s="90" t="s">
        <v>72</v>
      </c>
      <c r="O60" s="172"/>
      <c r="P60" s="172"/>
      <c r="Q60" s="172"/>
      <c r="R60" s="172"/>
      <c r="S60" s="172"/>
      <c r="T60" s="183"/>
      <c r="U60" s="80"/>
      <c r="V60" s="172"/>
      <c r="W60" s="87" t="s">
        <v>18</v>
      </c>
      <c r="X60" s="87" t="s">
        <v>17</v>
      </c>
      <c r="Y60" s="90" t="s">
        <v>19</v>
      </c>
      <c r="Z60" s="87" t="s">
        <v>73</v>
      </c>
      <c r="AA60" s="87" t="s">
        <v>15</v>
      </c>
      <c r="AB60" s="87" t="s">
        <v>74</v>
      </c>
      <c r="AC60" s="85" t="s">
        <v>75</v>
      </c>
      <c r="AD60" s="183"/>
    </row>
    <row r="61" spans="1:34" x14ac:dyDescent="0.2">
      <c r="A61" s="91">
        <v>1911</v>
      </c>
      <c r="B61" s="92">
        <f>+'[3]R-I prezzi costanti cat'!B56</f>
        <v>35118.216784543947</v>
      </c>
      <c r="C61" s="92">
        <f>+'[3]R-I prezzi costanti cat'!C56</f>
        <v>682.83551074248749</v>
      </c>
      <c r="D61" s="92">
        <f>+'[3]R-I prezzi costanti cat'!D56</f>
        <v>22561.864306155127</v>
      </c>
      <c r="E61" s="92">
        <f>+'[3]R-I prezzi costanti cat'!G56</f>
        <v>2999.5025096413719</v>
      </c>
      <c r="F61" s="92">
        <f>+'[3]R-I prezzi costanti cat'!E56</f>
        <v>351.52373158756137</v>
      </c>
      <c r="G61" s="93">
        <f t="shared" ref="G61:G101" si="8">+C61+D61+E61+F61</f>
        <v>26595.726058126547</v>
      </c>
      <c r="H61" s="92">
        <f>+'[3]R-I prezzi costanti cat'!H56</f>
        <v>13081.012364640492</v>
      </c>
      <c r="I61" s="92">
        <f>+'[3]R-I prezzi costanti cat'!I56</f>
        <v>7665.4358683089649</v>
      </c>
      <c r="J61" s="92">
        <f>+'[3]R-I prezzi costanti cat'!J56</f>
        <v>1377.0701998076729</v>
      </c>
      <c r="K61" s="92">
        <f>+'[3]R-I prezzi costanti cat'!K56</f>
        <v>6307.9516719008925</v>
      </c>
      <c r="L61" s="92">
        <f>+'[3]R-I prezzi costanti cat'!L56</f>
        <v>6785.3456510349997</v>
      </c>
      <c r="M61" s="92">
        <f>+'[3]R-I prezzi costanti cat'!M56</f>
        <v>6180.9376664578167</v>
      </c>
      <c r="N61" s="92">
        <f t="shared" ref="N61:N101" si="9">+H61+I61+J61+K61+L61+M61</f>
        <v>41397.753422150839</v>
      </c>
      <c r="O61" s="92">
        <f t="shared" ref="O61:O101" si="10">+B61+G61+N61</f>
        <v>103111.69626482134</v>
      </c>
      <c r="P61" s="92">
        <f>+'[3]R-I prezzi costanti cat'!P56</f>
        <v>1008.8951811090919</v>
      </c>
      <c r="Q61" s="92">
        <f>+'[3]R-I prezzi costanti cat'!Q56</f>
        <v>8112.5205993944865</v>
      </c>
      <c r="R61" s="94">
        <f t="shared" ref="R61:R101" si="11">+O61+Q61-P61</f>
        <v>110215.32168310673</v>
      </c>
      <c r="S61" s="92">
        <f>+'[3]R-I prezzi costanti cat'!S56</f>
        <v>14787.892798106997</v>
      </c>
      <c r="T61" s="94">
        <f t="shared" ref="T61:T101" si="12">+R61+S61</f>
        <v>125003.21448121373</v>
      </c>
      <c r="U61" s="96"/>
      <c r="V61" s="92">
        <f>+'[3]R-I prezzi costanti cat'!U56</f>
        <v>10070.288032090408</v>
      </c>
      <c r="W61" s="97">
        <f>+'[3]R-I prezzi costanti cat'!W56</f>
        <v>90477.178711909772</v>
      </c>
      <c r="X61" s="97">
        <f>+'[3]R-I prezzi costanti cat'!X56</f>
        <v>8626.4746751218081</v>
      </c>
      <c r="Y61" s="102">
        <f t="shared" ref="Y61:Y101" si="13">+W61+X61</f>
        <v>99103.653387031576</v>
      </c>
      <c r="Z61" s="92">
        <f>+'[3]R-I prezzi costanti cat'!AD56</f>
        <v>7439.6741043287248</v>
      </c>
      <c r="AA61" s="92">
        <f>+'[3]R-I prezzi costanti cat'!Y56</f>
        <v>5649.1743794717477</v>
      </c>
      <c r="AB61" s="92">
        <f>+'[3]R-I prezzi costanti cat'!AC56+'[3]R-I prezzi costanti cat'!AE56+'[3]R-I prezzi costanti cat'!AF56</f>
        <v>2740.424578291274</v>
      </c>
      <c r="AC61" s="93">
        <f t="shared" ref="AC61:AC101" si="14">+Z61+AA61+AB61</f>
        <v>15829.273062091746</v>
      </c>
      <c r="AD61" s="98">
        <f t="shared" ref="AD61:AD101" si="15">+V61+Y61+AC61</f>
        <v>125003.21448121373</v>
      </c>
    </row>
    <row r="62" spans="1:34" x14ac:dyDescent="0.2">
      <c r="A62" s="91">
        <v>1912</v>
      </c>
      <c r="B62" s="92">
        <f>+'[3]R-I prezzi costanti cat'!B57</f>
        <v>34064.062798572122</v>
      </c>
      <c r="C62" s="92">
        <f>+'[3]R-I prezzi costanti cat'!C57</f>
        <v>734.8075767841749</v>
      </c>
      <c r="D62" s="92">
        <f>+'[3]R-I prezzi costanti cat'!D57</f>
        <v>23737.663721325698</v>
      </c>
      <c r="E62" s="92">
        <f>+'[3]R-I prezzi costanti cat'!G57</f>
        <v>3371.3004855029371</v>
      </c>
      <c r="F62" s="92">
        <f>+'[3]R-I prezzi costanti cat'!E57</f>
        <v>382.49619918396115</v>
      </c>
      <c r="G62" s="93">
        <f t="shared" si="8"/>
        <v>28226.267982796773</v>
      </c>
      <c r="H62" s="92">
        <f>+'[3]R-I prezzi costanti cat'!H57</f>
        <v>13201.516138701709</v>
      </c>
      <c r="I62" s="92">
        <f>+'[3]R-I prezzi costanti cat'!I57</f>
        <v>7870.644817764899</v>
      </c>
      <c r="J62" s="92">
        <f>+'[3]R-I prezzi costanti cat'!J57</f>
        <v>1486.3687880753473</v>
      </c>
      <c r="K62" s="92">
        <f>+'[3]R-I prezzi costanti cat'!K57</f>
        <v>6363.0963207668628</v>
      </c>
      <c r="L62" s="92">
        <f>+'[3]R-I prezzi costanti cat'!L57</f>
        <v>6793.1028775869818</v>
      </c>
      <c r="M62" s="92">
        <f>+'[3]R-I prezzi costanti cat'!M57</f>
        <v>6359.8816605498305</v>
      </c>
      <c r="N62" s="92">
        <f t="shared" si="9"/>
        <v>42074.610603445632</v>
      </c>
      <c r="O62" s="92">
        <f t="shared" si="10"/>
        <v>104364.94138481453</v>
      </c>
      <c r="P62" s="92">
        <f>+'[3]R-I prezzi costanti cat'!P57</f>
        <v>1096.0272143132418</v>
      </c>
      <c r="Q62" s="92">
        <f>+'[3]R-I prezzi costanti cat'!Q57</f>
        <v>7912.3551753854163</v>
      </c>
      <c r="R62" s="94">
        <f t="shared" si="11"/>
        <v>111181.2693458867</v>
      </c>
      <c r="S62" s="92">
        <f>+'[3]R-I prezzi costanti cat'!S57</f>
        <v>15822.051772879175</v>
      </c>
      <c r="T62" s="94">
        <f t="shared" si="12"/>
        <v>127003.32111876587</v>
      </c>
      <c r="U62" s="96"/>
      <c r="V62" s="92">
        <f>+'[3]R-I prezzi costanti cat'!U57</f>
        <v>10945.072040073255</v>
      </c>
      <c r="W62" s="97">
        <f>+'[3]R-I prezzi costanti cat'!W57</f>
        <v>91404.825374300053</v>
      </c>
      <c r="X62" s="97">
        <f>+'[3]R-I prezzi costanti cat'!X57</f>
        <v>9296.2039736156239</v>
      </c>
      <c r="Y62" s="102">
        <f t="shared" si="13"/>
        <v>100701.02934791568</v>
      </c>
      <c r="Z62" s="92">
        <f>+'[3]R-I prezzi costanti cat'!AD57</f>
        <v>7324.21503636131</v>
      </c>
      <c r="AA62" s="92">
        <f>+'[3]R-I prezzi costanti cat'!Y57</f>
        <v>5733.42157809332</v>
      </c>
      <c r="AB62" s="92">
        <f>+'[3]R-I prezzi costanti cat'!AC57+'[3]R-I prezzi costanti cat'!AE57+'[3]R-I prezzi costanti cat'!AF57</f>
        <v>2299.583116322302</v>
      </c>
      <c r="AC62" s="93">
        <f t="shared" si="14"/>
        <v>15357.219730776931</v>
      </c>
      <c r="AD62" s="98">
        <f t="shared" si="15"/>
        <v>127003.32111876586</v>
      </c>
    </row>
    <row r="63" spans="1:34" x14ac:dyDescent="0.2">
      <c r="A63" s="91">
        <v>1913</v>
      </c>
      <c r="B63" s="92">
        <f>+'[3]R-I prezzi costanti cat'!B58</f>
        <v>38285.275040734487</v>
      </c>
      <c r="C63" s="92">
        <f>+'[3]R-I prezzi costanti cat'!C58</f>
        <v>758.54482307615604</v>
      </c>
      <c r="D63" s="92">
        <f>+'[3]R-I prezzi costanti cat'!D58</f>
        <v>23598.992062949808</v>
      </c>
      <c r="E63" s="92">
        <f>+'[3]R-I prezzi costanti cat'!G58</f>
        <v>3542.270499150226</v>
      </c>
      <c r="F63" s="92">
        <f>+'[3]R-I prezzi costanti cat'!E58</f>
        <v>414.27121118267428</v>
      </c>
      <c r="G63" s="93">
        <f t="shared" si="8"/>
        <v>28314.078596358864</v>
      </c>
      <c r="H63" s="92">
        <f>+'[3]R-I prezzi costanti cat'!H58</f>
        <v>13862.761393948507</v>
      </c>
      <c r="I63" s="92">
        <f>+'[3]R-I prezzi costanti cat'!I58</f>
        <v>8092.9415901726506</v>
      </c>
      <c r="J63" s="92">
        <f>+'[3]R-I prezzi costanti cat'!J58</f>
        <v>1577.8162887881167</v>
      </c>
      <c r="K63" s="92">
        <f>+'[3]R-I prezzi costanti cat'!K58</f>
        <v>6420.6256030973072</v>
      </c>
      <c r="L63" s="92">
        <f>+'[3]R-I prezzi costanti cat'!L58</f>
        <v>6774.1815344432971</v>
      </c>
      <c r="M63" s="92">
        <f>+'[3]R-I prezzi costanti cat'!M58</f>
        <v>6538.8256546418452</v>
      </c>
      <c r="N63" s="92">
        <f t="shared" si="9"/>
        <v>43267.152065091723</v>
      </c>
      <c r="O63" s="92">
        <f t="shared" si="10"/>
        <v>109866.50570218508</v>
      </c>
      <c r="P63" s="92">
        <f>+'[3]R-I prezzi costanti cat'!P58</f>
        <v>1208.9629458155616</v>
      </c>
      <c r="Q63" s="92">
        <f>+'[3]R-I prezzi costanti cat'!Q58</f>
        <v>8315.5949467230166</v>
      </c>
      <c r="R63" s="94">
        <f t="shared" si="11"/>
        <v>116973.13770309252</v>
      </c>
      <c r="S63" s="92">
        <f>+'[3]R-I prezzi costanti cat'!S58</f>
        <v>15589.976098006964</v>
      </c>
      <c r="T63" s="94">
        <f t="shared" si="12"/>
        <v>132563.11380109948</v>
      </c>
      <c r="U63" s="96"/>
      <c r="V63" s="92">
        <f>+'[3]R-I prezzi costanti cat'!U58</f>
        <v>11501.760954395168</v>
      </c>
      <c r="W63" s="97">
        <f>+'[3]R-I prezzi costanti cat'!W58</f>
        <v>96658.492419290473</v>
      </c>
      <c r="X63" s="97">
        <f>+'[3]R-I prezzi costanti cat'!X58</f>
        <v>9580.5406013020929</v>
      </c>
      <c r="Y63" s="102">
        <f t="shared" si="13"/>
        <v>106239.03302059257</v>
      </c>
      <c r="Z63" s="92">
        <f>+'[3]R-I prezzi costanti cat'!AD58</f>
        <v>6932.4177166445997</v>
      </c>
      <c r="AA63" s="92">
        <f>+'[3]R-I prezzi costanti cat'!Y58</f>
        <v>5582.1550228572632</v>
      </c>
      <c r="AB63" s="92">
        <f>+'[3]R-I prezzi costanti cat'!AC58+'[3]R-I prezzi costanti cat'!AE58+'[3]R-I prezzi costanti cat'!AF58</f>
        <v>2307.7470866098988</v>
      </c>
      <c r="AC63" s="93">
        <f t="shared" si="14"/>
        <v>14822.319826111761</v>
      </c>
      <c r="AD63" s="98">
        <f t="shared" si="15"/>
        <v>132563.11380109951</v>
      </c>
    </row>
    <row r="64" spans="1:34" x14ac:dyDescent="0.2">
      <c r="A64" s="91">
        <v>1914</v>
      </c>
      <c r="B64" s="92">
        <f>+'[3]R-I prezzi costanti cat'!B59</f>
        <v>35232.335498262953</v>
      </c>
      <c r="C64" s="92">
        <f>+'[3]R-I prezzi costanti cat'!C59</f>
        <v>718.33734186021536</v>
      </c>
      <c r="D64" s="92">
        <f>+'[3]R-I prezzi costanti cat'!D59</f>
        <v>22176.349307008291</v>
      </c>
      <c r="E64" s="92">
        <f>+'[3]R-I prezzi costanti cat'!G59</f>
        <v>3914.397970311451</v>
      </c>
      <c r="F64" s="92">
        <f>+'[3]R-I prezzi costanti cat'!E59</f>
        <v>490.68504134139476</v>
      </c>
      <c r="G64" s="93">
        <f t="shared" si="8"/>
        <v>27299.769660521353</v>
      </c>
      <c r="H64" s="92">
        <f>+'[3]R-I prezzi costanti cat'!H59</f>
        <v>12543.30329361572</v>
      </c>
      <c r="I64" s="92">
        <f>+'[3]R-I prezzi costanti cat'!I59</f>
        <v>7549.5608100890477</v>
      </c>
      <c r="J64" s="92">
        <f>+'[3]R-I prezzi costanti cat'!J59</f>
        <v>1596.0547205703253</v>
      </c>
      <c r="K64" s="92">
        <f>+'[3]R-I prezzi costanti cat'!K59</f>
        <v>6481.7318356244632</v>
      </c>
      <c r="L64" s="92">
        <f>+'[3]R-I prezzi costanti cat'!L59</f>
        <v>6925.7946929225282</v>
      </c>
      <c r="M64" s="92">
        <f>+'[3]R-I prezzi costanti cat'!M59</f>
        <v>6717.769648733859</v>
      </c>
      <c r="N64" s="92">
        <f t="shared" si="9"/>
        <v>41814.215001555945</v>
      </c>
      <c r="O64" s="92">
        <f t="shared" si="10"/>
        <v>104346.32016034026</v>
      </c>
      <c r="P64" s="92">
        <f>+'[3]R-I prezzi costanti cat'!P59</f>
        <v>1217.6816678237074</v>
      </c>
      <c r="Q64" s="92">
        <f>+'[3]R-I prezzi costanti cat'!Q59</f>
        <v>7509.8920621248471</v>
      </c>
      <c r="R64" s="94">
        <f t="shared" si="11"/>
        <v>110638.5305546414</v>
      </c>
      <c r="S64" s="92">
        <f>+'[3]R-I prezzi costanti cat'!S59</f>
        <v>12447.552673108408</v>
      </c>
      <c r="T64" s="94">
        <f t="shared" si="12"/>
        <v>123086.08322774981</v>
      </c>
      <c r="U64" s="96"/>
      <c r="V64" s="92">
        <f>+'[3]R-I prezzi costanti cat'!U59</f>
        <v>9918.1140855998547</v>
      </c>
      <c r="W64" s="97">
        <f>+'[3]R-I prezzi costanti cat'!W59</f>
        <v>84526.11066642098</v>
      </c>
      <c r="X64" s="97">
        <f>+'[3]R-I prezzi costanti cat'!X59</f>
        <v>14475.550857017624</v>
      </c>
      <c r="Y64" s="102">
        <f t="shared" si="13"/>
        <v>99001.661523438612</v>
      </c>
      <c r="Z64" s="92">
        <f>+'[3]R-I prezzi costanti cat'!AD59</f>
        <v>6197.6183048616194</v>
      </c>
      <c r="AA64" s="92">
        <f>+'[3]R-I prezzi costanti cat'!Y59</f>
        <v>5908.0763096125447</v>
      </c>
      <c r="AB64" s="92">
        <f>+'[3]R-I prezzi costanti cat'!AC59+'[3]R-I prezzi costanti cat'!AE59+'[3]R-I prezzi costanti cat'!AF59</f>
        <v>2060.6130042371619</v>
      </c>
      <c r="AC64" s="93">
        <f t="shared" si="14"/>
        <v>14166.307618711326</v>
      </c>
      <c r="AD64" s="98">
        <f t="shared" si="15"/>
        <v>123086.0832277498</v>
      </c>
    </row>
    <row r="65" spans="1:30" x14ac:dyDescent="0.2">
      <c r="A65" s="91">
        <v>1915</v>
      </c>
      <c r="B65" s="92">
        <f>+'[3]R-I prezzi costanti cat'!B60</f>
        <v>32255.369710273812</v>
      </c>
      <c r="C65" s="92">
        <f>+'[3]R-I prezzi costanti cat'!C60</f>
        <v>595.37818583016838</v>
      </c>
      <c r="D65" s="92">
        <f>+'[3]R-I prezzi costanti cat'!D60</f>
        <v>21474.704187079387</v>
      </c>
      <c r="E65" s="92">
        <f>+'[3]R-I prezzi costanti cat'!G60</f>
        <v>2967.4696210238071</v>
      </c>
      <c r="F65" s="92">
        <f>+'[3]R-I prezzi costanti cat'!E60</f>
        <v>536.85039098163452</v>
      </c>
      <c r="G65" s="93">
        <f t="shared" si="8"/>
        <v>25574.402384915</v>
      </c>
      <c r="H65" s="92">
        <f>+'[3]R-I prezzi costanti cat'!H60</f>
        <v>12842.602173075746</v>
      </c>
      <c r="I65" s="92">
        <f>+'[3]R-I prezzi costanti cat'!I60</f>
        <v>8066.1233579241616</v>
      </c>
      <c r="J65" s="92">
        <f>+'[3]R-I prezzi costanti cat'!J60</f>
        <v>1435.9229713110087</v>
      </c>
      <c r="K65" s="92">
        <f>+'[3]R-I prezzi costanti cat'!K60</f>
        <v>6680.2525715419561</v>
      </c>
      <c r="L65" s="92">
        <f>+'[3]R-I prezzi costanti cat'!L60</f>
        <v>6436.6832140275565</v>
      </c>
      <c r="M65" s="92">
        <f>+'[3]R-I prezzi costanti cat'!M60</f>
        <v>6896.7136428258727</v>
      </c>
      <c r="N65" s="92">
        <f t="shared" si="9"/>
        <v>42358.297930706307</v>
      </c>
      <c r="O65" s="92">
        <f t="shared" si="10"/>
        <v>100188.07002589511</v>
      </c>
      <c r="P65" s="92">
        <f>+'[3]R-I prezzi costanti cat'!P60</f>
        <v>1090.9907060677556</v>
      </c>
      <c r="Q65" s="92">
        <f>+'[3]R-I prezzi costanti cat'!Q60</f>
        <v>7514.5398873045433</v>
      </c>
      <c r="R65" s="94">
        <f t="shared" si="11"/>
        <v>106611.61920713191</v>
      </c>
      <c r="S65" s="92">
        <f>+'[3]R-I prezzi costanti cat'!S60</f>
        <v>14323.51813195073</v>
      </c>
      <c r="T65" s="94">
        <f t="shared" si="12"/>
        <v>120935.13733908263</v>
      </c>
      <c r="U65" s="96"/>
      <c r="V65" s="92">
        <f>+'[3]R-I prezzi costanti cat'!U60</f>
        <v>9700.3423373901878</v>
      </c>
      <c r="W65" s="97">
        <f>+'[3]R-I prezzi costanti cat'!W60</f>
        <v>63918.536362672887</v>
      </c>
      <c r="X65" s="97">
        <f>+'[3]R-I prezzi costanti cat'!X60</f>
        <v>37821.362904752306</v>
      </c>
      <c r="Y65" s="102">
        <f t="shared" si="13"/>
        <v>101739.89926742519</v>
      </c>
      <c r="Z65" s="92">
        <f>+'[3]R-I prezzi costanti cat'!AD60</f>
        <v>4030.0777594672163</v>
      </c>
      <c r="AA65" s="92">
        <f>+'[3]R-I prezzi costanti cat'!Y60</f>
        <v>4350.858019065493</v>
      </c>
      <c r="AB65" s="92">
        <f>+'[3]R-I prezzi costanti cat'!AC60+'[3]R-I prezzi costanti cat'!AE60+'[3]R-I prezzi costanti cat'!AF60</f>
        <v>1113.9599557345525</v>
      </c>
      <c r="AC65" s="93">
        <f t="shared" si="14"/>
        <v>9494.8957342672602</v>
      </c>
      <c r="AD65" s="98">
        <f t="shared" si="15"/>
        <v>120935.13733908265</v>
      </c>
    </row>
    <row r="66" spans="1:30" x14ac:dyDescent="0.2">
      <c r="A66" s="91">
        <v>1916</v>
      </c>
      <c r="B66" s="92">
        <f>+'[3]R-I prezzi costanti cat'!B61</f>
        <v>34802.809886386814</v>
      </c>
      <c r="C66" s="92">
        <f>+'[3]R-I prezzi costanti cat'!C61</f>
        <v>596.55973296604827</v>
      </c>
      <c r="D66" s="92">
        <f>+'[3]R-I prezzi costanti cat'!D61</f>
        <v>23618.6492698701</v>
      </c>
      <c r="E66" s="92">
        <f>+'[3]R-I prezzi costanti cat'!G61</f>
        <v>1697.8305897511934</v>
      </c>
      <c r="F66" s="92">
        <f>+'[3]R-I prezzi costanti cat'!E61</f>
        <v>722.83461146468574</v>
      </c>
      <c r="G66" s="93">
        <f t="shared" si="8"/>
        <v>26635.874204052026</v>
      </c>
      <c r="H66" s="92">
        <f>+'[3]R-I prezzi costanti cat'!H61</f>
        <v>14696.182133317474</v>
      </c>
      <c r="I66" s="92">
        <f>+'[3]R-I prezzi costanti cat'!I61</f>
        <v>10056.491036404508</v>
      </c>
      <c r="J66" s="92">
        <f>+'[3]R-I prezzi costanti cat'!J61</f>
        <v>1289.2638093914213</v>
      </c>
      <c r="K66" s="92">
        <f>+'[3]R-I prezzi costanti cat'!K61</f>
        <v>6693.3680555965657</v>
      </c>
      <c r="L66" s="92">
        <f>+'[3]R-I prezzi costanti cat'!L61</f>
        <v>6425.8794415746697</v>
      </c>
      <c r="M66" s="92">
        <f>+'[3]R-I prezzi costanti cat'!M61</f>
        <v>7075.6576369178865</v>
      </c>
      <c r="N66" s="92">
        <f t="shared" si="9"/>
        <v>46236.842113202525</v>
      </c>
      <c r="O66" s="92">
        <f t="shared" si="10"/>
        <v>107675.52620364136</v>
      </c>
      <c r="P66" s="92">
        <f>+'[3]R-I prezzi costanti cat'!P61</f>
        <v>969.25826385677703</v>
      </c>
      <c r="Q66" s="92">
        <f>+'[3]R-I prezzi costanti cat'!Q61</f>
        <v>9815.4476111100903</v>
      </c>
      <c r="R66" s="94">
        <f t="shared" si="11"/>
        <v>116521.71555089467</v>
      </c>
      <c r="S66" s="92">
        <f>+'[3]R-I prezzi costanti cat'!S61</f>
        <v>15943.872542391531</v>
      </c>
      <c r="T66" s="94">
        <f t="shared" si="12"/>
        <v>132465.58809328621</v>
      </c>
      <c r="U66" s="96"/>
      <c r="V66" s="92">
        <f>+'[3]R-I prezzi costanti cat'!U61</f>
        <v>8482.7975301470105</v>
      </c>
      <c r="W66" s="97">
        <f>+'[3]R-I prezzi costanti cat'!W61</f>
        <v>54228.066658598073</v>
      </c>
      <c r="X66" s="97">
        <f>+'[3]R-I prezzi costanti cat'!X61</f>
        <v>63048.033753631025</v>
      </c>
      <c r="Y66" s="102">
        <f t="shared" si="13"/>
        <v>117276.10041222911</v>
      </c>
      <c r="Z66" s="92">
        <f>+'[3]R-I prezzi costanti cat'!AD61</f>
        <v>3733.7473618748804</v>
      </c>
      <c r="AA66" s="92">
        <f>+'[3]R-I prezzi costanti cat'!Y61</f>
        <v>2420.337833229441</v>
      </c>
      <c r="AB66" s="92">
        <f>+'[3]R-I prezzi costanti cat'!AC61+'[3]R-I prezzi costanti cat'!AE61+'[3]R-I prezzi costanti cat'!AF61</f>
        <v>552.60495580578288</v>
      </c>
      <c r="AC66" s="93">
        <f t="shared" si="14"/>
        <v>6706.6901509101044</v>
      </c>
      <c r="AD66" s="98">
        <f t="shared" si="15"/>
        <v>132465.58809328623</v>
      </c>
    </row>
    <row r="67" spans="1:30" x14ac:dyDescent="0.2">
      <c r="A67" s="91">
        <v>1917</v>
      </c>
      <c r="B67" s="92">
        <f>+'[3]R-I prezzi costanti cat'!B62</f>
        <v>34837.892842815454</v>
      </c>
      <c r="C67" s="92">
        <f>+'[3]R-I prezzi costanti cat'!C62</f>
        <v>540.38470496804916</v>
      </c>
      <c r="D67" s="92">
        <f>+'[3]R-I prezzi costanti cat'!D62</f>
        <v>23397.842115103707</v>
      </c>
      <c r="E67" s="92">
        <f>+'[3]R-I prezzi costanti cat'!G62</f>
        <v>1147.371909360435</v>
      </c>
      <c r="F67" s="92">
        <f>+'[3]R-I prezzi costanti cat'!E62</f>
        <v>772.01582384909909</v>
      </c>
      <c r="G67" s="93">
        <f t="shared" si="8"/>
        <v>25857.614553281288</v>
      </c>
      <c r="H67" s="92">
        <f>+'[3]R-I prezzi costanti cat'!H62</f>
        <v>14646.055752447986</v>
      </c>
      <c r="I67" s="92">
        <f>+'[3]R-I prezzi costanti cat'!I62</f>
        <v>10491.885860269793</v>
      </c>
      <c r="J67" s="92">
        <f>+'[3]R-I prezzi costanti cat'!J62</f>
        <v>1457.6146905075225</v>
      </c>
      <c r="K67" s="92">
        <f>+'[3]R-I prezzi costanti cat'!K62</f>
        <v>6863.5712691234257</v>
      </c>
      <c r="L67" s="92">
        <f>+'[3]R-I prezzi costanti cat'!L62</f>
        <v>6384.8198648844073</v>
      </c>
      <c r="M67" s="92">
        <f>+'[3]R-I prezzi costanti cat'!M62</f>
        <v>7254.6016310098994</v>
      </c>
      <c r="N67" s="92">
        <f t="shared" si="9"/>
        <v>47098.549068243032</v>
      </c>
      <c r="O67" s="92">
        <f t="shared" si="10"/>
        <v>107794.05646433978</v>
      </c>
      <c r="P67" s="92">
        <f>+'[3]R-I prezzi costanti cat'!P62</f>
        <v>1072.0032576994254</v>
      </c>
      <c r="Q67" s="92">
        <f>+'[3]R-I prezzi costanti cat'!Q62</f>
        <v>10020.533002523845</v>
      </c>
      <c r="R67" s="94">
        <f t="shared" si="11"/>
        <v>116742.5862091642</v>
      </c>
      <c r="S67" s="92">
        <f>+'[3]R-I prezzi costanti cat'!S62</f>
        <v>14656.432177460912</v>
      </c>
      <c r="T67" s="94">
        <f t="shared" si="12"/>
        <v>131399.0183866251</v>
      </c>
      <c r="U67" s="96"/>
      <c r="V67" s="92">
        <f>+'[3]R-I prezzi costanti cat'!U62</f>
        <v>5845.9041508707196</v>
      </c>
      <c r="W67" s="97">
        <f>+'[3]R-I prezzi costanti cat'!W62</f>
        <v>39117.409294969446</v>
      </c>
      <c r="X67" s="97">
        <f>+'[3]R-I prezzi costanti cat'!X62</f>
        <v>80953.021053281846</v>
      </c>
      <c r="Y67" s="102">
        <f t="shared" si="13"/>
        <v>120070.43034825129</v>
      </c>
      <c r="Z67" s="92">
        <f>+'[3]R-I prezzi costanti cat'!AD62</f>
        <v>3389.8618676797109</v>
      </c>
      <c r="AA67" s="92">
        <f>+'[3]R-I prezzi costanti cat'!Y62</f>
        <v>1596.2983634052805</v>
      </c>
      <c r="AB67" s="92">
        <f>+'[3]R-I prezzi costanti cat'!AC62+'[3]R-I prezzi costanti cat'!AE62+'[3]R-I prezzi costanti cat'!AF62</f>
        <v>496.52365641812207</v>
      </c>
      <c r="AC67" s="93">
        <f t="shared" si="14"/>
        <v>5482.6838875031135</v>
      </c>
      <c r="AD67" s="98">
        <f t="shared" si="15"/>
        <v>131399.01838662513</v>
      </c>
    </row>
    <row r="68" spans="1:30" x14ac:dyDescent="0.2">
      <c r="A68" s="91">
        <v>1918</v>
      </c>
      <c r="B68" s="92">
        <f>+'[3]R-I prezzi costanti cat'!B63</f>
        <v>35787.744015593562</v>
      </c>
      <c r="C68" s="92">
        <f>+'[3]R-I prezzi costanti cat'!C63</f>
        <v>481.88928984923132</v>
      </c>
      <c r="D68" s="92">
        <f>+'[3]R-I prezzi costanti cat'!D63</f>
        <v>22486.957732059574</v>
      </c>
      <c r="E68" s="92">
        <f>+'[3]R-I prezzi costanti cat'!G63</f>
        <v>1033.424620791315</v>
      </c>
      <c r="F68" s="92">
        <f>+'[3]R-I prezzi costanti cat'!E63</f>
        <v>829.19330028954334</v>
      </c>
      <c r="G68" s="93">
        <f t="shared" si="8"/>
        <v>24831.464942989664</v>
      </c>
      <c r="H68" s="92">
        <f>+'[3]R-I prezzi costanti cat'!H63</f>
        <v>14192.492091346074</v>
      </c>
      <c r="I68" s="92">
        <f>+'[3]R-I prezzi costanti cat'!I63</f>
        <v>7999.8490131648468</v>
      </c>
      <c r="J68" s="92">
        <f>+'[3]R-I prezzi costanti cat'!J63</f>
        <v>1327.6892942253407</v>
      </c>
      <c r="K68" s="92">
        <f>+'[3]R-I prezzi costanti cat'!K63</f>
        <v>6865.6578234048411</v>
      </c>
      <c r="L68" s="92">
        <f>+'[3]R-I prezzi costanti cat'!L63</f>
        <v>6292.9255577745289</v>
      </c>
      <c r="M68" s="92">
        <f>+'[3]R-I prezzi costanti cat'!M63</f>
        <v>7433.5456251019132</v>
      </c>
      <c r="N68" s="92">
        <f t="shared" si="9"/>
        <v>44112.159405017541</v>
      </c>
      <c r="O68" s="92">
        <f t="shared" si="10"/>
        <v>104731.36836360078</v>
      </c>
      <c r="P68" s="92">
        <f>+'[3]R-I prezzi costanti cat'!P63</f>
        <v>959.6983636922281</v>
      </c>
      <c r="Q68" s="92">
        <f>+'[3]R-I prezzi costanti cat'!Q63</f>
        <v>9216.9159866537211</v>
      </c>
      <c r="R68" s="94">
        <f t="shared" si="11"/>
        <v>112988.58598656228</v>
      </c>
      <c r="S68" s="92">
        <f>+'[3]R-I prezzi costanti cat'!S63</f>
        <v>14593.36998348112</v>
      </c>
      <c r="T68" s="94">
        <f t="shared" si="12"/>
        <v>127581.9559700434</v>
      </c>
      <c r="U68" s="96"/>
      <c r="V68" s="92">
        <f>+'[3]R-I prezzi costanti cat'!U63</f>
        <v>4400.0862889566097</v>
      </c>
      <c r="W68" s="97">
        <f>+'[3]R-I prezzi costanti cat'!W63</f>
        <v>33721.077745419861</v>
      </c>
      <c r="X68" s="97">
        <f>+'[3]R-I prezzi costanti cat'!X63</f>
        <v>85352.431279215598</v>
      </c>
      <c r="Y68" s="102">
        <f t="shared" si="13"/>
        <v>119073.50902463545</v>
      </c>
      <c r="Z68" s="92">
        <f>+'[3]R-I prezzi costanti cat'!AD63</f>
        <v>2497.323654378426</v>
      </c>
      <c r="AA68" s="92">
        <f>+'[3]R-I prezzi costanti cat'!Y63</f>
        <v>1400.4175045751317</v>
      </c>
      <c r="AB68" s="92">
        <f>+'[3]R-I prezzi costanti cat'!AC63+'[3]R-I prezzi costanti cat'!AE63+'[3]R-I prezzi costanti cat'!AF63</f>
        <v>210.61949749774317</v>
      </c>
      <c r="AC68" s="93">
        <f t="shared" si="14"/>
        <v>4108.3606564513011</v>
      </c>
      <c r="AD68" s="98">
        <f t="shared" si="15"/>
        <v>127581.95597004336</v>
      </c>
    </row>
    <row r="69" spans="1:30" x14ac:dyDescent="0.2">
      <c r="A69" s="91">
        <v>1919</v>
      </c>
      <c r="B69" s="92">
        <f>+'[3]R-I prezzi costanti cat'!B64</f>
        <v>32582.955926491697</v>
      </c>
      <c r="C69" s="92">
        <f>+'[3]R-I prezzi costanti cat'!C64</f>
        <v>509.88879409250433</v>
      </c>
      <c r="D69" s="92">
        <f>+'[3]R-I prezzi costanti cat'!D64</f>
        <v>19441.655080400215</v>
      </c>
      <c r="E69" s="92">
        <f>+'[3]R-I prezzi costanti cat'!G64</f>
        <v>2342.661388756258</v>
      </c>
      <c r="F69" s="92">
        <f>+'[3]R-I prezzi costanti cat'!E64</f>
        <v>757.62620495812496</v>
      </c>
      <c r="G69" s="93">
        <f t="shared" si="8"/>
        <v>23051.831468207103</v>
      </c>
      <c r="H69" s="92">
        <f>+'[3]R-I prezzi costanti cat'!H64</f>
        <v>13503.631327096609</v>
      </c>
      <c r="I69" s="92">
        <f>+'[3]R-I prezzi costanti cat'!I64</f>
        <v>6693.7045343422224</v>
      </c>
      <c r="J69" s="92">
        <f>+'[3]R-I prezzi costanti cat'!J64</f>
        <v>1804.7503239386942</v>
      </c>
      <c r="K69" s="92">
        <f>+'[3]R-I prezzi costanti cat'!K64</f>
        <v>6889.2060788665249</v>
      </c>
      <c r="L69" s="92">
        <f>+'[3]R-I prezzi costanti cat'!L64</f>
        <v>6875.7003059153894</v>
      </c>
      <c r="M69" s="92">
        <f>+'[3]R-I prezzi costanti cat'!M64</f>
        <v>7612.4896191939279</v>
      </c>
      <c r="N69" s="92">
        <f t="shared" si="9"/>
        <v>43379.482189353366</v>
      </c>
      <c r="O69" s="92">
        <f t="shared" si="10"/>
        <v>99014.269584052163</v>
      </c>
      <c r="P69" s="92">
        <f>+'[3]R-I prezzi costanti cat'!P64</f>
        <v>1338.6245890452294</v>
      </c>
      <c r="Q69" s="92">
        <f>+'[3]R-I prezzi costanti cat'!Q64</f>
        <v>8926.6658695376846</v>
      </c>
      <c r="R69" s="94">
        <f t="shared" si="11"/>
        <v>106602.31086454462</v>
      </c>
      <c r="S69" s="92">
        <f>+'[3]R-I prezzi costanti cat'!S64</f>
        <v>14741.190967441913</v>
      </c>
      <c r="T69" s="94">
        <f t="shared" si="12"/>
        <v>121343.50183198653</v>
      </c>
      <c r="U69" s="96"/>
      <c r="V69" s="92">
        <f>+'[3]R-I prezzi costanti cat'!U64</f>
        <v>6799.501847748551</v>
      </c>
      <c r="W69" s="97">
        <f>+'[3]R-I prezzi costanti cat'!W64</f>
        <v>51040.949586812872</v>
      </c>
      <c r="X69" s="97">
        <f>+'[3]R-I prezzi costanti cat'!X64</f>
        <v>56575.396671086877</v>
      </c>
      <c r="Y69" s="102">
        <f t="shared" si="13"/>
        <v>107616.34625789974</v>
      </c>
      <c r="Z69" s="92">
        <f>+'[3]R-I prezzi costanti cat'!AD64</f>
        <v>3565.0841291955826</v>
      </c>
      <c r="AA69" s="92">
        <f>+'[3]R-I prezzi costanti cat'!Y64</f>
        <v>3036.6004655897573</v>
      </c>
      <c r="AB69" s="92">
        <f>+'[3]R-I prezzi costanti cat'!AC64+'[3]R-I prezzi costanti cat'!AE64+'[3]R-I prezzi costanti cat'!AF64</f>
        <v>325.96913155288024</v>
      </c>
      <c r="AC69" s="93">
        <f t="shared" si="14"/>
        <v>6927.6537263382197</v>
      </c>
      <c r="AD69" s="98">
        <f t="shared" si="15"/>
        <v>121343.50183198652</v>
      </c>
    </row>
    <row r="70" spans="1:30" x14ac:dyDescent="0.2">
      <c r="A70" s="91">
        <v>1920</v>
      </c>
      <c r="B70" s="92">
        <f>+'[3]R-I prezzi costanti cat'!B65</f>
        <v>34798.526101730982</v>
      </c>
      <c r="C70" s="92">
        <f>+'[3]R-I prezzi costanti cat'!C65</f>
        <v>573.38490440099133</v>
      </c>
      <c r="D70" s="92">
        <f>+'[3]R-I prezzi costanti cat'!D65</f>
        <v>20555.717661402312</v>
      </c>
      <c r="E70" s="92">
        <f>+'[3]R-I prezzi costanti cat'!G65</f>
        <v>2551.6391499154479</v>
      </c>
      <c r="F70" s="92">
        <f>+'[3]R-I prezzi costanti cat'!E65</f>
        <v>750.38013632386435</v>
      </c>
      <c r="G70" s="93">
        <f t="shared" si="8"/>
        <v>24431.121852042616</v>
      </c>
      <c r="H70" s="92">
        <f>+'[3]R-I prezzi costanti cat'!H65</f>
        <v>14389.496472263416</v>
      </c>
      <c r="I70" s="92">
        <f>+'[3]R-I prezzi costanti cat'!I65</f>
        <v>5642.8873208941259</v>
      </c>
      <c r="J70" s="92">
        <f>+'[3]R-I prezzi costanti cat'!J65</f>
        <v>2138.7445663691483</v>
      </c>
      <c r="K70" s="92">
        <f>+'[3]R-I prezzi costanti cat'!K65</f>
        <v>6789.8542212575321</v>
      </c>
      <c r="L70" s="92">
        <f>+'[3]R-I prezzi costanti cat'!L65</f>
        <v>6752.6645458683579</v>
      </c>
      <c r="M70" s="92">
        <f>+'[3]R-I prezzi costanti cat'!M65</f>
        <v>7482.8619850369932</v>
      </c>
      <c r="N70" s="92">
        <f t="shared" si="9"/>
        <v>43196.509111689571</v>
      </c>
      <c r="O70" s="92">
        <f t="shared" si="10"/>
        <v>102426.15706546317</v>
      </c>
      <c r="P70" s="92">
        <f>+'[3]R-I prezzi costanti cat'!P65</f>
        <v>1598.3091361839429</v>
      </c>
      <c r="Q70" s="92">
        <f>+'[3]R-I prezzi costanti cat'!Q65</f>
        <v>8636.3262303156298</v>
      </c>
      <c r="R70" s="94">
        <f t="shared" si="11"/>
        <v>109464.17415959486</v>
      </c>
      <c r="S70" s="92">
        <f>+'[3]R-I prezzi costanti cat'!S65</f>
        <v>13947.903884122688</v>
      </c>
      <c r="T70" s="94">
        <f t="shared" si="12"/>
        <v>123412.07804371754</v>
      </c>
      <c r="U70" s="96"/>
      <c r="V70" s="92">
        <f>+'[3]R-I prezzi costanti cat'!U65</f>
        <v>8130.4944835561009</v>
      </c>
      <c r="W70" s="97">
        <f>+'[3]R-I prezzi costanti cat'!W65</f>
        <v>75869.054338987422</v>
      </c>
      <c r="X70" s="97">
        <f>+'[3]R-I prezzi costanti cat'!X65</f>
        <v>28970.250227290377</v>
      </c>
      <c r="Y70" s="102">
        <f t="shared" si="13"/>
        <v>104839.3045662778</v>
      </c>
      <c r="Z70" s="92">
        <f>+'[3]R-I prezzi costanti cat'!AD65</f>
        <v>6251.0494090750526</v>
      </c>
      <c r="AA70" s="92">
        <f>+'[3]R-I prezzi costanti cat'!Y65</f>
        <v>3271.6669482437969</v>
      </c>
      <c r="AB70" s="92">
        <f>+'[3]R-I prezzi costanti cat'!AC65+'[3]R-I prezzi costanti cat'!AE65+'[3]R-I prezzi costanti cat'!AF65</f>
        <v>919.56263656480405</v>
      </c>
      <c r="AC70" s="93">
        <f t="shared" si="14"/>
        <v>10442.278993883654</v>
      </c>
      <c r="AD70" s="98">
        <f t="shared" si="15"/>
        <v>123412.07804371756</v>
      </c>
    </row>
    <row r="71" spans="1:30" x14ac:dyDescent="0.2">
      <c r="A71" s="91">
        <v>1921</v>
      </c>
      <c r="B71" s="92">
        <f>+'[3]R-I prezzi costanti cat'!B66</f>
        <v>34236.167914411759</v>
      </c>
      <c r="C71" s="92">
        <f>+'[3]R-I prezzi costanti cat'!C66</f>
        <v>497.70559411195154</v>
      </c>
      <c r="D71" s="92">
        <f>+'[3]R-I prezzi costanti cat'!D66</f>
        <v>19515.473169697019</v>
      </c>
      <c r="E71" s="92">
        <f>+'[3]R-I prezzi costanti cat'!G66</f>
        <v>3120.1434239875684</v>
      </c>
      <c r="F71" s="92">
        <f>+'[3]R-I prezzi costanti cat'!E66</f>
        <v>735.94060746487867</v>
      </c>
      <c r="G71" s="93">
        <f t="shared" si="8"/>
        <v>23869.262795261417</v>
      </c>
      <c r="H71" s="92">
        <f>+'[3]R-I prezzi costanti cat'!H66</f>
        <v>12607.244516200532</v>
      </c>
      <c r="I71" s="92">
        <f>+'[3]R-I prezzi costanti cat'!I66</f>
        <v>5023.8364062045184</v>
      </c>
      <c r="J71" s="92">
        <f>+'[3]R-I prezzi costanti cat'!J66</f>
        <v>2523.3525952144182</v>
      </c>
      <c r="K71" s="92">
        <f>+'[3]R-I prezzi costanti cat'!K66</f>
        <v>6820.2228825810989</v>
      </c>
      <c r="L71" s="92">
        <f>+'[3]R-I prezzi costanti cat'!L66</f>
        <v>7175.272259766698</v>
      </c>
      <c r="M71" s="92">
        <f>+'[3]R-I prezzi costanti cat'!M66</f>
        <v>7654.7190882738778</v>
      </c>
      <c r="N71" s="92">
        <f t="shared" si="9"/>
        <v>41804.647748241143</v>
      </c>
      <c r="O71" s="92">
        <f t="shared" si="10"/>
        <v>99910.078457914322</v>
      </c>
      <c r="P71" s="92">
        <f>+'[3]R-I prezzi costanti cat'!P66</f>
        <v>1879.3132796898499</v>
      </c>
      <c r="Q71" s="92">
        <f>+'[3]R-I prezzi costanti cat'!Q66</f>
        <v>8234.1980828810592</v>
      </c>
      <c r="R71" s="94">
        <f t="shared" si="11"/>
        <v>106264.96326110553</v>
      </c>
      <c r="S71" s="92">
        <f>+'[3]R-I prezzi costanti cat'!S66</f>
        <v>12985.374886016109</v>
      </c>
      <c r="T71" s="94">
        <f t="shared" si="12"/>
        <v>119250.33814712164</v>
      </c>
      <c r="U71" s="96"/>
      <c r="V71" s="92">
        <f>+'[3]R-I prezzi costanti cat'!U66</f>
        <v>7271.8478135984033</v>
      </c>
      <c r="W71" s="97">
        <f>+'[3]R-I prezzi costanti cat'!W66</f>
        <v>70760.289180626307</v>
      </c>
      <c r="X71" s="97">
        <f>+'[3]R-I prezzi costanti cat'!X66</f>
        <v>31211.651445346062</v>
      </c>
      <c r="Y71" s="102">
        <f t="shared" si="13"/>
        <v>101971.94062597238</v>
      </c>
      <c r="Z71" s="92">
        <f>+'[3]R-I prezzi costanti cat'!AD66</f>
        <v>5179.2648626651553</v>
      </c>
      <c r="AA71" s="92">
        <f>+'[3]R-I prezzi costanti cat'!Y66</f>
        <v>3894.4352226678989</v>
      </c>
      <c r="AB71" s="92">
        <f>+'[3]R-I prezzi costanti cat'!AC66+'[3]R-I prezzi costanti cat'!AE66+'[3]R-I prezzi costanti cat'!AF66</f>
        <v>932.84962221782757</v>
      </c>
      <c r="AC71" s="93">
        <f t="shared" si="14"/>
        <v>10006.549707550881</v>
      </c>
      <c r="AD71" s="98">
        <f t="shared" si="15"/>
        <v>119250.33814712166</v>
      </c>
    </row>
    <row r="72" spans="1:30" x14ac:dyDescent="0.2">
      <c r="A72" s="91">
        <v>1922</v>
      </c>
      <c r="B72" s="92">
        <f>+'[3]R-I prezzi costanti cat'!B67</f>
        <v>36374.403079697688</v>
      </c>
      <c r="C72" s="92">
        <f>+'[3]R-I prezzi costanti cat'!C67</f>
        <v>539.40258353837044</v>
      </c>
      <c r="D72" s="92">
        <f>+'[3]R-I prezzi costanti cat'!D67</f>
        <v>21840.030476001044</v>
      </c>
      <c r="E72" s="92">
        <f>+'[3]R-I prezzi costanti cat'!G67</f>
        <v>4587.9826983135608</v>
      </c>
      <c r="F72" s="92">
        <f>+'[3]R-I prezzi costanti cat'!E67</f>
        <v>772.54974673049401</v>
      </c>
      <c r="G72" s="93">
        <f t="shared" si="8"/>
        <v>27739.965504583466</v>
      </c>
      <c r="H72" s="92">
        <f>+'[3]R-I prezzi costanti cat'!H67</f>
        <v>13376.118824119354</v>
      </c>
      <c r="I72" s="92">
        <f>+'[3]R-I prezzi costanti cat'!I67</f>
        <v>5858.6575729204442</v>
      </c>
      <c r="J72" s="92">
        <f>+'[3]R-I prezzi costanti cat'!J67</f>
        <v>2342.0287992971444</v>
      </c>
      <c r="K72" s="92">
        <f>+'[3]R-I prezzi costanti cat'!K67</f>
        <v>7032.803511846063</v>
      </c>
      <c r="L72" s="92">
        <f>+'[3]R-I prezzi costanti cat'!L67</f>
        <v>7214.6354620961683</v>
      </c>
      <c r="M72" s="92">
        <f>+'[3]R-I prezzi costanti cat'!M67</f>
        <v>8018.7744885070779</v>
      </c>
      <c r="N72" s="92">
        <f t="shared" si="9"/>
        <v>43843.018658786248</v>
      </c>
      <c r="O72" s="92">
        <f t="shared" si="10"/>
        <v>107957.38724306741</v>
      </c>
      <c r="P72" s="92">
        <f>+'[3]R-I prezzi costanti cat'!P67</f>
        <v>1756.647773965771</v>
      </c>
      <c r="Q72" s="92">
        <f>+'[3]R-I prezzi costanti cat'!Q67</f>
        <v>9037.2307057910148</v>
      </c>
      <c r="R72" s="94">
        <f t="shared" si="11"/>
        <v>115237.97017489265</v>
      </c>
      <c r="S72" s="92">
        <f>+'[3]R-I prezzi costanti cat'!S67</f>
        <v>14442.901539036044</v>
      </c>
      <c r="T72" s="94">
        <f t="shared" si="12"/>
        <v>129680.87171392869</v>
      </c>
      <c r="U72" s="96"/>
      <c r="V72" s="92">
        <f>+'[3]R-I prezzi costanti cat'!U67</f>
        <v>7365.9746989966561</v>
      </c>
      <c r="W72" s="97">
        <f>+'[3]R-I prezzi costanti cat'!W67</f>
        <v>86514.963847721927</v>
      </c>
      <c r="X72" s="97">
        <f>+'[3]R-I prezzi costanti cat'!X67</f>
        <v>24158.30946454377</v>
      </c>
      <c r="Y72" s="102">
        <f t="shared" si="13"/>
        <v>110673.27331226569</v>
      </c>
      <c r="Z72" s="92">
        <f>+'[3]R-I prezzi costanti cat'!AD67</f>
        <v>4575.2427993941883</v>
      </c>
      <c r="AA72" s="92">
        <f>+'[3]R-I prezzi costanti cat'!Y67</f>
        <v>5573.8761366594626</v>
      </c>
      <c r="AB72" s="92">
        <f>+'[3]R-I prezzi costanti cat'!AC67+'[3]R-I prezzi costanti cat'!AE67+'[3]R-I prezzi costanti cat'!AF67</f>
        <v>1492.5047666126918</v>
      </c>
      <c r="AC72" s="93">
        <f t="shared" si="14"/>
        <v>11641.623702666344</v>
      </c>
      <c r="AD72" s="98">
        <f t="shared" si="15"/>
        <v>129680.87171392869</v>
      </c>
    </row>
    <row r="73" spans="1:30" x14ac:dyDescent="0.2">
      <c r="A73" s="91">
        <v>1923</v>
      </c>
      <c r="B73" s="92">
        <f>+'[3]R-I prezzi costanti cat'!B68</f>
        <v>39937.233654374744</v>
      </c>
      <c r="C73" s="92">
        <f>+'[3]R-I prezzi costanti cat'!C68</f>
        <v>702.62326127535414</v>
      </c>
      <c r="D73" s="92">
        <f>+'[3]R-I prezzi costanti cat'!D68</f>
        <v>24164.736795930403</v>
      </c>
      <c r="E73" s="92">
        <f>+'[3]R-I prezzi costanti cat'!G68</f>
        <v>5471.231529190989</v>
      </c>
      <c r="F73" s="92">
        <f>+'[3]R-I prezzi costanti cat'!E68</f>
        <v>914.96700005321202</v>
      </c>
      <c r="G73" s="93">
        <f t="shared" si="8"/>
        <v>31253.558586449959</v>
      </c>
      <c r="H73" s="92">
        <f>+'[3]R-I prezzi costanti cat'!H68</f>
        <v>14649.257635259213</v>
      </c>
      <c r="I73" s="92">
        <f>+'[3]R-I prezzi costanti cat'!I68</f>
        <v>6965.3979986774566</v>
      </c>
      <c r="J73" s="92">
        <f>+'[3]R-I prezzi costanti cat'!J68</f>
        <v>2311.7629597880705</v>
      </c>
      <c r="K73" s="92">
        <f>+'[3]R-I prezzi costanti cat'!K68</f>
        <v>7103.3744962551118</v>
      </c>
      <c r="L73" s="92">
        <f>+'[3]R-I prezzi costanti cat'!L68</f>
        <v>7244.8444313257614</v>
      </c>
      <c r="M73" s="92">
        <f>+'[3]R-I prezzi costanti cat'!M68</f>
        <v>8382.829888740278</v>
      </c>
      <c r="N73" s="92">
        <f t="shared" si="9"/>
        <v>46657.467410045894</v>
      </c>
      <c r="O73" s="92">
        <f t="shared" si="10"/>
        <v>117848.25965087059</v>
      </c>
      <c r="P73" s="92">
        <f>+'[3]R-I prezzi costanti cat'!P68</f>
        <v>1738.5936622258289</v>
      </c>
      <c r="Q73" s="92">
        <f>+'[3]R-I prezzi costanti cat'!Q68</f>
        <v>9840.656881418925</v>
      </c>
      <c r="R73" s="94">
        <f t="shared" si="11"/>
        <v>125950.32287006368</v>
      </c>
      <c r="S73" s="92">
        <f>+'[3]R-I prezzi costanti cat'!S68</f>
        <v>14818.084674891399</v>
      </c>
      <c r="T73" s="94">
        <f t="shared" si="12"/>
        <v>140768.40754495509</v>
      </c>
      <c r="U73" s="96"/>
      <c r="V73" s="92">
        <f>+'[3]R-I prezzi costanti cat'!U68</f>
        <v>9285.5844424228562</v>
      </c>
      <c r="W73" s="97">
        <f>+'[3]R-I prezzi costanti cat'!W68</f>
        <v>101705.13537061185</v>
      </c>
      <c r="X73" s="97">
        <f>+'[3]R-I prezzi costanti cat'!X68</f>
        <v>16426.925266240494</v>
      </c>
      <c r="Y73" s="102">
        <f t="shared" si="13"/>
        <v>118132.06063685234</v>
      </c>
      <c r="Z73" s="92">
        <f>+'[3]R-I prezzi costanti cat'!AD68</f>
        <v>5006.8164079511162</v>
      </c>
      <c r="AA73" s="92">
        <f>+'[3]R-I prezzi costanti cat'!Y68</f>
        <v>6474.4244413024426</v>
      </c>
      <c r="AB73" s="92">
        <f>+'[3]R-I prezzi costanti cat'!AC68+'[3]R-I prezzi costanti cat'!AE68+'[3]R-I prezzi costanti cat'!AF68</f>
        <v>1869.5216164263231</v>
      </c>
      <c r="AC73" s="93">
        <f t="shared" si="14"/>
        <v>13350.762465679882</v>
      </c>
      <c r="AD73" s="98">
        <f t="shared" si="15"/>
        <v>140768.40754495509</v>
      </c>
    </row>
    <row r="74" spans="1:30" x14ac:dyDescent="0.2">
      <c r="A74" s="91">
        <v>1924</v>
      </c>
      <c r="B74" s="92">
        <f>+'[3]R-I prezzi costanti cat'!B69</f>
        <v>38275.855354808315</v>
      </c>
      <c r="C74" s="92">
        <f>+'[3]R-I prezzi costanti cat'!C69</f>
        <v>744.49262651818174</v>
      </c>
      <c r="D74" s="92">
        <f>+'[3]R-I prezzi costanti cat'!D69</f>
        <v>26248.645565406401</v>
      </c>
      <c r="E74" s="92">
        <f>+'[3]R-I prezzi costanti cat'!G69</f>
        <v>5594.5861626987726</v>
      </c>
      <c r="F74" s="92">
        <f>+'[3]R-I prezzi costanti cat'!E69</f>
        <v>1049.0086624176465</v>
      </c>
      <c r="G74" s="93">
        <f t="shared" si="8"/>
        <v>33636.733017040999</v>
      </c>
      <c r="H74" s="92">
        <f>+'[3]R-I prezzi costanti cat'!H69</f>
        <v>15256.600172438015</v>
      </c>
      <c r="I74" s="92">
        <f>+'[3]R-I prezzi costanti cat'!I69</f>
        <v>7784.3847005687112</v>
      </c>
      <c r="J74" s="92">
        <f>+'[3]R-I prezzi costanti cat'!J69</f>
        <v>2318.0388222626993</v>
      </c>
      <c r="K74" s="92">
        <f>+'[3]R-I prezzi costanti cat'!K69</f>
        <v>7360.2066034486998</v>
      </c>
      <c r="L74" s="92">
        <f>+'[3]R-I prezzi costanti cat'!L69</f>
        <v>7284.3157044626614</v>
      </c>
      <c r="M74" s="92">
        <f>+'[3]R-I prezzi costanti cat'!M69</f>
        <v>8746.885288973479</v>
      </c>
      <c r="N74" s="92">
        <f t="shared" si="9"/>
        <v>48750.431292154266</v>
      </c>
      <c r="O74" s="92">
        <f t="shared" si="10"/>
        <v>120663.01966400357</v>
      </c>
      <c r="P74" s="92">
        <f>+'[3]R-I prezzi costanti cat'!P69</f>
        <v>1737.3640250862506</v>
      </c>
      <c r="Q74" s="92">
        <f>+'[3]R-I prezzi costanti cat'!Q69</f>
        <v>10443.589367891447</v>
      </c>
      <c r="R74" s="94">
        <f t="shared" si="11"/>
        <v>129369.24500680878</v>
      </c>
      <c r="S74" s="92">
        <f>+'[3]R-I prezzi costanti cat'!S69</f>
        <v>15904.918648091942</v>
      </c>
      <c r="T74" s="94">
        <f t="shared" si="12"/>
        <v>145274.16365490071</v>
      </c>
      <c r="U74" s="96"/>
      <c r="V74" s="92">
        <f>+'[3]R-I prezzi costanti cat'!U69</f>
        <v>11607.247845697206</v>
      </c>
      <c r="W74" s="97">
        <f>+'[3]R-I prezzi costanti cat'!W69</f>
        <v>104982.1114261293</v>
      </c>
      <c r="X74" s="97">
        <f>+'[3]R-I prezzi costanti cat'!X69</f>
        <v>14810.418447166534</v>
      </c>
      <c r="Y74" s="102">
        <f t="shared" si="13"/>
        <v>119792.52987329583</v>
      </c>
      <c r="Z74" s="92">
        <f>+'[3]R-I prezzi costanti cat'!AD69</f>
        <v>5871.8653864554444</v>
      </c>
      <c r="AA74" s="92">
        <f>+'[3]R-I prezzi costanti cat'!Y69</f>
        <v>6463.2354815037133</v>
      </c>
      <c r="AB74" s="92">
        <f>+'[3]R-I prezzi costanti cat'!AC69+'[3]R-I prezzi costanti cat'!AE69+'[3]R-I prezzi costanti cat'!AF69</f>
        <v>1539.2850679485186</v>
      </c>
      <c r="AC74" s="93">
        <f t="shared" si="14"/>
        <v>13874.385935907676</v>
      </c>
      <c r="AD74" s="98">
        <f t="shared" si="15"/>
        <v>145274.16365490074</v>
      </c>
    </row>
    <row r="75" spans="1:30" x14ac:dyDescent="0.2">
      <c r="A75" s="91">
        <v>1925</v>
      </c>
      <c r="B75" s="92">
        <f>+'[3]R-I prezzi costanti cat'!B70</f>
        <v>40859.115710707665</v>
      </c>
      <c r="C75" s="92">
        <f>+'[3]R-I prezzi costanti cat'!C70</f>
        <v>867.23473521515552</v>
      </c>
      <c r="D75" s="92">
        <f>+'[3]R-I prezzi costanti cat'!D70</f>
        <v>30530.731451514959</v>
      </c>
      <c r="E75" s="92">
        <f>+'[3]R-I prezzi costanti cat'!G70</f>
        <v>5592.2875132435092</v>
      </c>
      <c r="F75" s="92">
        <f>+'[3]R-I prezzi costanti cat'!E70</f>
        <v>1263.5031229337624</v>
      </c>
      <c r="G75" s="93">
        <f t="shared" si="8"/>
        <v>38253.756822907388</v>
      </c>
      <c r="H75" s="92">
        <f>+'[3]R-I prezzi costanti cat'!H70</f>
        <v>16607.278711084309</v>
      </c>
      <c r="I75" s="92">
        <f>+'[3]R-I prezzi costanti cat'!I70</f>
        <v>9089.7974947275761</v>
      </c>
      <c r="J75" s="92">
        <f>+'[3]R-I prezzi costanti cat'!J70</f>
        <v>2506.2911087985249</v>
      </c>
      <c r="K75" s="92">
        <f>+'[3]R-I prezzi costanti cat'!K70</f>
        <v>7469.5337842135386</v>
      </c>
      <c r="L75" s="92">
        <f>+'[3]R-I prezzi costanti cat'!L70</f>
        <v>7343.2842226810344</v>
      </c>
      <c r="M75" s="92">
        <f>+'[3]R-I prezzi costanti cat'!M70</f>
        <v>9110.9406892066781</v>
      </c>
      <c r="N75" s="92">
        <f t="shared" si="9"/>
        <v>52127.126010711661</v>
      </c>
      <c r="O75" s="92">
        <f t="shared" si="10"/>
        <v>131239.99854432672</v>
      </c>
      <c r="P75" s="92">
        <f>+'[3]R-I prezzi costanti cat'!P70</f>
        <v>1882.1119629019902</v>
      </c>
      <c r="Q75" s="92">
        <f>+'[3]R-I prezzi costanti cat'!Q70</f>
        <v>8937.0593134079718</v>
      </c>
      <c r="R75" s="94">
        <f t="shared" si="11"/>
        <v>138294.94589483272</v>
      </c>
      <c r="S75" s="92">
        <f>+'[3]R-I prezzi costanti cat'!S70</f>
        <v>18233.00541639997</v>
      </c>
      <c r="T75" s="94">
        <f t="shared" si="12"/>
        <v>156527.9513112327</v>
      </c>
      <c r="U75" s="96"/>
      <c r="V75" s="92">
        <f>+'[3]R-I prezzi costanti cat'!U70</f>
        <v>12898.749736542721</v>
      </c>
      <c r="W75" s="97">
        <f>+'[3]R-I prezzi costanti cat'!W70</f>
        <v>113510.306162208</v>
      </c>
      <c r="X75" s="97">
        <f>+'[3]R-I prezzi costanti cat'!X70</f>
        <v>13844.917380693974</v>
      </c>
      <c r="Y75" s="102">
        <f t="shared" si="13"/>
        <v>127355.22354290198</v>
      </c>
      <c r="Z75" s="92">
        <f>+'[3]R-I prezzi costanti cat'!AD70</f>
        <v>8121.706144773013</v>
      </c>
      <c r="AA75" s="92">
        <f>+'[3]R-I prezzi costanti cat'!Y70</f>
        <v>6300.7276126461684</v>
      </c>
      <c r="AB75" s="92">
        <f>+'[3]R-I prezzi costanti cat'!AC70+'[3]R-I prezzi costanti cat'!AE70+'[3]R-I prezzi costanti cat'!AF70</f>
        <v>1851.5442743688029</v>
      </c>
      <c r="AC75" s="93">
        <f t="shared" si="14"/>
        <v>16273.978031787985</v>
      </c>
      <c r="AD75" s="98">
        <f t="shared" si="15"/>
        <v>156527.9513112327</v>
      </c>
    </row>
    <row r="76" spans="1:30" x14ac:dyDescent="0.2">
      <c r="A76" s="91">
        <v>1926</v>
      </c>
      <c r="B76" s="92">
        <f>+'[3]R-I prezzi costanti cat'!B71</f>
        <v>41120.984570452303</v>
      </c>
      <c r="C76" s="92">
        <f>+'[3]R-I prezzi costanti cat'!C71</f>
        <v>928.30451330901815</v>
      </c>
      <c r="D76" s="92">
        <f>+'[3]R-I prezzi costanti cat'!D71</f>
        <v>30225.43358461597</v>
      </c>
      <c r="E76" s="92">
        <f>+'[3]R-I prezzi costanti cat'!G71</f>
        <v>5853.8039041026204</v>
      </c>
      <c r="F76" s="92">
        <f>+'[3]R-I prezzi costanti cat'!E71</f>
        <v>1465.3328479847125</v>
      </c>
      <c r="G76" s="93">
        <f t="shared" si="8"/>
        <v>38472.874850012318</v>
      </c>
      <c r="H76" s="92">
        <f>+'[3]R-I prezzi costanti cat'!H71</f>
        <v>16438.240916390547</v>
      </c>
      <c r="I76" s="92">
        <f>+'[3]R-I prezzi costanti cat'!I71</f>
        <v>8908.6318278279432</v>
      </c>
      <c r="J76" s="92">
        <f>+'[3]R-I prezzi costanti cat'!J71</f>
        <v>2534.5966187517733</v>
      </c>
      <c r="K76" s="92">
        <f>+'[3]R-I prezzi costanti cat'!K71</f>
        <v>7740.8271587040635</v>
      </c>
      <c r="L76" s="92">
        <f>+'[3]R-I prezzi costanti cat'!L71</f>
        <v>7400.5426792994995</v>
      </c>
      <c r="M76" s="92">
        <f>+'[3]R-I prezzi costanti cat'!M71</f>
        <v>9474.9960894398791</v>
      </c>
      <c r="N76" s="92">
        <f t="shared" si="9"/>
        <v>52497.835290413699</v>
      </c>
      <c r="O76" s="92">
        <f t="shared" si="10"/>
        <v>132091.69471087831</v>
      </c>
      <c r="P76" s="92">
        <f>+'[3]R-I prezzi costanti cat'!P71</f>
        <v>1912.9347559154996</v>
      </c>
      <c r="Q76" s="92">
        <f>+'[3]R-I prezzi costanti cat'!Q71</f>
        <v>9238.2943473629912</v>
      </c>
      <c r="R76" s="94">
        <f t="shared" si="11"/>
        <v>139417.05430232579</v>
      </c>
      <c r="S76" s="92">
        <f>+'[3]R-I prezzi costanti cat'!S71</f>
        <v>18280.050371447713</v>
      </c>
      <c r="T76" s="94">
        <f t="shared" si="12"/>
        <v>157697.10467377352</v>
      </c>
      <c r="U76" s="96"/>
      <c r="V76" s="92">
        <f>+'[3]R-I prezzi costanti cat'!U71</f>
        <v>12397.371145485535</v>
      </c>
      <c r="W76" s="97">
        <f>+'[3]R-I prezzi costanti cat'!W71</f>
        <v>113654.46763099512</v>
      </c>
      <c r="X76" s="97">
        <f>+'[3]R-I prezzi costanti cat'!X71</f>
        <v>15081.626149027141</v>
      </c>
      <c r="Y76" s="102">
        <f t="shared" si="13"/>
        <v>128736.09378002226</v>
      </c>
      <c r="Z76" s="92">
        <f>+'[3]R-I prezzi costanti cat'!AD71</f>
        <v>8088.5651045956256</v>
      </c>
      <c r="AA76" s="92">
        <f>+'[3]R-I prezzi costanti cat'!Y71</f>
        <v>6401.6901287836063</v>
      </c>
      <c r="AB76" s="92">
        <f>+'[3]R-I prezzi costanti cat'!AC71+'[3]R-I prezzi costanti cat'!AE71+'[3]R-I prezzi costanti cat'!AF71</f>
        <v>2073.3845148864962</v>
      </c>
      <c r="AC76" s="93">
        <f t="shared" si="14"/>
        <v>16563.639748265727</v>
      </c>
      <c r="AD76" s="98">
        <f t="shared" si="15"/>
        <v>157697.10467377352</v>
      </c>
    </row>
    <row r="77" spans="1:30" x14ac:dyDescent="0.2">
      <c r="A77" s="91">
        <v>1927</v>
      </c>
      <c r="B77" s="92">
        <f>+'[3]R-I prezzi costanti cat'!B72</f>
        <v>37501.308895337221</v>
      </c>
      <c r="C77" s="92">
        <f>+'[3]R-I prezzi costanti cat'!C72</f>
        <v>954.56354663413344</v>
      </c>
      <c r="D77" s="92">
        <f>+'[3]R-I prezzi costanti cat'!D72</f>
        <v>28887.305980367015</v>
      </c>
      <c r="E77" s="92">
        <f>+'[3]R-I prezzi costanti cat'!G72</f>
        <v>5719.9289330507963</v>
      </c>
      <c r="F77" s="92">
        <f>+'[3]R-I prezzi costanti cat'!E72</f>
        <v>1518.4863240271823</v>
      </c>
      <c r="G77" s="93">
        <f t="shared" si="8"/>
        <v>37080.284784079122</v>
      </c>
      <c r="H77" s="92">
        <f>+'[3]R-I prezzi costanti cat'!H72</f>
        <v>15857.456656937105</v>
      </c>
      <c r="I77" s="92">
        <f>+'[3]R-I prezzi costanti cat'!I72</f>
        <v>8534.3165400922444</v>
      </c>
      <c r="J77" s="92">
        <f>+'[3]R-I prezzi costanti cat'!J72</f>
        <v>2628.6166432532023</v>
      </c>
      <c r="K77" s="92">
        <f>+'[3]R-I prezzi costanti cat'!K72</f>
        <v>7823.2563822966013</v>
      </c>
      <c r="L77" s="92">
        <f>+'[3]R-I prezzi costanti cat'!L72</f>
        <v>7470.235635878631</v>
      </c>
      <c r="M77" s="92">
        <f>+'[3]R-I prezzi costanti cat'!M72</f>
        <v>9671.7866083027711</v>
      </c>
      <c r="N77" s="92">
        <f t="shared" si="9"/>
        <v>51985.668466760551</v>
      </c>
      <c r="O77" s="92">
        <f t="shared" si="10"/>
        <v>126567.26214617689</v>
      </c>
      <c r="P77" s="92">
        <f>+'[3]R-I prezzi costanti cat'!P72</f>
        <v>1987.8598143660859</v>
      </c>
      <c r="Q77" s="92">
        <f>+'[3]R-I prezzi costanti cat'!Q72</f>
        <v>12251.34316759288</v>
      </c>
      <c r="R77" s="94">
        <f t="shared" si="11"/>
        <v>136830.74549940368</v>
      </c>
      <c r="S77" s="92">
        <f>+'[3]R-I prezzi costanti cat'!S72</f>
        <v>17771.280381573539</v>
      </c>
      <c r="T77" s="94">
        <f t="shared" si="12"/>
        <v>154602.02588097722</v>
      </c>
      <c r="U77" s="96"/>
      <c r="V77" s="92">
        <f>+'[3]R-I prezzi costanti cat'!U72</f>
        <v>13038.166638123328</v>
      </c>
      <c r="W77" s="97">
        <f>+'[3]R-I prezzi costanti cat'!W72</f>
        <v>110770.99147802143</v>
      </c>
      <c r="X77" s="97">
        <f>+'[3]R-I prezzi costanti cat'!X72</f>
        <v>15552.109689715358</v>
      </c>
      <c r="Y77" s="102">
        <f t="shared" si="13"/>
        <v>126323.10116773679</v>
      </c>
      <c r="Z77" s="92">
        <f>+'[3]R-I prezzi costanti cat'!AD72</f>
        <v>7607.3714238315024</v>
      </c>
      <c r="AA77" s="92">
        <f>+'[3]R-I prezzi costanti cat'!Y72</f>
        <v>6107.5082941016481</v>
      </c>
      <c r="AB77" s="92">
        <f>+'[3]R-I prezzi costanti cat'!AC72+'[3]R-I prezzi costanti cat'!AE72+'[3]R-I prezzi costanti cat'!AF72</f>
        <v>1525.8783571839595</v>
      </c>
      <c r="AC77" s="93">
        <f t="shared" si="14"/>
        <v>15240.75807511711</v>
      </c>
      <c r="AD77" s="98">
        <f t="shared" si="15"/>
        <v>154602.02588097722</v>
      </c>
    </row>
    <row r="78" spans="1:30" x14ac:dyDescent="0.2">
      <c r="A78" s="91">
        <v>1928</v>
      </c>
      <c r="B78" s="92">
        <f>+'[3]R-I prezzi costanti cat'!B73</f>
        <v>40828.333745227297</v>
      </c>
      <c r="C78" s="92">
        <f>+'[3]R-I prezzi costanti cat'!C73</f>
        <v>968.87384850015985</v>
      </c>
      <c r="D78" s="92">
        <f>+'[3]R-I prezzi costanti cat'!D73</f>
        <v>31395.546279242179</v>
      </c>
      <c r="E78" s="92">
        <f>+'[3]R-I prezzi costanti cat'!G73</f>
        <v>5834.1782178217672</v>
      </c>
      <c r="F78" s="92">
        <f>+'[3]R-I prezzi costanti cat'!E73</f>
        <v>1682.1791671015455</v>
      </c>
      <c r="G78" s="93">
        <f t="shared" si="8"/>
        <v>39880.777512665649</v>
      </c>
      <c r="H78" s="92">
        <f>+'[3]R-I prezzi costanti cat'!H73</f>
        <v>16985.085237788033</v>
      </c>
      <c r="I78" s="92">
        <f>+'[3]R-I prezzi costanti cat'!I73</f>
        <v>9212.7316676980954</v>
      </c>
      <c r="J78" s="92">
        <f>+'[3]R-I prezzi costanti cat'!J73</f>
        <v>2941.5497524058956</v>
      </c>
      <c r="K78" s="92">
        <f>+'[3]R-I prezzi costanti cat'!K73</f>
        <v>7995.3454631301429</v>
      </c>
      <c r="L78" s="92">
        <f>+'[3]R-I prezzi costanti cat'!L73</f>
        <v>7547.8813324632811</v>
      </c>
      <c r="M78" s="92">
        <f>+'[3]R-I prezzi costanti cat'!M73</f>
        <v>9752.6709260491098</v>
      </c>
      <c r="N78" s="92">
        <f t="shared" si="9"/>
        <v>54435.264379534558</v>
      </c>
      <c r="O78" s="92">
        <f t="shared" si="10"/>
        <v>135144.3756374275</v>
      </c>
      <c r="P78" s="92">
        <f>+'[3]R-I prezzi costanti cat'!P73</f>
        <v>2212.6609313177032</v>
      </c>
      <c r="Q78" s="92">
        <f>+'[3]R-I prezzi costanti cat'!Q73</f>
        <v>12552.357323899474</v>
      </c>
      <c r="R78" s="94">
        <f t="shared" si="11"/>
        <v>145484.07203000929</v>
      </c>
      <c r="S78" s="92">
        <f>+'[3]R-I prezzi costanti cat'!S73</f>
        <v>20709.748256806237</v>
      </c>
      <c r="T78" s="94">
        <f t="shared" si="12"/>
        <v>166193.82028681552</v>
      </c>
      <c r="U78" s="96"/>
      <c r="V78" s="92">
        <f>+'[3]R-I prezzi costanti cat'!U73</f>
        <v>13548.535116509145</v>
      </c>
      <c r="W78" s="97">
        <f>+'[3]R-I prezzi costanti cat'!W73</f>
        <v>119492.45102895764</v>
      </c>
      <c r="X78" s="97">
        <f>+'[3]R-I prezzi costanti cat'!X73</f>
        <v>15691.396258993898</v>
      </c>
      <c r="Y78" s="102">
        <f t="shared" si="13"/>
        <v>135183.84728795153</v>
      </c>
      <c r="Z78" s="92">
        <f>+'[3]R-I prezzi costanti cat'!AD73</f>
        <v>9854.0253591819328</v>
      </c>
      <c r="AA78" s="92">
        <f>+'[3]R-I prezzi costanti cat'!Y73</f>
        <v>6145.943176481941</v>
      </c>
      <c r="AB78" s="92">
        <f>+'[3]R-I prezzi costanti cat'!AC73+'[3]R-I prezzi costanti cat'!AE73+'[3]R-I prezzi costanti cat'!AF73</f>
        <v>1461.4693466909744</v>
      </c>
      <c r="AC78" s="93">
        <f t="shared" si="14"/>
        <v>17461.437882354847</v>
      </c>
      <c r="AD78" s="98">
        <f t="shared" si="15"/>
        <v>166193.82028681552</v>
      </c>
    </row>
    <row r="79" spans="1:30" x14ac:dyDescent="0.2">
      <c r="A79" s="91">
        <v>1929</v>
      </c>
      <c r="B79" s="92">
        <f>+'[3]R-I prezzi costanti cat'!B74</f>
        <v>42533.08246470242</v>
      </c>
      <c r="C79" s="92">
        <f>+'[3]R-I prezzi costanti cat'!C74</f>
        <v>1009.8441218972373</v>
      </c>
      <c r="D79" s="92">
        <f>+'[3]R-I prezzi costanti cat'!D74</f>
        <v>33385.525249538601</v>
      </c>
      <c r="E79" s="92">
        <f>+'[3]R-I prezzi costanti cat'!G74</f>
        <v>7684.5841584158406</v>
      </c>
      <c r="F79" s="92">
        <f>+'[3]R-I prezzi costanti cat'!E74</f>
        <v>1816.7078054797187</v>
      </c>
      <c r="G79" s="93">
        <f t="shared" si="8"/>
        <v>43896.661335331395</v>
      </c>
      <c r="H79" s="92">
        <f>+'[3]R-I prezzi costanti cat'!H74</f>
        <v>17802.262565732144</v>
      </c>
      <c r="I79" s="92">
        <f>+'[3]R-I prezzi costanti cat'!I74</f>
        <v>9581.8941865099459</v>
      </c>
      <c r="J79" s="92">
        <f>+'[3]R-I prezzi costanti cat'!J74</f>
        <v>2951.1097764662945</v>
      </c>
      <c r="K79" s="92">
        <f>+'[3]R-I prezzi costanti cat'!K74</f>
        <v>8216.3136274273293</v>
      </c>
      <c r="L79" s="92">
        <f>+'[3]R-I prezzi costanti cat'!L74</f>
        <v>7615.6544429339656</v>
      </c>
      <c r="M79" s="92">
        <f>+'[3]R-I prezzi costanti cat'!M74</f>
        <v>9594.260808940362</v>
      </c>
      <c r="N79" s="92">
        <f t="shared" si="9"/>
        <v>55761.495408010043</v>
      </c>
      <c r="O79" s="92">
        <f t="shared" si="10"/>
        <v>142191.23920804384</v>
      </c>
      <c r="P79" s="92">
        <f>+'[3]R-I prezzi costanti cat'!P74</f>
        <v>2185.8185224475164</v>
      </c>
      <c r="Q79" s="92">
        <f>+'[3]R-I prezzi costanti cat'!Q74</f>
        <v>12752.041286918735</v>
      </c>
      <c r="R79" s="94">
        <f t="shared" si="11"/>
        <v>152757.46197251507</v>
      </c>
      <c r="S79" s="92">
        <f>+'[3]R-I prezzi costanti cat'!S74</f>
        <v>20988.496189873415</v>
      </c>
      <c r="T79" s="94">
        <f t="shared" si="12"/>
        <v>173745.95816238847</v>
      </c>
      <c r="U79" s="96"/>
      <c r="V79" s="92">
        <f>+'[3]R-I prezzi costanti cat'!U74</f>
        <v>14868.111507724643</v>
      </c>
      <c r="W79" s="97">
        <f>+'[3]R-I prezzi costanti cat'!W74</f>
        <v>120052.02497934054</v>
      </c>
      <c r="X79" s="97">
        <f>+'[3]R-I prezzi costanti cat'!X74</f>
        <v>15718.565106314705</v>
      </c>
      <c r="Y79" s="102">
        <f t="shared" si="13"/>
        <v>135770.59008565525</v>
      </c>
      <c r="Z79" s="92">
        <f>+'[3]R-I prezzi costanti cat'!AD74</f>
        <v>13290.009831311188</v>
      </c>
      <c r="AA79" s="92">
        <f>+'[3]R-I prezzi costanti cat'!Y74</f>
        <v>8039.7748843295203</v>
      </c>
      <c r="AB79" s="92">
        <f>+'[3]R-I prezzi costanti cat'!AC74+'[3]R-I prezzi costanti cat'!AE74+'[3]R-I prezzi costanti cat'!AF74</f>
        <v>1777.4718533678711</v>
      </c>
      <c r="AC79" s="93">
        <f t="shared" si="14"/>
        <v>23107.256569008579</v>
      </c>
      <c r="AD79" s="98">
        <f t="shared" si="15"/>
        <v>173745.95816238847</v>
      </c>
    </row>
    <row r="80" spans="1:30" x14ac:dyDescent="0.2">
      <c r="A80" s="91">
        <v>1930</v>
      </c>
      <c r="B80" s="92">
        <f>+'[3]R-I prezzi costanti cat'!B75</f>
        <v>38047.212803191236</v>
      </c>
      <c r="C80" s="92">
        <f>+'[3]R-I prezzi costanti cat'!C75</f>
        <v>1004.0566768092991</v>
      </c>
      <c r="D80" s="92">
        <f>+'[3]R-I prezzi costanti cat'!D75</f>
        <v>30969.104707964605</v>
      </c>
      <c r="E80" s="92">
        <f>+'[3]R-I prezzi costanti cat'!G75</f>
        <v>7830.1386138613861</v>
      </c>
      <c r="F80" s="92">
        <f>+'[3]R-I prezzi costanti cat'!E75</f>
        <v>2074.5928853139758</v>
      </c>
      <c r="G80" s="93">
        <f t="shared" si="8"/>
        <v>41877.892883949266</v>
      </c>
      <c r="H80" s="92">
        <f>+'[3]R-I prezzi costanti cat'!H75</f>
        <v>16123.988346999515</v>
      </c>
      <c r="I80" s="92">
        <f>+'[3]R-I prezzi costanti cat'!I75</f>
        <v>8880.4541302503785</v>
      </c>
      <c r="J80" s="92">
        <f>+'[3]R-I prezzi costanti cat'!J75</f>
        <v>3055.3266776365317</v>
      </c>
      <c r="K80" s="92">
        <f>+'[3]R-I prezzi costanti cat'!K75</f>
        <v>8365.5539059317125</v>
      </c>
      <c r="L80" s="92">
        <f>+'[3]R-I prezzi costanti cat'!L75</f>
        <v>7697.0381180343984</v>
      </c>
      <c r="M80" s="92">
        <f>+'[3]R-I prezzi costanti cat'!M75</f>
        <v>9847.3438276050347</v>
      </c>
      <c r="N80" s="92">
        <f t="shared" si="9"/>
        <v>53969.705006457567</v>
      </c>
      <c r="O80" s="92">
        <f t="shared" si="10"/>
        <v>133894.81069359806</v>
      </c>
      <c r="P80" s="92">
        <f>+'[3]R-I prezzi costanti cat'!P75</f>
        <v>2262.1240937301973</v>
      </c>
      <c r="Q80" s="92">
        <f>+'[3]R-I prezzi costanti cat'!Q75</f>
        <v>13957.924594302751</v>
      </c>
      <c r="R80" s="94">
        <f t="shared" si="11"/>
        <v>145590.6111941706</v>
      </c>
      <c r="S80" s="92">
        <f>+'[3]R-I prezzi costanti cat'!S75</f>
        <v>19423.313103421766</v>
      </c>
      <c r="T80" s="94">
        <f t="shared" si="12"/>
        <v>165013.92429759237</v>
      </c>
      <c r="U80" s="96"/>
      <c r="V80" s="92">
        <f>+'[3]R-I prezzi costanti cat'!U75</f>
        <v>13551.445289920335</v>
      </c>
      <c r="W80" s="97">
        <f>+'[3]R-I prezzi costanti cat'!W75</f>
        <v>112584.7486896792</v>
      </c>
      <c r="X80" s="97">
        <f>+'[3]R-I prezzi costanti cat'!X75</f>
        <v>15526.556895841393</v>
      </c>
      <c r="Y80" s="102">
        <f t="shared" si="13"/>
        <v>128111.30558552059</v>
      </c>
      <c r="Z80" s="92">
        <f>+'[3]R-I prezzi costanti cat'!AD75</f>
        <v>12692.037818106761</v>
      </c>
      <c r="AA80" s="92">
        <f>+'[3]R-I prezzi costanti cat'!Y75</f>
        <v>9197.430935659977</v>
      </c>
      <c r="AB80" s="92">
        <f>+'[3]R-I prezzi costanti cat'!AC75+'[3]R-I prezzi costanti cat'!AE75+'[3]R-I prezzi costanti cat'!AF75</f>
        <v>1461.7046683846879</v>
      </c>
      <c r="AC80" s="93">
        <f t="shared" si="14"/>
        <v>23351.173422151427</v>
      </c>
      <c r="AD80" s="98">
        <f t="shared" si="15"/>
        <v>165013.92429759234</v>
      </c>
    </row>
    <row r="81" spans="1:30" x14ac:dyDescent="0.2">
      <c r="A81" s="91">
        <v>1931</v>
      </c>
      <c r="B81" s="92">
        <f>+'[3]R-I prezzi costanti cat'!B76</f>
        <v>39649.399486863804</v>
      </c>
      <c r="C81" s="92">
        <f>+'[3]R-I prezzi costanti cat'!C76</f>
        <v>852.05125665968092</v>
      </c>
      <c r="D81" s="92">
        <f>+'[3]R-I prezzi costanti cat'!D76</f>
        <v>27692.222933888603</v>
      </c>
      <c r="E81" s="92">
        <f>+'[3]R-I prezzi costanti cat'!G76</f>
        <v>6396</v>
      </c>
      <c r="F81" s="92">
        <f>+'[3]R-I prezzi costanti cat'!E76</f>
        <v>1994.0530112869703</v>
      </c>
      <c r="G81" s="93">
        <f t="shared" si="8"/>
        <v>36934.327201835251</v>
      </c>
      <c r="H81" s="92">
        <f>+'[3]R-I prezzi costanti cat'!H76</f>
        <v>15408.832199247659</v>
      </c>
      <c r="I81" s="92">
        <f>+'[3]R-I prezzi costanti cat'!I76</f>
        <v>8657.3319370333684</v>
      </c>
      <c r="J81" s="92">
        <f>+'[3]R-I prezzi costanti cat'!J76</f>
        <v>3198.3253413988696</v>
      </c>
      <c r="K81" s="92">
        <f>+'[3]R-I prezzi costanti cat'!K76</f>
        <v>8592.5958024936117</v>
      </c>
      <c r="L81" s="92">
        <f>+'[3]R-I prezzi costanti cat'!L76</f>
        <v>7867.3132107984256</v>
      </c>
      <c r="M81" s="92">
        <f>+'[3]R-I prezzi costanti cat'!M76</f>
        <v>10145.28172513065</v>
      </c>
      <c r="N81" s="92">
        <f t="shared" si="9"/>
        <v>53869.680216102584</v>
      </c>
      <c r="O81" s="92">
        <f t="shared" si="10"/>
        <v>130453.40690480164</v>
      </c>
      <c r="P81" s="92">
        <f>+'[3]R-I prezzi costanti cat'!P76</f>
        <v>2325.862759342232</v>
      </c>
      <c r="Q81" s="92">
        <f>+'[3]R-I prezzi costanti cat'!Q76</f>
        <v>15965.357596388259</v>
      </c>
      <c r="R81" s="94">
        <f t="shared" si="11"/>
        <v>144092.90174184766</v>
      </c>
      <c r="S81" s="92">
        <f>+'[3]R-I prezzi costanti cat'!S76</f>
        <v>16638.438872857536</v>
      </c>
      <c r="T81" s="94">
        <f t="shared" si="12"/>
        <v>160731.3406147052</v>
      </c>
      <c r="U81" s="96"/>
      <c r="V81" s="92">
        <f>+'[3]R-I prezzi costanti cat'!U76</f>
        <v>13225.706140410397</v>
      </c>
      <c r="W81" s="97">
        <f>+'[3]R-I prezzi costanti cat'!W76</f>
        <v>109402.49700879962</v>
      </c>
      <c r="X81" s="97">
        <f>+'[3]R-I prezzi costanti cat'!X76</f>
        <v>18447.598896081192</v>
      </c>
      <c r="Y81" s="102">
        <f t="shared" si="13"/>
        <v>127850.09590488081</v>
      </c>
      <c r="Z81" s="92">
        <f>+'[3]R-I prezzi costanti cat'!AD76</f>
        <v>9637.3993929192256</v>
      </c>
      <c r="AA81" s="92">
        <f>+'[3]R-I prezzi costanti cat'!Y76</f>
        <v>8607.1750445333619</v>
      </c>
      <c r="AB81" s="92">
        <f>+'[3]R-I prezzi costanti cat'!AC76+'[3]R-I prezzi costanti cat'!AE76+'[3]R-I prezzi costanti cat'!AF76</f>
        <v>1410.9641319614079</v>
      </c>
      <c r="AC81" s="93">
        <f t="shared" si="14"/>
        <v>19655.538569413999</v>
      </c>
      <c r="AD81" s="98">
        <f t="shared" si="15"/>
        <v>160731.3406147052</v>
      </c>
    </row>
    <row r="82" spans="1:30" x14ac:dyDescent="0.2">
      <c r="A82" s="91">
        <v>1932</v>
      </c>
      <c r="B82" s="92">
        <f>+'[3]R-I prezzi costanti cat'!B77</f>
        <v>43451.775644516863</v>
      </c>
      <c r="C82" s="92">
        <f>+'[3]R-I prezzi costanti cat'!C77</f>
        <v>749.42482273972632</v>
      </c>
      <c r="D82" s="92">
        <f>+'[3]R-I prezzi costanti cat'!D77</f>
        <v>25912.881532282747</v>
      </c>
      <c r="E82" s="92">
        <f>+'[3]R-I prezzi costanti cat'!G77</f>
        <v>6397.1485148514848</v>
      </c>
      <c r="F82" s="92">
        <f>+'[3]R-I prezzi costanti cat'!E77</f>
        <v>2012.4673276579697</v>
      </c>
      <c r="G82" s="93">
        <f t="shared" si="8"/>
        <v>35071.922197531931</v>
      </c>
      <c r="H82" s="92">
        <f>+'[3]R-I prezzi costanti cat'!H77</f>
        <v>15209.918831940324</v>
      </c>
      <c r="I82" s="92">
        <f>+'[3]R-I prezzi costanti cat'!I77</f>
        <v>8035.412751214355</v>
      </c>
      <c r="J82" s="92">
        <f>+'[3]R-I prezzi costanti cat'!J77</f>
        <v>3806.0511261016995</v>
      </c>
      <c r="K82" s="92">
        <f>+'[3]R-I prezzi costanti cat'!K77</f>
        <v>8711.467419674429</v>
      </c>
      <c r="L82" s="92">
        <f>+'[3]R-I prezzi costanti cat'!L77</f>
        <v>8010.7358864694825</v>
      </c>
      <c r="M82" s="92">
        <f>+'[3]R-I prezzi costanti cat'!M77</f>
        <v>11610.221413414542</v>
      </c>
      <c r="N82" s="92">
        <f t="shared" si="9"/>
        <v>55383.807428814827</v>
      </c>
      <c r="O82" s="92">
        <f t="shared" si="10"/>
        <v>133907.50527086362</v>
      </c>
      <c r="P82" s="92">
        <f>+'[3]R-I prezzi costanti cat'!P77</f>
        <v>2816.811871933463</v>
      </c>
      <c r="Q82" s="92">
        <f>+'[3]R-I prezzi costanti cat'!Q77</f>
        <v>16066.462741742549</v>
      </c>
      <c r="R82" s="94">
        <f t="shared" si="11"/>
        <v>147157.15614067271</v>
      </c>
      <c r="S82" s="92">
        <f>+'[3]R-I prezzi costanti cat'!S77</f>
        <v>14404.562620457655</v>
      </c>
      <c r="T82" s="94">
        <f t="shared" si="12"/>
        <v>161561.71876113035</v>
      </c>
      <c r="U82" s="96"/>
      <c r="V82" s="92">
        <f>+'[3]R-I prezzi costanti cat'!U77</f>
        <v>10601.585548800957</v>
      </c>
      <c r="W82" s="97">
        <f>+'[3]R-I prezzi costanti cat'!W77</f>
        <v>113708.3237341926</v>
      </c>
      <c r="X82" s="97">
        <f>+'[3]R-I prezzi costanti cat'!X77</f>
        <v>19151.536449818082</v>
      </c>
      <c r="Y82" s="102">
        <f t="shared" si="13"/>
        <v>132859.86018401067</v>
      </c>
      <c r="Z82" s="92">
        <f>+'[3]R-I prezzi costanti cat'!AD77</f>
        <v>8283.3798943908496</v>
      </c>
      <c r="AA82" s="92">
        <f>+'[3]R-I prezzi costanti cat'!Y77</f>
        <v>8088.0679023738194</v>
      </c>
      <c r="AB82" s="92">
        <f>+'[3]R-I prezzi costanti cat'!AC77+'[3]R-I prezzi costanti cat'!AE77+'[3]R-I prezzi costanti cat'!AF77</f>
        <v>1728.8252315540531</v>
      </c>
      <c r="AC82" s="93">
        <f t="shared" si="14"/>
        <v>18100.273028318723</v>
      </c>
      <c r="AD82" s="98">
        <f t="shared" si="15"/>
        <v>161561.71876113035</v>
      </c>
    </row>
    <row r="83" spans="1:30" x14ac:dyDescent="0.2">
      <c r="A83" s="91">
        <v>1933</v>
      </c>
      <c r="B83" s="92">
        <f>+'[3]R-I prezzi costanti cat'!B78</f>
        <v>39437.651600662815</v>
      </c>
      <c r="C83" s="92">
        <f>+'[3]R-I prezzi costanti cat'!C78</f>
        <v>767.18297754290745</v>
      </c>
      <c r="D83" s="92">
        <f>+'[3]R-I prezzi costanti cat'!D78</f>
        <v>27837.902644897706</v>
      </c>
      <c r="E83" s="92">
        <f>+'[3]R-I prezzi costanti cat'!G78</f>
        <v>7929.712871287129</v>
      </c>
      <c r="F83" s="92">
        <f>+'[3]R-I prezzi costanti cat'!E78</f>
        <v>2173.4406222038842</v>
      </c>
      <c r="G83" s="93">
        <f t="shared" si="8"/>
        <v>38708.239115931625</v>
      </c>
      <c r="H83" s="92">
        <f>+'[3]R-I prezzi costanti cat'!H78</f>
        <v>14672.386479041224</v>
      </c>
      <c r="I83" s="92">
        <f>+'[3]R-I prezzi costanti cat'!I78</f>
        <v>6880.0651158917281</v>
      </c>
      <c r="J83" s="92">
        <f>+'[3]R-I prezzi costanti cat'!J78</f>
        <v>4204.6499837275433</v>
      </c>
      <c r="K83" s="92">
        <f>+'[3]R-I prezzi costanti cat'!K78</f>
        <v>8922.8911475556361</v>
      </c>
      <c r="L83" s="92">
        <f>+'[3]R-I prezzi costanti cat'!L78</f>
        <v>8196.2553201873343</v>
      </c>
      <c r="M83" s="92">
        <f>+'[3]R-I prezzi costanti cat'!M78</f>
        <v>11261.337075847674</v>
      </c>
      <c r="N83" s="92">
        <f t="shared" si="9"/>
        <v>54137.585122251134</v>
      </c>
      <c r="O83" s="92">
        <f t="shared" si="10"/>
        <v>132283.47583884557</v>
      </c>
      <c r="P83" s="92">
        <f>+'[3]R-I prezzi costanti cat'!P78</f>
        <v>3132.5608782477248</v>
      </c>
      <c r="Q83" s="92">
        <f>+'[3]R-I prezzi costanti cat'!Q78</f>
        <v>16267.604942312424</v>
      </c>
      <c r="R83" s="94">
        <f t="shared" si="11"/>
        <v>145418.51990291028</v>
      </c>
      <c r="S83" s="92">
        <f>+'[3]R-I prezzi costanti cat'!S78</f>
        <v>16739.314346063456</v>
      </c>
      <c r="T83" s="94">
        <f t="shared" si="12"/>
        <v>162157.83424897373</v>
      </c>
      <c r="U83" s="96"/>
      <c r="V83" s="92">
        <f>+'[3]R-I prezzi costanti cat'!U78</f>
        <v>10807.108779241276</v>
      </c>
      <c r="W83" s="97">
        <f>+'[3]R-I prezzi costanti cat'!W78</f>
        <v>112427.38234221128</v>
      </c>
      <c r="X83" s="97">
        <f>+'[3]R-I prezzi costanti cat'!X78</f>
        <v>20187.421334108403</v>
      </c>
      <c r="Y83" s="102">
        <f t="shared" si="13"/>
        <v>132614.80367631969</v>
      </c>
      <c r="Z83" s="92">
        <f>+'[3]R-I prezzi costanti cat'!AD78</f>
        <v>8137.2824497927422</v>
      </c>
      <c r="AA83" s="92">
        <f>+'[3]R-I prezzi costanti cat'!Y78</f>
        <v>8722.125930043172</v>
      </c>
      <c r="AB83" s="92">
        <f>+'[3]R-I prezzi costanti cat'!AC78+'[3]R-I prezzi costanti cat'!AE78+'[3]R-I prezzi costanti cat'!AF78</f>
        <v>1876.5134135768835</v>
      </c>
      <c r="AC83" s="93">
        <f t="shared" si="14"/>
        <v>18735.921793412796</v>
      </c>
      <c r="AD83" s="98">
        <f t="shared" si="15"/>
        <v>162157.83424897376</v>
      </c>
    </row>
    <row r="84" spans="1:30" x14ac:dyDescent="0.2">
      <c r="A84" s="91">
        <v>1934</v>
      </c>
      <c r="B84" s="92">
        <f>+'[3]R-I prezzi costanti cat'!B79</f>
        <v>37491.786418827898</v>
      </c>
      <c r="C84" s="92">
        <f>+'[3]R-I prezzi costanti cat'!C79</f>
        <v>834.48493585959091</v>
      </c>
      <c r="D84" s="92">
        <f>+'[3]R-I prezzi costanti cat'!D79</f>
        <v>28286.843202498705</v>
      </c>
      <c r="E84" s="92">
        <f>+'[3]R-I prezzi costanti cat'!G79</f>
        <v>8276.8217821782182</v>
      </c>
      <c r="F84" s="92">
        <f>+'[3]R-I prezzi costanti cat'!E79</f>
        <v>2322.2364015631006</v>
      </c>
      <c r="G84" s="93">
        <f t="shared" si="8"/>
        <v>39720.386322099614</v>
      </c>
      <c r="H84" s="92">
        <f>+'[3]R-I prezzi costanti cat'!H79</f>
        <v>14451.351126334044</v>
      </c>
      <c r="I84" s="92">
        <f>+'[3]R-I prezzi costanti cat'!I79</f>
        <v>7374.8391830652517</v>
      </c>
      <c r="J84" s="92">
        <f>+'[3]R-I prezzi costanti cat'!J79</f>
        <v>4162.2859699036371</v>
      </c>
      <c r="K84" s="92">
        <f>+'[3]R-I prezzi costanti cat'!K79</f>
        <v>9081.6758624759987</v>
      </c>
      <c r="L84" s="92">
        <f>+'[3]R-I prezzi costanti cat'!L79</f>
        <v>8421.4240260190236</v>
      </c>
      <c r="M84" s="92">
        <f>+'[3]R-I prezzi costanti cat'!M79</f>
        <v>11051.102300439876</v>
      </c>
      <c r="N84" s="92">
        <f t="shared" si="9"/>
        <v>54542.678468237835</v>
      </c>
      <c r="O84" s="92">
        <f t="shared" si="10"/>
        <v>131754.85120916535</v>
      </c>
      <c r="P84" s="92">
        <f>+'[3]R-I prezzi costanti cat'!P79</f>
        <v>3078.2191512499094</v>
      </c>
      <c r="Q84" s="92">
        <f>+'[3]R-I prezzi costanti cat'!Q79</f>
        <v>16367.370944386552</v>
      </c>
      <c r="R84" s="94">
        <f t="shared" si="11"/>
        <v>145044.00300230199</v>
      </c>
      <c r="S84" s="92">
        <f>+'[3]R-I prezzi costanti cat'!S79</f>
        <v>15082.269043468836</v>
      </c>
      <c r="T84" s="94">
        <f t="shared" si="12"/>
        <v>160126.27204577083</v>
      </c>
      <c r="U84" s="96"/>
      <c r="V84" s="92">
        <f>+'[3]R-I prezzi costanti cat'!U79</f>
        <v>10766.192447856867</v>
      </c>
      <c r="W84" s="97">
        <f>+'[3]R-I prezzi costanti cat'!W79</f>
        <v>108770.62296592115</v>
      </c>
      <c r="X84" s="97">
        <f>+'[3]R-I prezzi costanti cat'!X79</f>
        <v>20446.841547467655</v>
      </c>
      <c r="Y84" s="102">
        <f t="shared" si="13"/>
        <v>129217.46451338881</v>
      </c>
      <c r="Z84" s="92">
        <f>+'[3]R-I prezzi costanti cat'!AD79</f>
        <v>8524.8402774088354</v>
      </c>
      <c r="AA84" s="92">
        <f>+'[3]R-I prezzi costanti cat'!Y79</f>
        <v>9899.3032407212813</v>
      </c>
      <c r="AB84" s="92">
        <f>+'[3]R-I prezzi costanti cat'!AC79+'[3]R-I prezzi costanti cat'!AE79+'[3]R-I prezzi costanti cat'!AF79</f>
        <v>1718.4715663950294</v>
      </c>
      <c r="AC84" s="93">
        <f t="shared" si="14"/>
        <v>20142.615084525147</v>
      </c>
      <c r="AD84" s="98">
        <f t="shared" si="15"/>
        <v>160126.27204577081</v>
      </c>
    </row>
    <row r="85" spans="1:30" x14ac:dyDescent="0.2">
      <c r="A85" s="91">
        <v>1935</v>
      </c>
      <c r="B85" s="92">
        <f>+'[3]R-I prezzi costanti cat'!B80</f>
        <v>41012.452637219074</v>
      </c>
      <c r="C85" s="92">
        <f>+'[3]R-I prezzi costanti cat'!C80</f>
        <v>899.48891316430206</v>
      </c>
      <c r="D85" s="92">
        <f>+'[3]R-I prezzi costanti cat'!D80</f>
        <v>31366.420140520248</v>
      </c>
      <c r="E85" s="92">
        <f>+'[3]R-I prezzi costanti cat'!G80</f>
        <v>7539.8118811881195</v>
      </c>
      <c r="F85" s="92">
        <f>+'[3]R-I prezzi costanti cat'!E80</f>
        <v>2605.5257505777245</v>
      </c>
      <c r="G85" s="93">
        <f t="shared" si="8"/>
        <v>42411.246685450395</v>
      </c>
      <c r="H85" s="92">
        <f>+'[3]R-I prezzi costanti cat'!H80</f>
        <v>15496.006736083484</v>
      </c>
      <c r="I85" s="92">
        <f>+'[3]R-I prezzi costanti cat'!I80</f>
        <v>7724.3972550813796</v>
      </c>
      <c r="J85" s="92">
        <f>+'[3]R-I prezzi costanti cat'!J80</f>
        <v>4018.4115164433729</v>
      </c>
      <c r="K85" s="92">
        <f>+'[3]R-I prezzi costanti cat'!K80</f>
        <v>9398.6668416248431</v>
      </c>
      <c r="L85" s="92">
        <f>+'[3]R-I prezzi costanti cat'!L80</f>
        <v>8684.2013728360434</v>
      </c>
      <c r="M85" s="92">
        <f>+'[3]R-I prezzi costanti cat'!M80</f>
        <v>11085.459411042797</v>
      </c>
      <c r="N85" s="92">
        <f t="shared" si="9"/>
        <v>56407.143133111924</v>
      </c>
      <c r="O85" s="92">
        <f t="shared" si="10"/>
        <v>139830.84245578141</v>
      </c>
      <c r="P85" s="92">
        <f>+'[3]R-I prezzi costanti cat'!P80</f>
        <v>2976.9629051305196</v>
      </c>
      <c r="Q85" s="92">
        <f>+'[3]R-I prezzi costanti cat'!Q80</f>
        <v>16067.531852786893</v>
      </c>
      <c r="R85" s="94">
        <f t="shared" si="11"/>
        <v>152921.41140343779</v>
      </c>
      <c r="S85" s="92">
        <f>+'[3]R-I prezzi costanti cat'!S80</f>
        <v>14853.435636799066</v>
      </c>
      <c r="T85" s="94">
        <f t="shared" si="12"/>
        <v>167774.84704023684</v>
      </c>
      <c r="U85" s="96"/>
      <c r="V85" s="92">
        <f>+'[3]R-I prezzi costanti cat'!U80</f>
        <v>9744.9448674060477</v>
      </c>
      <c r="W85" s="97">
        <f>+'[3]R-I prezzi costanti cat'!W80</f>
        <v>110656.89607348715</v>
      </c>
      <c r="X85" s="97">
        <f>+'[3]R-I prezzi costanti cat'!X80</f>
        <v>24060.930689115339</v>
      </c>
      <c r="Y85" s="102">
        <f t="shared" si="13"/>
        <v>134717.82676260249</v>
      </c>
      <c r="Z85" s="92">
        <f>+'[3]R-I prezzi costanti cat'!AD80</f>
        <v>9903.1632306653537</v>
      </c>
      <c r="AA85" s="92">
        <f>+'[3]R-I prezzi costanti cat'!Y80</f>
        <v>11430.626784247506</v>
      </c>
      <c r="AB85" s="92">
        <f>+'[3]R-I prezzi costanti cat'!AC80+'[3]R-I prezzi costanti cat'!AE80+'[3]R-I prezzi costanti cat'!AF80</f>
        <v>1978.2853953154445</v>
      </c>
      <c r="AC85" s="93">
        <f t="shared" si="14"/>
        <v>23312.075410228306</v>
      </c>
      <c r="AD85" s="98">
        <f t="shared" si="15"/>
        <v>167774.84704023684</v>
      </c>
    </row>
    <row r="86" spans="1:30" x14ac:dyDescent="0.2">
      <c r="A86" s="91">
        <v>1936</v>
      </c>
      <c r="B86" s="92">
        <f>+'[3]R-I prezzi costanti cat'!B81</f>
        <v>37362.770154602236</v>
      </c>
      <c r="C86" s="92">
        <f>+'[3]R-I prezzi costanti cat'!C81</f>
        <v>930.48831781436309</v>
      </c>
      <c r="D86" s="92">
        <f>+'[3]R-I prezzi costanti cat'!D81</f>
        <v>32099.210654551764</v>
      </c>
      <c r="E86" s="92">
        <f>+'[3]R-I prezzi costanti cat'!G81</f>
        <v>5518.4455445544563</v>
      </c>
      <c r="F86" s="92">
        <f>+'[3]R-I prezzi costanti cat'!E81</f>
        <v>2669.5760713890486</v>
      </c>
      <c r="G86" s="93">
        <f t="shared" si="8"/>
        <v>41217.720588309632</v>
      </c>
      <c r="H86" s="92">
        <f>+'[3]R-I prezzi costanti cat'!H81</f>
        <v>14391.287971596383</v>
      </c>
      <c r="I86" s="92">
        <f>+'[3]R-I prezzi costanti cat'!I81</f>
        <v>8259.4706769057248</v>
      </c>
      <c r="J86" s="92">
        <f>+'[3]R-I prezzi costanti cat'!J81</f>
        <v>3730.8595066744879</v>
      </c>
      <c r="K86" s="92">
        <f>+'[3]R-I prezzi costanti cat'!K81</f>
        <v>9611.5366962357439</v>
      </c>
      <c r="L86" s="92">
        <f>+'[3]R-I prezzi costanti cat'!L81</f>
        <v>8971.4217934509979</v>
      </c>
      <c r="M86" s="92">
        <f>+'[3]R-I prezzi costanti cat'!M81</f>
        <v>11163.670179787245</v>
      </c>
      <c r="N86" s="92">
        <f t="shared" si="9"/>
        <v>56128.246824650581</v>
      </c>
      <c r="O86" s="92">
        <f t="shared" si="10"/>
        <v>134708.73756756246</v>
      </c>
      <c r="P86" s="92">
        <f>+'[3]R-I prezzi costanti cat'!P81</f>
        <v>2783.7985545306938</v>
      </c>
      <c r="Q86" s="92">
        <f>+'[3]R-I prezzi costanti cat'!Q81</f>
        <v>15564.759335021328</v>
      </c>
      <c r="R86" s="94">
        <f t="shared" si="11"/>
        <v>147489.69834805312</v>
      </c>
      <c r="S86" s="92">
        <f>+'[3]R-I prezzi costanti cat'!S81</f>
        <v>9467.6561957593512</v>
      </c>
      <c r="T86" s="94">
        <f t="shared" si="12"/>
        <v>156957.35454381246</v>
      </c>
      <c r="U86" s="96"/>
      <c r="V86" s="92">
        <f>+'[3]R-I prezzi costanti cat'!U81</f>
        <v>8940.3164446900209</v>
      </c>
      <c r="W86" s="97">
        <f>+'[3]R-I prezzi costanti cat'!W81</f>
        <v>94339.338220995327</v>
      </c>
      <c r="X86" s="97">
        <f>+'[3]R-I prezzi costanti cat'!X81</f>
        <v>31830.439972888929</v>
      </c>
      <c r="Y86" s="102">
        <f t="shared" si="13"/>
        <v>126169.77819388425</v>
      </c>
      <c r="Z86" s="92">
        <f>+'[3]R-I prezzi costanti cat'!AD81</f>
        <v>8819.7228167963749</v>
      </c>
      <c r="AA86" s="92">
        <f>+'[3]R-I prezzi costanti cat'!Y81</f>
        <v>10681.3313930245</v>
      </c>
      <c r="AB86" s="92">
        <f>+'[3]R-I prezzi costanti cat'!AC81+'[3]R-I prezzi costanti cat'!AE81+'[3]R-I prezzi costanti cat'!AF81</f>
        <v>2346.2056954172649</v>
      </c>
      <c r="AC86" s="93">
        <f t="shared" si="14"/>
        <v>21847.259905238141</v>
      </c>
      <c r="AD86" s="98">
        <f t="shared" si="15"/>
        <v>156957.35454381243</v>
      </c>
    </row>
    <row r="87" spans="1:30" x14ac:dyDescent="0.2">
      <c r="A87" s="91">
        <v>1937</v>
      </c>
      <c r="B87" s="92">
        <f>+'[3]R-I prezzi costanti cat'!B82</f>
        <v>42290.776305242936</v>
      </c>
      <c r="C87" s="92">
        <f>+'[3]R-I prezzi costanti cat'!C82</f>
        <v>1090.3144497313749</v>
      </c>
      <c r="D87" s="92">
        <f>+'[3]R-I prezzi costanti cat'!D82</f>
        <v>36884.691126401973</v>
      </c>
      <c r="E87" s="92">
        <f>+'[3]R-I prezzi costanti cat'!G82</f>
        <v>4964.3069306930693</v>
      </c>
      <c r="F87" s="92">
        <f>+'[3]R-I prezzi costanti cat'!E82</f>
        <v>2973.219618984238</v>
      </c>
      <c r="G87" s="93">
        <f t="shared" si="8"/>
        <v>45912.532125810656</v>
      </c>
      <c r="H87" s="92">
        <f>+'[3]R-I prezzi costanti cat'!H82</f>
        <v>17164.446719627471</v>
      </c>
      <c r="I87" s="92">
        <f>+'[3]R-I prezzi costanti cat'!I82</f>
        <v>9501.3734306233964</v>
      </c>
      <c r="J87" s="92">
        <f>+'[3]R-I prezzi costanti cat'!J82</f>
        <v>3756.8519264969045</v>
      </c>
      <c r="K87" s="92">
        <f>+'[3]R-I prezzi costanti cat'!K82</f>
        <v>9768.2968337345337</v>
      </c>
      <c r="L87" s="92">
        <f>+'[3]R-I prezzi costanti cat'!L82</f>
        <v>8854.1840387093816</v>
      </c>
      <c r="M87" s="92">
        <f>+'[3]R-I prezzi costanti cat'!M82</f>
        <v>11845.581128401232</v>
      </c>
      <c r="N87" s="92">
        <f t="shared" si="9"/>
        <v>60890.734077592919</v>
      </c>
      <c r="O87" s="92">
        <f t="shared" si="10"/>
        <v>149094.0425086465</v>
      </c>
      <c r="P87" s="92">
        <f>+'[3]R-I prezzi costanti cat'!P82</f>
        <v>2811.1853189095846</v>
      </c>
      <c r="Q87" s="92">
        <f>+'[3]R-I prezzi costanti cat'!Q82</f>
        <v>15865.227916922366</v>
      </c>
      <c r="R87" s="94">
        <f t="shared" si="11"/>
        <v>162148.08510665927</v>
      </c>
      <c r="S87" s="92">
        <f>+'[3]R-I prezzi costanti cat'!S82</f>
        <v>13990.671779689725</v>
      </c>
      <c r="T87" s="94">
        <f t="shared" si="12"/>
        <v>176138.756886349</v>
      </c>
      <c r="U87" s="96"/>
      <c r="V87" s="92">
        <f>+'[3]R-I prezzi costanti cat'!U82</f>
        <v>12358.254029956024</v>
      </c>
      <c r="W87" s="97">
        <f>+'[3]R-I prezzi costanti cat'!W82</f>
        <v>111122.33317210007</v>
      </c>
      <c r="X87" s="97">
        <f>+'[3]R-I prezzi costanti cat'!X82</f>
        <v>31208.628252948831</v>
      </c>
      <c r="Y87" s="102">
        <f t="shared" si="13"/>
        <v>142330.96142504891</v>
      </c>
      <c r="Z87" s="92">
        <f>+'[3]R-I prezzi costanti cat'!AD82</f>
        <v>11487.088798844647</v>
      </c>
      <c r="AA87" s="92">
        <f>+'[3]R-I prezzi costanti cat'!Y82</f>
        <v>8301.3994074820075</v>
      </c>
      <c r="AB87" s="92">
        <f>+'[3]R-I prezzi costanti cat'!AC82+'[3]R-I prezzi costanti cat'!AE82+'[3]R-I prezzi costanti cat'!AF82</f>
        <v>1661.0532250173912</v>
      </c>
      <c r="AC87" s="93">
        <f t="shared" si="14"/>
        <v>21449.541431344049</v>
      </c>
      <c r="AD87" s="98">
        <f t="shared" si="15"/>
        <v>176138.756886349</v>
      </c>
    </row>
    <row r="88" spans="1:30" x14ac:dyDescent="0.2">
      <c r="A88" s="91">
        <v>1938</v>
      </c>
      <c r="B88" s="92">
        <f>+'[3]R-I prezzi costanti cat'!B83</f>
        <v>42817.029702970387</v>
      </c>
      <c r="C88" s="92">
        <f>+'[3]R-I prezzi costanti cat'!C83</f>
        <v>1156.3302752293578</v>
      </c>
      <c r="D88" s="92">
        <f>+'[3]R-I prezzi costanti cat'!D83</f>
        <v>38080.392156862741</v>
      </c>
      <c r="E88" s="92">
        <f>+'[3]R-I prezzi costanti cat'!G83</f>
        <v>4922.772277227723</v>
      </c>
      <c r="F88" s="92">
        <f>+'[3]R-I prezzi costanti cat'!E83</f>
        <v>2998.0000000000041</v>
      </c>
      <c r="G88" s="93">
        <f t="shared" si="8"/>
        <v>47157.494709319835</v>
      </c>
      <c r="H88" s="92">
        <f>+'[3]R-I prezzi costanti cat'!H83</f>
        <v>17084.158415841583</v>
      </c>
      <c r="I88" s="92">
        <f>+'[3]R-I prezzi costanti cat'!I83</f>
        <v>10179.20792079208</v>
      </c>
      <c r="J88" s="92">
        <f>+'[3]R-I prezzi costanti cat'!J83</f>
        <v>3925.7425742574314</v>
      </c>
      <c r="K88" s="92">
        <f>+'[3]R-I prezzi costanti cat'!K83</f>
        <v>9995.0495049504952</v>
      </c>
      <c r="L88" s="92">
        <f>+'[3]R-I prezzi costanti cat'!L83</f>
        <v>8759.4059405940588</v>
      </c>
      <c r="M88" s="92">
        <f>+'[3]R-I prezzi costanti cat'!M83</f>
        <v>12970.29702970297</v>
      </c>
      <c r="N88" s="92">
        <f t="shared" si="9"/>
        <v>62913.861386138611</v>
      </c>
      <c r="O88" s="92">
        <f t="shared" si="10"/>
        <v>152888.38579842885</v>
      </c>
      <c r="P88" s="92">
        <f>+'[3]R-I prezzi costanti cat'!P83</f>
        <v>2932.6732673267288</v>
      </c>
      <c r="Q88" s="92">
        <f>+'[3]R-I prezzi costanti cat'!Q83</f>
        <v>16821.782178217796</v>
      </c>
      <c r="R88" s="94">
        <f t="shared" si="11"/>
        <v>166777.49470931993</v>
      </c>
      <c r="S88" s="92">
        <f>+'[3]R-I prezzi costanti cat'!S83</f>
        <v>11994.175158888171</v>
      </c>
      <c r="T88" s="94">
        <f t="shared" si="12"/>
        <v>178771.66986820809</v>
      </c>
      <c r="U88" s="96"/>
      <c r="V88" s="92">
        <f>+'[3]R-I prezzi costanti cat'!U83</f>
        <v>12518.537665834478</v>
      </c>
      <c r="W88" s="97">
        <f>+'[3]R-I prezzi costanti cat'!W83</f>
        <v>114089.86641467309</v>
      </c>
      <c r="X88" s="97">
        <f>+'[3]R-I prezzi costanti cat'!X83</f>
        <v>29579.575391843882</v>
      </c>
      <c r="Y88" s="102">
        <f t="shared" si="13"/>
        <v>143669.44180651696</v>
      </c>
      <c r="Z88" s="92">
        <f>+'[3]R-I prezzi costanti cat'!AD83</f>
        <v>13852.650183507585</v>
      </c>
      <c r="AA88" s="92">
        <f>+'[3]R-I prezzi costanti cat'!Y83</f>
        <v>6834.487590537211</v>
      </c>
      <c r="AB88" s="92">
        <f>+'[3]R-I prezzi costanti cat'!AC83+'[3]R-I prezzi costanti cat'!AE83+'[3]R-I prezzi costanti cat'!AF83</f>
        <v>1896.552621811833</v>
      </c>
      <c r="AC88" s="93">
        <f t="shared" si="14"/>
        <v>22583.690395856629</v>
      </c>
      <c r="AD88" s="98">
        <f t="shared" si="15"/>
        <v>178771.66986820806</v>
      </c>
    </row>
    <row r="89" spans="1:30" x14ac:dyDescent="0.2">
      <c r="A89" s="91">
        <v>1939</v>
      </c>
      <c r="B89" s="92">
        <f>+'[3]R-I prezzi costanti cat'!B84</f>
        <v>45068.501082846888</v>
      </c>
      <c r="C89" s="92">
        <f>+'[3]R-I prezzi costanti cat'!C84</f>
        <v>1208.1717243330731</v>
      </c>
      <c r="D89" s="92">
        <f>+'[3]R-I prezzi costanti cat'!D84</f>
        <v>41164.203844363765</v>
      </c>
      <c r="E89" s="92">
        <f>+'[3]R-I prezzi costanti cat'!G84</f>
        <v>5360.5122110527027</v>
      </c>
      <c r="F89" s="92">
        <f>+'[3]R-I prezzi costanti cat'!E84</f>
        <v>3619.0530522381828</v>
      </c>
      <c r="G89" s="93">
        <f t="shared" si="8"/>
        <v>51351.940831987718</v>
      </c>
      <c r="H89" s="92">
        <f>+'[3]R-I prezzi costanti cat'!H84</f>
        <v>17844.591776266359</v>
      </c>
      <c r="I89" s="92">
        <f>+'[3]R-I prezzi costanti cat'!I84</f>
        <v>10906.585346430145</v>
      </c>
      <c r="J89" s="92">
        <f>+'[3]R-I prezzi costanti cat'!J84</f>
        <v>4145.4567108535612</v>
      </c>
      <c r="K89" s="92">
        <f>+'[3]R-I prezzi costanti cat'!K84</f>
        <v>10110.739643325986</v>
      </c>
      <c r="L89" s="92">
        <f>+'[3]R-I prezzi costanti cat'!L84</f>
        <v>8688.0029224150203</v>
      </c>
      <c r="M89" s="92">
        <f>+'[3]R-I prezzi costanti cat'!M84</f>
        <v>13912.403750864181</v>
      </c>
      <c r="N89" s="92">
        <f t="shared" si="9"/>
        <v>65607.78015015526</v>
      </c>
      <c r="O89" s="92">
        <f t="shared" si="10"/>
        <v>162028.22206498985</v>
      </c>
      <c r="P89" s="92">
        <f>+'[3]R-I prezzi costanti cat'!P84</f>
        <v>3343.7919551310756</v>
      </c>
      <c r="Q89" s="92">
        <f>+'[3]R-I prezzi costanti cat'!Q84</f>
        <v>18529.652583453812</v>
      </c>
      <c r="R89" s="94">
        <f t="shared" si="11"/>
        <v>177214.08269331258</v>
      </c>
      <c r="S89" s="92">
        <f>+'[3]R-I prezzi costanti cat'!S84</f>
        <v>11854.520218605729</v>
      </c>
      <c r="T89" s="94">
        <f t="shared" si="12"/>
        <v>189068.60291191831</v>
      </c>
      <c r="U89" s="96"/>
      <c r="V89" s="92">
        <f>+'[3]R-I prezzi costanti cat'!U84</f>
        <v>13770.590833425496</v>
      </c>
      <c r="W89" s="97">
        <f>+'[3]R-I prezzi costanti cat'!W84</f>
        <v>116816.36461015124</v>
      </c>
      <c r="X89" s="97">
        <f>+'[3]R-I prezzi costanti cat'!X84</f>
        <v>33051.534407005231</v>
      </c>
      <c r="Y89" s="102">
        <f t="shared" si="13"/>
        <v>149867.89901715648</v>
      </c>
      <c r="Z89" s="92">
        <f>+'[3]R-I prezzi costanti cat'!AD84</f>
        <v>15730.121783482084</v>
      </c>
      <c r="AA89" s="92">
        <f>+'[3]R-I prezzi costanti cat'!Y84</f>
        <v>7596.6199822446006</v>
      </c>
      <c r="AB89" s="92">
        <f>+'[3]R-I prezzi costanti cat'!AC84+'[3]R-I prezzi costanti cat'!AE84+'[3]R-I prezzi costanti cat'!AF84</f>
        <v>2103.371295609657</v>
      </c>
      <c r="AC89" s="93">
        <f t="shared" si="14"/>
        <v>25430.113061336342</v>
      </c>
      <c r="AD89" s="98">
        <f t="shared" si="15"/>
        <v>189068.60291191831</v>
      </c>
    </row>
    <row r="90" spans="1:30" x14ac:dyDescent="0.2">
      <c r="A90" s="91">
        <v>1940</v>
      </c>
      <c r="B90" s="92">
        <f>+'[3]R-I prezzi costanti cat'!B85</f>
        <v>42649.283162537671</v>
      </c>
      <c r="C90" s="92">
        <f>+'[3]R-I prezzi costanti cat'!C85</f>
        <v>1231.4474991655145</v>
      </c>
      <c r="D90" s="92">
        <f>+'[3]R-I prezzi costanti cat'!D85</f>
        <v>41208.222511440348</v>
      </c>
      <c r="E90" s="92">
        <f>+'[3]R-I prezzi costanti cat'!G85</f>
        <v>5377.8675573287537</v>
      </c>
      <c r="F90" s="92">
        <f>+'[3]R-I prezzi costanti cat'!E85</f>
        <v>3965.879549206245</v>
      </c>
      <c r="G90" s="93">
        <f t="shared" si="8"/>
        <v>51783.41711714086</v>
      </c>
      <c r="H90" s="92">
        <f>+'[3]R-I prezzi costanti cat'!H85</f>
        <v>17247.459556834165</v>
      </c>
      <c r="I90" s="92">
        <f>+'[3]R-I prezzi costanti cat'!I85</f>
        <v>10541.186281491757</v>
      </c>
      <c r="J90" s="92">
        <f>+'[3]R-I prezzi costanti cat'!J85</f>
        <v>4294.4767989424563</v>
      </c>
      <c r="K90" s="92">
        <f>+'[3]R-I prezzi costanti cat'!K85</f>
        <v>10187.962810691624</v>
      </c>
      <c r="L90" s="92">
        <f>+'[3]R-I prezzi costanti cat'!L85</f>
        <v>8584.9097292339775</v>
      </c>
      <c r="M90" s="92">
        <f>+'[3]R-I prezzi costanti cat'!M85</f>
        <v>16481.108287450035</v>
      </c>
      <c r="N90" s="92">
        <f t="shared" si="9"/>
        <v>67337.103464644024</v>
      </c>
      <c r="O90" s="92">
        <f t="shared" si="10"/>
        <v>161769.80374432256</v>
      </c>
      <c r="P90" s="92">
        <f>+'[3]R-I prezzi costanti cat'!P85</f>
        <v>3326.932231654398</v>
      </c>
      <c r="Q90" s="92">
        <f>+'[3]R-I prezzi costanti cat'!Q85</f>
        <v>15793.935536102326</v>
      </c>
      <c r="R90" s="94">
        <f t="shared" si="11"/>
        <v>174236.80704877051</v>
      </c>
      <c r="S90" s="92">
        <f>+'[3]R-I prezzi costanti cat'!S85</f>
        <v>13159.43421734549</v>
      </c>
      <c r="T90" s="94">
        <f t="shared" si="12"/>
        <v>187396.24126611601</v>
      </c>
      <c r="U90" s="96"/>
      <c r="V90" s="92">
        <f>+'[3]R-I prezzi costanti cat'!U85</f>
        <v>12697.17429063714</v>
      </c>
      <c r="W90" s="97">
        <f>+'[3]R-I prezzi costanti cat'!W85</f>
        <v>114351.02966516951</v>
      </c>
      <c r="X90" s="97">
        <f>+'[3]R-I prezzi costanti cat'!X85</f>
        <v>36251.234500946113</v>
      </c>
      <c r="Y90" s="102">
        <f t="shared" si="13"/>
        <v>150602.26416611561</v>
      </c>
      <c r="Z90" s="92">
        <f>+'[3]R-I prezzi costanti cat'!AD85</f>
        <v>14809.517225206171</v>
      </c>
      <c r="AA90" s="92">
        <f>+'[3]R-I prezzi costanti cat'!Y85</f>
        <v>7320.0213590337717</v>
      </c>
      <c r="AB90" s="92">
        <f>+'[3]R-I prezzi costanti cat'!AC85+'[3]R-I prezzi costanti cat'!AE85+'[3]R-I prezzi costanti cat'!AF85</f>
        <v>1967.2642251232912</v>
      </c>
      <c r="AC90" s="93">
        <f t="shared" si="14"/>
        <v>24096.802809363231</v>
      </c>
      <c r="AD90" s="98">
        <f t="shared" si="15"/>
        <v>187396.24126611598</v>
      </c>
    </row>
    <row r="91" spans="1:30" x14ac:dyDescent="0.2">
      <c r="A91" s="91">
        <v>1941</v>
      </c>
      <c r="B91" s="92">
        <f>+'[3]R-I prezzi costanti cat'!B86</f>
        <v>41290.506866073665</v>
      </c>
      <c r="C91" s="92">
        <f>+'[3]R-I prezzi costanti cat'!C86</f>
        <v>1273.0008317789682</v>
      </c>
      <c r="D91" s="92">
        <f>+'[3]R-I prezzi costanti cat'!D86</f>
        <v>38174.600800292494</v>
      </c>
      <c r="E91" s="92">
        <f>+'[3]R-I prezzi costanti cat'!G86</f>
        <v>4961.5561569188667</v>
      </c>
      <c r="F91" s="92">
        <f>+'[3]R-I prezzi costanti cat'!E86</f>
        <v>4252.3528346199146</v>
      </c>
      <c r="G91" s="93">
        <f t="shared" si="8"/>
        <v>48661.510623610244</v>
      </c>
      <c r="H91" s="92">
        <f>+'[3]R-I prezzi costanti cat'!H86</f>
        <v>16152.890339826981</v>
      </c>
      <c r="I91" s="92">
        <f>+'[3]R-I prezzi costanti cat'!I86</f>
        <v>10365.502386161304</v>
      </c>
      <c r="J91" s="92">
        <f>+'[3]R-I prezzi costanti cat'!J86</f>
        <v>4975.2870368883523</v>
      </c>
      <c r="K91" s="92">
        <f>+'[3]R-I prezzi costanti cat'!K86</f>
        <v>10221.512950820515</v>
      </c>
      <c r="L91" s="92">
        <f>+'[3]R-I prezzi costanti cat'!L86</f>
        <v>7845.9279051401027</v>
      </c>
      <c r="M91" s="92">
        <f>+'[3]R-I prezzi costanti cat'!M86</f>
        <v>19059.286169223877</v>
      </c>
      <c r="N91" s="92">
        <f t="shared" si="9"/>
        <v>68620.406788061126</v>
      </c>
      <c r="O91" s="92">
        <f t="shared" si="10"/>
        <v>158572.42427774501</v>
      </c>
      <c r="P91" s="92">
        <f>+'[3]R-I prezzi costanti cat'!P86</f>
        <v>3668.8041503368354</v>
      </c>
      <c r="Q91" s="92">
        <f>+'[3]R-I prezzi costanti cat'!Q86</f>
        <v>16536.830261518626</v>
      </c>
      <c r="R91" s="94">
        <f t="shared" si="11"/>
        <v>171440.45038892681</v>
      </c>
      <c r="S91" s="92">
        <f>+'[3]R-I prezzi costanti cat'!S86</f>
        <v>10189.382549727436</v>
      </c>
      <c r="T91" s="94">
        <f t="shared" si="12"/>
        <v>181629.83293865423</v>
      </c>
      <c r="U91" s="96"/>
      <c r="V91" s="92">
        <f>+'[3]R-I prezzi costanti cat'!U86</f>
        <v>14864.327347678151</v>
      </c>
      <c r="W91" s="97">
        <f>+'[3]R-I prezzi costanti cat'!W86</f>
        <v>105011.25860609746</v>
      </c>
      <c r="X91" s="97">
        <f>+'[3]R-I prezzi costanti cat'!X86</f>
        <v>39976.647278042139</v>
      </c>
      <c r="Y91" s="102">
        <f t="shared" si="13"/>
        <v>144987.90588413959</v>
      </c>
      <c r="Z91" s="92">
        <f>+'[3]R-I prezzi costanti cat'!AD86</f>
        <v>13798.780639152754</v>
      </c>
      <c r="AA91" s="92">
        <f>+'[3]R-I prezzi costanti cat'!Y86</f>
        <v>6367.288116334782</v>
      </c>
      <c r="AB91" s="92">
        <f>+'[3]R-I prezzi costanti cat'!AC86+'[3]R-I prezzi costanti cat'!AE86+'[3]R-I prezzi costanti cat'!AF86</f>
        <v>1611.5309513489601</v>
      </c>
      <c r="AC91" s="93">
        <f t="shared" si="14"/>
        <v>21777.599706836496</v>
      </c>
      <c r="AD91" s="98">
        <f t="shared" si="15"/>
        <v>181629.83293865423</v>
      </c>
    </row>
    <row r="92" spans="1:30" x14ac:dyDescent="0.2">
      <c r="A92" s="91">
        <v>1942</v>
      </c>
      <c r="B92" s="92">
        <f>+'[3]R-I prezzi costanti cat'!B87</f>
        <v>36892.325353660854</v>
      </c>
      <c r="C92" s="92">
        <f>+'[3]R-I prezzi costanti cat'!C87</f>
        <v>1276.6731426773888</v>
      </c>
      <c r="D92" s="92">
        <f>+'[3]R-I prezzi costanti cat'!D87</f>
        <v>32732.947737044284</v>
      </c>
      <c r="E92" s="92">
        <f>+'[3]R-I prezzi costanti cat'!G87</f>
        <v>4391.316628357381</v>
      </c>
      <c r="F92" s="92">
        <f>+'[3]R-I prezzi costanti cat'!E87</f>
        <v>4249.2307187268289</v>
      </c>
      <c r="G92" s="93">
        <f t="shared" si="8"/>
        <v>42650.168226805887</v>
      </c>
      <c r="H92" s="92">
        <f>+'[3]R-I prezzi costanti cat'!H87</f>
        <v>14552.84115387673</v>
      </c>
      <c r="I92" s="92">
        <f>+'[3]R-I prezzi costanti cat'!I87</f>
        <v>11281.191578936117</v>
      </c>
      <c r="J92" s="92">
        <f>+'[3]R-I prezzi costanti cat'!J87</f>
        <v>5690.4656716953232</v>
      </c>
      <c r="K92" s="92">
        <f>+'[3]R-I prezzi costanti cat'!K87</f>
        <v>10310.883582715585</v>
      </c>
      <c r="L92" s="92">
        <f>+'[3]R-I prezzi costanti cat'!L87</f>
        <v>7725.1937419228389</v>
      </c>
      <c r="M92" s="92">
        <f>+'[3]R-I prezzi costanti cat'!M87</f>
        <v>21739.405496872914</v>
      </c>
      <c r="N92" s="92">
        <f t="shared" si="9"/>
        <v>71299.981226019518</v>
      </c>
      <c r="O92" s="92">
        <f t="shared" si="10"/>
        <v>150842.47480648628</v>
      </c>
      <c r="P92" s="92">
        <f>+'[3]R-I prezzi costanti cat'!P87</f>
        <v>3878.4810459358182</v>
      </c>
      <c r="Q92" s="92">
        <f>+'[3]R-I prezzi costanti cat'!Q87</f>
        <v>15069.100854236132</v>
      </c>
      <c r="R92" s="94">
        <f t="shared" si="11"/>
        <v>162033.09461478659</v>
      </c>
      <c r="S92" s="92">
        <f>+'[3]R-I prezzi costanti cat'!S87</f>
        <v>10701.534241709547</v>
      </c>
      <c r="T92" s="94">
        <f t="shared" si="12"/>
        <v>172734.62885649613</v>
      </c>
      <c r="U92" s="96"/>
      <c r="V92" s="92">
        <f>+'[3]R-I prezzi costanti cat'!U87</f>
        <v>14060.2908021477</v>
      </c>
      <c r="W92" s="97">
        <f>+'[3]R-I prezzi costanti cat'!W87</f>
        <v>86381.373637355849</v>
      </c>
      <c r="X92" s="97">
        <f>+'[3]R-I prezzi costanti cat'!X87</f>
        <v>52889.051915690834</v>
      </c>
      <c r="Y92" s="102">
        <f t="shared" si="13"/>
        <v>139270.42555304669</v>
      </c>
      <c r="Z92" s="92">
        <f>+'[3]R-I prezzi costanti cat'!AD87</f>
        <v>12551.761895853489</v>
      </c>
      <c r="AA92" s="92">
        <f>+'[3]R-I prezzi costanti cat'!Y87</f>
        <v>5950.0339556353765</v>
      </c>
      <c r="AB92" s="92">
        <f>+'[3]R-I prezzi costanti cat'!AC87+'[3]R-I prezzi costanti cat'!AE87+'[3]R-I prezzi costanti cat'!AF87</f>
        <v>902.11664981284821</v>
      </c>
      <c r="AC92" s="93">
        <f t="shared" si="14"/>
        <v>19403.912501301715</v>
      </c>
      <c r="AD92" s="98">
        <f t="shared" si="15"/>
        <v>172734.6288564961</v>
      </c>
    </row>
    <row r="93" spans="1:30" x14ac:dyDescent="0.2">
      <c r="A93" s="91">
        <v>1943</v>
      </c>
      <c r="B93" s="92">
        <f>+'[3]R-I prezzi costanti cat'!B88</f>
        <v>32136.869777023727</v>
      </c>
      <c r="C93" s="92">
        <f>+'[3]R-I prezzi costanti cat'!C88</f>
        <v>969.18300283265421</v>
      </c>
      <c r="D93" s="92">
        <f>+'[3]R-I prezzi costanti cat'!D88</f>
        <v>25141.298150620889</v>
      </c>
      <c r="E93" s="92">
        <f>+'[3]R-I prezzi costanti cat'!G88</f>
        <v>3385.0246568513212</v>
      </c>
      <c r="F93" s="92">
        <f>+'[3]R-I prezzi costanti cat'!E88</f>
        <v>3548.2206960946314</v>
      </c>
      <c r="G93" s="93">
        <f t="shared" si="8"/>
        <v>33043.7265063995</v>
      </c>
      <c r="H93" s="92">
        <f>+'[3]R-I prezzi costanti cat'!H88</f>
        <v>11031.700944742148</v>
      </c>
      <c r="I93" s="92">
        <f>+'[3]R-I prezzi costanti cat'!I88</f>
        <v>7768.5682012639645</v>
      </c>
      <c r="J93" s="92">
        <f>+'[3]R-I prezzi costanti cat'!J88</f>
        <v>3911.6273373636063</v>
      </c>
      <c r="K93" s="92">
        <f>+'[3]R-I prezzi costanti cat'!K88</f>
        <v>10047.110067219464</v>
      </c>
      <c r="L93" s="92">
        <f>+'[3]R-I prezzi costanti cat'!L88</f>
        <v>7604.0845094327324</v>
      </c>
      <c r="M93" s="92">
        <f>+'[3]R-I prezzi costanti cat'!M88</f>
        <v>24153.613410893839</v>
      </c>
      <c r="N93" s="92">
        <f t="shared" si="9"/>
        <v>64516.704470915749</v>
      </c>
      <c r="O93" s="92">
        <f t="shared" si="10"/>
        <v>129697.30075433897</v>
      </c>
      <c r="P93" s="92">
        <f>+'[3]R-I prezzi costanti cat'!P88</f>
        <v>2646.2834907674355</v>
      </c>
      <c r="Q93" s="92">
        <f>+'[3]R-I prezzi costanti cat'!Q88</f>
        <v>10329.103395866136</v>
      </c>
      <c r="R93" s="94">
        <f t="shared" si="11"/>
        <v>137380.12065943767</v>
      </c>
      <c r="S93" s="92">
        <f>+'[3]R-I prezzi costanti cat'!S88</f>
        <v>4723.9221774091429</v>
      </c>
      <c r="T93" s="94">
        <f t="shared" si="12"/>
        <v>142104.04283684681</v>
      </c>
      <c r="U93" s="96"/>
      <c r="V93" s="92">
        <f>+'[3]R-I prezzi costanti cat'!U88</f>
        <v>5062.4756124000078</v>
      </c>
      <c r="W93" s="97">
        <f>+'[3]R-I prezzi costanti cat'!W88</f>
        <v>50147.262000128547</v>
      </c>
      <c r="X93" s="97">
        <f>+'[3]R-I prezzi costanti cat'!X88</f>
        <v>71268.406413567325</v>
      </c>
      <c r="Y93" s="102">
        <f t="shared" si="13"/>
        <v>121415.66841369588</v>
      </c>
      <c r="Z93" s="92">
        <f>+'[3]R-I prezzi costanti cat'!AD88</f>
        <v>10107.705070258915</v>
      </c>
      <c r="AA93" s="92">
        <f>+'[3]R-I prezzi costanti cat'!Y88</f>
        <v>4567.1043359032046</v>
      </c>
      <c r="AB93" s="92">
        <f>+'[3]R-I prezzi costanti cat'!AC88+'[3]R-I prezzi costanti cat'!AE88+'[3]R-I prezzi costanti cat'!AF88</f>
        <v>951.08940458881693</v>
      </c>
      <c r="AC93" s="93">
        <f t="shared" si="14"/>
        <v>15625.898810750936</v>
      </c>
      <c r="AD93" s="98">
        <f t="shared" si="15"/>
        <v>142104.04283684684</v>
      </c>
    </row>
    <row r="94" spans="1:30" x14ac:dyDescent="0.2">
      <c r="A94" s="91">
        <v>1944</v>
      </c>
      <c r="B94" s="92">
        <f>+'[3]R-I prezzi costanti cat'!B89</f>
        <v>31472.37227288877</v>
      </c>
      <c r="C94" s="92">
        <f>+'[3]R-I prezzi costanti cat'!C89</f>
        <v>599.66207416641214</v>
      </c>
      <c r="D94" s="92">
        <f>+'[3]R-I prezzi costanti cat'!D89</f>
        <v>15166.827720473599</v>
      </c>
      <c r="E94" s="92">
        <f>+'[3]R-I prezzi costanti cat'!G89</f>
        <v>1996.8382675718949</v>
      </c>
      <c r="F94" s="92">
        <f>+'[3]R-I prezzi costanti cat'!E89</f>
        <v>2561.7956965465009</v>
      </c>
      <c r="G94" s="93">
        <f t="shared" si="8"/>
        <v>20325.123758758407</v>
      </c>
      <c r="H94" s="92">
        <f>+'[3]R-I prezzi costanti cat'!H89</f>
        <v>8404.407290648156</v>
      </c>
      <c r="I94" s="92">
        <f>+'[3]R-I prezzi costanti cat'!I89</f>
        <v>5769.7995374672719</v>
      </c>
      <c r="J94" s="92">
        <f>+'[3]R-I prezzi costanti cat'!J89</f>
        <v>801.76613144484566</v>
      </c>
      <c r="K94" s="92">
        <f>+'[3]R-I prezzi costanti cat'!K89</f>
        <v>9858.5351416674166</v>
      </c>
      <c r="L94" s="92">
        <f>+'[3]R-I prezzi costanti cat'!L89</f>
        <v>7613.8553818455875</v>
      </c>
      <c r="M94" s="92">
        <f>+'[3]R-I prezzi costanti cat'!M89</f>
        <v>22126.854659111395</v>
      </c>
      <c r="N94" s="92">
        <f t="shared" si="9"/>
        <v>54575.218142184676</v>
      </c>
      <c r="O94" s="92">
        <f t="shared" si="10"/>
        <v>106372.71417383186</v>
      </c>
      <c r="P94" s="92">
        <f>+'[3]R-I prezzi costanti cat'!P89</f>
        <v>592.55283211994504</v>
      </c>
      <c r="Q94" s="92">
        <f>+'[3]R-I prezzi costanti cat'!Q89</f>
        <v>5018.1962867599359</v>
      </c>
      <c r="R94" s="94">
        <f t="shared" si="11"/>
        <v>110798.35762847186</v>
      </c>
      <c r="S94" s="92">
        <f>+'[3]R-I prezzi costanti cat'!S89</f>
        <v>3736.495769751416</v>
      </c>
      <c r="T94" s="94">
        <f t="shared" si="12"/>
        <v>114534.85339822328</v>
      </c>
      <c r="U94" s="96"/>
      <c r="V94" s="92">
        <f>+'[3]R-I prezzi costanti cat'!U89</f>
        <v>1084.7712495032463</v>
      </c>
      <c r="W94" s="97">
        <f>+'[3]R-I prezzi costanti cat'!W89</f>
        <v>48337.138455500157</v>
      </c>
      <c r="X94" s="97">
        <f>+'[3]R-I prezzi costanti cat'!X89</f>
        <v>54413.69191790247</v>
      </c>
      <c r="Y94" s="102">
        <f t="shared" si="13"/>
        <v>102750.83037340263</v>
      </c>
      <c r="Z94" s="92">
        <f>+'[3]R-I prezzi costanti cat'!AD89</f>
        <v>7080.668475135948</v>
      </c>
      <c r="AA94" s="92">
        <f>+'[3]R-I prezzi costanti cat'!Y89</f>
        <v>2865.7330137872195</v>
      </c>
      <c r="AB94" s="92">
        <f>+'[3]R-I prezzi costanti cat'!AC89+'[3]R-I prezzi costanti cat'!AE89+'[3]R-I prezzi costanti cat'!AF89</f>
        <v>752.85028639420273</v>
      </c>
      <c r="AC94" s="93">
        <f t="shared" si="14"/>
        <v>10699.251775317371</v>
      </c>
      <c r="AD94" s="98">
        <f t="shared" si="15"/>
        <v>114534.85339822325</v>
      </c>
    </row>
    <row r="95" spans="1:30" x14ac:dyDescent="0.2">
      <c r="A95" s="91">
        <v>1945</v>
      </c>
      <c r="B95" s="92">
        <f>+'[3]R-I prezzi costanti cat'!B90</f>
        <v>29816.552108415075</v>
      </c>
      <c r="C95" s="92">
        <f>+'[3]R-I prezzi costanti cat'!C90</f>
        <v>574.99924244606234</v>
      </c>
      <c r="D95" s="92">
        <f>+'[3]R-I prezzi costanti cat'!D90</f>
        <v>10438.755079611077</v>
      </c>
      <c r="E95" s="92">
        <f>+'[3]R-I prezzi costanti cat'!G90</f>
        <v>1881.9236225542256</v>
      </c>
      <c r="F95" s="92">
        <f>+'[3]R-I prezzi costanti cat'!E90</f>
        <v>2532.4180231098894</v>
      </c>
      <c r="G95" s="93">
        <f t="shared" si="8"/>
        <v>15428.095967721254</v>
      </c>
      <c r="H95" s="92">
        <f>+'[3]R-I prezzi costanti cat'!H90</f>
        <v>7602.7395488506045</v>
      </c>
      <c r="I95" s="92">
        <f>+'[3]R-I prezzi costanti cat'!I90</f>
        <v>2977.8448284358269</v>
      </c>
      <c r="J95" s="92">
        <f>+'[3]R-I prezzi costanti cat'!J90</f>
        <v>717.14479709809916</v>
      </c>
      <c r="K95" s="92">
        <f>+'[3]R-I prezzi costanti cat'!K90</f>
        <v>9866.9226766996399</v>
      </c>
      <c r="L95" s="92">
        <f>+'[3]R-I prezzi costanti cat'!L90</f>
        <v>7522.0142668498102</v>
      </c>
      <c r="M95" s="92">
        <f>+'[3]R-I prezzi costanti cat'!M90</f>
        <v>20100.095907328949</v>
      </c>
      <c r="N95" s="92">
        <f t="shared" si="9"/>
        <v>48786.762025262928</v>
      </c>
      <c r="O95" s="92">
        <f t="shared" si="10"/>
        <v>94031.410101399262</v>
      </c>
      <c r="P95" s="92">
        <f>+'[3]R-I prezzi costanti cat'!P90</f>
        <v>471.74759832728262</v>
      </c>
      <c r="Q95" s="92">
        <f>+'[3]R-I prezzi costanti cat'!Q90</f>
        <v>5862.2806990428307</v>
      </c>
      <c r="R95" s="94">
        <f t="shared" si="11"/>
        <v>99421.94320211481</v>
      </c>
      <c r="S95" s="92">
        <f>+'[3]R-I prezzi costanti cat'!S90</f>
        <v>4855.4545494184676</v>
      </c>
      <c r="T95" s="94">
        <f t="shared" si="12"/>
        <v>104277.39775153328</v>
      </c>
      <c r="U95" s="96"/>
      <c r="V95" s="92">
        <f>+'[3]R-I prezzi costanti cat'!U90</f>
        <v>372.98959935219773</v>
      </c>
      <c r="W95" s="97">
        <f>+'[3]R-I prezzi costanti cat'!W90</f>
        <v>58902.954019772791</v>
      </c>
      <c r="X95" s="97">
        <f>+'[3]R-I prezzi costanti cat'!X90</f>
        <v>34518.778946060113</v>
      </c>
      <c r="Y95" s="102">
        <f t="shared" si="13"/>
        <v>93421.732965832896</v>
      </c>
      <c r="Z95" s="92">
        <f>+'[3]R-I prezzi costanti cat'!AD90</f>
        <v>6278.8051367049547</v>
      </c>
      <c r="AA95" s="92">
        <f>+'[3]R-I prezzi costanti cat'!Y90</f>
        <v>3212.7129404608704</v>
      </c>
      <c r="AB95" s="92">
        <f>+'[3]R-I prezzi costanti cat'!AC90+'[3]R-I prezzi costanti cat'!AE90+'[3]R-I prezzi costanti cat'!AF90</f>
        <v>991.15710918233754</v>
      </c>
      <c r="AC95" s="93">
        <f t="shared" si="14"/>
        <v>10482.675186348162</v>
      </c>
      <c r="AD95" s="98">
        <f t="shared" si="15"/>
        <v>104277.39775153325</v>
      </c>
    </row>
    <row r="96" spans="1:30" x14ac:dyDescent="0.2">
      <c r="A96" s="91">
        <v>1946</v>
      </c>
      <c r="B96" s="92">
        <f>+'[3]R-I prezzi costanti cat'!B91</f>
        <v>36681.903334843744</v>
      </c>
      <c r="C96" s="92">
        <f>+'[3]R-I prezzi costanti cat'!C91</f>
        <v>790.82998662898012</v>
      </c>
      <c r="D96" s="92">
        <f>+'[3]R-I prezzi costanti cat'!D91</f>
        <v>25254.045322964019</v>
      </c>
      <c r="E96" s="92">
        <f>+'[3]R-I prezzi costanti cat'!G91</f>
        <v>4905.7882236753103</v>
      </c>
      <c r="F96" s="92">
        <f>+'[3]R-I prezzi costanti cat'!E91</f>
        <v>3616.3488272306195</v>
      </c>
      <c r="G96" s="93">
        <f t="shared" si="8"/>
        <v>34567.012360498928</v>
      </c>
      <c r="H96" s="92">
        <f>+'[3]R-I prezzi costanti cat'!H91</f>
        <v>11696.203721032924</v>
      </c>
      <c r="I96" s="92">
        <f>+'[3]R-I prezzi costanti cat'!I91</f>
        <v>5980.3878272858428</v>
      </c>
      <c r="J96" s="92">
        <f>+'[3]R-I prezzi costanti cat'!J91</f>
        <v>1338.6251528873511</v>
      </c>
      <c r="K96" s="92">
        <f>+'[3]R-I prezzi costanti cat'!K91</f>
        <v>9915.0555587707622</v>
      </c>
      <c r="L96" s="92">
        <f>+'[3]R-I prezzi costanti cat'!L91</f>
        <v>8038.7009243104685</v>
      </c>
      <c r="M96" s="92">
        <f>+'[3]R-I prezzi costanti cat'!M91</f>
        <v>18254.070527101972</v>
      </c>
      <c r="N96" s="92">
        <f t="shared" si="9"/>
        <v>55223.043711389328</v>
      </c>
      <c r="O96" s="92">
        <f t="shared" si="10"/>
        <v>126471.959406732</v>
      </c>
      <c r="P96" s="92">
        <f>+'[3]R-I prezzi costanti cat'!P91</f>
        <v>1040.2150176683886</v>
      </c>
      <c r="Q96" s="92">
        <f>+'[3]R-I prezzi costanti cat'!Q91</f>
        <v>8672.5622643775441</v>
      </c>
      <c r="R96" s="94">
        <f t="shared" si="11"/>
        <v>134104.30665344116</v>
      </c>
      <c r="S96" s="92">
        <f>+'[3]R-I prezzi costanti cat'!S91</f>
        <v>5797.1064787786026</v>
      </c>
      <c r="T96" s="94">
        <f t="shared" si="12"/>
        <v>139901.41313221978</v>
      </c>
      <c r="U96" s="96"/>
      <c r="V96" s="92">
        <f>+'[3]R-I prezzi costanti cat'!U91</f>
        <v>5269.5895128575567</v>
      </c>
      <c r="W96" s="97">
        <f>+'[3]R-I prezzi costanti cat'!W91</f>
        <v>76654.927596376481</v>
      </c>
      <c r="X96" s="97">
        <f>+'[3]R-I prezzi costanti cat'!X91</f>
        <v>33114.97641841587</v>
      </c>
      <c r="Y96" s="102">
        <f t="shared" si="13"/>
        <v>109769.90401479235</v>
      </c>
      <c r="Z96" s="92">
        <f>+'[3]R-I prezzi costanti cat'!AD91</f>
        <v>13680.947766336405</v>
      </c>
      <c r="AA96" s="92">
        <f>+'[3]R-I prezzi costanti cat'!Y91</f>
        <v>8840.7204574446405</v>
      </c>
      <c r="AB96" s="92">
        <f>+'[3]R-I prezzi costanti cat'!AC91+'[3]R-I prezzi costanti cat'!AE91+'[3]R-I prezzi costanti cat'!AF91</f>
        <v>2340.2513807888272</v>
      </c>
      <c r="AC96" s="93">
        <f t="shared" si="14"/>
        <v>24861.919604569874</v>
      </c>
      <c r="AD96" s="98">
        <f t="shared" si="15"/>
        <v>139901.41313221978</v>
      </c>
    </row>
    <row r="97" spans="1:34" x14ac:dyDescent="0.2">
      <c r="A97" s="91">
        <v>1947</v>
      </c>
      <c r="B97" s="92">
        <f>+'[3]R-I prezzi costanti cat'!B92</f>
        <v>39035.630246877525</v>
      </c>
      <c r="C97" s="92">
        <f>+'[3]R-I prezzi costanti cat'!C92</f>
        <v>1011.7491149689645</v>
      </c>
      <c r="D97" s="92">
        <f>+'[3]R-I prezzi costanti cat'!D92</f>
        <v>32640.403327754604</v>
      </c>
      <c r="E97" s="92">
        <f>+'[3]R-I prezzi costanti cat'!G92</f>
        <v>5773.0708057203265</v>
      </c>
      <c r="F97" s="92">
        <f>+'[3]R-I prezzi costanti cat'!E92</f>
        <v>4252.8602794765802</v>
      </c>
      <c r="G97" s="93">
        <f t="shared" si="8"/>
        <v>43678.083527920484</v>
      </c>
      <c r="H97" s="92">
        <f>+'[3]R-I prezzi costanti cat'!H92</f>
        <v>16159.293030207435</v>
      </c>
      <c r="I97" s="92">
        <f>+'[3]R-I prezzi costanti cat'!I92</f>
        <v>12187.33984149575</v>
      </c>
      <c r="J97" s="92">
        <f>+'[3]R-I prezzi costanti cat'!J92</f>
        <v>1675.9418662489181</v>
      </c>
      <c r="K97" s="92">
        <f>+'[3]R-I prezzi costanti cat'!K92</f>
        <v>9954.4914346895075</v>
      </c>
      <c r="L97" s="92">
        <f>+'[3]R-I prezzi costanti cat'!L92</f>
        <v>7967.418564009371</v>
      </c>
      <c r="M97" s="92">
        <f>+'[3]R-I prezzi costanti cat'!M92</f>
        <v>18566.416339862069</v>
      </c>
      <c r="N97" s="92">
        <f t="shared" si="9"/>
        <v>66510.901076513052</v>
      </c>
      <c r="O97" s="92">
        <f t="shared" si="10"/>
        <v>149224.61485131105</v>
      </c>
      <c r="P97" s="92">
        <f>+'[3]R-I prezzi costanti cat'!P92</f>
        <v>1353.3248942260709</v>
      </c>
      <c r="Q97" s="92">
        <f>+'[3]R-I prezzi costanti cat'!Q92</f>
        <v>12003.08625705801</v>
      </c>
      <c r="R97" s="94">
        <f t="shared" si="11"/>
        <v>159874.37621414301</v>
      </c>
      <c r="S97" s="92">
        <f>+'[3]R-I prezzi costanti cat'!S92</f>
        <v>12781.093298075746</v>
      </c>
      <c r="T97" s="94">
        <f t="shared" si="12"/>
        <v>172655.46951221875</v>
      </c>
      <c r="U97" s="96"/>
      <c r="V97" s="92">
        <f>+'[3]R-I prezzi costanti cat'!U92</f>
        <v>10284.714312225751</v>
      </c>
      <c r="W97" s="97">
        <f>+'[3]R-I prezzi costanti cat'!W92</f>
        <v>106608.2491065986</v>
      </c>
      <c r="X97" s="97">
        <f>+'[3]R-I prezzi costanti cat'!X92</f>
        <v>25023.197458112601</v>
      </c>
      <c r="Y97" s="102">
        <f t="shared" si="13"/>
        <v>131631.44656471119</v>
      </c>
      <c r="Z97" s="92">
        <f>+'[3]R-I prezzi costanti cat'!AD92</f>
        <v>19362.902169247151</v>
      </c>
      <c r="AA97" s="92">
        <f>+'[3]R-I prezzi costanti cat'!Y92</f>
        <v>8900.4116004027164</v>
      </c>
      <c r="AB97" s="92">
        <f>+'[3]R-I prezzi costanti cat'!AC92+'[3]R-I prezzi costanti cat'!AE92+'[3]R-I prezzi costanti cat'!AF92</f>
        <v>2475.9948656319721</v>
      </c>
      <c r="AC97" s="93">
        <f t="shared" si="14"/>
        <v>30739.308635281839</v>
      </c>
      <c r="AD97" s="98">
        <f t="shared" si="15"/>
        <v>172655.46951221878</v>
      </c>
    </row>
    <row r="98" spans="1:34" x14ac:dyDescent="0.2">
      <c r="A98" s="91">
        <v>1948</v>
      </c>
      <c r="B98" s="92">
        <f>+'[3]R-I prezzi costanti cat'!B93</f>
        <v>40624.279700124018</v>
      </c>
      <c r="C98" s="92">
        <f>+'[3]R-I prezzi costanti cat'!C93</f>
        <v>1053.0571450251311</v>
      </c>
      <c r="D98" s="92">
        <f>+'[3]R-I prezzi costanti cat'!D93</f>
        <v>34546.999475458542</v>
      </c>
      <c r="E98" s="92">
        <f>+'[3]R-I prezzi costanti cat'!G93</f>
        <v>5497.5619604797439</v>
      </c>
      <c r="F98" s="92">
        <f>+'[3]R-I prezzi costanti cat'!E93</f>
        <v>4566.8934193486748</v>
      </c>
      <c r="G98" s="93">
        <f t="shared" si="8"/>
        <v>45664.512000312097</v>
      </c>
      <c r="H98" s="92">
        <f>+'[3]R-I prezzi costanti cat'!H93</f>
        <v>17287.333128648919</v>
      </c>
      <c r="I98" s="92">
        <f>+'[3]R-I prezzi costanti cat'!I93</f>
        <v>13282.643855273036</v>
      </c>
      <c r="J98" s="92">
        <f>+'[3]R-I prezzi costanti cat'!J93</f>
        <v>1876.3551728318016</v>
      </c>
      <c r="K98" s="92">
        <f>+'[3]R-I prezzi costanti cat'!K93</f>
        <v>9902.4945019966435</v>
      </c>
      <c r="L98" s="92">
        <f>+'[3]R-I prezzi costanti cat'!L93</f>
        <v>7901.3176903559934</v>
      </c>
      <c r="M98" s="92">
        <f>+'[3]R-I prezzi costanti cat'!M93</f>
        <v>18878.762152622163</v>
      </c>
      <c r="N98" s="92">
        <f t="shared" si="9"/>
        <v>69128.906501728561</v>
      </c>
      <c r="O98" s="92">
        <f t="shared" si="10"/>
        <v>155417.69820216467</v>
      </c>
      <c r="P98" s="92">
        <f>+'[3]R-I prezzi costanti cat'!P93</f>
        <v>1437.4411612728886</v>
      </c>
      <c r="Q98" s="92">
        <f>+'[3]R-I prezzi costanti cat'!Q93</f>
        <v>18255.038303039972</v>
      </c>
      <c r="R98" s="94">
        <f t="shared" si="11"/>
        <v>172235.29534393174</v>
      </c>
      <c r="S98" s="92">
        <f>+'[3]R-I prezzi costanti cat'!S93</f>
        <v>31347.268639277856</v>
      </c>
      <c r="T98" s="94">
        <f t="shared" si="12"/>
        <v>203582.56398320961</v>
      </c>
      <c r="U98" s="96"/>
      <c r="V98" s="92">
        <f>+'[3]R-I prezzi costanti cat'!U93</f>
        <v>26943.433747639036</v>
      </c>
      <c r="W98" s="97">
        <f>+'[3]R-I prezzi costanti cat'!W93</f>
        <v>119428.7205205538</v>
      </c>
      <c r="X98" s="97">
        <f>+'[3]R-I prezzi costanti cat'!X93</f>
        <v>26403.422526329268</v>
      </c>
      <c r="Y98" s="102">
        <f t="shared" si="13"/>
        <v>145832.14304688308</v>
      </c>
      <c r="Z98" s="92">
        <f>+'[3]R-I prezzi costanti cat'!AD93</f>
        <v>19916.499738434337</v>
      </c>
      <c r="AA98" s="92">
        <f>+'[3]R-I prezzi costanti cat'!Y93</f>
        <v>8762.1022039357304</v>
      </c>
      <c r="AB98" s="92">
        <f>+'[3]R-I prezzi costanti cat'!AC93+'[3]R-I prezzi costanti cat'!AE93+'[3]R-I prezzi costanti cat'!AF93</f>
        <v>2128.3852463174385</v>
      </c>
      <c r="AC98" s="93">
        <f t="shared" si="14"/>
        <v>30806.987188687504</v>
      </c>
      <c r="AD98" s="98">
        <f t="shared" si="15"/>
        <v>203582.56398320961</v>
      </c>
    </row>
    <row r="99" spans="1:34" x14ac:dyDescent="0.2">
      <c r="A99" s="91">
        <v>1949</v>
      </c>
      <c r="B99" s="92">
        <f>+'[3]R-I prezzi costanti cat'!B94</f>
        <v>43007.651241772415</v>
      </c>
      <c r="C99" s="92">
        <f>+'[3]R-I prezzi costanti cat'!C94</f>
        <v>1231.2933846294056</v>
      </c>
      <c r="D99" s="92">
        <f>+'[3]R-I prezzi costanti cat'!D94</f>
        <v>37739.036530231686</v>
      </c>
      <c r="E99" s="92">
        <f>+'[3]R-I prezzi costanti cat'!G94</f>
        <v>5565.4428244643623</v>
      </c>
      <c r="F99" s="92">
        <f>+'[3]R-I prezzi costanti cat'!E94</f>
        <v>4208.9004879890053</v>
      </c>
      <c r="G99" s="93">
        <f t="shared" si="8"/>
        <v>48744.673227314459</v>
      </c>
      <c r="H99" s="92">
        <f>+'[3]R-I prezzi costanti cat'!H94</f>
        <v>19429.519345936023</v>
      </c>
      <c r="I99" s="92">
        <f>+'[3]R-I prezzi costanti cat'!I94</f>
        <v>14639.247205292349</v>
      </c>
      <c r="J99" s="92">
        <f>+'[3]R-I prezzi costanti cat'!J94</f>
        <v>2686.5922705892535</v>
      </c>
      <c r="K99" s="92">
        <f>+'[3]R-I prezzi costanti cat'!K94</f>
        <v>9858.0926268881303</v>
      </c>
      <c r="L99" s="92">
        <f>+'[3]R-I prezzi costanti cat'!L94</f>
        <v>7823.25509473892</v>
      </c>
      <c r="M99" s="92">
        <f>+'[3]R-I prezzi costanti cat'!M94</f>
        <v>19228.769951773105</v>
      </c>
      <c r="N99" s="92">
        <f t="shared" si="9"/>
        <v>73665.476495217779</v>
      </c>
      <c r="O99" s="92">
        <f t="shared" si="10"/>
        <v>165417.80096430465</v>
      </c>
      <c r="P99" s="92">
        <f>+'[3]R-I prezzi costanti cat'!P94</f>
        <v>2019.6536504168155</v>
      </c>
      <c r="Q99" s="92">
        <f>+'[3]R-I prezzi costanti cat'!Q94</f>
        <v>23630.897941939704</v>
      </c>
      <c r="R99" s="94">
        <f t="shared" si="11"/>
        <v>187029.04525582754</v>
      </c>
      <c r="S99" s="92">
        <f>+'[3]R-I prezzi costanti cat'!S94</f>
        <v>36688.764465385881</v>
      </c>
      <c r="T99" s="94">
        <f t="shared" si="12"/>
        <v>223717.80972121342</v>
      </c>
      <c r="U99" s="96"/>
      <c r="V99" s="92">
        <f>+'[3]R-I prezzi costanti cat'!U94</f>
        <v>31783.341004910646</v>
      </c>
      <c r="W99" s="97">
        <f>+'[3]R-I prezzi costanti cat'!W94</f>
        <v>136771.76558394346</v>
      </c>
      <c r="X99" s="97">
        <f>+'[3]R-I prezzi costanti cat'!X94</f>
        <v>22221.489438115441</v>
      </c>
      <c r="Y99" s="102">
        <f t="shared" si="13"/>
        <v>158993.2550220589</v>
      </c>
      <c r="Z99" s="92">
        <f>+'[3]R-I prezzi costanti cat'!AD94</f>
        <v>21344.567468532194</v>
      </c>
      <c r="AA99" s="92">
        <f>+'[3]R-I prezzi costanti cat'!Y94</f>
        <v>9175.8151199869899</v>
      </c>
      <c r="AB99" s="92">
        <f>+'[3]R-I prezzi costanti cat'!AC94+'[3]R-I prezzi costanti cat'!AE94+'[3]R-I prezzi costanti cat'!AF94</f>
        <v>2420.8311057246674</v>
      </c>
      <c r="AC99" s="93">
        <f t="shared" si="14"/>
        <v>32941.213694243852</v>
      </c>
      <c r="AD99" s="98">
        <f t="shared" si="15"/>
        <v>223717.80972121342</v>
      </c>
    </row>
    <row r="100" spans="1:34" x14ac:dyDescent="0.2">
      <c r="A100" s="91">
        <v>1950</v>
      </c>
      <c r="B100" s="92">
        <f>+'[3]R-I prezzi costanti cat'!B95</f>
        <v>44732.97516758558</v>
      </c>
      <c r="C100" s="92">
        <f>+'[3]R-I prezzi costanti cat'!C95</f>
        <v>1427.2938824588532</v>
      </c>
      <c r="D100" s="92">
        <f>+'[3]R-I prezzi costanti cat'!D95</f>
        <v>43024.49264367624</v>
      </c>
      <c r="E100" s="92">
        <f>+'[3]R-I prezzi costanti cat'!G95</f>
        <v>6338.3697869835078</v>
      </c>
      <c r="F100" s="92">
        <f>+'[3]R-I prezzi costanti cat'!E95</f>
        <v>5026.9374346689992</v>
      </c>
      <c r="G100" s="93">
        <f t="shared" si="8"/>
        <v>55817.093747787607</v>
      </c>
      <c r="H100" s="92">
        <f>+'[3]R-I prezzi costanti cat'!H95</f>
        <v>21355.014439818271</v>
      </c>
      <c r="I100" s="92">
        <f>+'[3]R-I prezzi costanti cat'!I95</f>
        <v>17069.032188267029</v>
      </c>
      <c r="J100" s="92">
        <f>+'[3]R-I prezzi costanti cat'!J95</f>
        <v>4207.2970308170115</v>
      </c>
      <c r="K100" s="92">
        <f>+'[3]R-I prezzi costanti cat'!K95</f>
        <v>9842.0261589212332</v>
      </c>
      <c r="L100" s="92">
        <f>+'[3]R-I prezzi costanti cat'!L95</f>
        <v>7760.0948913267512</v>
      </c>
      <c r="M100" s="92">
        <f>+'[3]R-I prezzi costanti cat'!M95</f>
        <v>18265.966698079126</v>
      </c>
      <c r="N100" s="92">
        <f t="shared" si="9"/>
        <v>78499.431407229422</v>
      </c>
      <c r="O100" s="92">
        <f t="shared" si="10"/>
        <v>179049.5003226026</v>
      </c>
      <c r="P100" s="92">
        <f>+'[3]R-I prezzi costanti cat'!P95</f>
        <v>3203.4211076990314</v>
      </c>
      <c r="Q100" s="92">
        <f>+'[3]R-I prezzi costanti cat'!Q95</f>
        <v>26910.241549088507</v>
      </c>
      <c r="R100" s="94">
        <f t="shared" si="11"/>
        <v>202756.32076399209</v>
      </c>
      <c r="S100" s="92">
        <f>+'[3]R-I prezzi costanti cat'!S95</f>
        <v>22228.269782268424</v>
      </c>
      <c r="T100" s="94">
        <f t="shared" si="12"/>
        <v>224984.5905462605</v>
      </c>
      <c r="U100" s="96"/>
      <c r="V100" s="92">
        <f>+'[3]R-I prezzi costanti cat'!U95</f>
        <v>17985.477564183981</v>
      </c>
      <c r="W100" s="97">
        <f>+'[3]R-I prezzi costanti cat'!W95</f>
        <v>143344.90884950245</v>
      </c>
      <c r="X100" s="97">
        <f>+'[3]R-I prezzi costanti cat'!X95</f>
        <v>24237.683265993463</v>
      </c>
      <c r="Y100" s="102">
        <f t="shared" si="13"/>
        <v>167582.59211549591</v>
      </c>
      <c r="Z100" s="92">
        <f>+'[3]R-I prezzi costanti cat'!AD95</f>
        <v>24430.674904640789</v>
      </c>
      <c r="AA100" s="92">
        <f>+'[3]R-I prezzi costanti cat'!Y95</f>
        <v>11150.057682332284</v>
      </c>
      <c r="AB100" s="92">
        <f>+'[3]R-I prezzi costanti cat'!AC95+'[3]R-I prezzi costanti cat'!AE95+'[3]R-I prezzi costanti cat'!AF95</f>
        <v>3835.7882796075546</v>
      </c>
      <c r="AC100" s="93">
        <f t="shared" si="14"/>
        <v>39416.520866580628</v>
      </c>
      <c r="AD100" s="98">
        <f t="shared" si="15"/>
        <v>224984.5905462605</v>
      </c>
    </row>
    <row r="101" spans="1:34" x14ac:dyDescent="0.2">
      <c r="A101" s="91">
        <v>1951</v>
      </c>
      <c r="B101" s="92">
        <f>+'[3]R-I prezzi costanti cat'!B96</f>
        <v>47823.436363636509</v>
      </c>
      <c r="C101" s="92">
        <f>+'[3]R-I prezzi costanti cat'!C96</f>
        <v>1701.76306930693</v>
      </c>
      <c r="D101" s="92">
        <f>+'[3]R-I prezzi costanti cat'!D96</f>
        <v>48586.579062299264</v>
      </c>
      <c r="E101" s="92">
        <f>+'[3]R-I prezzi costanti cat'!G96</f>
        <v>6982.8650980392267</v>
      </c>
      <c r="F101" s="92">
        <f>+'[3]R-I prezzi costanti cat'!E96</f>
        <v>6070.5258149779693</v>
      </c>
      <c r="G101" s="93">
        <f t="shared" si="8"/>
        <v>63341.73304462339</v>
      </c>
      <c r="H101" s="92">
        <f>+'[3]R-I prezzi costanti cat'!H96</f>
        <v>24377.122178696907</v>
      </c>
      <c r="I101" s="92">
        <f>+'[3]R-I prezzi costanti cat'!I96</f>
        <v>18127.16029962547</v>
      </c>
      <c r="J101" s="92">
        <f>+'[3]R-I prezzi costanti cat'!J96</f>
        <v>5025.0566037735916</v>
      </c>
      <c r="K101" s="92">
        <f>+'[3]R-I prezzi costanti cat'!K96</f>
        <v>9834.1389837374845</v>
      </c>
      <c r="L101" s="92">
        <f>+'[3]R-I prezzi costanti cat'!L96</f>
        <v>7719.9078715893547</v>
      </c>
      <c r="M101" s="92">
        <f>+'[3]R-I prezzi costanti cat'!M96</f>
        <v>19548.668757528321</v>
      </c>
      <c r="N101" s="92">
        <f t="shared" si="9"/>
        <v>84632.054694951134</v>
      </c>
      <c r="O101" s="92">
        <f t="shared" si="10"/>
        <v>195797.22410321102</v>
      </c>
      <c r="P101" s="92">
        <f>+'[3]R-I prezzi costanti cat'!P96</f>
        <v>3686.2641509433934</v>
      </c>
      <c r="Q101" s="92">
        <f>+'[3]R-I prezzi costanti cat'!Q96</f>
        <v>30276.232569558091</v>
      </c>
      <c r="R101" s="94">
        <f t="shared" si="11"/>
        <v>222387.19252182569</v>
      </c>
      <c r="S101" s="92">
        <f>+'[3]R-I prezzi costanti cat'!S96</f>
        <v>27588.896252925268</v>
      </c>
      <c r="T101" s="94">
        <f t="shared" si="12"/>
        <v>249976.08877475097</v>
      </c>
      <c r="U101" s="96"/>
      <c r="V101" s="92">
        <f>+'[3]R-I prezzi costanti cat'!U96</f>
        <v>25132.938639330991</v>
      </c>
      <c r="W101" s="97">
        <f>+'[3]R-I prezzi costanti cat'!W96</f>
        <v>154973.90471825725</v>
      </c>
      <c r="X101" s="97">
        <f>+'[3]R-I prezzi costanti cat'!X96</f>
        <v>26809.815950920227</v>
      </c>
      <c r="Y101" s="102">
        <f t="shared" si="13"/>
        <v>181783.72066917748</v>
      </c>
      <c r="Z101" s="92">
        <f>+'[3]R-I prezzi costanti cat'!AD96</f>
        <v>26233.008356545961</v>
      </c>
      <c r="AA101" s="92">
        <f>+'[3]R-I prezzi costanti cat'!Y96</f>
        <v>12815.02681333524</v>
      </c>
      <c r="AB101" s="92">
        <f>+'[3]R-I prezzi costanti cat'!AC96+'[3]R-I prezzi costanti cat'!AE96+'[3]R-I prezzi costanti cat'!AF96</f>
        <v>4011.3942963612894</v>
      </c>
      <c r="AC101" s="93">
        <f t="shared" si="14"/>
        <v>43059.429466242487</v>
      </c>
      <c r="AD101" s="98">
        <f t="shared" si="15"/>
        <v>249976.08877475097</v>
      </c>
    </row>
    <row r="102" spans="1:34" x14ac:dyDescent="0.2">
      <c r="A102" s="100"/>
      <c r="B102" s="184" t="s">
        <v>23</v>
      </c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80"/>
      <c r="V102" s="184" t="s">
        <v>23</v>
      </c>
      <c r="W102" s="184"/>
      <c r="X102" s="184"/>
      <c r="Y102" s="184"/>
      <c r="Z102" s="184"/>
      <c r="AA102" s="184"/>
      <c r="AB102" s="184"/>
      <c r="AC102" s="184"/>
      <c r="AD102" s="184"/>
      <c r="AE102" s="101"/>
      <c r="AF102" s="101"/>
      <c r="AG102" s="101"/>
      <c r="AH102" s="101"/>
    </row>
    <row r="103" spans="1:34" ht="15" customHeight="1" x14ac:dyDescent="0.2">
      <c r="A103" s="174" t="s">
        <v>0</v>
      </c>
      <c r="B103" s="171" t="s">
        <v>1</v>
      </c>
      <c r="C103" s="176" t="s">
        <v>2</v>
      </c>
      <c r="D103" s="177"/>
      <c r="E103" s="177"/>
      <c r="F103" s="177"/>
      <c r="G103" s="178"/>
      <c r="H103" s="176" t="s">
        <v>3</v>
      </c>
      <c r="I103" s="177"/>
      <c r="J103" s="177"/>
      <c r="K103" s="177"/>
      <c r="L103" s="177"/>
      <c r="M103" s="177"/>
      <c r="N103" s="178"/>
      <c r="O103" s="171" t="s">
        <v>4</v>
      </c>
      <c r="P103" s="171" t="s">
        <v>61</v>
      </c>
      <c r="Q103" s="171" t="s">
        <v>5</v>
      </c>
      <c r="R103" s="171" t="s">
        <v>6</v>
      </c>
      <c r="S103" s="171" t="s">
        <v>7</v>
      </c>
      <c r="T103" s="182" t="s">
        <v>8</v>
      </c>
      <c r="U103" s="80"/>
      <c r="V103" s="171" t="s">
        <v>9</v>
      </c>
      <c r="W103" s="171" t="s">
        <v>10</v>
      </c>
      <c r="X103" s="179"/>
      <c r="Y103" s="180"/>
      <c r="Z103" s="171" t="s">
        <v>62</v>
      </c>
      <c r="AA103" s="179"/>
      <c r="AB103" s="179"/>
      <c r="AC103" s="81"/>
      <c r="AD103" s="182" t="s">
        <v>13</v>
      </c>
    </row>
    <row r="104" spans="1:34" ht="13.5" customHeight="1" x14ac:dyDescent="0.2">
      <c r="A104" s="174"/>
      <c r="B104" s="171"/>
      <c r="C104" s="82"/>
      <c r="D104" s="78"/>
      <c r="E104" s="78"/>
      <c r="F104" s="78"/>
      <c r="G104" s="78"/>
      <c r="H104" s="83"/>
      <c r="I104" s="78"/>
      <c r="J104" s="78"/>
      <c r="K104" s="78"/>
      <c r="L104" s="78"/>
      <c r="M104" s="78"/>
      <c r="N104" s="84"/>
      <c r="O104" s="171"/>
      <c r="P104" s="171"/>
      <c r="Q104" s="171"/>
      <c r="R104" s="171"/>
      <c r="S104" s="171"/>
      <c r="T104" s="182"/>
      <c r="U104" s="80"/>
      <c r="V104" s="171"/>
      <c r="W104" s="181"/>
      <c r="X104" s="179"/>
      <c r="Y104" s="180"/>
      <c r="Z104" s="181"/>
      <c r="AA104" s="179"/>
      <c r="AB104" s="179"/>
      <c r="AC104" s="78"/>
      <c r="AD104" s="182"/>
    </row>
    <row r="105" spans="1:34" ht="33" customHeight="1" x14ac:dyDescent="0.2">
      <c r="A105" s="175"/>
      <c r="B105" s="172"/>
      <c r="C105" s="87" t="s">
        <v>63</v>
      </c>
      <c r="D105" s="87" t="s">
        <v>64</v>
      </c>
      <c r="E105" s="87" t="s">
        <v>15</v>
      </c>
      <c r="F105" s="88" t="s">
        <v>65</v>
      </c>
      <c r="G105" s="86" t="s">
        <v>16</v>
      </c>
      <c r="H105" s="87" t="s">
        <v>66</v>
      </c>
      <c r="I105" s="87" t="s">
        <v>67</v>
      </c>
      <c r="J105" s="87" t="s">
        <v>68</v>
      </c>
      <c r="K105" s="87" t="s">
        <v>69</v>
      </c>
      <c r="L105" s="87" t="s">
        <v>70</v>
      </c>
      <c r="M105" s="89" t="s">
        <v>71</v>
      </c>
      <c r="N105" s="90" t="s">
        <v>72</v>
      </c>
      <c r="O105" s="172"/>
      <c r="P105" s="172"/>
      <c r="Q105" s="172"/>
      <c r="R105" s="172"/>
      <c r="S105" s="172"/>
      <c r="T105" s="183"/>
      <c r="U105" s="80"/>
      <c r="V105" s="172"/>
      <c r="W105" s="87" t="s">
        <v>18</v>
      </c>
      <c r="X105" s="87" t="s">
        <v>17</v>
      </c>
      <c r="Y105" s="90" t="s">
        <v>19</v>
      </c>
      <c r="Z105" s="87" t="s">
        <v>73</v>
      </c>
      <c r="AA105" s="87" t="s">
        <v>15</v>
      </c>
      <c r="AB105" s="87" t="s">
        <v>74</v>
      </c>
      <c r="AC105" s="85" t="s">
        <v>75</v>
      </c>
      <c r="AD105" s="183"/>
    </row>
    <row r="106" spans="1:34" x14ac:dyDescent="0.2">
      <c r="A106" s="91">
        <v>1951</v>
      </c>
      <c r="B106" s="92">
        <f>+'[3]R-I prezzi costanti cat'!B100</f>
        <v>3423400.4446444642</v>
      </c>
      <c r="C106" s="92">
        <f>+'[3]R-I prezzi costanti cat'!C100</f>
        <v>105087.75789473685</v>
      </c>
      <c r="D106" s="92">
        <f>+'[3]R-I prezzi costanti cat'!D100</f>
        <v>3046297.3037884203</v>
      </c>
      <c r="E106" s="92">
        <f>+'[3]R-I prezzi costanti cat'!G100</f>
        <v>905792.5882352941</v>
      </c>
      <c r="F106" s="92">
        <f>+'[3]R-I prezzi costanti cat'!E100</f>
        <v>313160.53333333333</v>
      </c>
      <c r="G106" s="93">
        <f t="shared" ref="G106:G125" si="16">+C106+D106+E106+F106</f>
        <v>4370338.1832517842</v>
      </c>
      <c r="H106" s="92">
        <f>+'[3]R-I prezzi costanti cat'!H100</f>
        <v>1800150.5968778695</v>
      </c>
      <c r="I106" s="92">
        <f>+'[3]R-I prezzi costanti cat'!I100</f>
        <v>780637.38709677418</v>
      </c>
      <c r="J106" s="92">
        <f>+'[3]R-I prezzi costanti cat'!J100</f>
        <v>495345.19572953734</v>
      </c>
      <c r="K106" s="92">
        <f>+'[3]R-I prezzi costanti cat'!K100</f>
        <v>1062228.6585365855</v>
      </c>
      <c r="L106" s="92">
        <f>+'[3]R-I prezzi costanti cat'!L100</f>
        <v>1333383.445945946</v>
      </c>
      <c r="M106" s="92">
        <f>+'[3]R-I prezzi costanti cat'!M100</f>
        <v>2008202.4202420241</v>
      </c>
      <c r="N106" s="92">
        <f t="shared" ref="N106:N125" si="17">+H106+I106+J106+K106+L106+M106</f>
        <v>7479947.7044287361</v>
      </c>
      <c r="O106" s="92">
        <f t="shared" ref="O106:O125" si="18">+B106+G106+N106</f>
        <v>15273686.332324985</v>
      </c>
      <c r="P106" s="92">
        <f>+'[3]R-I prezzi costanti cat'!P100</f>
        <v>390175.7597076511</v>
      </c>
      <c r="Q106" s="92">
        <f>+'[3]R-I prezzi costanti cat'!Q100</f>
        <v>2299471.3407159327</v>
      </c>
      <c r="R106" s="94">
        <f t="shared" ref="R106:R125" si="19">+O106+Q106-P106</f>
        <v>17182981.913333267</v>
      </c>
      <c r="S106" s="92">
        <f>+'[3]R-I prezzi costanti cat'!S100</f>
        <v>1168407.0585365852</v>
      </c>
      <c r="T106" s="94">
        <f t="shared" ref="T106:T125" si="20">+R106+S106</f>
        <v>18351388.971869852</v>
      </c>
      <c r="U106" s="96"/>
      <c r="V106" s="92">
        <f>+'[3]R-I prezzi costanti cat'!U100</f>
        <v>1004232.1524105754</v>
      </c>
      <c r="W106" s="97">
        <f>+'[3]R-I prezzi costanti cat'!W100</f>
        <v>11551055.016086373</v>
      </c>
      <c r="X106" s="97">
        <f>+'[3]R-I prezzi costanti cat'!X100</f>
        <v>2760887.9198396616</v>
      </c>
      <c r="Y106" s="102">
        <f t="shared" ref="Y106:Y125" si="21">+W106+X106</f>
        <v>14311942.935926035</v>
      </c>
      <c r="Z106" s="92">
        <f>+'[3]R-I prezzi costanti cat'!AD100</f>
        <v>1460385.2487193919</v>
      </c>
      <c r="AA106" s="92">
        <f>+'[3]R-I prezzi costanti cat'!Y100</f>
        <v>1259293.1546291891</v>
      </c>
      <c r="AB106" s="92">
        <f>+'[3]R-I prezzi costanti cat'!AC100+'[3]R-I prezzi costanti cat'!AE100+'[3]R-I prezzi costanti cat'!AF100</f>
        <v>315535.48018466413</v>
      </c>
      <c r="AC106" s="93">
        <f t="shared" ref="AC106:AC125" si="22">+Z106+AA106+AB106</f>
        <v>3035213.883533245</v>
      </c>
      <c r="AD106" s="98">
        <f t="shared" ref="AD106:AD125" si="23">+V106+Y106+AC106</f>
        <v>18351388.971869856</v>
      </c>
    </row>
    <row r="107" spans="1:34" x14ac:dyDescent="0.2">
      <c r="A107" s="91">
        <v>1952</v>
      </c>
      <c r="B107" s="92">
        <f>+'[3]R-I prezzi costanti cat'!B101</f>
        <v>3347866.5922899595</v>
      </c>
      <c r="C107" s="92">
        <f>+'[3]R-I prezzi costanti cat'!C101</f>
        <v>116703.60776935489</v>
      </c>
      <c r="D107" s="92">
        <f>+'[3]R-I prezzi costanti cat'!D101</f>
        <v>3198348.7525283345</v>
      </c>
      <c r="E107" s="92">
        <f>+'[3]R-I prezzi costanti cat'!G101</f>
        <v>1072844.2546613687</v>
      </c>
      <c r="F107" s="92">
        <f>+'[3]R-I prezzi costanti cat'!E101</f>
        <v>326948.74087136111</v>
      </c>
      <c r="G107" s="93">
        <f t="shared" si="16"/>
        <v>4714845.3558304189</v>
      </c>
      <c r="H107" s="92">
        <f>+'[3]R-I prezzi costanti cat'!H101</f>
        <v>1968404.6292681613</v>
      </c>
      <c r="I107" s="92">
        <f>+'[3]R-I prezzi costanti cat'!I101</f>
        <v>833763.08476196264</v>
      </c>
      <c r="J107" s="92">
        <f>+'[3]R-I prezzi costanti cat'!J101</f>
        <v>527765.8836414509</v>
      </c>
      <c r="K107" s="92">
        <f>+'[3]R-I prezzi costanti cat'!K101</f>
        <v>1078377.8916253957</v>
      </c>
      <c r="L107" s="92">
        <f>+'[3]R-I prezzi costanti cat'!L101</f>
        <v>1397750.3854014471</v>
      </c>
      <c r="M107" s="92">
        <f>+'[3]R-I prezzi costanti cat'!M101</f>
        <v>2081047.3921433445</v>
      </c>
      <c r="N107" s="92">
        <f t="shared" si="17"/>
        <v>7887109.2668417627</v>
      </c>
      <c r="O107" s="92">
        <f t="shared" si="18"/>
        <v>15949821.21496214</v>
      </c>
      <c r="P107" s="92">
        <f>+'[3]R-I prezzi costanti cat'!P101</f>
        <v>395534.91387676779</v>
      </c>
      <c r="Q107" s="92">
        <f>+'[3]R-I prezzi costanti cat'!Q101</f>
        <v>2397707.1026271773</v>
      </c>
      <c r="R107" s="94">
        <f t="shared" si="19"/>
        <v>17951993.403712548</v>
      </c>
      <c r="S107" s="92">
        <f>+'[3]R-I prezzi costanti cat'!S101</f>
        <v>1290843.553585063</v>
      </c>
      <c r="T107" s="94">
        <f t="shared" si="20"/>
        <v>19242836.957297612</v>
      </c>
      <c r="U107" s="96"/>
      <c r="V107" s="92">
        <f>+'[3]R-I prezzi costanti cat'!U101</f>
        <v>983320.85690946726</v>
      </c>
      <c r="W107" s="97">
        <f>+'[3]R-I prezzi costanti cat'!W101</f>
        <v>12087210.654073909</v>
      </c>
      <c r="X107" s="97">
        <f>+'[3]R-I prezzi costanti cat'!X101</f>
        <v>2820839.465313701</v>
      </c>
      <c r="Y107" s="102">
        <f t="shared" si="21"/>
        <v>14908050.11938761</v>
      </c>
      <c r="Z107" s="92">
        <f>+'[3]R-I prezzi costanti cat'!AD101</f>
        <v>1505883.845081473</v>
      </c>
      <c r="AA107" s="92">
        <f>+'[3]R-I prezzi costanti cat'!Y101</f>
        <v>1496940.0964788001</v>
      </c>
      <c r="AB107" s="92">
        <f>+'[3]R-I prezzi costanti cat'!AC101+'[3]R-I prezzi costanti cat'!AE101+'[3]R-I prezzi costanti cat'!AF101</f>
        <v>348642.03944026172</v>
      </c>
      <c r="AC107" s="93">
        <f>+Z107+AA107+AB107</f>
        <v>3351465.9810005347</v>
      </c>
      <c r="AD107" s="98">
        <f t="shared" si="23"/>
        <v>19242836.957297612</v>
      </c>
    </row>
    <row r="108" spans="1:34" x14ac:dyDescent="0.2">
      <c r="A108" s="91">
        <v>1953</v>
      </c>
      <c r="B108" s="92">
        <f>+'[3]R-I prezzi costanti cat'!B102</f>
        <v>3695404.281314637</v>
      </c>
      <c r="C108" s="92">
        <f>+'[3]R-I prezzi costanti cat'!C102</f>
        <v>130148.83579544</v>
      </c>
      <c r="D108" s="92">
        <f>+'[3]R-I prezzi costanti cat'!D102</f>
        <v>3490809.9459368195</v>
      </c>
      <c r="E108" s="92">
        <f>+'[3]R-I prezzi costanti cat'!G102</f>
        <v>1247323.3040980301</v>
      </c>
      <c r="F108" s="92">
        <f>+'[3]R-I prezzi costanti cat'!E102</f>
        <v>326313.10076826951</v>
      </c>
      <c r="G108" s="93">
        <f t="shared" si="16"/>
        <v>5194595.1865985598</v>
      </c>
      <c r="H108" s="92">
        <f>+'[3]R-I prezzi costanti cat'!H102</f>
        <v>2100153.1390264235</v>
      </c>
      <c r="I108" s="92">
        <f>+'[3]R-I prezzi costanti cat'!I102</f>
        <v>924431.3604434533</v>
      </c>
      <c r="J108" s="92">
        <f>+'[3]R-I prezzi costanti cat'!J102</f>
        <v>556196.55974945042</v>
      </c>
      <c r="K108" s="92">
        <f>+'[3]R-I prezzi costanti cat'!K102</f>
        <v>1098543.0671396535</v>
      </c>
      <c r="L108" s="92">
        <f>+'[3]R-I prezzi costanti cat'!L102</f>
        <v>1470184.0408744791</v>
      </c>
      <c r="M108" s="92">
        <f>+'[3]R-I prezzi costanti cat'!M102</f>
        <v>2152192.9793700464</v>
      </c>
      <c r="N108" s="92">
        <f t="shared" si="17"/>
        <v>8301701.1466035061</v>
      </c>
      <c r="O108" s="92">
        <f t="shared" si="18"/>
        <v>17191700.614516705</v>
      </c>
      <c r="P108" s="92">
        <f>+'[3]R-I prezzi costanti cat'!P102</f>
        <v>400752.7790355371</v>
      </c>
      <c r="Q108" s="92">
        <f>+'[3]R-I prezzi costanti cat'!Q102</f>
        <v>2438166.7669720803</v>
      </c>
      <c r="R108" s="94">
        <f t="shared" si="19"/>
        <v>19229114.602453247</v>
      </c>
      <c r="S108" s="92">
        <f>+'[3]R-I prezzi costanti cat'!S102</f>
        <v>1462406.2449374527</v>
      </c>
      <c r="T108" s="94">
        <f t="shared" si="20"/>
        <v>20691520.8473907</v>
      </c>
      <c r="U108" s="96"/>
      <c r="V108" s="92">
        <f>+'[3]R-I prezzi costanti cat'!U102</f>
        <v>1197982.5128685643</v>
      </c>
      <c r="W108" s="97">
        <f>+'[3]R-I prezzi costanti cat'!W102</f>
        <v>12820111.306589728</v>
      </c>
      <c r="X108" s="97">
        <f>+'[3]R-I prezzi costanti cat'!X102</f>
        <v>2875137.655137354</v>
      </c>
      <c r="Y108" s="102">
        <f t="shared" si="21"/>
        <v>15695248.961727083</v>
      </c>
      <c r="Z108" s="92">
        <f>+'[3]R-I prezzi costanti cat'!AD102</f>
        <v>1628637.131607906</v>
      </c>
      <c r="AA108" s="92">
        <f>+'[3]R-I prezzi costanti cat'!Y102</f>
        <v>1778546.105694554</v>
      </c>
      <c r="AB108" s="92">
        <f>+'[3]R-I prezzi costanti cat'!AC102+'[3]R-I prezzi costanti cat'!AE102+'[3]R-I prezzi costanti cat'!AF102</f>
        <v>391106.13549258793</v>
      </c>
      <c r="AC108" s="93">
        <f>+Z108+AA108+AB108</f>
        <v>3798289.3727950477</v>
      </c>
      <c r="AD108" s="98">
        <f t="shared" si="23"/>
        <v>20691520.847390696</v>
      </c>
    </row>
    <row r="109" spans="1:34" x14ac:dyDescent="0.2">
      <c r="A109" s="91">
        <v>1954</v>
      </c>
      <c r="B109" s="92">
        <f>+'[3]R-I prezzi costanti cat'!B103</f>
        <v>3473553.6665309905</v>
      </c>
      <c r="C109" s="92">
        <f>+'[3]R-I prezzi costanti cat'!C103</f>
        <v>133851.28286774052</v>
      </c>
      <c r="D109" s="92">
        <f>+'[3]R-I prezzi costanti cat'!D103</f>
        <v>3893690.0010713912</v>
      </c>
      <c r="E109" s="92">
        <f>+'[3]R-I prezzi costanti cat'!G103</f>
        <v>1397452.2178940591</v>
      </c>
      <c r="F109" s="92">
        <f>+'[3]R-I prezzi costanti cat'!E103</f>
        <v>329733.77787567687</v>
      </c>
      <c r="G109" s="93">
        <f t="shared" si="16"/>
        <v>5754727.2797088679</v>
      </c>
      <c r="H109" s="92">
        <f>+'[3]R-I prezzi costanti cat'!H103</f>
        <v>2238045.1136362478</v>
      </c>
      <c r="I109" s="92">
        <f>+'[3]R-I prezzi costanti cat'!I103</f>
        <v>965725.58742896596</v>
      </c>
      <c r="J109" s="92">
        <f>+'[3]R-I prezzi costanti cat'!J103</f>
        <v>584518.18790105381</v>
      </c>
      <c r="K109" s="92">
        <f>+'[3]R-I prezzi costanti cat'!K103</f>
        <v>1122725.3070384071</v>
      </c>
      <c r="L109" s="92">
        <f>+'[3]R-I prezzi costanti cat'!L103</f>
        <v>1509244.4194990566</v>
      </c>
      <c r="M109" s="92">
        <f>+'[3]R-I prezzi costanti cat'!M103</f>
        <v>2203509.2499987544</v>
      </c>
      <c r="N109" s="92">
        <f t="shared" si="17"/>
        <v>8623767.865502486</v>
      </c>
      <c r="O109" s="92">
        <f t="shared" si="18"/>
        <v>17852048.811742343</v>
      </c>
      <c r="P109" s="92">
        <f>+'[3]R-I prezzi costanti cat'!P103</f>
        <v>405861.48086782818</v>
      </c>
      <c r="Q109" s="92">
        <f>+'[3]R-I prezzi costanti cat'!Q103</f>
        <v>2491291.1289465139</v>
      </c>
      <c r="R109" s="94">
        <f t="shared" si="19"/>
        <v>19937478.459821027</v>
      </c>
      <c r="S109" s="92">
        <f>+'[3]R-I prezzi costanti cat'!S103</f>
        <v>1503130.2417081951</v>
      </c>
      <c r="T109" s="94">
        <f t="shared" si="20"/>
        <v>21440608.701529223</v>
      </c>
      <c r="U109" s="96"/>
      <c r="V109" s="92">
        <f>+'[3]R-I prezzi costanti cat'!U103</f>
        <v>1294832.1565529753</v>
      </c>
      <c r="W109" s="97">
        <f>+'[3]R-I prezzi costanti cat'!W103</f>
        <v>12968694.332352856</v>
      </c>
      <c r="X109" s="97">
        <f>+'[3]R-I prezzi costanti cat'!X103</f>
        <v>2983631.6376993717</v>
      </c>
      <c r="Y109" s="102">
        <f t="shared" si="21"/>
        <v>15952325.970052227</v>
      </c>
      <c r="Z109" s="92">
        <f>+'[3]R-I prezzi costanti cat'!AD103</f>
        <v>1748240.8340710104</v>
      </c>
      <c r="AA109" s="92">
        <f>+'[3]R-I prezzi costanti cat'!Y103</f>
        <v>2036882.5296949968</v>
      </c>
      <c r="AB109" s="92">
        <f>+'[3]R-I prezzi costanti cat'!AC103+'[3]R-I prezzi costanti cat'!AE103+'[3]R-I prezzi costanti cat'!AF103</f>
        <v>408327.21115801262</v>
      </c>
      <c r="AC109" s="93">
        <f t="shared" si="22"/>
        <v>4193450.5749240196</v>
      </c>
      <c r="AD109" s="98">
        <f t="shared" si="23"/>
        <v>21440608.70152922</v>
      </c>
    </row>
    <row r="110" spans="1:34" x14ac:dyDescent="0.2">
      <c r="A110" s="91">
        <v>1955</v>
      </c>
      <c r="B110" s="92">
        <f>+'[3]R-I prezzi costanti cat'!B104</f>
        <v>3631057.9969700733</v>
      </c>
      <c r="C110" s="92">
        <f>+'[3]R-I prezzi costanti cat'!C104</f>
        <v>140549.35883944173</v>
      </c>
      <c r="D110" s="92">
        <f>+'[3]R-I prezzi costanti cat'!D104</f>
        <v>4283585.6118968558</v>
      </c>
      <c r="E110" s="92">
        <f>+'[3]R-I prezzi costanti cat'!G104</f>
        <v>1578606.4143543034</v>
      </c>
      <c r="F110" s="92">
        <f>+'[3]R-I prezzi costanti cat'!E104</f>
        <v>348252.8812880523</v>
      </c>
      <c r="G110" s="93">
        <f t="shared" si="16"/>
        <v>6350994.2663786532</v>
      </c>
      <c r="H110" s="92">
        <f>+'[3]R-I prezzi costanti cat'!H104</f>
        <v>2395176.3852173402</v>
      </c>
      <c r="I110" s="92">
        <f>+'[3]R-I prezzi costanti cat'!I104</f>
        <v>1099638.4138993386</v>
      </c>
      <c r="J110" s="92">
        <f>+'[3]R-I prezzi costanti cat'!J104</f>
        <v>617284.73443662166</v>
      </c>
      <c r="K110" s="92">
        <f>+'[3]R-I prezzi costanti cat'!K104</f>
        <v>1152932.5787094084</v>
      </c>
      <c r="L110" s="92">
        <f>+'[3]R-I prezzi costanti cat'!L104</f>
        <v>1593218.8032944682</v>
      </c>
      <c r="M110" s="92">
        <f>+'[3]R-I prezzi costanti cat'!M104</f>
        <v>2312168.2433032244</v>
      </c>
      <c r="N110" s="92">
        <f t="shared" si="17"/>
        <v>9170419.1588604022</v>
      </c>
      <c r="O110" s="92">
        <f t="shared" si="18"/>
        <v>19152471.422209129</v>
      </c>
      <c r="P110" s="92">
        <f>+'[3]R-I prezzi costanti cat'!P104</f>
        <v>436205.55958736752</v>
      </c>
      <c r="Q110" s="92">
        <f>+'[3]R-I prezzi costanti cat'!Q104</f>
        <v>2582567.9787380472</v>
      </c>
      <c r="R110" s="94">
        <f t="shared" si="19"/>
        <v>21298833.841359809</v>
      </c>
      <c r="S110" s="92">
        <f>+'[3]R-I prezzi costanti cat'!S104</f>
        <v>1641347.0739437062</v>
      </c>
      <c r="T110" s="94">
        <f t="shared" si="20"/>
        <v>22940180.915303513</v>
      </c>
      <c r="U110" s="96"/>
      <c r="V110" s="92">
        <f>+'[3]R-I prezzi costanti cat'!U104</f>
        <v>1430384.9106887972</v>
      </c>
      <c r="W110" s="97">
        <f>+'[3]R-I prezzi costanti cat'!W104</f>
        <v>13658971.074531367</v>
      </c>
      <c r="X110" s="97">
        <f>+'[3]R-I prezzi costanti cat'!X104</f>
        <v>3061976.9451186378</v>
      </c>
      <c r="Y110" s="102">
        <f t="shared" si="21"/>
        <v>16720948.019650005</v>
      </c>
      <c r="Z110" s="92">
        <f>+'[3]R-I prezzi costanti cat'!AD104</f>
        <v>1932187.6621706197</v>
      </c>
      <c r="AA110" s="92">
        <f>+'[3]R-I prezzi costanti cat'!Y104</f>
        <v>2401387.0723728049</v>
      </c>
      <c r="AB110" s="92">
        <f>+'[3]R-I prezzi costanti cat'!AC104+'[3]R-I prezzi costanti cat'!AE104+'[3]R-I prezzi costanti cat'!AF104</f>
        <v>455273.25042128557</v>
      </c>
      <c r="AC110" s="93">
        <f t="shared" si="22"/>
        <v>4788847.9849647097</v>
      </c>
      <c r="AD110" s="98">
        <f t="shared" si="23"/>
        <v>22940180.915303513</v>
      </c>
    </row>
    <row r="111" spans="1:34" x14ac:dyDescent="0.2">
      <c r="A111" s="91">
        <v>1956</v>
      </c>
      <c r="B111" s="92">
        <f>+'[3]R-I prezzi costanti cat'!B105</f>
        <v>3615350.6571916086</v>
      </c>
      <c r="C111" s="92">
        <f>+'[3]R-I prezzi costanti cat'!C105</f>
        <v>150135.94685766604</v>
      </c>
      <c r="D111" s="92">
        <f>+'[3]R-I prezzi costanti cat'!D105</f>
        <v>4658934.8465628754</v>
      </c>
      <c r="E111" s="92">
        <f>+'[3]R-I prezzi costanti cat'!G105</f>
        <v>1646269.9997637894</v>
      </c>
      <c r="F111" s="92">
        <f>+'[3]R-I prezzi costanti cat'!E105</f>
        <v>378627.81837862293</v>
      </c>
      <c r="G111" s="93">
        <f t="shared" si="16"/>
        <v>6833968.6115629533</v>
      </c>
      <c r="H111" s="92">
        <f>+'[3]R-I prezzi costanti cat'!H105</f>
        <v>2574967.641537935</v>
      </c>
      <c r="I111" s="92">
        <f>+'[3]R-I prezzi costanti cat'!I105</f>
        <v>1205196.3870707084</v>
      </c>
      <c r="J111" s="92">
        <f>+'[3]R-I prezzi costanti cat'!J105</f>
        <v>643460.93572228181</v>
      </c>
      <c r="K111" s="92">
        <f>+'[3]R-I prezzi costanti cat'!K105</f>
        <v>1188163.0493154626</v>
      </c>
      <c r="L111" s="92">
        <f>+'[3]R-I prezzi costanti cat'!L105</f>
        <v>1653045.2281342712</v>
      </c>
      <c r="M111" s="92">
        <f>+'[3]R-I prezzi costanti cat'!M105</f>
        <v>2386761.4078531931</v>
      </c>
      <c r="N111" s="92">
        <f t="shared" si="17"/>
        <v>9651594.6496338528</v>
      </c>
      <c r="O111" s="92">
        <f t="shared" si="18"/>
        <v>20100913.918388415</v>
      </c>
      <c r="P111" s="92">
        <f>+'[3]R-I prezzi costanti cat'!P105</f>
        <v>461873.15831324458</v>
      </c>
      <c r="Q111" s="92">
        <f>+'[3]R-I prezzi costanti cat'!Q105</f>
        <v>2689324.8775047068</v>
      </c>
      <c r="R111" s="94">
        <f t="shared" si="19"/>
        <v>22328365.637579877</v>
      </c>
      <c r="S111" s="92">
        <f>+'[3]R-I prezzi costanti cat'!S105</f>
        <v>1864399.3611732696</v>
      </c>
      <c r="T111" s="94">
        <f t="shared" si="20"/>
        <v>24192764.998753145</v>
      </c>
      <c r="U111" s="96"/>
      <c r="V111" s="92">
        <f>+'[3]R-I prezzi costanti cat'!U105</f>
        <v>1667525.2705944243</v>
      </c>
      <c r="W111" s="97">
        <f>+'[3]R-I prezzi costanti cat'!W105</f>
        <v>14245009.058561973</v>
      </c>
      <c r="X111" s="97">
        <f>+'[3]R-I prezzi costanti cat'!X105</f>
        <v>3147449.0331909689</v>
      </c>
      <c r="Y111" s="102">
        <f t="shared" si="21"/>
        <v>17392458.091752943</v>
      </c>
      <c r="Z111" s="92">
        <f>+'[3]R-I prezzi costanti cat'!AD105</f>
        <v>2092767.1939880091</v>
      </c>
      <c r="AA111" s="92">
        <f>+'[3]R-I prezzi costanti cat'!Y105</f>
        <v>2529468.9870563387</v>
      </c>
      <c r="AB111" s="92">
        <f>+'[3]R-I prezzi costanti cat'!AC105+'[3]R-I prezzi costanti cat'!AE105+'[3]R-I prezzi costanti cat'!AF105</f>
        <v>510545.45536142332</v>
      </c>
      <c r="AC111" s="93">
        <f t="shared" si="22"/>
        <v>5132781.6364057707</v>
      </c>
      <c r="AD111" s="98">
        <f t="shared" si="23"/>
        <v>24192764.998753138</v>
      </c>
    </row>
    <row r="112" spans="1:34" x14ac:dyDescent="0.2">
      <c r="A112" s="91">
        <v>1957</v>
      </c>
      <c r="B112" s="92">
        <f>+'[3]R-I prezzi costanti cat'!B106</f>
        <v>3648825.3689397001</v>
      </c>
      <c r="C112" s="92">
        <f>+'[3]R-I prezzi costanti cat'!C106</f>
        <v>163515.81343560357</v>
      </c>
      <c r="D112" s="92">
        <f>+'[3]R-I prezzi costanti cat'!D106</f>
        <v>5018124.5502718436</v>
      </c>
      <c r="E112" s="92">
        <f>+'[3]R-I prezzi costanti cat'!G106</f>
        <v>1822167.286816888</v>
      </c>
      <c r="F112" s="92">
        <f>+'[3]R-I prezzi costanti cat'!E106</f>
        <v>404689.31492580025</v>
      </c>
      <c r="G112" s="93">
        <f t="shared" si="16"/>
        <v>7408496.9654501351</v>
      </c>
      <c r="H112" s="92">
        <f>+'[3]R-I prezzi costanti cat'!H106</f>
        <v>2775705.438265766</v>
      </c>
      <c r="I112" s="92">
        <f>+'[3]R-I prezzi costanti cat'!I106</f>
        <v>1293882.7589271916</v>
      </c>
      <c r="J112" s="92">
        <f>+'[3]R-I prezzi costanti cat'!J106</f>
        <v>678389.77639466722</v>
      </c>
      <c r="K112" s="92">
        <f>+'[3]R-I prezzi costanti cat'!K106</f>
        <v>1224403.68365141</v>
      </c>
      <c r="L112" s="92">
        <f>+'[3]R-I prezzi costanti cat'!L106</f>
        <v>1740737.7039072549</v>
      </c>
      <c r="M112" s="92">
        <f>+'[3]R-I prezzi costanti cat'!M106</f>
        <v>2492759.011014319</v>
      </c>
      <c r="N112" s="92">
        <f t="shared" si="17"/>
        <v>10205878.37216061</v>
      </c>
      <c r="O112" s="92">
        <f t="shared" si="18"/>
        <v>21263200.706550445</v>
      </c>
      <c r="P112" s="92">
        <f>+'[3]R-I prezzi costanti cat'!P106</f>
        <v>487798.38651805284</v>
      </c>
      <c r="Q112" s="92">
        <f>+'[3]R-I prezzi costanti cat'!Q106</f>
        <v>2800304.5394053753</v>
      </c>
      <c r="R112" s="94">
        <f t="shared" si="19"/>
        <v>23575706.859437767</v>
      </c>
      <c r="S112" s="92">
        <f>+'[3]R-I prezzi costanti cat'!S106</f>
        <v>2064020.454700263</v>
      </c>
      <c r="T112" s="94">
        <f t="shared" si="20"/>
        <v>25639727.314138029</v>
      </c>
      <c r="U112" s="96"/>
      <c r="V112" s="92">
        <f>+'[3]R-I prezzi costanti cat'!U106</f>
        <v>2024556.9377258569</v>
      </c>
      <c r="W112" s="97">
        <f>+'[3]R-I prezzi costanti cat'!W106</f>
        <v>14731138.006331332</v>
      </c>
      <c r="X112" s="97">
        <f>+'[3]R-I prezzi costanti cat'!X106</f>
        <v>3216684.7386081177</v>
      </c>
      <c r="Y112" s="102">
        <f t="shared" si="21"/>
        <v>17947822.74493945</v>
      </c>
      <c r="Z112" s="92">
        <f>+'[3]R-I prezzi costanti cat'!AD106</f>
        <v>2195197.9431525865</v>
      </c>
      <c r="AA112" s="92">
        <f>+'[3]R-I prezzi costanti cat'!Y106</f>
        <v>2879675.8650385896</v>
      </c>
      <c r="AB112" s="92">
        <f>+'[3]R-I prezzi costanti cat'!AC106+'[3]R-I prezzi costanti cat'!AE106+'[3]R-I prezzi costanti cat'!AF106</f>
        <v>592473.82328154915</v>
      </c>
      <c r="AC112" s="93">
        <f t="shared" si="22"/>
        <v>5667347.6314727254</v>
      </c>
      <c r="AD112" s="98">
        <f t="shared" si="23"/>
        <v>25639727.314138032</v>
      </c>
    </row>
    <row r="113" spans="1:30" x14ac:dyDescent="0.2">
      <c r="A113" s="91">
        <v>1958</v>
      </c>
      <c r="B113" s="92">
        <f>+'[3]R-I prezzi costanti cat'!B107</f>
        <v>4034965.5694820723</v>
      </c>
      <c r="C113" s="92">
        <f>+'[3]R-I prezzi costanti cat'!C107</f>
        <v>183543.90179837489</v>
      </c>
      <c r="D113" s="92">
        <f>+'[3]R-I prezzi costanti cat'!D107</f>
        <v>5174184.7727133278</v>
      </c>
      <c r="E113" s="92">
        <f>+'[3]R-I prezzi costanti cat'!G107</f>
        <v>1985931.4236590611</v>
      </c>
      <c r="F113" s="92">
        <f>+'[3]R-I prezzi costanti cat'!E107</f>
        <v>433459.72342526529</v>
      </c>
      <c r="G113" s="93">
        <f t="shared" si="16"/>
        <v>7777119.8215960292</v>
      </c>
      <c r="H113" s="92">
        <f>+'[3]R-I prezzi costanti cat'!H107</f>
        <v>2933414.355776893</v>
      </c>
      <c r="I113" s="92">
        <f>+'[3]R-I prezzi costanti cat'!I107</f>
        <v>1338042.2605826696</v>
      </c>
      <c r="J113" s="92">
        <f>+'[3]R-I prezzi costanti cat'!J107</f>
        <v>698971.18640376953</v>
      </c>
      <c r="K113" s="92">
        <f>+'[3]R-I prezzi costanti cat'!K107</f>
        <v>1266673.2784886735</v>
      </c>
      <c r="L113" s="92">
        <f>+'[3]R-I prezzi costanti cat'!L107</f>
        <v>1816612.297297165</v>
      </c>
      <c r="M113" s="92">
        <f>+'[3]R-I prezzi costanti cat'!M107</f>
        <v>2606350.7778824666</v>
      </c>
      <c r="N113" s="92">
        <f t="shared" si="17"/>
        <v>10660064.156431636</v>
      </c>
      <c r="O113" s="92">
        <f t="shared" si="18"/>
        <v>22472149.547509737</v>
      </c>
      <c r="P113" s="92">
        <f>+'[3]R-I prezzi costanti cat'!P107</f>
        <v>520312.12693254795</v>
      </c>
      <c r="Q113" s="92">
        <f>+'[3]R-I prezzi costanti cat'!Q107</f>
        <v>2921074.7008953341</v>
      </c>
      <c r="R113" s="94">
        <f t="shared" si="19"/>
        <v>24872912.121472526</v>
      </c>
      <c r="S113" s="92">
        <f>+'[3]R-I prezzi costanti cat'!S107</f>
        <v>2132500.1263825232</v>
      </c>
      <c r="T113" s="94">
        <f t="shared" si="20"/>
        <v>27005412.247855049</v>
      </c>
      <c r="U113" s="96"/>
      <c r="V113" s="92">
        <f>+'[3]R-I prezzi costanti cat'!U107</f>
        <v>2266955.4129649727</v>
      </c>
      <c r="W113" s="97">
        <f>+'[3]R-I prezzi costanti cat'!W107</f>
        <v>15530096.290192997</v>
      </c>
      <c r="X113" s="97">
        <f>+'[3]R-I prezzi costanti cat'!X107</f>
        <v>3390297.7017472303</v>
      </c>
      <c r="Y113" s="102">
        <f t="shared" si="21"/>
        <v>18920393.991940226</v>
      </c>
      <c r="Z113" s="92">
        <f>+'[3]R-I prezzi costanti cat'!AD107</f>
        <v>2076156.0796219197</v>
      </c>
      <c r="AA113" s="92">
        <f>+'[3]R-I prezzi costanti cat'!Y107</f>
        <v>3151625.9914255035</v>
      </c>
      <c r="AB113" s="92">
        <f>+'[3]R-I prezzi costanti cat'!AC107+'[3]R-I prezzi costanti cat'!AE107+'[3]R-I prezzi costanti cat'!AF107</f>
        <v>590280.77190242324</v>
      </c>
      <c r="AC113" s="93">
        <f t="shared" si="22"/>
        <v>5818062.8429498468</v>
      </c>
      <c r="AD113" s="98">
        <f t="shared" si="23"/>
        <v>27005412.247855045</v>
      </c>
    </row>
    <row r="114" spans="1:30" x14ac:dyDescent="0.2">
      <c r="A114" s="91">
        <v>1959</v>
      </c>
      <c r="B114" s="92">
        <f>+'[3]R-I prezzi costanti cat'!B108</f>
        <v>4148856.6354275807</v>
      </c>
      <c r="C114" s="92">
        <f>+'[3]R-I prezzi costanti cat'!C108</f>
        <v>202093.98605767466</v>
      </c>
      <c r="D114" s="92">
        <f>+'[3]R-I prezzi costanti cat'!D108</f>
        <v>5797118.4474157691</v>
      </c>
      <c r="E114" s="92">
        <f>+'[3]R-I prezzi costanti cat'!G108</f>
        <v>2148366.9731319346</v>
      </c>
      <c r="F114" s="92">
        <f>+'[3]R-I prezzi costanti cat'!E108</f>
        <v>474787.24509313656</v>
      </c>
      <c r="G114" s="93">
        <f t="shared" si="16"/>
        <v>8622366.6516985148</v>
      </c>
      <c r="H114" s="92">
        <f>+'[3]R-I prezzi costanti cat'!H108</f>
        <v>3181736.7330991649</v>
      </c>
      <c r="I114" s="92">
        <f>+'[3]R-I prezzi costanti cat'!I108</f>
        <v>1449826.5467352443</v>
      </c>
      <c r="J114" s="92">
        <f>+'[3]R-I prezzi costanti cat'!J108</f>
        <v>747028.96322234347</v>
      </c>
      <c r="K114" s="92">
        <f>+'[3]R-I prezzi costanti cat'!K108</f>
        <v>1309954.5349705173</v>
      </c>
      <c r="L114" s="92">
        <f>+'[3]R-I prezzi costanti cat'!L108</f>
        <v>1911114.3328545692</v>
      </c>
      <c r="M114" s="92">
        <f>+'[3]R-I prezzi costanti cat'!M108</f>
        <v>2743613.7914253017</v>
      </c>
      <c r="N114" s="92">
        <f t="shared" si="17"/>
        <v>11343274.902307142</v>
      </c>
      <c r="O114" s="92">
        <f t="shared" si="18"/>
        <v>24114498.189433239</v>
      </c>
      <c r="P114" s="92">
        <f>+'[3]R-I prezzi costanti cat'!P108</f>
        <v>552143.50445085752</v>
      </c>
      <c r="Q114" s="92">
        <f>+'[3]R-I prezzi costanti cat'!Q108</f>
        <v>3058113.1861870312</v>
      </c>
      <c r="R114" s="94">
        <f t="shared" si="19"/>
        <v>26620467.871169414</v>
      </c>
      <c r="S114" s="92">
        <f>+'[3]R-I prezzi costanti cat'!S108</f>
        <v>2370096.1097018416</v>
      </c>
      <c r="T114" s="94">
        <f t="shared" si="20"/>
        <v>28990563.980871256</v>
      </c>
      <c r="U114" s="96"/>
      <c r="V114" s="92">
        <f>+'[3]R-I prezzi costanti cat'!U108</f>
        <v>2663396.6472225888</v>
      </c>
      <c r="W114" s="97">
        <f>+'[3]R-I prezzi costanti cat'!W108</f>
        <v>16356656.569664625</v>
      </c>
      <c r="X114" s="97">
        <f>+'[3]R-I prezzi costanti cat'!X108</f>
        <v>3544523.6614966076</v>
      </c>
      <c r="Y114" s="102">
        <f t="shared" si="21"/>
        <v>19901180.231161233</v>
      </c>
      <c r="Z114" s="92">
        <f>+'[3]R-I prezzi costanti cat'!AD108</f>
        <v>2275364.2837201622</v>
      </c>
      <c r="AA114" s="92">
        <f>+'[3]R-I prezzi costanti cat'!Y108</f>
        <v>3456647.8112562252</v>
      </c>
      <c r="AB114" s="92">
        <f>+'[3]R-I prezzi costanti cat'!AC108+'[3]R-I prezzi costanti cat'!AE108+'[3]R-I prezzi costanti cat'!AF108</f>
        <v>693975.00751104346</v>
      </c>
      <c r="AC114" s="93">
        <f t="shared" si="22"/>
        <v>6425987.1024874318</v>
      </c>
      <c r="AD114" s="98">
        <f t="shared" si="23"/>
        <v>28990563.980871253</v>
      </c>
    </row>
    <row r="115" spans="1:30" x14ac:dyDescent="0.2">
      <c r="A115" s="91">
        <v>1960</v>
      </c>
      <c r="B115" s="92">
        <f>+'[3]R-I prezzi costanti cat'!B109</f>
        <v>3926824.4445390226</v>
      </c>
      <c r="C115" s="92">
        <f>+'[3]R-I prezzi costanti cat'!C109</f>
        <v>208492.62356535404</v>
      </c>
      <c r="D115" s="92">
        <f>+'[3]R-I prezzi costanti cat'!D109</f>
        <v>6606861.6195286922</v>
      </c>
      <c r="E115" s="92">
        <f>+'[3]R-I prezzi costanti cat'!G109</f>
        <v>2283895.1796428408</v>
      </c>
      <c r="F115" s="92">
        <f>+'[3]R-I prezzi costanti cat'!E109</f>
        <v>558002.8415947106</v>
      </c>
      <c r="G115" s="93">
        <f t="shared" si="16"/>
        <v>9657252.2643315978</v>
      </c>
      <c r="H115" s="92">
        <f>+'[3]R-I prezzi costanti cat'!H109</f>
        <v>3491348.9374258537</v>
      </c>
      <c r="I115" s="92">
        <f>+'[3]R-I prezzi costanti cat'!I109</f>
        <v>1623887.1178915435</v>
      </c>
      <c r="J115" s="92">
        <f>+'[3]R-I prezzi costanti cat'!J109</f>
        <v>801820.7127940167</v>
      </c>
      <c r="K115" s="92">
        <f>+'[3]R-I prezzi costanti cat'!K109</f>
        <v>1354247.7347373485</v>
      </c>
      <c r="L115" s="92">
        <f>+'[3]R-I prezzi costanti cat'!L109</f>
        <v>2016966.2902591773</v>
      </c>
      <c r="M115" s="92">
        <f>+'[3]R-I prezzi costanti cat'!M109</f>
        <v>2860038.55418059</v>
      </c>
      <c r="N115" s="92">
        <f t="shared" si="17"/>
        <v>12148309.34728853</v>
      </c>
      <c r="O115" s="92">
        <f t="shared" si="18"/>
        <v>25732386.05615915</v>
      </c>
      <c r="P115" s="92">
        <f>+'[3]R-I prezzi costanti cat'!P109</f>
        <v>559971.8663427654</v>
      </c>
      <c r="Q115" s="92">
        <f>+'[3]R-I prezzi costanti cat'!Q109</f>
        <v>3345544.6816591085</v>
      </c>
      <c r="R115" s="94">
        <f t="shared" si="19"/>
        <v>28517958.871475495</v>
      </c>
      <c r="S115" s="92">
        <f>+'[3]R-I prezzi costanti cat'!S109</f>
        <v>3234187.7183877453</v>
      </c>
      <c r="T115" s="94">
        <f t="shared" si="20"/>
        <v>31752146.589863241</v>
      </c>
      <c r="U115" s="96"/>
      <c r="V115" s="92">
        <f>+'[3]R-I prezzi costanti cat'!U109</f>
        <v>3139991.9861532073</v>
      </c>
      <c r="W115" s="97">
        <f>+'[3]R-I prezzi costanti cat'!W109</f>
        <v>17472772.048395682</v>
      </c>
      <c r="X115" s="97">
        <f>+'[3]R-I prezzi costanti cat'!X109</f>
        <v>3706000.1301218485</v>
      </c>
      <c r="Y115" s="102">
        <f t="shared" si="21"/>
        <v>21178772.178517532</v>
      </c>
      <c r="Z115" s="92">
        <f>+'[3]R-I prezzi costanti cat'!AD109</f>
        <v>2809714.8850546004</v>
      </c>
      <c r="AA115" s="92">
        <f>+'[3]R-I prezzi costanti cat'!Y109</f>
        <v>3726680.8300141105</v>
      </c>
      <c r="AB115" s="92">
        <f>+'[3]R-I prezzi costanti cat'!AC109+'[3]R-I prezzi costanti cat'!AE109+'[3]R-I prezzi costanti cat'!AF109</f>
        <v>896986.71012379671</v>
      </c>
      <c r="AC115" s="93">
        <f t="shared" si="22"/>
        <v>7433382.4251925079</v>
      </c>
      <c r="AD115" s="98">
        <f t="shared" si="23"/>
        <v>31752146.589863248</v>
      </c>
    </row>
    <row r="116" spans="1:30" x14ac:dyDescent="0.2">
      <c r="A116" s="91">
        <v>1961</v>
      </c>
      <c r="B116" s="92">
        <f>+'[3]R-I prezzi costanti cat'!B110</f>
        <v>4232737.4303305028</v>
      </c>
      <c r="C116" s="92">
        <f>+'[3]R-I prezzi costanti cat'!C110</f>
        <v>242635.78552018036</v>
      </c>
      <c r="D116" s="92">
        <f>+'[3]R-I prezzi costanti cat'!D110</f>
        <v>7356649.3516903631</v>
      </c>
      <c r="E116" s="92">
        <f>+'[3]R-I prezzi costanti cat'!G110</f>
        <v>2472645.3607575642</v>
      </c>
      <c r="F116" s="92">
        <f>+'[3]R-I prezzi costanti cat'!E110</f>
        <v>594343.59717037284</v>
      </c>
      <c r="G116" s="93">
        <f t="shared" si="16"/>
        <v>10666274.095138481</v>
      </c>
      <c r="H116" s="92">
        <f>+'[3]R-I prezzi costanti cat'!H110</f>
        <v>3849370.4462621356</v>
      </c>
      <c r="I116" s="92">
        <f>+'[3]R-I prezzi costanti cat'!I110</f>
        <v>1808805.4184238461</v>
      </c>
      <c r="J116" s="92">
        <f>+'[3]R-I prezzi costanti cat'!J110</f>
        <v>856340.94756059337</v>
      </c>
      <c r="K116" s="92">
        <f>+'[3]R-I prezzi costanti cat'!K110</f>
        <v>1401561.1267122289</v>
      </c>
      <c r="L116" s="92">
        <f>+'[3]R-I prezzi costanti cat'!L110</f>
        <v>2138985.4618274458</v>
      </c>
      <c r="M116" s="92">
        <f>+'[3]R-I prezzi costanti cat'!M110</f>
        <v>2996507.1113474164</v>
      </c>
      <c r="N116" s="92">
        <f t="shared" si="17"/>
        <v>13051570.512133667</v>
      </c>
      <c r="O116" s="92">
        <f t="shared" si="18"/>
        <v>27950582.037602648</v>
      </c>
      <c r="P116" s="92">
        <f>+'[3]R-I prezzi costanti cat'!P110</f>
        <v>673103.4276261715</v>
      </c>
      <c r="Q116" s="92">
        <f>+'[3]R-I prezzi costanti cat'!Q110</f>
        <v>3507422.700457132</v>
      </c>
      <c r="R116" s="94">
        <f t="shared" si="19"/>
        <v>30784901.310433611</v>
      </c>
      <c r="S116" s="92">
        <f>+'[3]R-I prezzi costanti cat'!S110</f>
        <v>3686402.4267242844</v>
      </c>
      <c r="T116" s="94">
        <f t="shared" si="20"/>
        <v>34471303.737157896</v>
      </c>
      <c r="U116" s="96"/>
      <c r="V116" s="92">
        <f>+'[3]R-I prezzi costanti cat'!U110</f>
        <v>3620605.3742090338</v>
      </c>
      <c r="W116" s="97">
        <f>+'[3]R-I prezzi costanti cat'!W110</f>
        <v>18580364.587811243</v>
      </c>
      <c r="X116" s="97">
        <f>+'[3]R-I prezzi costanti cat'!X110</f>
        <v>3852995.1032449459</v>
      </c>
      <c r="Y116" s="102">
        <f t="shared" si="21"/>
        <v>22433359.691056188</v>
      </c>
      <c r="Z116" s="92">
        <f>+'[3]R-I prezzi costanti cat'!AD110</f>
        <v>3291489.1924737897</v>
      </c>
      <c r="AA116" s="92">
        <f>+'[3]R-I prezzi costanti cat'!Y110</f>
        <v>4047485.1160504301</v>
      </c>
      <c r="AB116" s="92">
        <f>+'[3]R-I prezzi costanti cat'!AC110+'[3]R-I prezzi costanti cat'!AE110+'[3]R-I prezzi costanti cat'!AF110</f>
        <v>1078364.3633684553</v>
      </c>
      <c r="AC116" s="93">
        <f t="shared" si="22"/>
        <v>8417338.6718926746</v>
      </c>
      <c r="AD116" s="98">
        <f t="shared" si="23"/>
        <v>34471303.737157896</v>
      </c>
    </row>
    <row r="117" spans="1:30" x14ac:dyDescent="0.2">
      <c r="A117" s="91">
        <v>1962</v>
      </c>
      <c r="B117" s="92">
        <f>+'[3]R-I prezzi costanti cat'!B111</f>
        <v>4167803.51606134</v>
      </c>
      <c r="C117" s="92">
        <f>+'[3]R-I prezzi costanti cat'!C111</f>
        <v>209341.04415133331</v>
      </c>
      <c r="D117" s="92">
        <f>+'[3]R-I prezzi costanti cat'!D111</f>
        <v>8220996.1465738062</v>
      </c>
      <c r="E117" s="92">
        <f>+'[3]R-I prezzi costanti cat'!G111</f>
        <v>2723017.7978073312</v>
      </c>
      <c r="F117" s="92">
        <f>+'[3]R-I prezzi costanti cat'!E111</f>
        <v>609844.02939719206</v>
      </c>
      <c r="G117" s="93">
        <f t="shared" si="16"/>
        <v>11763199.017929664</v>
      </c>
      <c r="H117" s="92">
        <f>+'[3]R-I prezzi costanti cat'!H111</f>
        <v>4207575.0585149555</v>
      </c>
      <c r="I117" s="92">
        <f>+'[3]R-I prezzi costanti cat'!I111</f>
        <v>2034425.8604713152</v>
      </c>
      <c r="J117" s="92">
        <f>+'[3]R-I prezzi costanti cat'!J111</f>
        <v>895845.21904901776</v>
      </c>
      <c r="K117" s="92">
        <f>+'[3]R-I prezzi costanti cat'!K111</f>
        <v>1453903.7081215905</v>
      </c>
      <c r="L117" s="92">
        <f>+'[3]R-I prezzi costanti cat'!L111</f>
        <v>2217508.3823950063</v>
      </c>
      <c r="M117" s="92">
        <f>+'[3]R-I prezzi costanti cat'!M111</f>
        <v>3100472.663675834</v>
      </c>
      <c r="N117" s="92">
        <f t="shared" si="17"/>
        <v>13909730.892227719</v>
      </c>
      <c r="O117" s="92">
        <f t="shared" si="18"/>
        <v>29840733.426218722</v>
      </c>
      <c r="P117" s="92">
        <f>+'[3]R-I prezzi costanti cat'!P111</f>
        <v>715338.24771383952</v>
      </c>
      <c r="Q117" s="92">
        <f>+'[3]R-I prezzi costanti cat'!Q111</f>
        <v>3699920.4374712249</v>
      </c>
      <c r="R117" s="94">
        <f t="shared" si="19"/>
        <v>32825315.61597611</v>
      </c>
      <c r="S117" s="92">
        <f>+'[3]R-I prezzi costanti cat'!S111</f>
        <v>4264704.6692128768</v>
      </c>
      <c r="T117" s="94">
        <f t="shared" si="20"/>
        <v>37090020.285188988</v>
      </c>
      <c r="U117" s="96"/>
      <c r="V117" s="92">
        <f>+'[3]R-I prezzi costanti cat'!U111</f>
        <v>4034252.3434808645</v>
      </c>
      <c r="W117" s="97">
        <f>+'[3]R-I prezzi costanti cat'!W111</f>
        <v>19768840.113105409</v>
      </c>
      <c r="X117" s="97">
        <f>+'[3]R-I prezzi costanti cat'!X111</f>
        <v>4051634.2252338878</v>
      </c>
      <c r="Y117" s="102">
        <f t="shared" si="21"/>
        <v>23820474.338339295</v>
      </c>
      <c r="Z117" s="92">
        <f>+'[3]R-I prezzi costanti cat'!AD111</f>
        <v>3519920.846445818</v>
      </c>
      <c r="AA117" s="92">
        <f>+'[3]R-I prezzi costanti cat'!Y111</f>
        <v>4563034.3303626748</v>
      </c>
      <c r="AB117" s="92">
        <f>+'[3]R-I prezzi costanti cat'!AC111+'[3]R-I prezzi costanti cat'!AE111+'[3]R-I prezzi costanti cat'!AF111</f>
        <v>1152338.4265603283</v>
      </c>
      <c r="AC117" s="93">
        <f t="shared" si="22"/>
        <v>9235293.6033688225</v>
      </c>
      <c r="AD117" s="98">
        <f t="shared" si="23"/>
        <v>37090020.285188988</v>
      </c>
    </row>
    <row r="118" spans="1:30" x14ac:dyDescent="0.2">
      <c r="A118" s="91">
        <v>1963</v>
      </c>
      <c r="B118" s="92">
        <f>+'[3]R-I prezzi costanti cat'!B112</f>
        <v>4233583.6386560947</v>
      </c>
      <c r="C118" s="92">
        <f>+'[3]R-I prezzi costanti cat'!C112</f>
        <v>201243.96743049097</v>
      </c>
      <c r="D118" s="92">
        <f>+'[3]R-I prezzi costanti cat'!D112</f>
        <v>8838615.6439260878</v>
      </c>
      <c r="E118" s="92">
        <f>+'[3]R-I prezzi costanti cat'!G112</f>
        <v>2914420.2972416733</v>
      </c>
      <c r="F118" s="92">
        <f>+'[3]R-I prezzi costanti cat'!E112</f>
        <v>672665.97281117423</v>
      </c>
      <c r="G118" s="93">
        <f t="shared" si="16"/>
        <v>12626945.881409425</v>
      </c>
      <c r="H118" s="92">
        <f>+'[3]R-I prezzi costanti cat'!H112</f>
        <v>4707176.0637726495</v>
      </c>
      <c r="I118" s="92">
        <f>+'[3]R-I prezzi costanti cat'!I112</f>
        <v>2083449.8972718415</v>
      </c>
      <c r="J118" s="92">
        <f>+'[3]R-I prezzi costanti cat'!J112</f>
        <v>941114.94080943102</v>
      </c>
      <c r="K118" s="92">
        <f>+'[3]R-I prezzi costanti cat'!K112</f>
        <v>1509268.54192321</v>
      </c>
      <c r="L118" s="92">
        <f>+'[3]R-I prezzi costanti cat'!L112</f>
        <v>2352678.9946221947</v>
      </c>
      <c r="M118" s="92">
        <f>+'[3]R-I prezzi costanti cat'!M112</f>
        <v>3229711.2112173815</v>
      </c>
      <c r="N118" s="92">
        <f t="shared" si="17"/>
        <v>14823399.649616709</v>
      </c>
      <c r="O118" s="92">
        <f t="shared" si="18"/>
        <v>31683929.169682227</v>
      </c>
      <c r="P118" s="92">
        <f>+'[3]R-I prezzi costanti cat'!P112</f>
        <v>811809.33287305676</v>
      </c>
      <c r="Q118" s="92">
        <f>+'[3]R-I prezzi costanti cat'!Q112</f>
        <v>3915243.7536783703</v>
      </c>
      <c r="R118" s="94">
        <f t="shared" si="19"/>
        <v>34787363.590487547</v>
      </c>
      <c r="S118" s="92">
        <f>+'[3]R-I prezzi costanti cat'!S112</f>
        <v>5189167.3974444121</v>
      </c>
      <c r="T118" s="94">
        <f t="shared" si="20"/>
        <v>39976530.987931959</v>
      </c>
      <c r="U118" s="96"/>
      <c r="V118" s="92">
        <f>+'[3]R-I prezzi costanti cat'!U112</f>
        <v>4278930.7913244646</v>
      </c>
      <c r="W118" s="97">
        <f>+'[3]R-I prezzi costanti cat'!W112</f>
        <v>21353890.556407709</v>
      </c>
      <c r="X118" s="97">
        <f>+'[3]R-I prezzi costanti cat'!X112</f>
        <v>4196473.23825764</v>
      </c>
      <c r="Y118" s="102">
        <f t="shared" si="21"/>
        <v>25550363.794665348</v>
      </c>
      <c r="Z118" s="92">
        <f>+'[3]R-I prezzi costanti cat'!AD112</f>
        <v>3945845.6862911768</v>
      </c>
      <c r="AA118" s="92">
        <f>+'[3]R-I prezzi costanti cat'!Y112</f>
        <v>4873924.6502066161</v>
      </c>
      <c r="AB118" s="92">
        <f>+'[3]R-I prezzi costanti cat'!AC112+'[3]R-I prezzi costanti cat'!AE112+'[3]R-I prezzi costanti cat'!AF112</f>
        <v>1327466.0654443526</v>
      </c>
      <c r="AC118" s="93">
        <f t="shared" si="22"/>
        <v>10147236.401942145</v>
      </c>
      <c r="AD118" s="98">
        <f t="shared" si="23"/>
        <v>39976530.987931952</v>
      </c>
    </row>
    <row r="119" spans="1:30" x14ac:dyDescent="0.2">
      <c r="A119" s="91">
        <v>1964</v>
      </c>
      <c r="B119" s="92">
        <f>+'[3]R-I prezzi costanti cat'!B113</f>
        <v>4382831.5843588049</v>
      </c>
      <c r="C119" s="92">
        <f>+'[3]R-I prezzi costanti cat'!C113</f>
        <v>210965.94076006423</v>
      </c>
      <c r="D119" s="92">
        <f>+'[3]R-I prezzi costanti cat'!D113</f>
        <v>9038711.3866334949</v>
      </c>
      <c r="E119" s="92">
        <f>+'[3]R-I prezzi costanti cat'!G113</f>
        <v>2961774.1280200384</v>
      </c>
      <c r="F119" s="92">
        <f>+'[3]R-I prezzi costanti cat'!E113</f>
        <v>727121.32249713165</v>
      </c>
      <c r="G119" s="93">
        <f t="shared" si="16"/>
        <v>12938572.77791073</v>
      </c>
      <c r="H119" s="92">
        <f>+'[3]R-I prezzi costanti cat'!H113</f>
        <v>4953198.1676487168</v>
      </c>
      <c r="I119" s="92">
        <f>+'[3]R-I prezzi costanti cat'!I113</f>
        <v>2137784.80549466</v>
      </c>
      <c r="J119" s="92">
        <f>+'[3]R-I prezzi costanti cat'!J113</f>
        <v>990258.31190732017</v>
      </c>
      <c r="K119" s="92">
        <f>+'[3]R-I prezzi costanti cat'!K113</f>
        <v>1571673.528358303</v>
      </c>
      <c r="L119" s="92">
        <f>+'[3]R-I prezzi costanti cat'!L113</f>
        <v>2480356.0873509776</v>
      </c>
      <c r="M119" s="92">
        <f>+'[3]R-I prezzi costanti cat'!M113</f>
        <v>3376562.8198098443</v>
      </c>
      <c r="N119" s="92">
        <f t="shared" si="17"/>
        <v>15509833.720569823</v>
      </c>
      <c r="O119" s="92">
        <f t="shared" si="18"/>
        <v>32831238.082839359</v>
      </c>
      <c r="P119" s="92">
        <f>+'[3]R-I prezzi costanti cat'!P113</f>
        <v>884638.97380489751</v>
      </c>
      <c r="Q119" s="92">
        <f>+'[3]R-I prezzi costanti cat'!Q113</f>
        <v>4113827.0107160136</v>
      </c>
      <c r="R119" s="94">
        <f t="shared" si="19"/>
        <v>36060426.119750477</v>
      </c>
      <c r="S119" s="92">
        <f>+'[3]R-I prezzi costanti cat'!S113</f>
        <v>4896912.0830548173</v>
      </c>
      <c r="T119" s="94">
        <f t="shared" si="20"/>
        <v>40957338.202805296</v>
      </c>
      <c r="U119" s="96"/>
      <c r="V119" s="92">
        <f>+'[3]R-I prezzi costanti cat'!U113</f>
        <v>4738172.269670804</v>
      </c>
      <c r="W119" s="97">
        <f>+'[3]R-I prezzi costanti cat'!W113</f>
        <v>22344224.445048917</v>
      </c>
      <c r="X119" s="97">
        <f>+'[3]R-I prezzi costanti cat'!X113</f>
        <v>4411411.1477349671</v>
      </c>
      <c r="Y119" s="102">
        <f t="shared" si="21"/>
        <v>26755635.592783883</v>
      </c>
      <c r="Z119" s="92">
        <f>+'[3]R-I prezzi costanti cat'!AD113</f>
        <v>3239154.9344207044</v>
      </c>
      <c r="AA119" s="92">
        <f>+'[3]R-I prezzi costanti cat'!Y113</f>
        <v>5107639.555392947</v>
      </c>
      <c r="AB119" s="92">
        <f>+'[3]R-I prezzi costanti cat'!AC113+'[3]R-I prezzi costanti cat'!AE113+'[3]R-I prezzi costanti cat'!AF113</f>
        <v>1116735.8505369476</v>
      </c>
      <c r="AC119" s="93">
        <f t="shared" si="22"/>
        <v>9463530.3403506</v>
      </c>
      <c r="AD119" s="98">
        <f t="shared" si="23"/>
        <v>40957338.202805288</v>
      </c>
    </row>
    <row r="120" spans="1:30" x14ac:dyDescent="0.2">
      <c r="A120" s="91">
        <v>1965</v>
      </c>
      <c r="B120" s="92">
        <f>+'[3]R-I prezzi costanti cat'!B114</f>
        <v>4483319.3688642988</v>
      </c>
      <c r="C120" s="92">
        <f>+'[3]R-I prezzi costanti cat'!C114</f>
        <v>205736.76175163573</v>
      </c>
      <c r="D120" s="92">
        <f>+'[3]R-I prezzi costanti cat'!D114</f>
        <v>9596690.1548669189</v>
      </c>
      <c r="E120" s="92">
        <f>+'[3]R-I prezzi costanti cat'!G114</f>
        <v>2847591.8222133177</v>
      </c>
      <c r="F120" s="92">
        <f>+'[3]R-I prezzi costanti cat'!E114</f>
        <v>793481.10544397088</v>
      </c>
      <c r="G120" s="93">
        <f t="shared" si="16"/>
        <v>13443499.844275843</v>
      </c>
      <c r="H120" s="92">
        <f>+'[3]R-I prezzi costanti cat'!H114</f>
        <v>5283892.8670160286</v>
      </c>
      <c r="I120" s="92">
        <f>+'[3]R-I prezzi costanti cat'!I114</f>
        <v>2228383.4824273288</v>
      </c>
      <c r="J120" s="92">
        <f>+'[3]R-I prezzi costanti cat'!J114</f>
        <v>1038378.5695916186</v>
      </c>
      <c r="K120" s="92">
        <f>+'[3]R-I prezzi costanti cat'!K114</f>
        <v>1631077.0556449306</v>
      </c>
      <c r="L120" s="92">
        <f>+'[3]R-I prezzi costanti cat'!L114</f>
        <v>2601478.7592394468</v>
      </c>
      <c r="M120" s="92">
        <f>+'[3]R-I prezzi costanti cat'!M114</f>
        <v>3516326.4191600042</v>
      </c>
      <c r="N120" s="92">
        <f t="shared" si="17"/>
        <v>16299537.153079359</v>
      </c>
      <c r="O120" s="92">
        <f t="shared" si="18"/>
        <v>34226356.366219498</v>
      </c>
      <c r="P120" s="92">
        <f>+'[3]R-I prezzi costanti cat'!P114</f>
        <v>893770.06265541958</v>
      </c>
      <c r="Q120" s="92">
        <f>+'[3]R-I prezzi costanti cat'!Q114</f>
        <v>4294227.6446643574</v>
      </c>
      <c r="R120" s="94">
        <f t="shared" si="19"/>
        <v>37626813.948228434</v>
      </c>
      <c r="S120" s="92">
        <f>+'[3]R-I prezzi costanti cat'!S114</f>
        <v>4959676.0046879658</v>
      </c>
      <c r="T120" s="94">
        <f t="shared" si="20"/>
        <v>42586489.952916399</v>
      </c>
      <c r="U120" s="96"/>
      <c r="V120" s="92">
        <f>+'[3]R-I prezzi costanti cat'!U114</f>
        <v>5643224.9092568364</v>
      </c>
      <c r="W120" s="97">
        <f>+'[3]R-I prezzi costanti cat'!W114</f>
        <v>23425346.787448287</v>
      </c>
      <c r="X120" s="97">
        <f>+'[3]R-I prezzi costanti cat'!X114</f>
        <v>4675517.6755120242</v>
      </c>
      <c r="Y120" s="102">
        <f t="shared" si="21"/>
        <v>28100864.46296031</v>
      </c>
      <c r="Z120" s="92">
        <f>+'[3]R-I prezzi costanti cat'!AD114</f>
        <v>2811297.4577078931</v>
      </c>
      <c r="AA120" s="92">
        <f>+'[3]R-I prezzi costanti cat'!Y114</f>
        <v>5039551.7307966948</v>
      </c>
      <c r="AB120" s="92">
        <f>+'[3]R-I prezzi costanti cat'!AC114+'[3]R-I prezzi costanti cat'!AE114+'[3]R-I prezzi costanti cat'!AF114</f>
        <v>991551.39219465503</v>
      </c>
      <c r="AC120" s="93">
        <f t="shared" si="22"/>
        <v>8842400.5806992427</v>
      </c>
      <c r="AD120" s="98">
        <f t="shared" si="23"/>
        <v>42586489.952916391</v>
      </c>
    </row>
    <row r="121" spans="1:30" x14ac:dyDescent="0.2">
      <c r="A121" s="91">
        <v>1966</v>
      </c>
      <c r="B121" s="92">
        <f>+'[3]R-I prezzi costanti cat'!B115</f>
        <v>4601961.9895508094</v>
      </c>
      <c r="C121" s="92">
        <f>+'[3]R-I prezzi costanti cat'!C115</f>
        <v>216939.76960235083</v>
      </c>
      <c r="D121" s="92">
        <f>+'[3]R-I prezzi costanti cat'!D115</f>
        <v>10577517.634617355</v>
      </c>
      <c r="E121" s="92">
        <f>+'[3]R-I prezzi costanti cat'!G115</f>
        <v>2897165.8437068416</v>
      </c>
      <c r="F121" s="92">
        <f>+'[3]R-I prezzi costanti cat'!E115</f>
        <v>847694.94157753256</v>
      </c>
      <c r="G121" s="93">
        <f t="shared" si="16"/>
        <v>14539318.189504081</v>
      </c>
      <c r="H121" s="92">
        <f>+'[3]R-I prezzi costanti cat'!H115</f>
        <v>5648059.2322242698</v>
      </c>
      <c r="I121" s="92">
        <f>+'[3]R-I prezzi costanti cat'!I115</f>
        <v>2372348.7482784027</v>
      </c>
      <c r="J121" s="92">
        <f>+'[3]R-I prezzi costanti cat'!J115</f>
        <v>1104648.044602744</v>
      </c>
      <c r="K121" s="92">
        <f>+'[3]R-I prezzi costanti cat'!K115</f>
        <v>1691496.0887458592</v>
      </c>
      <c r="L121" s="92">
        <f>+'[3]R-I prezzi costanti cat'!L115</f>
        <v>2824643.3150639595</v>
      </c>
      <c r="M121" s="92">
        <f>+'[3]R-I prezzi costanti cat'!M115</f>
        <v>3687880.2850271002</v>
      </c>
      <c r="N121" s="92">
        <f t="shared" si="17"/>
        <v>17329075.713942334</v>
      </c>
      <c r="O121" s="92">
        <f t="shared" si="18"/>
        <v>36470355.89299722</v>
      </c>
      <c r="P121" s="92">
        <f>+'[3]R-I prezzi costanti cat'!P115</f>
        <v>894567.92449240841</v>
      </c>
      <c r="Q121" s="92">
        <f>+'[3]R-I prezzi costanti cat'!Q115</f>
        <v>4520212.7964670146</v>
      </c>
      <c r="R121" s="94">
        <f t="shared" si="19"/>
        <v>40096000.764971823</v>
      </c>
      <c r="S121" s="92">
        <f>+'[3]R-I prezzi costanti cat'!S115</f>
        <v>5608443.8187516695</v>
      </c>
      <c r="T121" s="94">
        <f t="shared" si="20"/>
        <v>45704444.583723493</v>
      </c>
      <c r="U121" s="96"/>
      <c r="V121" s="92">
        <f>+'[3]R-I prezzi costanti cat'!U115</f>
        <v>6335653.2888713926</v>
      </c>
      <c r="W121" s="97">
        <f>+'[3]R-I prezzi costanti cat'!W115</f>
        <v>25129187.667477764</v>
      </c>
      <c r="X121" s="97">
        <f>+'[3]R-I prezzi costanti cat'!X115</f>
        <v>4839427.1969604967</v>
      </c>
      <c r="Y121" s="102">
        <f t="shared" si="21"/>
        <v>29968614.864438262</v>
      </c>
      <c r="Z121" s="92">
        <f>+'[3]R-I prezzi costanti cat'!AD115</f>
        <v>3115387.553204169</v>
      </c>
      <c r="AA121" s="92">
        <f>+'[3]R-I prezzi costanti cat'!Y115</f>
        <v>5146036.5318659646</v>
      </c>
      <c r="AB121" s="92">
        <f>+'[3]R-I prezzi costanti cat'!AC115+'[3]R-I prezzi costanti cat'!AE115+'[3]R-I prezzi costanti cat'!AF115</f>
        <v>1138752.3453437057</v>
      </c>
      <c r="AC121" s="93">
        <f t="shared" si="22"/>
        <v>9400176.4304138385</v>
      </c>
      <c r="AD121" s="98">
        <f t="shared" si="23"/>
        <v>45704444.5837235</v>
      </c>
    </row>
    <row r="122" spans="1:30" x14ac:dyDescent="0.2">
      <c r="A122" s="91">
        <v>1967</v>
      </c>
      <c r="B122" s="92">
        <f>+'[3]R-I prezzi costanti cat'!B116</f>
        <v>4916076.8362162709</v>
      </c>
      <c r="C122" s="92">
        <f>+'[3]R-I prezzi costanti cat'!C116</f>
        <v>220675.32397581148</v>
      </c>
      <c r="D122" s="92">
        <f>+'[3]R-I prezzi costanti cat'!D116</f>
        <v>11739636.538179129</v>
      </c>
      <c r="E122" s="92">
        <f>+'[3]R-I prezzi costanti cat'!G116</f>
        <v>3098500.7863284699</v>
      </c>
      <c r="F122" s="92">
        <f>+'[3]R-I prezzi costanti cat'!E116</f>
        <v>890891.8991100128</v>
      </c>
      <c r="G122" s="93">
        <f t="shared" si="16"/>
        <v>15949704.547593424</v>
      </c>
      <c r="H122" s="92">
        <f>+'[3]R-I prezzi costanti cat'!H116</f>
        <v>6228441.7605365003</v>
      </c>
      <c r="I122" s="92">
        <f>+'[3]R-I prezzi costanti cat'!I116</f>
        <v>2500734.5374666816</v>
      </c>
      <c r="J122" s="92">
        <f>+'[3]R-I prezzi costanti cat'!J116</f>
        <v>1173826.5282484016</v>
      </c>
      <c r="K122" s="92">
        <f>+'[3]R-I prezzi costanti cat'!K116</f>
        <v>1727817.2865786084</v>
      </c>
      <c r="L122" s="92">
        <f>+'[3]R-I prezzi costanti cat'!L116</f>
        <v>3011134.0413127723</v>
      </c>
      <c r="M122" s="92">
        <f>+'[3]R-I prezzi costanti cat'!M116</f>
        <v>3805687.7219188684</v>
      </c>
      <c r="N122" s="92">
        <f t="shared" si="17"/>
        <v>18447641.876061834</v>
      </c>
      <c r="O122" s="92">
        <f t="shared" si="18"/>
        <v>39313423.259871528</v>
      </c>
      <c r="P122" s="92">
        <f>+'[3]R-I prezzi costanti cat'!P116</f>
        <v>949728.59370602423</v>
      </c>
      <c r="Q122" s="92">
        <f>+'[3]R-I prezzi costanti cat'!Q116</f>
        <v>4806880.2258039182</v>
      </c>
      <c r="R122" s="94">
        <f t="shared" si="19"/>
        <v>43170574.89196942</v>
      </c>
      <c r="S122" s="92">
        <f>+'[3]R-I prezzi costanti cat'!S116</f>
        <v>6306287.8139413819</v>
      </c>
      <c r="T122" s="94">
        <f t="shared" si="20"/>
        <v>49476862.705910802</v>
      </c>
      <c r="U122" s="96"/>
      <c r="V122" s="92">
        <f>+'[3]R-I prezzi costanti cat'!U116</f>
        <v>6707136.1090549389</v>
      </c>
      <c r="W122" s="97">
        <f>+'[3]R-I prezzi costanti cat'!W116</f>
        <v>27010211.556679513</v>
      </c>
      <c r="X122" s="97">
        <f>+'[3]R-I prezzi costanti cat'!X116</f>
        <v>5054938.1441326234</v>
      </c>
      <c r="Y122" s="102">
        <f t="shared" si="21"/>
        <v>32065149.700812139</v>
      </c>
      <c r="Z122" s="92">
        <f>+'[3]R-I prezzi costanti cat'!AD116</f>
        <v>3688901.9588169334</v>
      </c>
      <c r="AA122" s="92">
        <f>+'[3]R-I prezzi costanti cat'!Y116</f>
        <v>5635972.9873823263</v>
      </c>
      <c r="AB122" s="92">
        <f>+'[3]R-I prezzi costanti cat'!AC116+'[3]R-I prezzi costanti cat'!AE116+'[3]R-I prezzi costanti cat'!AF116</f>
        <v>1379701.9498444693</v>
      </c>
      <c r="AC122" s="93">
        <f t="shared" si="22"/>
        <v>10704576.896043729</v>
      </c>
      <c r="AD122" s="98">
        <f t="shared" si="23"/>
        <v>49476862.705910802</v>
      </c>
    </row>
    <row r="123" spans="1:30" x14ac:dyDescent="0.2">
      <c r="A123" s="91">
        <v>1968</v>
      </c>
      <c r="B123" s="92">
        <f>+'[3]R-I prezzi costanti cat'!B117</f>
        <v>4742539.5767574757</v>
      </c>
      <c r="C123" s="92">
        <f>+'[3]R-I prezzi costanti cat'!C117</f>
        <v>241137.61541023134</v>
      </c>
      <c r="D123" s="92">
        <f>+'[3]R-I prezzi costanti cat'!D117</f>
        <v>12956971.761779416</v>
      </c>
      <c r="E123" s="92">
        <f>+'[3]R-I prezzi costanti cat'!G117</f>
        <v>3415041.917679457</v>
      </c>
      <c r="F123" s="92">
        <f>+'[3]R-I prezzi costanti cat'!E117</f>
        <v>983713.08155076497</v>
      </c>
      <c r="G123" s="93">
        <f t="shared" si="16"/>
        <v>17596864.376419868</v>
      </c>
      <c r="H123" s="92">
        <f>+'[3]R-I prezzi costanti cat'!H117</f>
        <v>6808100.0021876609</v>
      </c>
      <c r="I123" s="92">
        <f>+'[3]R-I prezzi costanti cat'!I117</f>
        <v>2777747.4945827085</v>
      </c>
      <c r="J123" s="92">
        <f>+'[3]R-I prezzi costanti cat'!J117</f>
        <v>1247205.4203398398</v>
      </c>
      <c r="K123" s="92">
        <f>+'[3]R-I prezzi costanti cat'!K117</f>
        <v>1780219.4533987474</v>
      </c>
      <c r="L123" s="92">
        <f>+'[3]R-I prezzi costanti cat'!L117</f>
        <v>3367683.7649264541</v>
      </c>
      <c r="M123" s="92">
        <f>+'[3]R-I prezzi costanti cat'!M117</f>
        <v>3951096.4400923867</v>
      </c>
      <c r="N123" s="92">
        <f t="shared" si="17"/>
        <v>19932052.575527795</v>
      </c>
      <c r="O123" s="92">
        <f t="shared" si="18"/>
        <v>42271456.528705135</v>
      </c>
      <c r="P123" s="92">
        <f>+'[3]R-I prezzi costanti cat'!P117</f>
        <v>1027450.1894870831</v>
      </c>
      <c r="Q123" s="92">
        <f>+'[3]R-I prezzi costanti cat'!Q117</f>
        <v>5023074.8317631735</v>
      </c>
      <c r="R123" s="94">
        <f t="shared" si="19"/>
        <v>46267081.170981221</v>
      </c>
      <c r="S123" s="92">
        <f>+'[3]R-I prezzi costanti cat'!S117</f>
        <v>6741869.0660693385</v>
      </c>
      <c r="T123" s="94">
        <f t="shared" si="20"/>
        <v>53008950.237050563</v>
      </c>
      <c r="U123" s="96"/>
      <c r="V123" s="92">
        <f>+'[3]R-I prezzi costanti cat'!U117</f>
        <v>7675598.8620098447</v>
      </c>
      <c r="W123" s="97">
        <f>+'[3]R-I prezzi costanti cat'!W117</f>
        <v>28295791.141147278</v>
      </c>
      <c r="X123" s="97">
        <f>+'[3]R-I prezzi costanti cat'!X117</f>
        <v>5251661.7023608182</v>
      </c>
      <c r="Y123" s="102">
        <f t="shared" si="21"/>
        <v>33547452.843508095</v>
      </c>
      <c r="Z123" s="92">
        <f>+'[3]R-I prezzi costanti cat'!AD117</f>
        <v>3996299.1779356645</v>
      </c>
      <c r="AA123" s="92">
        <f>+'[3]R-I prezzi costanti cat'!Y117</f>
        <v>6228885.1428702222</v>
      </c>
      <c r="AB123" s="92">
        <f>+'[3]R-I prezzi costanti cat'!AC117+'[3]R-I prezzi costanti cat'!AE117+'[3]R-I prezzi costanti cat'!AF117</f>
        <v>1560714.2107267408</v>
      </c>
      <c r="AC123" s="93">
        <f t="shared" si="22"/>
        <v>11785898.531532627</v>
      </c>
      <c r="AD123" s="98">
        <f t="shared" si="23"/>
        <v>53008950.237050563</v>
      </c>
    </row>
    <row r="124" spans="1:30" x14ac:dyDescent="0.2">
      <c r="A124" s="91">
        <v>1969</v>
      </c>
      <c r="B124" s="92">
        <f>+'[3]R-I prezzi costanti cat'!B118</f>
        <v>4854965.4242903283</v>
      </c>
      <c r="C124" s="92">
        <f>+'[3]R-I prezzi costanti cat'!C118</f>
        <v>257585.12533644665</v>
      </c>
      <c r="D124" s="92">
        <f>+'[3]R-I prezzi costanti cat'!D118</f>
        <v>13924627.033154266</v>
      </c>
      <c r="E124" s="92">
        <f>+'[3]R-I prezzi costanti cat'!G118</f>
        <v>3718937.7075028452</v>
      </c>
      <c r="F124" s="92">
        <f>+'[3]R-I prezzi costanti cat'!E118</f>
        <v>1068990.2093219808</v>
      </c>
      <c r="G124" s="93">
        <f t="shared" si="16"/>
        <v>18970140.075315535</v>
      </c>
      <c r="H124" s="92">
        <f>+'[3]R-I prezzi costanti cat'!H118</f>
        <v>7305064.6535798414</v>
      </c>
      <c r="I124" s="92">
        <f>+'[3]R-I prezzi costanti cat'!I118</f>
        <v>3080672.8939023861</v>
      </c>
      <c r="J124" s="92">
        <f>+'[3]R-I prezzi costanti cat'!J118</f>
        <v>1272656.6139607159</v>
      </c>
      <c r="K124" s="92">
        <f>+'[3]R-I prezzi costanti cat'!K118</f>
        <v>1819569.8513905827</v>
      </c>
      <c r="L124" s="92">
        <f>+'[3]R-I prezzi costanti cat'!L118</f>
        <v>3672722.0130110607</v>
      </c>
      <c r="M124" s="92">
        <f>+'[3]R-I prezzi costanti cat'!M118</f>
        <v>4064057.0576006812</v>
      </c>
      <c r="N124" s="92">
        <f t="shared" si="17"/>
        <v>21214743.08344527</v>
      </c>
      <c r="O124" s="92">
        <f t="shared" si="18"/>
        <v>45039848.58305113</v>
      </c>
      <c r="P124" s="92">
        <f>+'[3]R-I prezzi costanti cat'!P118</f>
        <v>1094305.2407329511</v>
      </c>
      <c r="Q124" s="92">
        <f>+'[3]R-I prezzi costanti cat'!Q118</f>
        <v>5324906.0938802501</v>
      </c>
      <c r="R124" s="94">
        <f t="shared" si="19"/>
        <v>49270449.436198428</v>
      </c>
      <c r="S124" s="92">
        <f>+'[3]R-I prezzi costanti cat'!S118</f>
        <v>8084070.0326908045</v>
      </c>
      <c r="T124" s="94">
        <f t="shared" si="20"/>
        <v>57354519.468889236</v>
      </c>
      <c r="U124" s="96"/>
      <c r="V124" s="92">
        <f>+'[3]R-I prezzi costanti cat'!U118</f>
        <v>8651123.0449362043</v>
      </c>
      <c r="W124" s="97">
        <f>+'[3]R-I prezzi costanti cat'!W118</f>
        <v>30290753.589219384</v>
      </c>
      <c r="X124" s="97">
        <f>+'[3]R-I prezzi costanti cat'!X118</f>
        <v>5458678.3014226388</v>
      </c>
      <c r="Y124" s="102">
        <f t="shared" si="21"/>
        <v>35749431.890642025</v>
      </c>
      <c r="Z124" s="92">
        <f>+'[3]R-I prezzi costanti cat'!AD118</f>
        <v>4276296.1355395252</v>
      </c>
      <c r="AA124" s="92">
        <f>+'[3]R-I prezzi costanti cat'!Y118</f>
        <v>6955927.4812983135</v>
      </c>
      <c r="AB124" s="92">
        <f>+'[3]R-I prezzi costanti cat'!AC118+'[3]R-I prezzi costanti cat'!AE118+'[3]R-I prezzi costanti cat'!AF118</f>
        <v>1721740.9164731803</v>
      </c>
      <c r="AC124" s="93">
        <f t="shared" si="22"/>
        <v>12953964.533311019</v>
      </c>
      <c r="AD124" s="98">
        <f t="shared" si="23"/>
        <v>57354519.468889244</v>
      </c>
    </row>
    <row r="125" spans="1:30" x14ac:dyDescent="0.2">
      <c r="A125" s="91">
        <v>1970</v>
      </c>
      <c r="B125" s="92">
        <f>+'[3]R-I prezzi costanti cat'!B119</f>
        <v>4809357.7694928059</v>
      </c>
      <c r="C125" s="92">
        <f>+'[3]R-I prezzi costanti cat'!C119</f>
        <v>263223.35828877008</v>
      </c>
      <c r="D125" s="92">
        <f>+'[3]R-I prezzi costanti cat'!D119</f>
        <v>15175420.555146277</v>
      </c>
      <c r="E125" s="92">
        <f>+'[3]R-I prezzi costanti cat'!G119</f>
        <v>3715193.5145058925</v>
      </c>
      <c r="F125" s="92">
        <f>+'[3]R-I prezzi costanti cat'!E119</f>
        <v>1147766.0416012555</v>
      </c>
      <c r="G125" s="93">
        <f t="shared" si="16"/>
        <v>20301603.469542194</v>
      </c>
      <c r="H125" s="92">
        <f>+'[3]R-I prezzi costanti cat'!H119</f>
        <v>7944028.3728813734</v>
      </c>
      <c r="I125" s="92">
        <f>+'[3]R-I prezzi costanti cat'!I119</f>
        <v>3303247.5602877694</v>
      </c>
      <c r="J125" s="92">
        <f>+'[3]R-I prezzi costanti cat'!J119</f>
        <v>1325021.1291378683</v>
      </c>
      <c r="K125" s="92">
        <f>+'[3]R-I prezzi costanti cat'!K119</f>
        <v>1870985.4742527895</v>
      </c>
      <c r="L125" s="92">
        <f>+'[3]R-I prezzi costanti cat'!L119</f>
        <v>4023969.0480488515</v>
      </c>
      <c r="M125" s="92">
        <f>+'[3]R-I prezzi costanti cat'!M119</f>
        <v>4206064.7424862254</v>
      </c>
      <c r="N125" s="92">
        <f t="shared" si="17"/>
        <v>22673316.327094875</v>
      </c>
      <c r="O125" s="92">
        <f t="shared" si="18"/>
        <v>47784277.566129878</v>
      </c>
      <c r="P125" s="92">
        <f>+'[3]R-I prezzi costanti cat'!P119</f>
        <v>1160527.7445598317</v>
      </c>
      <c r="Q125" s="92">
        <f>+'[3]R-I prezzi costanti cat'!Q119</f>
        <v>5605004.0420184862</v>
      </c>
      <c r="R125" s="94">
        <f t="shared" si="19"/>
        <v>52228753.863588534</v>
      </c>
      <c r="S125" s="92">
        <f>+'[3]R-I prezzi costanti cat'!S119</f>
        <v>9445096.7045749128</v>
      </c>
      <c r="T125" s="94">
        <f t="shared" si="20"/>
        <v>61673850.568163447</v>
      </c>
      <c r="U125" s="96"/>
      <c r="V125" s="92">
        <f>+'[3]R-I prezzi costanti cat'!U119</f>
        <v>9141725.5301107075</v>
      </c>
      <c r="W125" s="97">
        <f>+'[3]R-I prezzi costanti cat'!W119</f>
        <v>33053749.832946762</v>
      </c>
      <c r="X125" s="97">
        <f>+'[3]R-I prezzi costanti cat'!X119</f>
        <v>5625282.5659765238</v>
      </c>
      <c r="Y125" s="102">
        <f t="shared" si="21"/>
        <v>38679032.398923285</v>
      </c>
      <c r="Z125" s="92">
        <f>+'[3]R-I prezzi costanti cat'!AD119</f>
        <v>4913317.0397215439</v>
      </c>
      <c r="AA125" s="92">
        <f>+'[3]R-I prezzi costanti cat'!Y119</f>
        <v>6842214.3144271011</v>
      </c>
      <c r="AB125" s="92">
        <f>+'[3]R-I prezzi costanti cat'!AC119+'[3]R-I prezzi costanti cat'!AE119+'[3]R-I prezzi costanti cat'!AF119</f>
        <v>2097561.2849808098</v>
      </c>
      <c r="AC125" s="93">
        <f t="shared" si="22"/>
        <v>13853092.639129454</v>
      </c>
      <c r="AD125" s="98">
        <f t="shared" si="23"/>
        <v>61673850.568163447</v>
      </c>
    </row>
  </sheetData>
  <mergeCells count="49">
    <mergeCell ref="AD103:AD105"/>
    <mergeCell ref="R103:R105"/>
    <mergeCell ref="S103:S105"/>
    <mergeCell ref="T103:T105"/>
    <mergeCell ref="V103:V105"/>
    <mergeCell ref="W103:Y104"/>
    <mergeCell ref="Z103:AB104"/>
    <mergeCell ref="Z3:AB4"/>
    <mergeCell ref="AD58:AD60"/>
    <mergeCell ref="B102:T102"/>
    <mergeCell ref="V102:AD102"/>
    <mergeCell ref="A103:A105"/>
    <mergeCell ref="B103:B105"/>
    <mergeCell ref="C103:G103"/>
    <mergeCell ref="H103:N103"/>
    <mergeCell ref="O103:O105"/>
    <mergeCell ref="P103:P105"/>
    <mergeCell ref="Q103:Q105"/>
    <mergeCell ref="R58:R60"/>
    <mergeCell ref="S58:S60"/>
    <mergeCell ref="T58:T60"/>
    <mergeCell ref="V58:V60"/>
    <mergeCell ref="W58:Y59"/>
    <mergeCell ref="B57:T57"/>
    <mergeCell ref="V57:AD57"/>
    <mergeCell ref="A58:A60"/>
    <mergeCell ref="B58:B60"/>
    <mergeCell ref="C58:G58"/>
    <mergeCell ref="H58:N58"/>
    <mergeCell ref="O58:O60"/>
    <mergeCell ref="P58:P60"/>
    <mergeCell ref="Q58:Q60"/>
    <mergeCell ref="Z58:AB59"/>
    <mergeCell ref="A1:I1"/>
    <mergeCell ref="B2:T2"/>
    <mergeCell ref="V2:AD2"/>
    <mergeCell ref="A3:A5"/>
    <mergeCell ref="B3:B5"/>
    <mergeCell ref="C3:G3"/>
    <mergeCell ref="H3:N3"/>
    <mergeCell ref="O3:O5"/>
    <mergeCell ref="P3:P5"/>
    <mergeCell ref="Q3:Q5"/>
    <mergeCell ref="AD3:AD5"/>
    <mergeCell ref="R3:R5"/>
    <mergeCell ref="S3:S5"/>
    <mergeCell ref="T3:T5"/>
    <mergeCell ref="V3:V5"/>
    <mergeCell ref="W3:Y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AJ114"/>
  <sheetViews>
    <sheetView zoomScaleNormal="100" workbookViewId="0">
      <selection activeCell="A2" sqref="A2:A4"/>
    </sheetView>
  </sheetViews>
  <sheetFormatPr defaultRowHeight="12.75" x14ac:dyDescent="0.2"/>
  <cols>
    <col min="1" max="1" width="12" style="73" customWidth="1"/>
    <col min="2" max="2" width="15.28515625" style="73" customWidth="1"/>
    <col min="3" max="3" width="13.42578125" style="73" customWidth="1"/>
    <col min="4" max="6" width="14.5703125" style="73" customWidth="1"/>
    <col min="7" max="7" width="15.28515625" style="73" customWidth="1"/>
    <col min="8" max="8" width="12.42578125" style="73" customWidth="1"/>
    <col min="9" max="9" width="15.28515625" style="73" customWidth="1"/>
    <col min="10" max="10" width="11.85546875" style="73" bestFit="1" customWidth="1"/>
    <col min="11" max="12" width="12.28515625" style="73" customWidth="1"/>
    <col min="13" max="13" width="12.5703125" style="73" customWidth="1"/>
    <col min="14" max="14" width="17.140625" style="73" customWidth="1"/>
    <col min="15" max="15" width="14" style="73" customWidth="1"/>
    <col min="16" max="16" width="19" style="73" customWidth="1"/>
    <col min="17" max="17" width="14" style="73" customWidth="1"/>
    <col min="18" max="18" width="20.85546875" style="99" bestFit="1" customWidth="1"/>
    <col min="19" max="19" width="14" style="73" customWidth="1"/>
    <col min="20" max="20" width="14.85546875" style="99" customWidth="1"/>
    <col min="21" max="21" width="3.85546875" style="73" customWidth="1"/>
    <col min="22" max="22" width="14" style="73" customWidth="1"/>
    <col min="23" max="23" width="16.42578125" style="73" bestFit="1" customWidth="1"/>
    <col min="24" max="24" width="15.140625" style="73" bestFit="1" customWidth="1"/>
    <col min="25" max="25" width="14" style="73" bestFit="1" customWidth="1"/>
    <col min="26" max="30" width="13.85546875" style="73" customWidth="1"/>
    <col min="31" max="31" width="18.5703125" style="73" customWidth="1"/>
    <col min="32" max="34" width="13.85546875" style="73" customWidth="1"/>
    <col min="35" max="35" width="16.85546875" style="73" customWidth="1"/>
    <col min="36" max="36" width="14.7109375" style="73" customWidth="1"/>
    <col min="37" max="256" width="9.140625" style="73"/>
    <col min="257" max="257" width="15.7109375" style="73" customWidth="1"/>
    <col min="258" max="258" width="15.28515625" style="73" customWidth="1"/>
    <col min="259" max="262" width="14.5703125" style="73" customWidth="1"/>
    <col min="263" max="263" width="15.28515625" style="73" customWidth="1"/>
    <col min="264" max="264" width="12.42578125" style="73" customWidth="1"/>
    <col min="265" max="265" width="12.28515625" style="73" bestFit="1" customWidth="1"/>
    <col min="266" max="266" width="11.42578125" style="73" bestFit="1" customWidth="1"/>
    <col min="267" max="267" width="12.28515625" style="73" customWidth="1"/>
    <col min="268" max="268" width="11.7109375" style="73" customWidth="1"/>
    <col min="269" max="269" width="12.140625" style="73" customWidth="1"/>
    <col min="270" max="270" width="17.140625" style="73" customWidth="1"/>
    <col min="271" max="273" width="14" style="73" customWidth="1"/>
    <col min="274" max="274" width="20.7109375" style="73" bestFit="1" customWidth="1"/>
    <col min="275" max="275" width="14" style="73" customWidth="1"/>
    <col min="276" max="276" width="14.85546875" style="73" customWidth="1"/>
    <col min="277" max="277" width="3.85546875" style="73" customWidth="1"/>
    <col min="278" max="278" width="14" style="73" customWidth="1"/>
    <col min="279" max="279" width="16.28515625" style="73" bestFit="1" customWidth="1"/>
    <col min="280" max="280" width="15" style="73" bestFit="1" customWidth="1"/>
    <col min="281" max="281" width="13.85546875" style="73" bestFit="1" customWidth="1"/>
    <col min="282" max="290" width="13.85546875" style="73" customWidth="1"/>
    <col min="291" max="291" width="16.85546875" style="73" customWidth="1"/>
    <col min="292" max="292" width="14.7109375" style="73" customWidth="1"/>
    <col min="293" max="512" width="9.140625" style="73"/>
    <col min="513" max="513" width="15.7109375" style="73" customWidth="1"/>
    <col min="514" max="514" width="15.28515625" style="73" customWidth="1"/>
    <col min="515" max="518" width="14.5703125" style="73" customWidth="1"/>
    <col min="519" max="519" width="15.28515625" style="73" customWidth="1"/>
    <col min="520" max="520" width="12.42578125" style="73" customWidth="1"/>
    <col min="521" max="521" width="12.28515625" style="73" bestFit="1" customWidth="1"/>
    <col min="522" max="522" width="11.42578125" style="73" bestFit="1" customWidth="1"/>
    <col min="523" max="523" width="12.28515625" style="73" customWidth="1"/>
    <col min="524" max="524" width="11.7109375" style="73" customWidth="1"/>
    <col min="525" max="525" width="12.140625" style="73" customWidth="1"/>
    <col min="526" max="526" width="17.140625" style="73" customWidth="1"/>
    <col min="527" max="529" width="14" style="73" customWidth="1"/>
    <col min="530" max="530" width="20.7109375" style="73" bestFit="1" customWidth="1"/>
    <col min="531" max="531" width="14" style="73" customWidth="1"/>
    <col min="532" max="532" width="14.85546875" style="73" customWidth="1"/>
    <col min="533" max="533" width="3.85546875" style="73" customWidth="1"/>
    <col min="534" max="534" width="14" style="73" customWidth="1"/>
    <col min="535" max="535" width="16.28515625" style="73" bestFit="1" customWidth="1"/>
    <col min="536" max="536" width="15" style="73" bestFit="1" customWidth="1"/>
    <col min="537" max="537" width="13.85546875" style="73" bestFit="1" customWidth="1"/>
    <col min="538" max="546" width="13.85546875" style="73" customWidth="1"/>
    <col min="547" max="547" width="16.85546875" style="73" customWidth="1"/>
    <col min="548" max="548" width="14.7109375" style="73" customWidth="1"/>
    <col min="549" max="768" width="9.140625" style="73"/>
    <col min="769" max="769" width="15.7109375" style="73" customWidth="1"/>
    <col min="770" max="770" width="15.28515625" style="73" customWidth="1"/>
    <col min="771" max="774" width="14.5703125" style="73" customWidth="1"/>
    <col min="775" max="775" width="15.28515625" style="73" customWidth="1"/>
    <col min="776" max="776" width="12.42578125" style="73" customWidth="1"/>
    <col min="777" max="777" width="12.28515625" style="73" bestFit="1" customWidth="1"/>
    <col min="778" max="778" width="11.42578125" style="73" bestFit="1" customWidth="1"/>
    <col min="779" max="779" width="12.28515625" style="73" customWidth="1"/>
    <col min="780" max="780" width="11.7109375" style="73" customWidth="1"/>
    <col min="781" max="781" width="12.140625" style="73" customWidth="1"/>
    <col min="782" max="782" width="17.140625" style="73" customWidth="1"/>
    <col min="783" max="785" width="14" style="73" customWidth="1"/>
    <col min="786" max="786" width="20.7109375" style="73" bestFit="1" customWidth="1"/>
    <col min="787" max="787" width="14" style="73" customWidth="1"/>
    <col min="788" max="788" width="14.85546875" style="73" customWidth="1"/>
    <col min="789" max="789" width="3.85546875" style="73" customWidth="1"/>
    <col min="790" max="790" width="14" style="73" customWidth="1"/>
    <col min="791" max="791" width="16.28515625" style="73" bestFit="1" customWidth="1"/>
    <col min="792" max="792" width="15" style="73" bestFit="1" customWidth="1"/>
    <col min="793" max="793" width="13.85546875" style="73" bestFit="1" customWidth="1"/>
    <col min="794" max="802" width="13.85546875" style="73" customWidth="1"/>
    <col min="803" max="803" width="16.85546875" style="73" customWidth="1"/>
    <col min="804" max="804" width="14.7109375" style="73" customWidth="1"/>
    <col min="805" max="1024" width="9.140625" style="73"/>
    <col min="1025" max="1025" width="15.7109375" style="73" customWidth="1"/>
    <col min="1026" max="1026" width="15.28515625" style="73" customWidth="1"/>
    <col min="1027" max="1030" width="14.5703125" style="73" customWidth="1"/>
    <col min="1031" max="1031" width="15.28515625" style="73" customWidth="1"/>
    <col min="1032" max="1032" width="12.42578125" style="73" customWidth="1"/>
    <col min="1033" max="1033" width="12.28515625" style="73" bestFit="1" customWidth="1"/>
    <col min="1034" max="1034" width="11.42578125" style="73" bestFit="1" customWidth="1"/>
    <col min="1035" max="1035" width="12.28515625" style="73" customWidth="1"/>
    <col min="1036" max="1036" width="11.7109375" style="73" customWidth="1"/>
    <col min="1037" max="1037" width="12.140625" style="73" customWidth="1"/>
    <col min="1038" max="1038" width="17.140625" style="73" customWidth="1"/>
    <col min="1039" max="1041" width="14" style="73" customWidth="1"/>
    <col min="1042" max="1042" width="20.7109375" style="73" bestFit="1" customWidth="1"/>
    <col min="1043" max="1043" width="14" style="73" customWidth="1"/>
    <col min="1044" max="1044" width="14.85546875" style="73" customWidth="1"/>
    <col min="1045" max="1045" width="3.85546875" style="73" customWidth="1"/>
    <col min="1046" max="1046" width="14" style="73" customWidth="1"/>
    <col min="1047" max="1047" width="16.28515625" style="73" bestFit="1" customWidth="1"/>
    <col min="1048" max="1048" width="15" style="73" bestFit="1" customWidth="1"/>
    <col min="1049" max="1049" width="13.85546875" style="73" bestFit="1" customWidth="1"/>
    <col min="1050" max="1058" width="13.85546875" style="73" customWidth="1"/>
    <col min="1059" max="1059" width="16.85546875" style="73" customWidth="1"/>
    <col min="1060" max="1060" width="14.7109375" style="73" customWidth="1"/>
    <col min="1061" max="1280" width="9.140625" style="73"/>
    <col min="1281" max="1281" width="15.7109375" style="73" customWidth="1"/>
    <col min="1282" max="1282" width="15.28515625" style="73" customWidth="1"/>
    <col min="1283" max="1286" width="14.5703125" style="73" customWidth="1"/>
    <col min="1287" max="1287" width="15.28515625" style="73" customWidth="1"/>
    <col min="1288" max="1288" width="12.42578125" style="73" customWidth="1"/>
    <col min="1289" max="1289" width="12.28515625" style="73" bestFit="1" customWidth="1"/>
    <col min="1290" max="1290" width="11.42578125" style="73" bestFit="1" customWidth="1"/>
    <col min="1291" max="1291" width="12.28515625" style="73" customWidth="1"/>
    <col min="1292" max="1292" width="11.7109375" style="73" customWidth="1"/>
    <col min="1293" max="1293" width="12.140625" style="73" customWidth="1"/>
    <col min="1294" max="1294" width="17.140625" style="73" customWidth="1"/>
    <col min="1295" max="1297" width="14" style="73" customWidth="1"/>
    <col min="1298" max="1298" width="20.7109375" style="73" bestFit="1" customWidth="1"/>
    <col min="1299" max="1299" width="14" style="73" customWidth="1"/>
    <col min="1300" max="1300" width="14.85546875" style="73" customWidth="1"/>
    <col min="1301" max="1301" width="3.85546875" style="73" customWidth="1"/>
    <col min="1302" max="1302" width="14" style="73" customWidth="1"/>
    <col min="1303" max="1303" width="16.28515625" style="73" bestFit="1" customWidth="1"/>
    <col min="1304" max="1304" width="15" style="73" bestFit="1" customWidth="1"/>
    <col min="1305" max="1305" width="13.85546875" style="73" bestFit="1" customWidth="1"/>
    <col min="1306" max="1314" width="13.85546875" style="73" customWidth="1"/>
    <col min="1315" max="1315" width="16.85546875" style="73" customWidth="1"/>
    <col min="1316" max="1316" width="14.7109375" style="73" customWidth="1"/>
    <col min="1317" max="1536" width="9.140625" style="73"/>
    <col min="1537" max="1537" width="15.7109375" style="73" customWidth="1"/>
    <col min="1538" max="1538" width="15.28515625" style="73" customWidth="1"/>
    <col min="1539" max="1542" width="14.5703125" style="73" customWidth="1"/>
    <col min="1543" max="1543" width="15.28515625" style="73" customWidth="1"/>
    <col min="1544" max="1544" width="12.42578125" style="73" customWidth="1"/>
    <col min="1545" max="1545" width="12.28515625" style="73" bestFit="1" customWidth="1"/>
    <col min="1546" max="1546" width="11.42578125" style="73" bestFit="1" customWidth="1"/>
    <col min="1547" max="1547" width="12.28515625" style="73" customWidth="1"/>
    <col min="1548" max="1548" width="11.7109375" style="73" customWidth="1"/>
    <col min="1549" max="1549" width="12.140625" style="73" customWidth="1"/>
    <col min="1550" max="1550" width="17.140625" style="73" customWidth="1"/>
    <col min="1551" max="1553" width="14" style="73" customWidth="1"/>
    <col min="1554" max="1554" width="20.7109375" style="73" bestFit="1" customWidth="1"/>
    <col min="1555" max="1555" width="14" style="73" customWidth="1"/>
    <col min="1556" max="1556" width="14.85546875" style="73" customWidth="1"/>
    <col min="1557" max="1557" width="3.85546875" style="73" customWidth="1"/>
    <col min="1558" max="1558" width="14" style="73" customWidth="1"/>
    <col min="1559" max="1559" width="16.28515625" style="73" bestFit="1" customWidth="1"/>
    <col min="1560" max="1560" width="15" style="73" bestFit="1" customWidth="1"/>
    <col min="1561" max="1561" width="13.85546875" style="73" bestFit="1" customWidth="1"/>
    <col min="1562" max="1570" width="13.85546875" style="73" customWidth="1"/>
    <col min="1571" max="1571" width="16.85546875" style="73" customWidth="1"/>
    <col min="1572" max="1572" width="14.7109375" style="73" customWidth="1"/>
    <col min="1573" max="1792" width="9.140625" style="73"/>
    <col min="1793" max="1793" width="15.7109375" style="73" customWidth="1"/>
    <col min="1794" max="1794" width="15.28515625" style="73" customWidth="1"/>
    <col min="1795" max="1798" width="14.5703125" style="73" customWidth="1"/>
    <col min="1799" max="1799" width="15.28515625" style="73" customWidth="1"/>
    <col min="1800" max="1800" width="12.42578125" style="73" customWidth="1"/>
    <col min="1801" max="1801" width="12.28515625" style="73" bestFit="1" customWidth="1"/>
    <col min="1802" max="1802" width="11.42578125" style="73" bestFit="1" customWidth="1"/>
    <col min="1803" max="1803" width="12.28515625" style="73" customWidth="1"/>
    <col min="1804" max="1804" width="11.7109375" style="73" customWidth="1"/>
    <col min="1805" max="1805" width="12.140625" style="73" customWidth="1"/>
    <col min="1806" max="1806" width="17.140625" style="73" customWidth="1"/>
    <col min="1807" max="1809" width="14" style="73" customWidth="1"/>
    <col min="1810" max="1810" width="20.7109375" style="73" bestFit="1" customWidth="1"/>
    <col min="1811" max="1811" width="14" style="73" customWidth="1"/>
    <col min="1812" max="1812" width="14.85546875" style="73" customWidth="1"/>
    <col min="1813" max="1813" width="3.85546875" style="73" customWidth="1"/>
    <col min="1814" max="1814" width="14" style="73" customWidth="1"/>
    <col min="1815" max="1815" width="16.28515625" style="73" bestFit="1" customWidth="1"/>
    <col min="1816" max="1816" width="15" style="73" bestFit="1" customWidth="1"/>
    <col min="1817" max="1817" width="13.85546875" style="73" bestFit="1" customWidth="1"/>
    <col min="1818" max="1826" width="13.85546875" style="73" customWidth="1"/>
    <col min="1827" max="1827" width="16.85546875" style="73" customWidth="1"/>
    <col min="1828" max="1828" width="14.7109375" style="73" customWidth="1"/>
    <col min="1829" max="2048" width="9.140625" style="73"/>
    <col min="2049" max="2049" width="15.7109375" style="73" customWidth="1"/>
    <col min="2050" max="2050" width="15.28515625" style="73" customWidth="1"/>
    <col min="2051" max="2054" width="14.5703125" style="73" customWidth="1"/>
    <col min="2055" max="2055" width="15.28515625" style="73" customWidth="1"/>
    <col min="2056" max="2056" width="12.42578125" style="73" customWidth="1"/>
    <col min="2057" max="2057" width="12.28515625" style="73" bestFit="1" customWidth="1"/>
    <col min="2058" max="2058" width="11.42578125" style="73" bestFit="1" customWidth="1"/>
    <col min="2059" max="2059" width="12.28515625" style="73" customWidth="1"/>
    <col min="2060" max="2060" width="11.7109375" style="73" customWidth="1"/>
    <col min="2061" max="2061" width="12.140625" style="73" customWidth="1"/>
    <col min="2062" max="2062" width="17.140625" style="73" customWidth="1"/>
    <col min="2063" max="2065" width="14" style="73" customWidth="1"/>
    <col min="2066" max="2066" width="20.7109375" style="73" bestFit="1" customWidth="1"/>
    <col min="2067" max="2067" width="14" style="73" customWidth="1"/>
    <col min="2068" max="2068" width="14.85546875" style="73" customWidth="1"/>
    <col min="2069" max="2069" width="3.85546875" style="73" customWidth="1"/>
    <col min="2070" max="2070" width="14" style="73" customWidth="1"/>
    <col min="2071" max="2071" width="16.28515625" style="73" bestFit="1" customWidth="1"/>
    <col min="2072" max="2072" width="15" style="73" bestFit="1" customWidth="1"/>
    <col min="2073" max="2073" width="13.85546875" style="73" bestFit="1" customWidth="1"/>
    <col min="2074" max="2082" width="13.85546875" style="73" customWidth="1"/>
    <col min="2083" max="2083" width="16.85546875" style="73" customWidth="1"/>
    <col min="2084" max="2084" width="14.7109375" style="73" customWidth="1"/>
    <col min="2085" max="2304" width="9.140625" style="73"/>
    <col min="2305" max="2305" width="15.7109375" style="73" customWidth="1"/>
    <col min="2306" max="2306" width="15.28515625" style="73" customWidth="1"/>
    <col min="2307" max="2310" width="14.5703125" style="73" customWidth="1"/>
    <col min="2311" max="2311" width="15.28515625" style="73" customWidth="1"/>
    <col min="2312" max="2312" width="12.42578125" style="73" customWidth="1"/>
    <col min="2313" max="2313" width="12.28515625" style="73" bestFit="1" customWidth="1"/>
    <col min="2314" max="2314" width="11.42578125" style="73" bestFit="1" customWidth="1"/>
    <col min="2315" max="2315" width="12.28515625" style="73" customWidth="1"/>
    <col min="2316" max="2316" width="11.7109375" style="73" customWidth="1"/>
    <col min="2317" max="2317" width="12.140625" style="73" customWidth="1"/>
    <col min="2318" max="2318" width="17.140625" style="73" customWidth="1"/>
    <col min="2319" max="2321" width="14" style="73" customWidth="1"/>
    <col min="2322" max="2322" width="20.7109375" style="73" bestFit="1" customWidth="1"/>
    <col min="2323" max="2323" width="14" style="73" customWidth="1"/>
    <col min="2324" max="2324" width="14.85546875" style="73" customWidth="1"/>
    <col min="2325" max="2325" width="3.85546875" style="73" customWidth="1"/>
    <col min="2326" max="2326" width="14" style="73" customWidth="1"/>
    <col min="2327" max="2327" width="16.28515625" style="73" bestFit="1" customWidth="1"/>
    <col min="2328" max="2328" width="15" style="73" bestFit="1" customWidth="1"/>
    <col min="2329" max="2329" width="13.85546875" style="73" bestFit="1" customWidth="1"/>
    <col min="2330" max="2338" width="13.85546875" style="73" customWidth="1"/>
    <col min="2339" max="2339" width="16.85546875" style="73" customWidth="1"/>
    <col min="2340" max="2340" width="14.7109375" style="73" customWidth="1"/>
    <col min="2341" max="2560" width="9.140625" style="73"/>
    <col min="2561" max="2561" width="15.7109375" style="73" customWidth="1"/>
    <col min="2562" max="2562" width="15.28515625" style="73" customWidth="1"/>
    <col min="2563" max="2566" width="14.5703125" style="73" customWidth="1"/>
    <col min="2567" max="2567" width="15.28515625" style="73" customWidth="1"/>
    <col min="2568" max="2568" width="12.42578125" style="73" customWidth="1"/>
    <col min="2569" max="2569" width="12.28515625" style="73" bestFit="1" customWidth="1"/>
    <col min="2570" max="2570" width="11.42578125" style="73" bestFit="1" customWidth="1"/>
    <col min="2571" max="2571" width="12.28515625" style="73" customWidth="1"/>
    <col min="2572" max="2572" width="11.7109375" style="73" customWidth="1"/>
    <col min="2573" max="2573" width="12.140625" style="73" customWidth="1"/>
    <col min="2574" max="2574" width="17.140625" style="73" customWidth="1"/>
    <col min="2575" max="2577" width="14" style="73" customWidth="1"/>
    <col min="2578" max="2578" width="20.7109375" style="73" bestFit="1" customWidth="1"/>
    <col min="2579" max="2579" width="14" style="73" customWidth="1"/>
    <col min="2580" max="2580" width="14.85546875" style="73" customWidth="1"/>
    <col min="2581" max="2581" width="3.85546875" style="73" customWidth="1"/>
    <col min="2582" max="2582" width="14" style="73" customWidth="1"/>
    <col min="2583" max="2583" width="16.28515625" style="73" bestFit="1" customWidth="1"/>
    <col min="2584" max="2584" width="15" style="73" bestFit="1" customWidth="1"/>
    <col min="2585" max="2585" width="13.85546875" style="73" bestFit="1" customWidth="1"/>
    <col min="2586" max="2594" width="13.85546875" style="73" customWidth="1"/>
    <col min="2595" max="2595" width="16.85546875" style="73" customWidth="1"/>
    <col min="2596" max="2596" width="14.7109375" style="73" customWidth="1"/>
    <col min="2597" max="2816" width="9.140625" style="73"/>
    <col min="2817" max="2817" width="15.7109375" style="73" customWidth="1"/>
    <col min="2818" max="2818" width="15.28515625" style="73" customWidth="1"/>
    <col min="2819" max="2822" width="14.5703125" style="73" customWidth="1"/>
    <col min="2823" max="2823" width="15.28515625" style="73" customWidth="1"/>
    <col min="2824" max="2824" width="12.42578125" style="73" customWidth="1"/>
    <col min="2825" max="2825" width="12.28515625" style="73" bestFit="1" customWidth="1"/>
    <col min="2826" max="2826" width="11.42578125" style="73" bestFit="1" customWidth="1"/>
    <col min="2827" max="2827" width="12.28515625" style="73" customWidth="1"/>
    <col min="2828" max="2828" width="11.7109375" style="73" customWidth="1"/>
    <col min="2829" max="2829" width="12.140625" style="73" customWidth="1"/>
    <col min="2830" max="2830" width="17.140625" style="73" customWidth="1"/>
    <col min="2831" max="2833" width="14" style="73" customWidth="1"/>
    <col min="2834" max="2834" width="20.7109375" style="73" bestFit="1" customWidth="1"/>
    <col min="2835" max="2835" width="14" style="73" customWidth="1"/>
    <col min="2836" max="2836" width="14.85546875" style="73" customWidth="1"/>
    <col min="2837" max="2837" width="3.85546875" style="73" customWidth="1"/>
    <col min="2838" max="2838" width="14" style="73" customWidth="1"/>
    <col min="2839" max="2839" width="16.28515625" style="73" bestFit="1" customWidth="1"/>
    <col min="2840" max="2840" width="15" style="73" bestFit="1" customWidth="1"/>
    <col min="2841" max="2841" width="13.85546875" style="73" bestFit="1" customWidth="1"/>
    <col min="2842" max="2850" width="13.85546875" style="73" customWidth="1"/>
    <col min="2851" max="2851" width="16.85546875" style="73" customWidth="1"/>
    <col min="2852" max="2852" width="14.7109375" style="73" customWidth="1"/>
    <col min="2853" max="3072" width="9.140625" style="73"/>
    <col min="3073" max="3073" width="15.7109375" style="73" customWidth="1"/>
    <col min="3074" max="3074" width="15.28515625" style="73" customWidth="1"/>
    <col min="3075" max="3078" width="14.5703125" style="73" customWidth="1"/>
    <col min="3079" max="3079" width="15.28515625" style="73" customWidth="1"/>
    <col min="3080" max="3080" width="12.42578125" style="73" customWidth="1"/>
    <col min="3081" max="3081" width="12.28515625" style="73" bestFit="1" customWidth="1"/>
    <col min="3082" max="3082" width="11.42578125" style="73" bestFit="1" customWidth="1"/>
    <col min="3083" max="3083" width="12.28515625" style="73" customWidth="1"/>
    <col min="3084" max="3084" width="11.7109375" style="73" customWidth="1"/>
    <col min="3085" max="3085" width="12.140625" style="73" customWidth="1"/>
    <col min="3086" max="3086" width="17.140625" style="73" customWidth="1"/>
    <col min="3087" max="3089" width="14" style="73" customWidth="1"/>
    <col min="3090" max="3090" width="20.7109375" style="73" bestFit="1" customWidth="1"/>
    <col min="3091" max="3091" width="14" style="73" customWidth="1"/>
    <col min="3092" max="3092" width="14.85546875" style="73" customWidth="1"/>
    <col min="3093" max="3093" width="3.85546875" style="73" customWidth="1"/>
    <col min="3094" max="3094" width="14" style="73" customWidth="1"/>
    <col min="3095" max="3095" width="16.28515625" style="73" bestFit="1" customWidth="1"/>
    <col min="3096" max="3096" width="15" style="73" bestFit="1" customWidth="1"/>
    <col min="3097" max="3097" width="13.85546875" style="73" bestFit="1" customWidth="1"/>
    <col min="3098" max="3106" width="13.85546875" style="73" customWidth="1"/>
    <col min="3107" max="3107" width="16.85546875" style="73" customWidth="1"/>
    <col min="3108" max="3108" width="14.7109375" style="73" customWidth="1"/>
    <col min="3109" max="3328" width="9.140625" style="73"/>
    <col min="3329" max="3329" width="15.7109375" style="73" customWidth="1"/>
    <col min="3330" max="3330" width="15.28515625" style="73" customWidth="1"/>
    <col min="3331" max="3334" width="14.5703125" style="73" customWidth="1"/>
    <col min="3335" max="3335" width="15.28515625" style="73" customWidth="1"/>
    <col min="3336" max="3336" width="12.42578125" style="73" customWidth="1"/>
    <col min="3337" max="3337" width="12.28515625" style="73" bestFit="1" customWidth="1"/>
    <col min="3338" max="3338" width="11.42578125" style="73" bestFit="1" customWidth="1"/>
    <col min="3339" max="3339" width="12.28515625" style="73" customWidth="1"/>
    <col min="3340" max="3340" width="11.7109375" style="73" customWidth="1"/>
    <col min="3341" max="3341" width="12.140625" style="73" customWidth="1"/>
    <col min="3342" max="3342" width="17.140625" style="73" customWidth="1"/>
    <col min="3343" max="3345" width="14" style="73" customWidth="1"/>
    <col min="3346" max="3346" width="20.7109375" style="73" bestFit="1" customWidth="1"/>
    <col min="3347" max="3347" width="14" style="73" customWidth="1"/>
    <col min="3348" max="3348" width="14.85546875" style="73" customWidth="1"/>
    <col min="3349" max="3349" width="3.85546875" style="73" customWidth="1"/>
    <col min="3350" max="3350" width="14" style="73" customWidth="1"/>
    <col min="3351" max="3351" width="16.28515625" style="73" bestFit="1" customWidth="1"/>
    <col min="3352" max="3352" width="15" style="73" bestFit="1" customWidth="1"/>
    <col min="3353" max="3353" width="13.85546875" style="73" bestFit="1" customWidth="1"/>
    <col min="3354" max="3362" width="13.85546875" style="73" customWidth="1"/>
    <col min="3363" max="3363" width="16.85546875" style="73" customWidth="1"/>
    <col min="3364" max="3364" width="14.7109375" style="73" customWidth="1"/>
    <col min="3365" max="3584" width="9.140625" style="73"/>
    <col min="3585" max="3585" width="15.7109375" style="73" customWidth="1"/>
    <col min="3586" max="3586" width="15.28515625" style="73" customWidth="1"/>
    <col min="3587" max="3590" width="14.5703125" style="73" customWidth="1"/>
    <col min="3591" max="3591" width="15.28515625" style="73" customWidth="1"/>
    <col min="3592" max="3592" width="12.42578125" style="73" customWidth="1"/>
    <col min="3593" max="3593" width="12.28515625" style="73" bestFit="1" customWidth="1"/>
    <col min="3594" max="3594" width="11.42578125" style="73" bestFit="1" customWidth="1"/>
    <col min="3595" max="3595" width="12.28515625" style="73" customWidth="1"/>
    <col min="3596" max="3596" width="11.7109375" style="73" customWidth="1"/>
    <col min="3597" max="3597" width="12.140625" style="73" customWidth="1"/>
    <col min="3598" max="3598" width="17.140625" style="73" customWidth="1"/>
    <col min="3599" max="3601" width="14" style="73" customWidth="1"/>
    <col min="3602" max="3602" width="20.7109375" style="73" bestFit="1" customWidth="1"/>
    <col min="3603" max="3603" width="14" style="73" customWidth="1"/>
    <col min="3604" max="3604" width="14.85546875" style="73" customWidth="1"/>
    <col min="3605" max="3605" width="3.85546875" style="73" customWidth="1"/>
    <col min="3606" max="3606" width="14" style="73" customWidth="1"/>
    <col min="3607" max="3607" width="16.28515625" style="73" bestFit="1" customWidth="1"/>
    <col min="3608" max="3608" width="15" style="73" bestFit="1" customWidth="1"/>
    <col min="3609" max="3609" width="13.85546875" style="73" bestFit="1" customWidth="1"/>
    <col min="3610" max="3618" width="13.85546875" style="73" customWidth="1"/>
    <col min="3619" max="3619" width="16.85546875" style="73" customWidth="1"/>
    <col min="3620" max="3620" width="14.7109375" style="73" customWidth="1"/>
    <col min="3621" max="3840" width="9.140625" style="73"/>
    <col min="3841" max="3841" width="15.7109375" style="73" customWidth="1"/>
    <col min="3842" max="3842" width="15.28515625" style="73" customWidth="1"/>
    <col min="3843" max="3846" width="14.5703125" style="73" customWidth="1"/>
    <col min="3847" max="3847" width="15.28515625" style="73" customWidth="1"/>
    <col min="3848" max="3848" width="12.42578125" style="73" customWidth="1"/>
    <col min="3849" max="3849" width="12.28515625" style="73" bestFit="1" customWidth="1"/>
    <col min="3850" max="3850" width="11.42578125" style="73" bestFit="1" customWidth="1"/>
    <col min="3851" max="3851" width="12.28515625" style="73" customWidth="1"/>
    <col min="3852" max="3852" width="11.7109375" style="73" customWidth="1"/>
    <col min="3853" max="3853" width="12.140625" style="73" customWidth="1"/>
    <col min="3854" max="3854" width="17.140625" style="73" customWidth="1"/>
    <col min="3855" max="3857" width="14" style="73" customWidth="1"/>
    <col min="3858" max="3858" width="20.7109375" style="73" bestFit="1" customWidth="1"/>
    <col min="3859" max="3859" width="14" style="73" customWidth="1"/>
    <col min="3860" max="3860" width="14.85546875" style="73" customWidth="1"/>
    <col min="3861" max="3861" width="3.85546875" style="73" customWidth="1"/>
    <col min="3862" max="3862" width="14" style="73" customWidth="1"/>
    <col min="3863" max="3863" width="16.28515625" style="73" bestFit="1" customWidth="1"/>
    <col min="3864" max="3864" width="15" style="73" bestFit="1" customWidth="1"/>
    <col min="3865" max="3865" width="13.85546875" style="73" bestFit="1" customWidth="1"/>
    <col min="3866" max="3874" width="13.85546875" style="73" customWidth="1"/>
    <col min="3875" max="3875" width="16.85546875" style="73" customWidth="1"/>
    <col min="3876" max="3876" width="14.7109375" style="73" customWidth="1"/>
    <col min="3877" max="4096" width="9.140625" style="73"/>
    <col min="4097" max="4097" width="15.7109375" style="73" customWidth="1"/>
    <col min="4098" max="4098" width="15.28515625" style="73" customWidth="1"/>
    <col min="4099" max="4102" width="14.5703125" style="73" customWidth="1"/>
    <col min="4103" max="4103" width="15.28515625" style="73" customWidth="1"/>
    <col min="4104" max="4104" width="12.42578125" style="73" customWidth="1"/>
    <col min="4105" max="4105" width="12.28515625" style="73" bestFit="1" customWidth="1"/>
    <col min="4106" max="4106" width="11.42578125" style="73" bestFit="1" customWidth="1"/>
    <col min="4107" max="4107" width="12.28515625" style="73" customWidth="1"/>
    <col min="4108" max="4108" width="11.7109375" style="73" customWidth="1"/>
    <col min="4109" max="4109" width="12.140625" style="73" customWidth="1"/>
    <col min="4110" max="4110" width="17.140625" style="73" customWidth="1"/>
    <col min="4111" max="4113" width="14" style="73" customWidth="1"/>
    <col min="4114" max="4114" width="20.7109375" style="73" bestFit="1" customWidth="1"/>
    <col min="4115" max="4115" width="14" style="73" customWidth="1"/>
    <col min="4116" max="4116" width="14.85546875" style="73" customWidth="1"/>
    <col min="4117" max="4117" width="3.85546875" style="73" customWidth="1"/>
    <col min="4118" max="4118" width="14" style="73" customWidth="1"/>
    <col min="4119" max="4119" width="16.28515625" style="73" bestFit="1" customWidth="1"/>
    <col min="4120" max="4120" width="15" style="73" bestFit="1" customWidth="1"/>
    <col min="4121" max="4121" width="13.85546875" style="73" bestFit="1" customWidth="1"/>
    <col min="4122" max="4130" width="13.85546875" style="73" customWidth="1"/>
    <col min="4131" max="4131" width="16.85546875" style="73" customWidth="1"/>
    <col min="4132" max="4132" width="14.7109375" style="73" customWidth="1"/>
    <col min="4133" max="4352" width="9.140625" style="73"/>
    <col min="4353" max="4353" width="15.7109375" style="73" customWidth="1"/>
    <col min="4354" max="4354" width="15.28515625" style="73" customWidth="1"/>
    <col min="4355" max="4358" width="14.5703125" style="73" customWidth="1"/>
    <col min="4359" max="4359" width="15.28515625" style="73" customWidth="1"/>
    <col min="4360" max="4360" width="12.42578125" style="73" customWidth="1"/>
    <col min="4361" max="4361" width="12.28515625" style="73" bestFit="1" customWidth="1"/>
    <col min="4362" max="4362" width="11.42578125" style="73" bestFit="1" customWidth="1"/>
    <col min="4363" max="4363" width="12.28515625" style="73" customWidth="1"/>
    <col min="4364" max="4364" width="11.7109375" style="73" customWidth="1"/>
    <col min="4365" max="4365" width="12.140625" style="73" customWidth="1"/>
    <col min="4366" max="4366" width="17.140625" style="73" customWidth="1"/>
    <col min="4367" max="4369" width="14" style="73" customWidth="1"/>
    <col min="4370" max="4370" width="20.7109375" style="73" bestFit="1" customWidth="1"/>
    <col min="4371" max="4371" width="14" style="73" customWidth="1"/>
    <col min="4372" max="4372" width="14.85546875" style="73" customWidth="1"/>
    <col min="4373" max="4373" width="3.85546875" style="73" customWidth="1"/>
    <col min="4374" max="4374" width="14" style="73" customWidth="1"/>
    <col min="4375" max="4375" width="16.28515625" style="73" bestFit="1" customWidth="1"/>
    <col min="4376" max="4376" width="15" style="73" bestFit="1" customWidth="1"/>
    <col min="4377" max="4377" width="13.85546875" style="73" bestFit="1" customWidth="1"/>
    <col min="4378" max="4386" width="13.85546875" style="73" customWidth="1"/>
    <col min="4387" max="4387" width="16.85546875" style="73" customWidth="1"/>
    <col min="4388" max="4388" width="14.7109375" style="73" customWidth="1"/>
    <col min="4389" max="4608" width="9.140625" style="73"/>
    <col min="4609" max="4609" width="15.7109375" style="73" customWidth="1"/>
    <col min="4610" max="4610" width="15.28515625" style="73" customWidth="1"/>
    <col min="4611" max="4614" width="14.5703125" style="73" customWidth="1"/>
    <col min="4615" max="4615" width="15.28515625" style="73" customWidth="1"/>
    <col min="4616" max="4616" width="12.42578125" style="73" customWidth="1"/>
    <col min="4617" max="4617" width="12.28515625" style="73" bestFit="1" customWidth="1"/>
    <col min="4618" max="4618" width="11.42578125" style="73" bestFit="1" customWidth="1"/>
    <col min="4619" max="4619" width="12.28515625" style="73" customWidth="1"/>
    <col min="4620" max="4620" width="11.7109375" style="73" customWidth="1"/>
    <col min="4621" max="4621" width="12.140625" style="73" customWidth="1"/>
    <col min="4622" max="4622" width="17.140625" style="73" customWidth="1"/>
    <col min="4623" max="4625" width="14" style="73" customWidth="1"/>
    <col min="4626" max="4626" width="20.7109375" style="73" bestFit="1" customWidth="1"/>
    <col min="4627" max="4627" width="14" style="73" customWidth="1"/>
    <col min="4628" max="4628" width="14.85546875" style="73" customWidth="1"/>
    <col min="4629" max="4629" width="3.85546875" style="73" customWidth="1"/>
    <col min="4630" max="4630" width="14" style="73" customWidth="1"/>
    <col min="4631" max="4631" width="16.28515625" style="73" bestFit="1" customWidth="1"/>
    <col min="4632" max="4632" width="15" style="73" bestFit="1" customWidth="1"/>
    <col min="4633" max="4633" width="13.85546875" style="73" bestFit="1" customWidth="1"/>
    <col min="4634" max="4642" width="13.85546875" style="73" customWidth="1"/>
    <col min="4643" max="4643" width="16.85546875" style="73" customWidth="1"/>
    <col min="4644" max="4644" width="14.7109375" style="73" customWidth="1"/>
    <col min="4645" max="4864" width="9.140625" style="73"/>
    <col min="4865" max="4865" width="15.7109375" style="73" customWidth="1"/>
    <col min="4866" max="4866" width="15.28515625" style="73" customWidth="1"/>
    <col min="4867" max="4870" width="14.5703125" style="73" customWidth="1"/>
    <col min="4871" max="4871" width="15.28515625" style="73" customWidth="1"/>
    <col min="4872" max="4872" width="12.42578125" style="73" customWidth="1"/>
    <col min="4873" max="4873" width="12.28515625" style="73" bestFit="1" customWidth="1"/>
    <col min="4874" max="4874" width="11.42578125" style="73" bestFit="1" customWidth="1"/>
    <col min="4875" max="4875" width="12.28515625" style="73" customWidth="1"/>
    <col min="4876" max="4876" width="11.7109375" style="73" customWidth="1"/>
    <col min="4877" max="4877" width="12.140625" style="73" customWidth="1"/>
    <col min="4878" max="4878" width="17.140625" style="73" customWidth="1"/>
    <col min="4879" max="4881" width="14" style="73" customWidth="1"/>
    <col min="4882" max="4882" width="20.7109375" style="73" bestFit="1" customWidth="1"/>
    <col min="4883" max="4883" width="14" style="73" customWidth="1"/>
    <col min="4884" max="4884" width="14.85546875" style="73" customWidth="1"/>
    <col min="4885" max="4885" width="3.85546875" style="73" customWidth="1"/>
    <col min="4886" max="4886" width="14" style="73" customWidth="1"/>
    <col min="4887" max="4887" width="16.28515625" style="73" bestFit="1" customWidth="1"/>
    <col min="4888" max="4888" width="15" style="73" bestFit="1" customWidth="1"/>
    <col min="4889" max="4889" width="13.85546875" style="73" bestFit="1" customWidth="1"/>
    <col min="4890" max="4898" width="13.85546875" style="73" customWidth="1"/>
    <col min="4899" max="4899" width="16.85546875" style="73" customWidth="1"/>
    <col min="4900" max="4900" width="14.7109375" style="73" customWidth="1"/>
    <col min="4901" max="5120" width="9.140625" style="73"/>
    <col min="5121" max="5121" width="15.7109375" style="73" customWidth="1"/>
    <col min="5122" max="5122" width="15.28515625" style="73" customWidth="1"/>
    <col min="5123" max="5126" width="14.5703125" style="73" customWidth="1"/>
    <col min="5127" max="5127" width="15.28515625" style="73" customWidth="1"/>
    <col min="5128" max="5128" width="12.42578125" style="73" customWidth="1"/>
    <col min="5129" max="5129" width="12.28515625" style="73" bestFit="1" customWidth="1"/>
    <col min="5130" max="5130" width="11.42578125" style="73" bestFit="1" customWidth="1"/>
    <col min="5131" max="5131" width="12.28515625" style="73" customWidth="1"/>
    <col min="5132" max="5132" width="11.7109375" style="73" customWidth="1"/>
    <col min="5133" max="5133" width="12.140625" style="73" customWidth="1"/>
    <col min="5134" max="5134" width="17.140625" style="73" customWidth="1"/>
    <col min="5135" max="5137" width="14" style="73" customWidth="1"/>
    <col min="5138" max="5138" width="20.7109375" style="73" bestFit="1" customWidth="1"/>
    <col min="5139" max="5139" width="14" style="73" customWidth="1"/>
    <col min="5140" max="5140" width="14.85546875" style="73" customWidth="1"/>
    <col min="5141" max="5141" width="3.85546875" style="73" customWidth="1"/>
    <col min="5142" max="5142" width="14" style="73" customWidth="1"/>
    <col min="5143" max="5143" width="16.28515625" style="73" bestFit="1" customWidth="1"/>
    <col min="5144" max="5144" width="15" style="73" bestFit="1" customWidth="1"/>
    <col min="5145" max="5145" width="13.85546875" style="73" bestFit="1" customWidth="1"/>
    <col min="5146" max="5154" width="13.85546875" style="73" customWidth="1"/>
    <col min="5155" max="5155" width="16.85546875" style="73" customWidth="1"/>
    <col min="5156" max="5156" width="14.7109375" style="73" customWidth="1"/>
    <col min="5157" max="5376" width="9.140625" style="73"/>
    <col min="5377" max="5377" width="15.7109375" style="73" customWidth="1"/>
    <col min="5378" max="5378" width="15.28515625" style="73" customWidth="1"/>
    <col min="5379" max="5382" width="14.5703125" style="73" customWidth="1"/>
    <col min="5383" max="5383" width="15.28515625" style="73" customWidth="1"/>
    <col min="5384" max="5384" width="12.42578125" style="73" customWidth="1"/>
    <col min="5385" max="5385" width="12.28515625" style="73" bestFit="1" customWidth="1"/>
    <col min="5386" max="5386" width="11.42578125" style="73" bestFit="1" customWidth="1"/>
    <col min="5387" max="5387" width="12.28515625" style="73" customWidth="1"/>
    <col min="5388" max="5388" width="11.7109375" style="73" customWidth="1"/>
    <col min="5389" max="5389" width="12.140625" style="73" customWidth="1"/>
    <col min="5390" max="5390" width="17.140625" style="73" customWidth="1"/>
    <col min="5391" max="5393" width="14" style="73" customWidth="1"/>
    <col min="5394" max="5394" width="20.7109375" style="73" bestFit="1" customWidth="1"/>
    <col min="5395" max="5395" width="14" style="73" customWidth="1"/>
    <col min="5396" max="5396" width="14.85546875" style="73" customWidth="1"/>
    <col min="5397" max="5397" width="3.85546875" style="73" customWidth="1"/>
    <col min="5398" max="5398" width="14" style="73" customWidth="1"/>
    <col min="5399" max="5399" width="16.28515625" style="73" bestFit="1" customWidth="1"/>
    <col min="5400" max="5400" width="15" style="73" bestFit="1" customWidth="1"/>
    <col min="5401" max="5401" width="13.85546875" style="73" bestFit="1" customWidth="1"/>
    <col min="5402" max="5410" width="13.85546875" style="73" customWidth="1"/>
    <col min="5411" max="5411" width="16.85546875" style="73" customWidth="1"/>
    <col min="5412" max="5412" width="14.7109375" style="73" customWidth="1"/>
    <col min="5413" max="5632" width="9.140625" style="73"/>
    <col min="5633" max="5633" width="15.7109375" style="73" customWidth="1"/>
    <col min="5634" max="5634" width="15.28515625" style="73" customWidth="1"/>
    <col min="5635" max="5638" width="14.5703125" style="73" customWidth="1"/>
    <col min="5639" max="5639" width="15.28515625" style="73" customWidth="1"/>
    <col min="5640" max="5640" width="12.42578125" style="73" customWidth="1"/>
    <col min="5641" max="5641" width="12.28515625" style="73" bestFit="1" customWidth="1"/>
    <col min="5642" max="5642" width="11.42578125" style="73" bestFit="1" customWidth="1"/>
    <col min="5643" max="5643" width="12.28515625" style="73" customWidth="1"/>
    <col min="5644" max="5644" width="11.7109375" style="73" customWidth="1"/>
    <col min="5645" max="5645" width="12.140625" style="73" customWidth="1"/>
    <col min="5646" max="5646" width="17.140625" style="73" customWidth="1"/>
    <col min="5647" max="5649" width="14" style="73" customWidth="1"/>
    <col min="5650" max="5650" width="20.7109375" style="73" bestFit="1" customWidth="1"/>
    <col min="5651" max="5651" width="14" style="73" customWidth="1"/>
    <col min="5652" max="5652" width="14.85546875" style="73" customWidth="1"/>
    <col min="5653" max="5653" width="3.85546875" style="73" customWidth="1"/>
    <col min="5654" max="5654" width="14" style="73" customWidth="1"/>
    <col min="5655" max="5655" width="16.28515625" style="73" bestFit="1" customWidth="1"/>
    <col min="5656" max="5656" width="15" style="73" bestFit="1" customWidth="1"/>
    <col min="5657" max="5657" width="13.85546875" style="73" bestFit="1" customWidth="1"/>
    <col min="5658" max="5666" width="13.85546875" style="73" customWidth="1"/>
    <col min="5667" max="5667" width="16.85546875" style="73" customWidth="1"/>
    <col min="5668" max="5668" width="14.7109375" style="73" customWidth="1"/>
    <col min="5669" max="5888" width="9.140625" style="73"/>
    <col min="5889" max="5889" width="15.7109375" style="73" customWidth="1"/>
    <col min="5890" max="5890" width="15.28515625" style="73" customWidth="1"/>
    <col min="5891" max="5894" width="14.5703125" style="73" customWidth="1"/>
    <col min="5895" max="5895" width="15.28515625" style="73" customWidth="1"/>
    <col min="5896" max="5896" width="12.42578125" style="73" customWidth="1"/>
    <col min="5897" max="5897" width="12.28515625" style="73" bestFit="1" customWidth="1"/>
    <col min="5898" max="5898" width="11.42578125" style="73" bestFit="1" customWidth="1"/>
    <col min="5899" max="5899" width="12.28515625" style="73" customWidth="1"/>
    <col min="5900" max="5900" width="11.7109375" style="73" customWidth="1"/>
    <col min="5901" max="5901" width="12.140625" style="73" customWidth="1"/>
    <col min="5902" max="5902" width="17.140625" style="73" customWidth="1"/>
    <col min="5903" max="5905" width="14" style="73" customWidth="1"/>
    <col min="5906" max="5906" width="20.7109375" style="73" bestFit="1" customWidth="1"/>
    <col min="5907" max="5907" width="14" style="73" customWidth="1"/>
    <col min="5908" max="5908" width="14.85546875" style="73" customWidth="1"/>
    <col min="5909" max="5909" width="3.85546875" style="73" customWidth="1"/>
    <col min="5910" max="5910" width="14" style="73" customWidth="1"/>
    <col min="5911" max="5911" width="16.28515625" style="73" bestFit="1" customWidth="1"/>
    <col min="5912" max="5912" width="15" style="73" bestFit="1" customWidth="1"/>
    <col min="5913" max="5913" width="13.85546875" style="73" bestFit="1" customWidth="1"/>
    <col min="5914" max="5922" width="13.85546875" style="73" customWidth="1"/>
    <col min="5923" max="5923" width="16.85546875" style="73" customWidth="1"/>
    <col min="5924" max="5924" width="14.7109375" style="73" customWidth="1"/>
    <col min="5925" max="6144" width="9.140625" style="73"/>
    <col min="6145" max="6145" width="15.7109375" style="73" customWidth="1"/>
    <col min="6146" max="6146" width="15.28515625" style="73" customWidth="1"/>
    <col min="6147" max="6150" width="14.5703125" style="73" customWidth="1"/>
    <col min="6151" max="6151" width="15.28515625" style="73" customWidth="1"/>
    <col min="6152" max="6152" width="12.42578125" style="73" customWidth="1"/>
    <col min="6153" max="6153" width="12.28515625" style="73" bestFit="1" customWidth="1"/>
    <col min="6154" max="6154" width="11.42578125" style="73" bestFit="1" customWidth="1"/>
    <col min="6155" max="6155" width="12.28515625" style="73" customWidth="1"/>
    <col min="6156" max="6156" width="11.7109375" style="73" customWidth="1"/>
    <col min="6157" max="6157" width="12.140625" style="73" customWidth="1"/>
    <col min="6158" max="6158" width="17.140625" style="73" customWidth="1"/>
    <col min="6159" max="6161" width="14" style="73" customWidth="1"/>
    <col min="6162" max="6162" width="20.7109375" style="73" bestFit="1" customWidth="1"/>
    <col min="6163" max="6163" width="14" style="73" customWidth="1"/>
    <col min="6164" max="6164" width="14.85546875" style="73" customWidth="1"/>
    <col min="6165" max="6165" width="3.85546875" style="73" customWidth="1"/>
    <col min="6166" max="6166" width="14" style="73" customWidth="1"/>
    <col min="6167" max="6167" width="16.28515625" style="73" bestFit="1" customWidth="1"/>
    <col min="6168" max="6168" width="15" style="73" bestFit="1" customWidth="1"/>
    <col min="6169" max="6169" width="13.85546875" style="73" bestFit="1" customWidth="1"/>
    <col min="6170" max="6178" width="13.85546875" style="73" customWidth="1"/>
    <col min="6179" max="6179" width="16.85546875" style="73" customWidth="1"/>
    <col min="6180" max="6180" width="14.7109375" style="73" customWidth="1"/>
    <col min="6181" max="6400" width="9.140625" style="73"/>
    <col min="6401" max="6401" width="15.7109375" style="73" customWidth="1"/>
    <col min="6402" max="6402" width="15.28515625" style="73" customWidth="1"/>
    <col min="6403" max="6406" width="14.5703125" style="73" customWidth="1"/>
    <col min="6407" max="6407" width="15.28515625" style="73" customWidth="1"/>
    <col min="6408" max="6408" width="12.42578125" style="73" customWidth="1"/>
    <col min="6409" max="6409" width="12.28515625" style="73" bestFit="1" customWidth="1"/>
    <col min="6410" max="6410" width="11.42578125" style="73" bestFit="1" customWidth="1"/>
    <col min="6411" max="6411" width="12.28515625" style="73" customWidth="1"/>
    <col min="6412" max="6412" width="11.7109375" style="73" customWidth="1"/>
    <col min="6413" max="6413" width="12.140625" style="73" customWidth="1"/>
    <col min="6414" max="6414" width="17.140625" style="73" customWidth="1"/>
    <col min="6415" max="6417" width="14" style="73" customWidth="1"/>
    <col min="6418" max="6418" width="20.7109375" style="73" bestFit="1" customWidth="1"/>
    <col min="6419" max="6419" width="14" style="73" customWidth="1"/>
    <col min="6420" max="6420" width="14.85546875" style="73" customWidth="1"/>
    <col min="6421" max="6421" width="3.85546875" style="73" customWidth="1"/>
    <col min="6422" max="6422" width="14" style="73" customWidth="1"/>
    <col min="6423" max="6423" width="16.28515625" style="73" bestFit="1" customWidth="1"/>
    <col min="6424" max="6424" width="15" style="73" bestFit="1" customWidth="1"/>
    <col min="6425" max="6425" width="13.85546875" style="73" bestFit="1" customWidth="1"/>
    <col min="6426" max="6434" width="13.85546875" style="73" customWidth="1"/>
    <col min="6435" max="6435" width="16.85546875" style="73" customWidth="1"/>
    <col min="6436" max="6436" width="14.7109375" style="73" customWidth="1"/>
    <col min="6437" max="6656" width="9.140625" style="73"/>
    <col min="6657" max="6657" width="15.7109375" style="73" customWidth="1"/>
    <col min="6658" max="6658" width="15.28515625" style="73" customWidth="1"/>
    <col min="6659" max="6662" width="14.5703125" style="73" customWidth="1"/>
    <col min="6663" max="6663" width="15.28515625" style="73" customWidth="1"/>
    <col min="6664" max="6664" width="12.42578125" style="73" customWidth="1"/>
    <col min="6665" max="6665" width="12.28515625" style="73" bestFit="1" customWidth="1"/>
    <col min="6666" max="6666" width="11.42578125" style="73" bestFit="1" customWidth="1"/>
    <col min="6667" max="6667" width="12.28515625" style="73" customWidth="1"/>
    <col min="6668" max="6668" width="11.7109375" style="73" customWidth="1"/>
    <col min="6669" max="6669" width="12.140625" style="73" customWidth="1"/>
    <col min="6670" max="6670" width="17.140625" style="73" customWidth="1"/>
    <col min="6671" max="6673" width="14" style="73" customWidth="1"/>
    <col min="6674" max="6674" width="20.7109375" style="73" bestFit="1" customWidth="1"/>
    <col min="6675" max="6675" width="14" style="73" customWidth="1"/>
    <col min="6676" max="6676" width="14.85546875" style="73" customWidth="1"/>
    <col min="6677" max="6677" width="3.85546875" style="73" customWidth="1"/>
    <col min="6678" max="6678" width="14" style="73" customWidth="1"/>
    <col min="6679" max="6679" width="16.28515625" style="73" bestFit="1" customWidth="1"/>
    <col min="6680" max="6680" width="15" style="73" bestFit="1" customWidth="1"/>
    <col min="6681" max="6681" width="13.85546875" style="73" bestFit="1" customWidth="1"/>
    <col min="6682" max="6690" width="13.85546875" style="73" customWidth="1"/>
    <col min="6691" max="6691" width="16.85546875" style="73" customWidth="1"/>
    <col min="6692" max="6692" width="14.7109375" style="73" customWidth="1"/>
    <col min="6693" max="6912" width="9.140625" style="73"/>
    <col min="6913" max="6913" width="15.7109375" style="73" customWidth="1"/>
    <col min="6914" max="6914" width="15.28515625" style="73" customWidth="1"/>
    <col min="6915" max="6918" width="14.5703125" style="73" customWidth="1"/>
    <col min="6919" max="6919" width="15.28515625" style="73" customWidth="1"/>
    <col min="6920" max="6920" width="12.42578125" style="73" customWidth="1"/>
    <col min="6921" max="6921" width="12.28515625" style="73" bestFit="1" customWidth="1"/>
    <col min="6922" max="6922" width="11.42578125" style="73" bestFit="1" customWidth="1"/>
    <col min="6923" max="6923" width="12.28515625" style="73" customWidth="1"/>
    <col min="6924" max="6924" width="11.7109375" style="73" customWidth="1"/>
    <col min="6925" max="6925" width="12.140625" style="73" customWidth="1"/>
    <col min="6926" max="6926" width="17.140625" style="73" customWidth="1"/>
    <col min="6927" max="6929" width="14" style="73" customWidth="1"/>
    <col min="6930" max="6930" width="20.7109375" style="73" bestFit="1" customWidth="1"/>
    <col min="6931" max="6931" width="14" style="73" customWidth="1"/>
    <col min="6932" max="6932" width="14.85546875" style="73" customWidth="1"/>
    <col min="6933" max="6933" width="3.85546875" style="73" customWidth="1"/>
    <col min="6934" max="6934" width="14" style="73" customWidth="1"/>
    <col min="6935" max="6935" width="16.28515625" style="73" bestFit="1" customWidth="1"/>
    <col min="6936" max="6936" width="15" style="73" bestFit="1" customWidth="1"/>
    <col min="6937" max="6937" width="13.85546875" style="73" bestFit="1" customWidth="1"/>
    <col min="6938" max="6946" width="13.85546875" style="73" customWidth="1"/>
    <col min="6947" max="6947" width="16.85546875" style="73" customWidth="1"/>
    <col min="6948" max="6948" width="14.7109375" style="73" customWidth="1"/>
    <col min="6949" max="7168" width="9.140625" style="73"/>
    <col min="7169" max="7169" width="15.7109375" style="73" customWidth="1"/>
    <col min="7170" max="7170" width="15.28515625" style="73" customWidth="1"/>
    <col min="7171" max="7174" width="14.5703125" style="73" customWidth="1"/>
    <col min="7175" max="7175" width="15.28515625" style="73" customWidth="1"/>
    <col min="7176" max="7176" width="12.42578125" style="73" customWidth="1"/>
    <col min="7177" max="7177" width="12.28515625" style="73" bestFit="1" customWidth="1"/>
    <col min="7178" max="7178" width="11.42578125" style="73" bestFit="1" customWidth="1"/>
    <col min="7179" max="7179" width="12.28515625" style="73" customWidth="1"/>
    <col min="7180" max="7180" width="11.7109375" style="73" customWidth="1"/>
    <col min="7181" max="7181" width="12.140625" style="73" customWidth="1"/>
    <col min="7182" max="7182" width="17.140625" style="73" customWidth="1"/>
    <col min="7183" max="7185" width="14" style="73" customWidth="1"/>
    <col min="7186" max="7186" width="20.7109375" style="73" bestFit="1" customWidth="1"/>
    <col min="7187" max="7187" width="14" style="73" customWidth="1"/>
    <col min="7188" max="7188" width="14.85546875" style="73" customWidth="1"/>
    <col min="7189" max="7189" width="3.85546875" style="73" customWidth="1"/>
    <col min="7190" max="7190" width="14" style="73" customWidth="1"/>
    <col min="7191" max="7191" width="16.28515625" style="73" bestFit="1" customWidth="1"/>
    <col min="7192" max="7192" width="15" style="73" bestFit="1" customWidth="1"/>
    <col min="7193" max="7193" width="13.85546875" style="73" bestFit="1" customWidth="1"/>
    <col min="7194" max="7202" width="13.85546875" style="73" customWidth="1"/>
    <col min="7203" max="7203" width="16.85546875" style="73" customWidth="1"/>
    <col min="7204" max="7204" width="14.7109375" style="73" customWidth="1"/>
    <col min="7205" max="7424" width="9.140625" style="73"/>
    <col min="7425" max="7425" width="15.7109375" style="73" customWidth="1"/>
    <col min="7426" max="7426" width="15.28515625" style="73" customWidth="1"/>
    <col min="7427" max="7430" width="14.5703125" style="73" customWidth="1"/>
    <col min="7431" max="7431" width="15.28515625" style="73" customWidth="1"/>
    <col min="7432" max="7432" width="12.42578125" style="73" customWidth="1"/>
    <col min="7433" max="7433" width="12.28515625" style="73" bestFit="1" customWidth="1"/>
    <col min="7434" max="7434" width="11.42578125" style="73" bestFit="1" customWidth="1"/>
    <col min="7435" max="7435" width="12.28515625" style="73" customWidth="1"/>
    <col min="7436" max="7436" width="11.7109375" style="73" customWidth="1"/>
    <col min="7437" max="7437" width="12.140625" style="73" customWidth="1"/>
    <col min="7438" max="7438" width="17.140625" style="73" customWidth="1"/>
    <col min="7439" max="7441" width="14" style="73" customWidth="1"/>
    <col min="7442" max="7442" width="20.7109375" style="73" bestFit="1" customWidth="1"/>
    <col min="7443" max="7443" width="14" style="73" customWidth="1"/>
    <col min="7444" max="7444" width="14.85546875" style="73" customWidth="1"/>
    <col min="7445" max="7445" width="3.85546875" style="73" customWidth="1"/>
    <col min="7446" max="7446" width="14" style="73" customWidth="1"/>
    <col min="7447" max="7447" width="16.28515625" style="73" bestFit="1" customWidth="1"/>
    <col min="7448" max="7448" width="15" style="73" bestFit="1" customWidth="1"/>
    <col min="7449" max="7449" width="13.85546875" style="73" bestFit="1" customWidth="1"/>
    <col min="7450" max="7458" width="13.85546875" style="73" customWidth="1"/>
    <col min="7459" max="7459" width="16.85546875" style="73" customWidth="1"/>
    <col min="7460" max="7460" width="14.7109375" style="73" customWidth="1"/>
    <col min="7461" max="7680" width="9.140625" style="73"/>
    <col min="7681" max="7681" width="15.7109375" style="73" customWidth="1"/>
    <col min="7682" max="7682" width="15.28515625" style="73" customWidth="1"/>
    <col min="7683" max="7686" width="14.5703125" style="73" customWidth="1"/>
    <col min="7687" max="7687" width="15.28515625" style="73" customWidth="1"/>
    <col min="7688" max="7688" width="12.42578125" style="73" customWidth="1"/>
    <col min="7689" max="7689" width="12.28515625" style="73" bestFit="1" customWidth="1"/>
    <col min="7690" max="7690" width="11.42578125" style="73" bestFit="1" customWidth="1"/>
    <col min="7691" max="7691" width="12.28515625" style="73" customWidth="1"/>
    <col min="7692" max="7692" width="11.7109375" style="73" customWidth="1"/>
    <col min="7693" max="7693" width="12.140625" style="73" customWidth="1"/>
    <col min="7694" max="7694" width="17.140625" style="73" customWidth="1"/>
    <col min="7695" max="7697" width="14" style="73" customWidth="1"/>
    <col min="7698" max="7698" width="20.7109375" style="73" bestFit="1" customWidth="1"/>
    <col min="7699" max="7699" width="14" style="73" customWidth="1"/>
    <col min="7700" max="7700" width="14.85546875" style="73" customWidth="1"/>
    <col min="7701" max="7701" width="3.85546875" style="73" customWidth="1"/>
    <col min="7702" max="7702" width="14" style="73" customWidth="1"/>
    <col min="7703" max="7703" width="16.28515625" style="73" bestFit="1" customWidth="1"/>
    <col min="7704" max="7704" width="15" style="73" bestFit="1" customWidth="1"/>
    <col min="7705" max="7705" width="13.85546875" style="73" bestFit="1" customWidth="1"/>
    <col min="7706" max="7714" width="13.85546875" style="73" customWidth="1"/>
    <col min="7715" max="7715" width="16.85546875" style="73" customWidth="1"/>
    <col min="7716" max="7716" width="14.7109375" style="73" customWidth="1"/>
    <col min="7717" max="7936" width="9.140625" style="73"/>
    <col min="7937" max="7937" width="15.7109375" style="73" customWidth="1"/>
    <col min="7938" max="7938" width="15.28515625" style="73" customWidth="1"/>
    <col min="7939" max="7942" width="14.5703125" style="73" customWidth="1"/>
    <col min="7943" max="7943" width="15.28515625" style="73" customWidth="1"/>
    <col min="7944" max="7944" width="12.42578125" style="73" customWidth="1"/>
    <col min="7945" max="7945" width="12.28515625" style="73" bestFit="1" customWidth="1"/>
    <col min="7946" max="7946" width="11.42578125" style="73" bestFit="1" customWidth="1"/>
    <col min="7947" max="7947" width="12.28515625" style="73" customWidth="1"/>
    <col min="7948" max="7948" width="11.7109375" style="73" customWidth="1"/>
    <col min="7949" max="7949" width="12.140625" style="73" customWidth="1"/>
    <col min="7950" max="7950" width="17.140625" style="73" customWidth="1"/>
    <col min="7951" max="7953" width="14" style="73" customWidth="1"/>
    <col min="7954" max="7954" width="20.7109375" style="73" bestFit="1" customWidth="1"/>
    <col min="7955" max="7955" width="14" style="73" customWidth="1"/>
    <col min="7956" max="7956" width="14.85546875" style="73" customWidth="1"/>
    <col min="7957" max="7957" width="3.85546875" style="73" customWidth="1"/>
    <col min="7958" max="7958" width="14" style="73" customWidth="1"/>
    <col min="7959" max="7959" width="16.28515625" style="73" bestFit="1" customWidth="1"/>
    <col min="7960" max="7960" width="15" style="73" bestFit="1" customWidth="1"/>
    <col min="7961" max="7961" width="13.85546875" style="73" bestFit="1" customWidth="1"/>
    <col min="7962" max="7970" width="13.85546875" style="73" customWidth="1"/>
    <col min="7971" max="7971" width="16.85546875" style="73" customWidth="1"/>
    <col min="7972" max="7972" width="14.7109375" style="73" customWidth="1"/>
    <col min="7973" max="8192" width="9.140625" style="73"/>
    <col min="8193" max="8193" width="15.7109375" style="73" customWidth="1"/>
    <col min="8194" max="8194" width="15.28515625" style="73" customWidth="1"/>
    <col min="8195" max="8198" width="14.5703125" style="73" customWidth="1"/>
    <col min="8199" max="8199" width="15.28515625" style="73" customWidth="1"/>
    <col min="8200" max="8200" width="12.42578125" style="73" customWidth="1"/>
    <col min="8201" max="8201" width="12.28515625" style="73" bestFit="1" customWidth="1"/>
    <col min="8202" max="8202" width="11.42578125" style="73" bestFit="1" customWidth="1"/>
    <col min="8203" max="8203" width="12.28515625" style="73" customWidth="1"/>
    <col min="8204" max="8204" width="11.7109375" style="73" customWidth="1"/>
    <col min="8205" max="8205" width="12.140625" style="73" customWidth="1"/>
    <col min="8206" max="8206" width="17.140625" style="73" customWidth="1"/>
    <col min="8207" max="8209" width="14" style="73" customWidth="1"/>
    <col min="8210" max="8210" width="20.7109375" style="73" bestFit="1" customWidth="1"/>
    <col min="8211" max="8211" width="14" style="73" customWidth="1"/>
    <col min="8212" max="8212" width="14.85546875" style="73" customWidth="1"/>
    <col min="8213" max="8213" width="3.85546875" style="73" customWidth="1"/>
    <col min="8214" max="8214" width="14" style="73" customWidth="1"/>
    <col min="8215" max="8215" width="16.28515625" style="73" bestFit="1" customWidth="1"/>
    <col min="8216" max="8216" width="15" style="73" bestFit="1" customWidth="1"/>
    <col min="8217" max="8217" width="13.85546875" style="73" bestFit="1" customWidth="1"/>
    <col min="8218" max="8226" width="13.85546875" style="73" customWidth="1"/>
    <col min="8227" max="8227" width="16.85546875" style="73" customWidth="1"/>
    <col min="8228" max="8228" width="14.7109375" style="73" customWidth="1"/>
    <col min="8229" max="8448" width="9.140625" style="73"/>
    <col min="8449" max="8449" width="15.7109375" style="73" customWidth="1"/>
    <col min="8450" max="8450" width="15.28515625" style="73" customWidth="1"/>
    <col min="8451" max="8454" width="14.5703125" style="73" customWidth="1"/>
    <col min="8455" max="8455" width="15.28515625" style="73" customWidth="1"/>
    <col min="8456" max="8456" width="12.42578125" style="73" customWidth="1"/>
    <col min="8457" max="8457" width="12.28515625" style="73" bestFit="1" customWidth="1"/>
    <col min="8458" max="8458" width="11.42578125" style="73" bestFit="1" customWidth="1"/>
    <col min="8459" max="8459" width="12.28515625" style="73" customWidth="1"/>
    <col min="8460" max="8460" width="11.7109375" style="73" customWidth="1"/>
    <col min="8461" max="8461" width="12.140625" style="73" customWidth="1"/>
    <col min="8462" max="8462" width="17.140625" style="73" customWidth="1"/>
    <col min="8463" max="8465" width="14" style="73" customWidth="1"/>
    <col min="8466" max="8466" width="20.7109375" style="73" bestFit="1" customWidth="1"/>
    <col min="8467" max="8467" width="14" style="73" customWidth="1"/>
    <col min="8468" max="8468" width="14.85546875" style="73" customWidth="1"/>
    <col min="8469" max="8469" width="3.85546875" style="73" customWidth="1"/>
    <col min="8470" max="8470" width="14" style="73" customWidth="1"/>
    <col min="8471" max="8471" width="16.28515625" style="73" bestFit="1" customWidth="1"/>
    <col min="8472" max="8472" width="15" style="73" bestFit="1" customWidth="1"/>
    <col min="8473" max="8473" width="13.85546875" style="73" bestFit="1" customWidth="1"/>
    <col min="8474" max="8482" width="13.85546875" style="73" customWidth="1"/>
    <col min="8483" max="8483" width="16.85546875" style="73" customWidth="1"/>
    <col min="8484" max="8484" width="14.7109375" style="73" customWidth="1"/>
    <col min="8485" max="8704" width="9.140625" style="73"/>
    <col min="8705" max="8705" width="15.7109375" style="73" customWidth="1"/>
    <col min="8706" max="8706" width="15.28515625" style="73" customWidth="1"/>
    <col min="8707" max="8710" width="14.5703125" style="73" customWidth="1"/>
    <col min="8711" max="8711" width="15.28515625" style="73" customWidth="1"/>
    <col min="8712" max="8712" width="12.42578125" style="73" customWidth="1"/>
    <col min="8713" max="8713" width="12.28515625" style="73" bestFit="1" customWidth="1"/>
    <col min="8714" max="8714" width="11.42578125" style="73" bestFit="1" customWidth="1"/>
    <col min="8715" max="8715" width="12.28515625" style="73" customWidth="1"/>
    <col min="8716" max="8716" width="11.7109375" style="73" customWidth="1"/>
    <col min="8717" max="8717" width="12.140625" style="73" customWidth="1"/>
    <col min="8718" max="8718" width="17.140625" style="73" customWidth="1"/>
    <col min="8719" max="8721" width="14" style="73" customWidth="1"/>
    <col min="8722" max="8722" width="20.7109375" style="73" bestFit="1" customWidth="1"/>
    <col min="8723" max="8723" width="14" style="73" customWidth="1"/>
    <col min="8724" max="8724" width="14.85546875" style="73" customWidth="1"/>
    <col min="8725" max="8725" width="3.85546875" style="73" customWidth="1"/>
    <col min="8726" max="8726" width="14" style="73" customWidth="1"/>
    <col min="8727" max="8727" width="16.28515625" style="73" bestFit="1" customWidth="1"/>
    <col min="8728" max="8728" width="15" style="73" bestFit="1" customWidth="1"/>
    <col min="8729" max="8729" width="13.85546875" style="73" bestFit="1" customWidth="1"/>
    <col min="8730" max="8738" width="13.85546875" style="73" customWidth="1"/>
    <col min="8739" max="8739" width="16.85546875" style="73" customWidth="1"/>
    <col min="8740" max="8740" width="14.7109375" style="73" customWidth="1"/>
    <col min="8741" max="8960" width="9.140625" style="73"/>
    <col min="8961" max="8961" width="15.7109375" style="73" customWidth="1"/>
    <col min="8962" max="8962" width="15.28515625" style="73" customWidth="1"/>
    <col min="8963" max="8966" width="14.5703125" style="73" customWidth="1"/>
    <col min="8967" max="8967" width="15.28515625" style="73" customWidth="1"/>
    <col min="8968" max="8968" width="12.42578125" style="73" customWidth="1"/>
    <col min="8969" max="8969" width="12.28515625" style="73" bestFit="1" customWidth="1"/>
    <col min="8970" max="8970" width="11.42578125" style="73" bestFit="1" customWidth="1"/>
    <col min="8971" max="8971" width="12.28515625" style="73" customWidth="1"/>
    <col min="8972" max="8972" width="11.7109375" style="73" customWidth="1"/>
    <col min="8973" max="8973" width="12.140625" style="73" customWidth="1"/>
    <col min="8974" max="8974" width="17.140625" style="73" customWidth="1"/>
    <col min="8975" max="8977" width="14" style="73" customWidth="1"/>
    <col min="8978" max="8978" width="20.7109375" style="73" bestFit="1" customWidth="1"/>
    <col min="8979" max="8979" width="14" style="73" customWidth="1"/>
    <col min="8980" max="8980" width="14.85546875" style="73" customWidth="1"/>
    <col min="8981" max="8981" width="3.85546875" style="73" customWidth="1"/>
    <col min="8982" max="8982" width="14" style="73" customWidth="1"/>
    <col min="8983" max="8983" width="16.28515625" style="73" bestFit="1" customWidth="1"/>
    <col min="8984" max="8984" width="15" style="73" bestFit="1" customWidth="1"/>
    <col min="8985" max="8985" width="13.85546875" style="73" bestFit="1" customWidth="1"/>
    <col min="8986" max="8994" width="13.85546875" style="73" customWidth="1"/>
    <col min="8995" max="8995" width="16.85546875" style="73" customWidth="1"/>
    <col min="8996" max="8996" width="14.7109375" style="73" customWidth="1"/>
    <col min="8997" max="9216" width="9.140625" style="73"/>
    <col min="9217" max="9217" width="15.7109375" style="73" customWidth="1"/>
    <col min="9218" max="9218" width="15.28515625" style="73" customWidth="1"/>
    <col min="9219" max="9222" width="14.5703125" style="73" customWidth="1"/>
    <col min="9223" max="9223" width="15.28515625" style="73" customWidth="1"/>
    <col min="9224" max="9224" width="12.42578125" style="73" customWidth="1"/>
    <col min="9225" max="9225" width="12.28515625" style="73" bestFit="1" customWidth="1"/>
    <col min="9226" max="9226" width="11.42578125" style="73" bestFit="1" customWidth="1"/>
    <col min="9227" max="9227" width="12.28515625" style="73" customWidth="1"/>
    <col min="9228" max="9228" width="11.7109375" style="73" customWidth="1"/>
    <col min="9229" max="9229" width="12.140625" style="73" customWidth="1"/>
    <col min="9230" max="9230" width="17.140625" style="73" customWidth="1"/>
    <col min="9231" max="9233" width="14" style="73" customWidth="1"/>
    <col min="9234" max="9234" width="20.7109375" style="73" bestFit="1" customWidth="1"/>
    <col min="9235" max="9235" width="14" style="73" customWidth="1"/>
    <col min="9236" max="9236" width="14.85546875" style="73" customWidth="1"/>
    <col min="9237" max="9237" width="3.85546875" style="73" customWidth="1"/>
    <col min="9238" max="9238" width="14" style="73" customWidth="1"/>
    <col min="9239" max="9239" width="16.28515625" style="73" bestFit="1" customWidth="1"/>
    <col min="9240" max="9240" width="15" style="73" bestFit="1" customWidth="1"/>
    <col min="9241" max="9241" width="13.85546875" style="73" bestFit="1" customWidth="1"/>
    <col min="9242" max="9250" width="13.85546875" style="73" customWidth="1"/>
    <col min="9251" max="9251" width="16.85546875" style="73" customWidth="1"/>
    <col min="9252" max="9252" width="14.7109375" style="73" customWidth="1"/>
    <col min="9253" max="9472" width="9.140625" style="73"/>
    <col min="9473" max="9473" width="15.7109375" style="73" customWidth="1"/>
    <col min="9474" max="9474" width="15.28515625" style="73" customWidth="1"/>
    <col min="9475" max="9478" width="14.5703125" style="73" customWidth="1"/>
    <col min="9479" max="9479" width="15.28515625" style="73" customWidth="1"/>
    <col min="9480" max="9480" width="12.42578125" style="73" customWidth="1"/>
    <col min="9481" max="9481" width="12.28515625" style="73" bestFit="1" customWidth="1"/>
    <col min="9482" max="9482" width="11.42578125" style="73" bestFit="1" customWidth="1"/>
    <col min="9483" max="9483" width="12.28515625" style="73" customWidth="1"/>
    <col min="9484" max="9484" width="11.7109375" style="73" customWidth="1"/>
    <col min="9485" max="9485" width="12.140625" style="73" customWidth="1"/>
    <col min="9486" max="9486" width="17.140625" style="73" customWidth="1"/>
    <col min="9487" max="9489" width="14" style="73" customWidth="1"/>
    <col min="9490" max="9490" width="20.7109375" style="73" bestFit="1" customWidth="1"/>
    <col min="9491" max="9491" width="14" style="73" customWidth="1"/>
    <col min="9492" max="9492" width="14.85546875" style="73" customWidth="1"/>
    <col min="9493" max="9493" width="3.85546875" style="73" customWidth="1"/>
    <col min="9494" max="9494" width="14" style="73" customWidth="1"/>
    <col min="9495" max="9495" width="16.28515625" style="73" bestFit="1" customWidth="1"/>
    <col min="9496" max="9496" width="15" style="73" bestFit="1" customWidth="1"/>
    <col min="9497" max="9497" width="13.85546875" style="73" bestFit="1" customWidth="1"/>
    <col min="9498" max="9506" width="13.85546875" style="73" customWidth="1"/>
    <col min="9507" max="9507" width="16.85546875" style="73" customWidth="1"/>
    <col min="9508" max="9508" width="14.7109375" style="73" customWidth="1"/>
    <col min="9509" max="9728" width="9.140625" style="73"/>
    <col min="9729" max="9729" width="15.7109375" style="73" customWidth="1"/>
    <col min="9730" max="9730" width="15.28515625" style="73" customWidth="1"/>
    <col min="9731" max="9734" width="14.5703125" style="73" customWidth="1"/>
    <col min="9735" max="9735" width="15.28515625" style="73" customWidth="1"/>
    <col min="9736" max="9736" width="12.42578125" style="73" customWidth="1"/>
    <col min="9737" max="9737" width="12.28515625" style="73" bestFit="1" customWidth="1"/>
    <col min="9738" max="9738" width="11.42578125" style="73" bestFit="1" customWidth="1"/>
    <col min="9739" max="9739" width="12.28515625" style="73" customWidth="1"/>
    <col min="9740" max="9740" width="11.7109375" style="73" customWidth="1"/>
    <col min="9741" max="9741" width="12.140625" style="73" customWidth="1"/>
    <col min="9742" max="9742" width="17.140625" style="73" customWidth="1"/>
    <col min="9743" max="9745" width="14" style="73" customWidth="1"/>
    <col min="9746" max="9746" width="20.7109375" style="73" bestFit="1" customWidth="1"/>
    <col min="9747" max="9747" width="14" style="73" customWidth="1"/>
    <col min="9748" max="9748" width="14.85546875" style="73" customWidth="1"/>
    <col min="9749" max="9749" width="3.85546875" style="73" customWidth="1"/>
    <col min="9750" max="9750" width="14" style="73" customWidth="1"/>
    <col min="9751" max="9751" width="16.28515625" style="73" bestFit="1" customWidth="1"/>
    <col min="9752" max="9752" width="15" style="73" bestFit="1" customWidth="1"/>
    <col min="9753" max="9753" width="13.85546875" style="73" bestFit="1" customWidth="1"/>
    <col min="9754" max="9762" width="13.85546875" style="73" customWidth="1"/>
    <col min="9763" max="9763" width="16.85546875" style="73" customWidth="1"/>
    <col min="9764" max="9764" width="14.7109375" style="73" customWidth="1"/>
    <col min="9765" max="9984" width="9.140625" style="73"/>
    <col min="9985" max="9985" width="15.7109375" style="73" customWidth="1"/>
    <col min="9986" max="9986" width="15.28515625" style="73" customWidth="1"/>
    <col min="9987" max="9990" width="14.5703125" style="73" customWidth="1"/>
    <col min="9991" max="9991" width="15.28515625" style="73" customWidth="1"/>
    <col min="9992" max="9992" width="12.42578125" style="73" customWidth="1"/>
    <col min="9993" max="9993" width="12.28515625" style="73" bestFit="1" customWidth="1"/>
    <col min="9994" max="9994" width="11.42578125" style="73" bestFit="1" customWidth="1"/>
    <col min="9995" max="9995" width="12.28515625" style="73" customWidth="1"/>
    <col min="9996" max="9996" width="11.7109375" style="73" customWidth="1"/>
    <col min="9997" max="9997" width="12.140625" style="73" customWidth="1"/>
    <col min="9998" max="9998" width="17.140625" style="73" customWidth="1"/>
    <col min="9999" max="10001" width="14" style="73" customWidth="1"/>
    <col min="10002" max="10002" width="20.7109375" style="73" bestFit="1" customWidth="1"/>
    <col min="10003" max="10003" width="14" style="73" customWidth="1"/>
    <col min="10004" max="10004" width="14.85546875" style="73" customWidth="1"/>
    <col min="10005" max="10005" width="3.85546875" style="73" customWidth="1"/>
    <col min="10006" max="10006" width="14" style="73" customWidth="1"/>
    <col min="10007" max="10007" width="16.28515625" style="73" bestFit="1" customWidth="1"/>
    <col min="10008" max="10008" width="15" style="73" bestFit="1" customWidth="1"/>
    <col min="10009" max="10009" width="13.85546875" style="73" bestFit="1" customWidth="1"/>
    <col min="10010" max="10018" width="13.85546875" style="73" customWidth="1"/>
    <col min="10019" max="10019" width="16.85546875" style="73" customWidth="1"/>
    <col min="10020" max="10020" width="14.7109375" style="73" customWidth="1"/>
    <col min="10021" max="10240" width="9.140625" style="73"/>
    <col min="10241" max="10241" width="15.7109375" style="73" customWidth="1"/>
    <col min="10242" max="10242" width="15.28515625" style="73" customWidth="1"/>
    <col min="10243" max="10246" width="14.5703125" style="73" customWidth="1"/>
    <col min="10247" max="10247" width="15.28515625" style="73" customWidth="1"/>
    <col min="10248" max="10248" width="12.42578125" style="73" customWidth="1"/>
    <col min="10249" max="10249" width="12.28515625" style="73" bestFit="1" customWidth="1"/>
    <col min="10250" max="10250" width="11.42578125" style="73" bestFit="1" customWidth="1"/>
    <col min="10251" max="10251" width="12.28515625" style="73" customWidth="1"/>
    <col min="10252" max="10252" width="11.7109375" style="73" customWidth="1"/>
    <col min="10253" max="10253" width="12.140625" style="73" customWidth="1"/>
    <col min="10254" max="10254" width="17.140625" style="73" customWidth="1"/>
    <col min="10255" max="10257" width="14" style="73" customWidth="1"/>
    <col min="10258" max="10258" width="20.7109375" style="73" bestFit="1" customWidth="1"/>
    <col min="10259" max="10259" width="14" style="73" customWidth="1"/>
    <col min="10260" max="10260" width="14.85546875" style="73" customWidth="1"/>
    <col min="10261" max="10261" width="3.85546875" style="73" customWidth="1"/>
    <col min="10262" max="10262" width="14" style="73" customWidth="1"/>
    <col min="10263" max="10263" width="16.28515625" style="73" bestFit="1" customWidth="1"/>
    <col min="10264" max="10264" width="15" style="73" bestFit="1" customWidth="1"/>
    <col min="10265" max="10265" width="13.85546875" style="73" bestFit="1" customWidth="1"/>
    <col min="10266" max="10274" width="13.85546875" style="73" customWidth="1"/>
    <col min="10275" max="10275" width="16.85546875" style="73" customWidth="1"/>
    <col min="10276" max="10276" width="14.7109375" style="73" customWidth="1"/>
    <col min="10277" max="10496" width="9.140625" style="73"/>
    <col min="10497" max="10497" width="15.7109375" style="73" customWidth="1"/>
    <col min="10498" max="10498" width="15.28515625" style="73" customWidth="1"/>
    <col min="10499" max="10502" width="14.5703125" style="73" customWidth="1"/>
    <col min="10503" max="10503" width="15.28515625" style="73" customWidth="1"/>
    <col min="10504" max="10504" width="12.42578125" style="73" customWidth="1"/>
    <col min="10505" max="10505" width="12.28515625" style="73" bestFit="1" customWidth="1"/>
    <col min="10506" max="10506" width="11.42578125" style="73" bestFit="1" customWidth="1"/>
    <col min="10507" max="10507" width="12.28515625" style="73" customWidth="1"/>
    <col min="10508" max="10508" width="11.7109375" style="73" customWidth="1"/>
    <col min="10509" max="10509" width="12.140625" style="73" customWidth="1"/>
    <col min="10510" max="10510" width="17.140625" style="73" customWidth="1"/>
    <col min="10511" max="10513" width="14" style="73" customWidth="1"/>
    <col min="10514" max="10514" width="20.7109375" style="73" bestFit="1" customWidth="1"/>
    <col min="10515" max="10515" width="14" style="73" customWidth="1"/>
    <col min="10516" max="10516" width="14.85546875" style="73" customWidth="1"/>
    <col min="10517" max="10517" width="3.85546875" style="73" customWidth="1"/>
    <col min="10518" max="10518" width="14" style="73" customWidth="1"/>
    <col min="10519" max="10519" width="16.28515625" style="73" bestFit="1" customWidth="1"/>
    <col min="10520" max="10520" width="15" style="73" bestFit="1" customWidth="1"/>
    <col min="10521" max="10521" width="13.85546875" style="73" bestFit="1" customWidth="1"/>
    <col min="10522" max="10530" width="13.85546875" style="73" customWidth="1"/>
    <col min="10531" max="10531" width="16.85546875" style="73" customWidth="1"/>
    <col min="10532" max="10532" width="14.7109375" style="73" customWidth="1"/>
    <col min="10533" max="10752" width="9.140625" style="73"/>
    <col min="10753" max="10753" width="15.7109375" style="73" customWidth="1"/>
    <col min="10754" max="10754" width="15.28515625" style="73" customWidth="1"/>
    <col min="10755" max="10758" width="14.5703125" style="73" customWidth="1"/>
    <col min="10759" max="10759" width="15.28515625" style="73" customWidth="1"/>
    <col min="10760" max="10760" width="12.42578125" style="73" customWidth="1"/>
    <col min="10761" max="10761" width="12.28515625" style="73" bestFit="1" customWidth="1"/>
    <col min="10762" max="10762" width="11.42578125" style="73" bestFit="1" customWidth="1"/>
    <col min="10763" max="10763" width="12.28515625" style="73" customWidth="1"/>
    <col min="10764" max="10764" width="11.7109375" style="73" customWidth="1"/>
    <col min="10765" max="10765" width="12.140625" style="73" customWidth="1"/>
    <col min="10766" max="10766" width="17.140625" style="73" customWidth="1"/>
    <col min="10767" max="10769" width="14" style="73" customWidth="1"/>
    <col min="10770" max="10770" width="20.7109375" style="73" bestFit="1" customWidth="1"/>
    <col min="10771" max="10771" width="14" style="73" customWidth="1"/>
    <col min="10772" max="10772" width="14.85546875" style="73" customWidth="1"/>
    <col min="10773" max="10773" width="3.85546875" style="73" customWidth="1"/>
    <col min="10774" max="10774" width="14" style="73" customWidth="1"/>
    <col min="10775" max="10775" width="16.28515625" style="73" bestFit="1" customWidth="1"/>
    <col min="10776" max="10776" width="15" style="73" bestFit="1" customWidth="1"/>
    <col min="10777" max="10777" width="13.85546875" style="73" bestFit="1" customWidth="1"/>
    <col min="10778" max="10786" width="13.85546875" style="73" customWidth="1"/>
    <col min="10787" max="10787" width="16.85546875" style="73" customWidth="1"/>
    <col min="10788" max="10788" width="14.7109375" style="73" customWidth="1"/>
    <col min="10789" max="11008" width="9.140625" style="73"/>
    <col min="11009" max="11009" width="15.7109375" style="73" customWidth="1"/>
    <col min="11010" max="11010" width="15.28515625" style="73" customWidth="1"/>
    <col min="11011" max="11014" width="14.5703125" style="73" customWidth="1"/>
    <col min="11015" max="11015" width="15.28515625" style="73" customWidth="1"/>
    <col min="11016" max="11016" width="12.42578125" style="73" customWidth="1"/>
    <col min="11017" max="11017" width="12.28515625" style="73" bestFit="1" customWidth="1"/>
    <col min="11018" max="11018" width="11.42578125" style="73" bestFit="1" customWidth="1"/>
    <col min="11019" max="11019" width="12.28515625" style="73" customWidth="1"/>
    <col min="11020" max="11020" width="11.7109375" style="73" customWidth="1"/>
    <col min="11021" max="11021" width="12.140625" style="73" customWidth="1"/>
    <col min="11022" max="11022" width="17.140625" style="73" customWidth="1"/>
    <col min="11023" max="11025" width="14" style="73" customWidth="1"/>
    <col min="11026" max="11026" width="20.7109375" style="73" bestFit="1" customWidth="1"/>
    <col min="11027" max="11027" width="14" style="73" customWidth="1"/>
    <col min="11028" max="11028" width="14.85546875" style="73" customWidth="1"/>
    <col min="11029" max="11029" width="3.85546875" style="73" customWidth="1"/>
    <col min="11030" max="11030" width="14" style="73" customWidth="1"/>
    <col min="11031" max="11031" width="16.28515625" style="73" bestFit="1" customWidth="1"/>
    <col min="11032" max="11032" width="15" style="73" bestFit="1" customWidth="1"/>
    <col min="11033" max="11033" width="13.85546875" style="73" bestFit="1" customWidth="1"/>
    <col min="11034" max="11042" width="13.85546875" style="73" customWidth="1"/>
    <col min="11043" max="11043" width="16.85546875" style="73" customWidth="1"/>
    <col min="11044" max="11044" width="14.7109375" style="73" customWidth="1"/>
    <col min="11045" max="11264" width="9.140625" style="73"/>
    <col min="11265" max="11265" width="15.7109375" style="73" customWidth="1"/>
    <col min="11266" max="11266" width="15.28515625" style="73" customWidth="1"/>
    <col min="11267" max="11270" width="14.5703125" style="73" customWidth="1"/>
    <col min="11271" max="11271" width="15.28515625" style="73" customWidth="1"/>
    <col min="11272" max="11272" width="12.42578125" style="73" customWidth="1"/>
    <col min="11273" max="11273" width="12.28515625" style="73" bestFit="1" customWidth="1"/>
    <col min="11274" max="11274" width="11.42578125" style="73" bestFit="1" customWidth="1"/>
    <col min="11275" max="11275" width="12.28515625" style="73" customWidth="1"/>
    <col min="11276" max="11276" width="11.7109375" style="73" customWidth="1"/>
    <col min="11277" max="11277" width="12.140625" style="73" customWidth="1"/>
    <col min="11278" max="11278" width="17.140625" style="73" customWidth="1"/>
    <col min="11279" max="11281" width="14" style="73" customWidth="1"/>
    <col min="11282" max="11282" width="20.7109375" style="73" bestFit="1" customWidth="1"/>
    <col min="11283" max="11283" width="14" style="73" customWidth="1"/>
    <col min="11284" max="11284" width="14.85546875" style="73" customWidth="1"/>
    <col min="11285" max="11285" width="3.85546875" style="73" customWidth="1"/>
    <col min="11286" max="11286" width="14" style="73" customWidth="1"/>
    <col min="11287" max="11287" width="16.28515625" style="73" bestFit="1" customWidth="1"/>
    <col min="11288" max="11288" width="15" style="73" bestFit="1" customWidth="1"/>
    <col min="11289" max="11289" width="13.85546875" style="73" bestFit="1" customWidth="1"/>
    <col min="11290" max="11298" width="13.85546875" style="73" customWidth="1"/>
    <col min="11299" max="11299" width="16.85546875" style="73" customWidth="1"/>
    <col min="11300" max="11300" width="14.7109375" style="73" customWidth="1"/>
    <col min="11301" max="11520" width="9.140625" style="73"/>
    <col min="11521" max="11521" width="15.7109375" style="73" customWidth="1"/>
    <col min="11522" max="11522" width="15.28515625" style="73" customWidth="1"/>
    <col min="11523" max="11526" width="14.5703125" style="73" customWidth="1"/>
    <col min="11527" max="11527" width="15.28515625" style="73" customWidth="1"/>
    <col min="11528" max="11528" width="12.42578125" style="73" customWidth="1"/>
    <col min="11529" max="11529" width="12.28515625" style="73" bestFit="1" customWidth="1"/>
    <col min="11530" max="11530" width="11.42578125" style="73" bestFit="1" customWidth="1"/>
    <col min="11531" max="11531" width="12.28515625" style="73" customWidth="1"/>
    <col min="11532" max="11532" width="11.7109375" style="73" customWidth="1"/>
    <col min="11533" max="11533" width="12.140625" style="73" customWidth="1"/>
    <col min="11534" max="11534" width="17.140625" style="73" customWidth="1"/>
    <col min="11535" max="11537" width="14" style="73" customWidth="1"/>
    <col min="11538" max="11538" width="20.7109375" style="73" bestFit="1" customWidth="1"/>
    <col min="11539" max="11539" width="14" style="73" customWidth="1"/>
    <col min="11540" max="11540" width="14.85546875" style="73" customWidth="1"/>
    <col min="11541" max="11541" width="3.85546875" style="73" customWidth="1"/>
    <col min="11542" max="11542" width="14" style="73" customWidth="1"/>
    <col min="11543" max="11543" width="16.28515625" style="73" bestFit="1" customWidth="1"/>
    <col min="11544" max="11544" width="15" style="73" bestFit="1" customWidth="1"/>
    <col min="11545" max="11545" width="13.85546875" style="73" bestFit="1" customWidth="1"/>
    <col min="11546" max="11554" width="13.85546875" style="73" customWidth="1"/>
    <col min="11555" max="11555" width="16.85546875" style="73" customWidth="1"/>
    <col min="11556" max="11556" width="14.7109375" style="73" customWidth="1"/>
    <col min="11557" max="11776" width="9.140625" style="73"/>
    <col min="11777" max="11777" width="15.7109375" style="73" customWidth="1"/>
    <col min="11778" max="11778" width="15.28515625" style="73" customWidth="1"/>
    <col min="11779" max="11782" width="14.5703125" style="73" customWidth="1"/>
    <col min="11783" max="11783" width="15.28515625" style="73" customWidth="1"/>
    <col min="11784" max="11784" width="12.42578125" style="73" customWidth="1"/>
    <col min="11785" max="11785" width="12.28515625" style="73" bestFit="1" customWidth="1"/>
    <col min="11786" max="11786" width="11.42578125" style="73" bestFit="1" customWidth="1"/>
    <col min="11787" max="11787" width="12.28515625" style="73" customWidth="1"/>
    <col min="11788" max="11788" width="11.7109375" style="73" customWidth="1"/>
    <col min="11789" max="11789" width="12.140625" style="73" customWidth="1"/>
    <col min="11790" max="11790" width="17.140625" style="73" customWidth="1"/>
    <col min="11791" max="11793" width="14" style="73" customWidth="1"/>
    <col min="11794" max="11794" width="20.7109375" style="73" bestFit="1" customWidth="1"/>
    <col min="11795" max="11795" width="14" style="73" customWidth="1"/>
    <col min="11796" max="11796" width="14.85546875" style="73" customWidth="1"/>
    <col min="11797" max="11797" width="3.85546875" style="73" customWidth="1"/>
    <col min="11798" max="11798" width="14" style="73" customWidth="1"/>
    <col min="11799" max="11799" width="16.28515625" style="73" bestFit="1" customWidth="1"/>
    <col min="11800" max="11800" width="15" style="73" bestFit="1" customWidth="1"/>
    <col min="11801" max="11801" width="13.85546875" style="73" bestFit="1" customWidth="1"/>
    <col min="11802" max="11810" width="13.85546875" style="73" customWidth="1"/>
    <col min="11811" max="11811" width="16.85546875" style="73" customWidth="1"/>
    <col min="11812" max="11812" width="14.7109375" style="73" customWidth="1"/>
    <col min="11813" max="12032" width="9.140625" style="73"/>
    <col min="12033" max="12033" width="15.7109375" style="73" customWidth="1"/>
    <col min="12034" max="12034" width="15.28515625" style="73" customWidth="1"/>
    <col min="12035" max="12038" width="14.5703125" style="73" customWidth="1"/>
    <col min="12039" max="12039" width="15.28515625" style="73" customWidth="1"/>
    <col min="12040" max="12040" width="12.42578125" style="73" customWidth="1"/>
    <col min="12041" max="12041" width="12.28515625" style="73" bestFit="1" customWidth="1"/>
    <col min="12042" max="12042" width="11.42578125" style="73" bestFit="1" customWidth="1"/>
    <col min="12043" max="12043" width="12.28515625" style="73" customWidth="1"/>
    <col min="12044" max="12044" width="11.7109375" style="73" customWidth="1"/>
    <col min="12045" max="12045" width="12.140625" style="73" customWidth="1"/>
    <col min="12046" max="12046" width="17.140625" style="73" customWidth="1"/>
    <col min="12047" max="12049" width="14" style="73" customWidth="1"/>
    <col min="12050" max="12050" width="20.7109375" style="73" bestFit="1" customWidth="1"/>
    <col min="12051" max="12051" width="14" style="73" customWidth="1"/>
    <col min="12052" max="12052" width="14.85546875" style="73" customWidth="1"/>
    <col min="12053" max="12053" width="3.85546875" style="73" customWidth="1"/>
    <col min="12054" max="12054" width="14" style="73" customWidth="1"/>
    <col min="12055" max="12055" width="16.28515625" style="73" bestFit="1" customWidth="1"/>
    <col min="12056" max="12056" width="15" style="73" bestFit="1" customWidth="1"/>
    <col min="12057" max="12057" width="13.85546875" style="73" bestFit="1" customWidth="1"/>
    <col min="12058" max="12066" width="13.85546875" style="73" customWidth="1"/>
    <col min="12067" max="12067" width="16.85546875" style="73" customWidth="1"/>
    <col min="12068" max="12068" width="14.7109375" style="73" customWidth="1"/>
    <col min="12069" max="12288" width="9.140625" style="73"/>
    <col min="12289" max="12289" width="15.7109375" style="73" customWidth="1"/>
    <col min="12290" max="12290" width="15.28515625" style="73" customWidth="1"/>
    <col min="12291" max="12294" width="14.5703125" style="73" customWidth="1"/>
    <col min="12295" max="12295" width="15.28515625" style="73" customWidth="1"/>
    <col min="12296" max="12296" width="12.42578125" style="73" customWidth="1"/>
    <col min="12297" max="12297" width="12.28515625" style="73" bestFit="1" customWidth="1"/>
    <col min="12298" max="12298" width="11.42578125" style="73" bestFit="1" customWidth="1"/>
    <col min="12299" max="12299" width="12.28515625" style="73" customWidth="1"/>
    <col min="12300" max="12300" width="11.7109375" style="73" customWidth="1"/>
    <col min="12301" max="12301" width="12.140625" style="73" customWidth="1"/>
    <col min="12302" max="12302" width="17.140625" style="73" customWidth="1"/>
    <col min="12303" max="12305" width="14" style="73" customWidth="1"/>
    <col min="12306" max="12306" width="20.7109375" style="73" bestFit="1" customWidth="1"/>
    <col min="12307" max="12307" width="14" style="73" customWidth="1"/>
    <col min="12308" max="12308" width="14.85546875" style="73" customWidth="1"/>
    <col min="12309" max="12309" width="3.85546875" style="73" customWidth="1"/>
    <col min="12310" max="12310" width="14" style="73" customWidth="1"/>
    <col min="12311" max="12311" width="16.28515625" style="73" bestFit="1" customWidth="1"/>
    <col min="12312" max="12312" width="15" style="73" bestFit="1" customWidth="1"/>
    <col min="12313" max="12313" width="13.85546875" style="73" bestFit="1" customWidth="1"/>
    <col min="12314" max="12322" width="13.85546875" style="73" customWidth="1"/>
    <col min="12323" max="12323" width="16.85546875" style="73" customWidth="1"/>
    <col min="12324" max="12324" width="14.7109375" style="73" customWidth="1"/>
    <col min="12325" max="12544" width="9.140625" style="73"/>
    <col min="12545" max="12545" width="15.7109375" style="73" customWidth="1"/>
    <col min="12546" max="12546" width="15.28515625" style="73" customWidth="1"/>
    <col min="12547" max="12550" width="14.5703125" style="73" customWidth="1"/>
    <col min="12551" max="12551" width="15.28515625" style="73" customWidth="1"/>
    <col min="12552" max="12552" width="12.42578125" style="73" customWidth="1"/>
    <col min="12553" max="12553" width="12.28515625" style="73" bestFit="1" customWidth="1"/>
    <col min="12554" max="12554" width="11.42578125" style="73" bestFit="1" customWidth="1"/>
    <col min="12555" max="12555" width="12.28515625" style="73" customWidth="1"/>
    <col min="12556" max="12556" width="11.7109375" style="73" customWidth="1"/>
    <col min="12557" max="12557" width="12.140625" style="73" customWidth="1"/>
    <col min="12558" max="12558" width="17.140625" style="73" customWidth="1"/>
    <col min="12559" max="12561" width="14" style="73" customWidth="1"/>
    <col min="12562" max="12562" width="20.7109375" style="73" bestFit="1" customWidth="1"/>
    <col min="12563" max="12563" width="14" style="73" customWidth="1"/>
    <col min="12564" max="12564" width="14.85546875" style="73" customWidth="1"/>
    <col min="12565" max="12565" width="3.85546875" style="73" customWidth="1"/>
    <col min="12566" max="12566" width="14" style="73" customWidth="1"/>
    <col min="12567" max="12567" width="16.28515625" style="73" bestFit="1" customWidth="1"/>
    <col min="12568" max="12568" width="15" style="73" bestFit="1" customWidth="1"/>
    <col min="12569" max="12569" width="13.85546875" style="73" bestFit="1" customWidth="1"/>
    <col min="12570" max="12578" width="13.85546875" style="73" customWidth="1"/>
    <col min="12579" max="12579" width="16.85546875" style="73" customWidth="1"/>
    <col min="12580" max="12580" width="14.7109375" style="73" customWidth="1"/>
    <col min="12581" max="12800" width="9.140625" style="73"/>
    <col min="12801" max="12801" width="15.7109375" style="73" customWidth="1"/>
    <col min="12802" max="12802" width="15.28515625" style="73" customWidth="1"/>
    <col min="12803" max="12806" width="14.5703125" style="73" customWidth="1"/>
    <col min="12807" max="12807" width="15.28515625" style="73" customWidth="1"/>
    <col min="12808" max="12808" width="12.42578125" style="73" customWidth="1"/>
    <col min="12809" max="12809" width="12.28515625" style="73" bestFit="1" customWidth="1"/>
    <col min="12810" max="12810" width="11.42578125" style="73" bestFit="1" customWidth="1"/>
    <col min="12811" max="12811" width="12.28515625" style="73" customWidth="1"/>
    <col min="12812" max="12812" width="11.7109375" style="73" customWidth="1"/>
    <col min="12813" max="12813" width="12.140625" style="73" customWidth="1"/>
    <col min="12814" max="12814" width="17.140625" style="73" customWidth="1"/>
    <col min="12815" max="12817" width="14" style="73" customWidth="1"/>
    <col min="12818" max="12818" width="20.7109375" style="73" bestFit="1" customWidth="1"/>
    <col min="12819" max="12819" width="14" style="73" customWidth="1"/>
    <col min="12820" max="12820" width="14.85546875" style="73" customWidth="1"/>
    <col min="12821" max="12821" width="3.85546875" style="73" customWidth="1"/>
    <col min="12822" max="12822" width="14" style="73" customWidth="1"/>
    <col min="12823" max="12823" width="16.28515625" style="73" bestFit="1" customWidth="1"/>
    <col min="12824" max="12824" width="15" style="73" bestFit="1" customWidth="1"/>
    <col min="12825" max="12825" width="13.85546875" style="73" bestFit="1" customWidth="1"/>
    <col min="12826" max="12834" width="13.85546875" style="73" customWidth="1"/>
    <col min="12835" max="12835" width="16.85546875" style="73" customWidth="1"/>
    <col min="12836" max="12836" width="14.7109375" style="73" customWidth="1"/>
    <col min="12837" max="13056" width="9.140625" style="73"/>
    <col min="13057" max="13057" width="15.7109375" style="73" customWidth="1"/>
    <col min="13058" max="13058" width="15.28515625" style="73" customWidth="1"/>
    <col min="13059" max="13062" width="14.5703125" style="73" customWidth="1"/>
    <col min="13063" max="13063" width="15.28515625" style="73" customWidth="1"/>
    <col min="13064" max="13064" width="12.42578125" style="73" customWidth="1"/>
    <col min="13065" max="13065" width="12.28515625" style="73" bestFit="1" customWidth="1"/>
    <col min="13066" max="13066" width="11.42578125" style="73" bestFit="1" customWidth="1"/>
    <col min="13067" max="13067" width="12.28515625" style="73" customWidth="1"/>
    <col min="13068" max="13068" width="11.7109375" style="73" customWidth="1"/>
    <col min="13069" max="13069" width="12.140625" style="73" customWidth="1"/>
    <col min="13070" max="13070" width="17.140625" style="73" customWidth="1"/>
    <col min="13071" max="13073" width="14" style="73" customWidth="1"/>
    <col min="13074" max="13074" width="20.7109375" style="73" bestFit="1" customWidth="1"/>
    <col min="13075" max="13075" width="14" style="73" customWidth="1"/>
    <col min="13076" max="13076" width="14.85546875" style="73" customWidth="1"/>
    <col min="13077" max="13077" width="3.85546875" style="73" customWidth="1"/>
    <col min="13078" max="13078" width="14" style="73" customWidth="1"/>
    <col min="13079" max="13079" width="16.28515625" style="73" bestFit="1" customWidth="1"/>
    <col min="13080" max="13080" width="15" style="73" bestFit="1" customWidth="1"/>
    <col min="13081" max="13081" width="13.85546875" style="73" bestFit="1" customWidth="1"/>
    <col min="13082" max="13090" width="13.85546875" style="73" customWidth="1"/>
    <col min="13091" max="13091" width="16.85546875" style="73" customWidth="1"/>
    <col min="13092" max="13092" width="14.7109375" style="73" customWidth="1"/>
    <col min="13093" max="13312" width="9.140625" style="73"/>
    <col min="13313" max="13313" width="15.7109375" style="73" customWidth="1"/>
    <col min="13314" max="13314" width="15.28515625" style="73" customWidth="1"/>
    <col min="13315" max="13318" width="14.5703125" style="73" customWidth="1"/>
    <col min="13319" max="13319" width="15.28515625" style="73" customWidth="1"/>
    <col min="13320" max="13320" width="12.42578125" style="73" customWidth="1"/>
    <col min="13321" max="13321" width="12.28515625" style="73" bestFit="1" customWidth="1"/>
    <col min="13322" max="13322" width="11.42578125" style="73" bestFit="1" customWidth="1"/>
    <col min="13323" max="13323" width="12.28515625" style="73" customWidth="1"/>
    <col min="13324" max="13324" width="11.7109375" style="73" customWidth="1"/>
    <col min="13325" max="13325" width="12.140625" style="73" customWidth="1"/>
    <col min="13326" max="13326" width="17.140625" style="73" customWidth="1"/>
    <col min="13327" max="13329" width="14" style="73" customWidth="1"/>
    <col min="13330" max="13330" width="20.7109375" style="73" bestFit="1" customWidth="1"/>
    <col min="13331" max="13331" width="14" style="73" customWidth="1"/>
    <col min="13332" max="13332" width="14.85546875" style="73" customWidth="1"/>
    <col min="13333" max="13333" width="3.85546875" style="73" customWidth="1"/>
    <col min="13334" max="13334" width="14" style="73" customWidth="1"/>
    <col min="13335" max="13335" width="16.28515625" style="73" bestFit="1" customWidth="1"/>
    <col min="13336" max="13336" width="15" style="73" bestFit="1" customWidth="1"/>
    <col min="13337" max="13337" width="13.85546875" style="73" bestFit="1" customWidth="1"/>
    <col min="13338" max="13346" width="13.85546875" style="73" customWidth="1"/>
    <col min="13347" max="13347" width="16.85546875" style="73" customWidth="1"/>
    <col min="13348" max="13348" width="14.7109375" style="73" customWidth="1"/>
    <col min="13349" max="13568" width="9.140625" style="73"/>
    <col min="13569" max="13569" width="15.7109375" style="73" customWidth="1"/>
    <col min="13570" max="13570" width="15.28515625" style="73" customWidth="1"/>
    <col min="13571" max="13574" width="14.5703125" style="73" customWidth="1"/>
    <col min="13575" max="13575" width="15.28515625" style="73" customWidth="1"/>
    <col min="13576" max="13576" width="12.42578125" style="73" customWidth="1"/>
    <col min="13577" max="13577" width="12.28515625" style="73" bestFit="1" customWidth="1"/>
    <col min="13578" max="13578" width="11.42578125" style="73" bestFit="1" customWidth="1"/>
    <col min="13579" max="13579" width="12.28515625" style="73" customWidth="1"/>
    <col min="13580" max="13580" width="11.7109375" style="73" customWidth="1"/>
    <col min="13581" max="13581" width="12.140625" style="73" customWidth="1"/>
    <col min="13582" max="13582" width="17.140625" style="73" customWidth="1"/>
    <col min="13583" max="13585" width="14" style="73" customWidth="1"/>
    <col min="13586" max="13586" width="20.7109375" style="73" bestFit="1" customWidth="1"/>
    <col min="13587" max="13587" width="14" style="73" customWidth="1"/>
    <col min="13588" max="13588" width="14.85546875" style="73" customWidth="1"/>
    <col min="13589" max="13589" width="3.85546875" style="73" customWidth="1"/>
    <col min="13590" max="13590" width="14" style="73" customWidth="1"/>
    <col min="13591" max="13591" width="16.28515625" style="73" bestFit="1" customWidth="1"/>
    <col min="13592" max="13592" width="15" style="73" bestFit="1" customWidth="1"/>
    <col min="13593" max="13593" width="13.85546875" style="73" bestFit="1" customWidth="1"/>
    <col min="13594" max="13602" width="13.85546875" style="73" customWidth="1"/>
    <col min="13603" max="13603" width="16.85546875" style="73" customWidth="1"/>
    <col min="13604" max="13604" width="14.7109375" style="73" customWidth="1"/>
    <col min="13605" max="13824" width="9.140625" style="73"/>
    <col min="13825" max="13825" width="15.7109375" style="73" customWidth="1"/>
    <col min="13826" max="13826" width="15.28515625" style="73" customWidth="1"/>
    <col min="13827" max="13830" width="14.5703125" style="73" customWidth="1"/>
    <col min="13831" max="13831" width="15.28515625" style="73" customWidth="1"/>
    <col min="13832" max="13832" width="12.42578125" style="73" customWidth="1"/>
    <col min="13833" max="13833" width="12.28515625" style="73" bestFit="1" customWidth="1"/>
    <col min="13834" max="13834" width="11.42578125" style="73" bestFit="1" customWidth="1"/>
    <col min="13835" max="13835" width="12.28515625" style="73" customWidth="1"/>
    <col min="13836" max="13836" width="11.7109375" style="73" customWidth="1"/>
    <col min="13837" max="13837" width="12.140625" style="73" customWidth="1"/>
    <col min="13838" max="13838" width="17.140625" style="73" customWidth="1"/>
    <col min="13839" max="13841" width="14" style="73" customWidth="1"/>
    <col min="13842" max="13842" width="20.7109375" style="73" bestFit="1" customWidth="1"/>
    <col min="13843" max="13843" width="14" style="73" customWidth="1"/>
    <col min="13844" max="13844" width="14.85546875" style="73" customWidth="1"/>
    <col min="13845" max="13845" width="3.85546875" style="73" customWidth="1"/>
    <col min="13846" max="13846" width="14" style="73" customWidth="1"/>
    <col min="13847" max="13847" width="16.28515625" style="73" bestFit="1" customWidth="1"/>
    <col min="13848" max="13848" width="15" style="73" bestFit="1" customWidth="1"/>
    <col min="13849" max="13849" width="13.85546875" style="73" bestFit="1" customWidth="1"/>
    <col min="13850" max="13858" width="13.85546875" style="73" customWidth="1"/>
    <col min="13859" max="13859" width="16.85546875" style="73" customWidth="1"/>
    <col min="13860" max="13860" width="14.7109375" style="73" customWidth="1"/>
    <col min="13861" max="14080" width="9.140625" style="73"/>
    <col min="14081" max="14081" width="15.7109375" style="73" customWidth="1"/>
    <col min="14082" max="14082" width="15.28515625" style="73" customWidth="1"/>
    <col min="14083" max="14086" width="14.5703125" style="73" customWidth="1"/>
    <col min="14087" max="14087" width="15.28515625" style="73" customWidth="1"/>
    <col min="14088" max="14088" width="12.42578125" style="73" customWidth="1"/>
    <col min="14089" max="14089" width="12.28515625" style="73" bestFit="1" customWidth="1"/>
    <col min="14090" max="14090" width="11.42578125" style="73" bestFit="1" customWidth="1"/>
    <col min="14091" max="14091" width="12.28515625" style="73" customWidth="1"/>
    <col min="14092" max="14092" width="11.7109375" style="73" customWidth="1"/>
    <col min="14093" max="14093" width="12.140625" style="73" customWidth="1"/>
    <col min="14094" max="14094" width="17.140625" style="73" customWidth="1"/>
    <col min="14095" max="14097" width="14" style="73" customWidth="1"/>
    <col min="14098" max="14098" width="20.7109375" style="73" bestFit="1" customWidth="1"/>
    <col min="14099" max="14099" width="14" style="73" customWidth="1"/>
    <col min="14100" max="14100" width="14.85546875" style="73" customWidth="1"/>
    <col min="14101" max="14101" width="3.85546875" style="73" customWidth="1"/>
    <col min="14102" max="14102" width="14" style="73" customWidth="1"/>
    <col min="14103" max="14103" width="16.28515625" style="73" bestFit="1" customWidth="1"/>
    <col min="14104" max="14104" width="15" style="73" bestFit="1" customWidth="1"/>
    <col min="14105" max="14105" width="13.85546875" style="73" bestFit="1" customWidth="1"/>
    <col min="14106" max="14114" width="13.85546875" style="73" customWidth="1"/>
    <col min="14115" max="14115" width="16.85546875" style="73" customWidth="1"/>
    <col min="14116" max="14116" width="14.7109375" style="73" customWidth="1"/>
    <col min="14117" max="14336" width="9.140625" style="73"/>
    <col min="14337" max="14337" width="15.7109375" style="73" customWidth="1"/>
    <col min="14338" max="14338" width="15.28515625" style="73" customWidth="1"/>
    <col min="14339" max="14342" width="14.5703125" style="73" customWidth="1"/>
    <col min="14343" max="14343" width="15.28515625" style="73" customWidth="1"/>
    <col min="14344" max="14344" width="12.42578125" style="73" customWidth="1"/>
    <col min="14345" max="14345" width="12.28515625" style="73" bestFit="1" customWidth="1"/>
    <col min="14346" max="14346" width="11.42578125" style="73" bestFit="1" customWidth="1"/>
    <col min="14347" max="14347" width="12.28515625" style="73" customWidth="1"/>
    <col min="14348" max="14348" width="11.7109375" style="73" customWidth="1"/>
    <col min="14349" max="14349" width="12.140625" style="73" customWidth="1"/>
    <col min="14350" max="14350" width="17.140625" style="73" customWidth="1"/>
    <col min="14351" max="14353" width="14" style="73" customWidth="1"/>
    <col min="14354" max="14354" width="20.7109375" style="73" bestFit="1" customWidth="1"/>
    <col min="14355" max="14355" width="14" style="73" customWidth="1"/>
    <col min="14356" max="14356" width="14.85546875" style="73" customWidth="1"/>
    <col min="14357" max="14357" width="3.85546875" style="73" customWidth="1"/>
    <col min="14358" max="14358" width="14" style="73" customWidth="1"/>
    <col min="14359" max="14359" width="16.28515625" style="73" bestFit="1" customWidth="1"/>
    <col min="14360" max="14360" width="15" style="73" bestFit="1" customWidth="1"/>
    <col min="14361" max="14361" width="13.85546875" style="73" bestFit="1" customWidth="1"/>
    <col min="14362" max="14370" width="13.85546875" style="73" customWidth="1"/>
    <col min="14371" max="14371" width="16.85546875" style="73" customWidth="1"/>
    <col min="14372" max="14372" width="14.7109375" style="73" customWidth="1"/>
    <col min="14373" max="14592" width="9.140625" style="73"/>
    <col min="14593" max="14593" width="15.7109375" style="73" customWidth="1"/>
    <col min="14594" max="14594" width="15.28515625" style="73" customWidth="1"/>
    <col min="14595" max="14598" width="14.5703125" style="73" customWidth="1"/>
    <col min="14599" max="14599" width="15.28515625" style="73" customWidth="1"/>
    <col min="14600" max="14600" width="12.42578125" style="73" customWidth="1"/>
    <col min="14601" max="14601" width="12.28515625" style="73" bestFit="1" customWidth="1"/>
    <col min="14602" max="14602" width="11.42578125" style="73" bestFit="1" customWidth="1"/>
    <col min="14603" max="14603" width="12.28515625" style="73" customWidth="1"/>
    <col min="14604" max="14604" width="11.7109375" style="73" customWidth="1"/>
    <col min="14605" max="14605" width="12.140625" style="73" customWidth="1"/>
    <col min="14606" max="14606" width="17.140625" style="73" customWidth="1"/>
    <col min="14607" max="14609" width="14" style="73" customWidth="1"/>
    <col min="14610" max="14610" width="20.7109375" style="73" bestFit="1" customWidth="1"/>
    <col min="14611" max="14611" width="14" style="73" customWidth="1"/>
    <col min="14612" max="14612" width="14.85546875" style="73" customWidth="1"/>
    <col min="14613" max="14613" width="3.85546875" style="73" customWidth="1"/>
    <col min="14614" max="14614" width="14" style="73" customWidth="1"/>
    <col min="14615" max="14615" width="16.28515625" style="73" bestFit="1" customWidth="1"/>
    <col min="14616" max="14616" width="15" style="73" bestFit="1" customWidth="1"/>
    <col min="14617" max="14617" width="13.85546875" style="73" bestFit="1" customWidth="1"/>
    <col min="14618" max="14626" width="13.85546875" style="73" customWidth="1"/>
    <col min="14627" max="14627" width="16.85546875" style="73" customWidth="1"/>
    <col min="14628" max="14628" width="14.7109375" style="73" customWidth="1"/>
    <col min="14629" max="14848" width="9.140625" style="73"/>
    <col min="14849" max="14849" width="15.7109375" style="73" customWidth="1"/>
    <col min="14850" max="14850" width="15.28515625" style="73" customWidth="1"/>
    <col min="14851" max="14854" width="14.5703125" style="73" customWidth="1"/>
    <col min="14855" max="14855" width="15.28515625" style="73" customWidth="1"/>
    <col min="14856" max="14856" width="12.42578125" style="73" customWidth="1"/>
    <col min="14857" max="14857" width="12.28515625" style="73" bestFit="1" customWidth="1"/>
    <col min="14858" max="14858" width="11.42578125" style="73" bestFit="1" customWidth="1"/>
    <col min="14859" max="14859" width="12.28515625" style="73" customWidth="1"/>
    <col min="14860" max="14860" width="11.7109375" style="73" customWidth="1"/>
    <col min="14861" max="14861" width="12.140625" style="73" customWidth="1"/>
    <col min="14862" max="14862" width="17.140625" style="73" customWidth="1"/>
    <col min="14863" max="14865" width="14" style="73" customWidth="1"/>
    <col min="14866" max="14866" width="20.7109375" style="73" bestFit="1" customWidth="1"/>
    <col min="14867" max="14867" width="14" style="73" customWidth="1"/>
    <col min="14868" max="14868" width="14.85546875" style="73" customWidth="1"/>
    <col min="14869" max="14869" width="3.85546875" style="73" customWidth="1"/>
    <col min="14870" max="14870" width="14" style="73" customWidth="1"/>
    <col min="14871" max="14871" width="16.28515625" style="73" bestFit="1" customWidth="1"/>
    <col min="14872" max="14872" width="15" style="73" bestFit="1" customWidth="1"/>
    <col min="14873" max="14873" width="13.85546875" style="73" bestFit="1" customWidth="1"/>
    <col min="14874" max="14882" width="13.85546875" style="73" customWidth="1"/>
    <col min="14883" max="14883" width="16.85546875" style="73" customWidth="1"/>
    <col min="14884" max="14884" width="14.7109375" style="73" customWidth="1"/>
    <col min="14885" max="15104" width="9.140625" style="73"/>
    <col min="15105" max="15105" width="15.7109375" style="73" customWidth="1"/>
    <col min="15106" max="15106" width="15.28515625" style="73" customWidth="1"/>
    <col min="15107" max="15110" width="14.5703125" style="73" customWidth="1"/>
    <col min="15111" max="15111" width="15.28515625" style="73" customWidth="1"/>
    <col min="15112" max="15112" width="12.42578125" style="73" customWidth="1"/>
    <col min="15113" max="15113" width="12.28515625" style="73" bestFit="1" customWidth="1"/>
    <col min="15114" max="15114" width="11.42578125" style="73" bestFit="1" customWidth="1"/>
    <col min="15115" max="15115" width="12.28515625" style="73" customWidth="1"/>
    <col min="15116" max="15116" width="11.7109375" style="73" customWidth="1"/>
    <col min="15117" max="15117" width="12.140625" style="73" customWidth="1"/>
    <col min="15118" max="15118" width="17.140625" style="73" customWidth="1"/>
    <col min="15119" max="15121" width="14" style="73" customWidth="1"/>
    <col min="15122" max="15122" width="20.7109375" style="73" bestFit="1" customWidth="1"/>
    <col min="15123" max="15123" width="14" style="73" customWidth="1"/>
    <col min="15124" max="15124" width="14.85546875" style="73" customWidth="1"/>
    <col min="15125" max="15125" width="3.85546875" style="73" customWidth="1"/>
    <col min="15126" max="15126" width="14" style="73" customWidth="1"/>
    <col min="15127" max="15127" width="16.28515625" style="73" bestFit="1" customWidth="1"/>
    <col min="15128" max="15128" width="15" style="73" bestFit="1" customWidth="1"/>
    <col min="15129" max="15129" width="13.85546875" style="73" bestFit="1" customWidth="1"/>
    <col min="15130" max="15138" width="13.85546875" style="73" customWidth="1"/>
    <col min="15139" max="15139" width="16.85546875" style="73" customWidth="1"/>
    <col min="15140" max="15140" width="14.7109375" style="73" customWidth="1"/>
    <col min="15141" max="15360" width="9.140625" style="73"/>
    <col min="15361" max="15361" width="15.7109375" style="73" customWidth="1"/>
    <col min="15362" max="15362" width="15.28515625" style="73" customWidth="1"/>
    <col min="15363" max="15366" width="14.5703125" style="73" customWidth="1"/>
    <col min="15367" max="15367" width="15.28515625" style="73" customWidth="1"/>
    <col min="15368" max="15368" width="12.42578125" style="73" customWidth="1"/>
    <col min="15369" max="15369" width="12.28515625" style="73" bestFit="1" customWidth="1"/>
    <col min="15370" max="15370" width="11.42578125" style="73" bestFit="1" customWidth="1"/>
    <col min="15371" max="15371" width="12.28515625" style="73" customWidth="1"/>
    <col min="15372" max="15372" width="11.7109375" style="73" customWidth="1"/>
    <col min="15373" max="15373" width="12.140625" style="73" customWidth="1"/>
    <col min="15374" max="15374" width="17.140625" style="73" customWidth="1"/>
    <col min="15375" max="15377" width="14" style="73" customWidth="1"/>
    <col min="15378" max="15378" width="20.7109375" style="73" bestFit="1" customWidth="1"/>
    <col min="15379" max="15379" width="14" style="73" customWidth="1"/>
    <col min="15380" max="15380" width="14.85546875" style="73" customWidth="1"/>
    <col min="15381" max="15381" width="3.85546875" style="73" customWidth="1"/>
    <col min="15382" max="15382" width="14" style="73" customWidth="1"/>
    <col min="15383" max="15383" width="16.28515625" style="73" bestFit="1" customWidth="1"/>
    <col min="15384" max="15384" width="15" style="73" bestFit="1" customWidth="1"/>
    <col min="15385" max="15385" width="13.85546875" style="73" bestFit="1" customWidth="1"/>
    <col min="15386" max="15394" width="13.85546875" style="73" customWidth="1"/>
    <col min="15395" max="15395" width="16.85546875" style="73" customWidth="1"/>
    <col min="15396" max="15396" width="14.7109375" style="73" customWidth="1"/>
    <col min="15397" max="15616" width="9.140625" style="73"/>
    <col min="15617" max="15617" width="15.7109375" style="73" customWidth="1"/>
    <col min="15618" max="15618" width="15.28515625" style="73" customWidth="1"/>
    <col min="15619" max="15622" width="14.5703125" style="73" customWidth="1"/>
    <col min="15623" max="15623" width="15.28515625" style="73" customWidth="1"/>
    <col min="15624" max="15624" width="12.42578125" style="73" customWidth="1"/>
    <col min="15625" max="15625" width="12.28515625" style="73" bestFit="1" customWidth="1"/>
    <col min="15626" max="15626" width="11.42578125" style="73" bestFit="1" customWidth="1"/>
    <col min="15627" max="15627" width="12.28515625" style="73" customWidth="1"/>
    <col min="15628" max="15628" width="11.7109375" style="73" customWidth="1"/>
    <col min="15629" max="15629" width="12.140625" style="73" customWidth="1"/>
    <col min="15630" max="15630" width="17.140625" style="73" customWidth="1"/>
    <col min="15631" max="15633" width="14" style="73" customWidth="1"/>
    <col min="15634" max="15634" width="20.7109375" style="73" bestFit="1" customWidth="1"/>
    <col min="15635" max="15635" width="14" style="73" customWidth="1"/>
    <col min="15636" max="15636" width="14.85546875" style="73" customWidth="1"/>
    <col min="15637" max="15637" width="3.85546875" style="73" customWidth="1"/>
    <col min="15638" max="15638" width="14" style="73" customWidth="1"/>
    <col min="15639" max="15639" width="16.28515625" style="73" bestFit="1" customWidth="1"/>
    <col min="15640" max="15640" width="15" style="73" bestFit="1" customWidth="1"/>
    <col min="15641" max="15641" width="13.85546875" style="73" bestFit="1" customWidth="1"/>
    <col min="15642" max="15650" width="13.85546875" style="73" customWidth="1"/>
    <col min="15651" max="15651" width="16.85546875" style="73" customWidth="1"/>
    <col min="15652" max="15652" width="14.7109375" style="73" customWidth="1"/>
    <col min="15653" max="15872" width="9.140625" style="73"/>
    <col min="15873" max="15873" width="15.7109375" style="73" customWidth="1"/>
    <col min="15874" max="15874" width="15.28515625" style="73" customWidth="1"/>
    <col min="15875" max="15878" width="14.5703125" style="73" customWidth="1"/>
    <col min="15879" max="15879" width="15.28515625" style="73" customWidth="1"/>
    <col min="15880" max="15880" width="12.42578125" style="73" customWidth="1"/>
    <col min="15881" max="15881" width="12.28515625" style="73" bestFit="1" customWidth="1"/>
    <col min="15882" max="15882" width="11.42578125" style="73" bestFit="1" customWidth="1"/>
    <col min="15883" max="15883" width="12.28515625" style="73" customWidth="1"/>
    <col min="15884" max="15884" width="11.7109375" style="73" customWidth="1"/>
    <col min="15885" max="15885" width="12.140625" style="73" customWidth="1"/>
    <col min="15886" max="15886" width="17.140625" style="73" customWidth="1"/>
    <col min="15887" max="15889" width="14" style="73" customWidth="1"/>
    <col min="15890" max="15890" width="20.7109375" style="73" bestFit="1" customWidth="1"/>
    <col min="15891" max="15891" width="14" style="73" customWidth="1"/>
    <col min="15892" max="15892" width="14.85546875" style="73" customWidth="1"/>
    <col min="15893" max="15893" width="3.85546875" style="73" customWidth="1"/>
    <col min="15894" max="15894" width="14" style="73" customWidth="1"/>
    <col min="15895" max="15895" width="16.28515625" style="73" bestFit="1" customWidth="1"/>
    <col min="15896" max="15896" width="15" style="73" bestFit="1" customWidth="1"/>
    <col min="15897" max="15897" width="13.85546875" style="73" bestFit="1" customWidth="1"/>
    <col min="15898" max="15906" width="13.85546875" style="73" customWidth="1"/>
    <col min="15907" max="15907" width="16.85546875" style="73" customWidth="1"/>
    <col min="15908" max="15908" width="14.7109375" style="73" customWidth="1"/>
    <col min="15909" max="16128" width="9.140625" style="73"/>
    <col min="16129" max="16129" width="15.7109375" style="73" customWidth="1"/>
    <col min="16130" max="16130" width="15.28515625" style="73" customWidth="1"/>
    <col min="16131" max="16134" width="14.5703125" style="73" customWidth="1"/>
    <col min="16135" max="16135" width="15.28515625" style="73" customWidth="1"/>
    <col min="16136" max="16136" width="12.42578125" style="73" customWidth="1"/>
    <col min="16137" max="16137" width="12.28515625" style="73" bestFit="1" customWidth="1"/>
    <col min="16138" max="16138" width="11.42578125" style="73" bestFit="1" customWidth="1"/>
    <col min="16139" max="16139" width="12.28515625" style="73" customWidth="1"/>
    <col min="16140" max="16140" width="11.7109375" style="73" customWidth="1"/>
    <col min="16141" max="16141" width="12.140625" style="73" customWidth="1"/>
    <col min="16142" max="16142" width="17.140625" style="73" customWidth="1"/>
    <col min="16143" max="16145" width="14" style="73" customWidth="1"/>
    <col min="16146" max="16146" width="20.7109375" style="73" bestFit="1" customWidth="1"/>
    <col min="16147" max="16147" width="14" style="73" customWidth="1"/>
    <col min="16148" max="16148" width="14.85546875" style="73" customWidth="1"/>
    <col min="16149" max="16149" width="3.85546875" style="73" customWidth="1"/>
    <col min="16150" max="16150" width="14" style="73" customWidth="1"/>
    <col min="16151" max="16151" width="16.28515625" style="73" bestFit="1" customWidth="1"/>
    <col min="16152" max="16152" width="15" style="73" bestFit="1" customWidth="1"/>
    <col min="16153" max="16153" width="13.85546875" style="73" bestFit="1" customWidth="1"/>
    <col min="16154" max="16162" width="13.85546875" style="73" customWidth="1"/>
    <col min="16163" max="16163" width="16.85546875" style="73" customWidth="1"/>
    <col min="16164" max="16164" width="14.7109375" style="73" customWidth="1"/>
    <col min="16165" max="16384" width="9.140625" style="73"/>
  </cols>
  <sheetData>
    <row r="1" spans="1:36" x14ac:dyDescent="0.2">
      <c r="A1" s="173" t="s">
        <v>60</v>
      </c>
      <c r="B1" s="173"/>
      <c r="C1" s="173"/>
      <c r="D1" s="173"/>
      <c r="E1" s="173"/>
      <c r="F1" s="173"/>
      <c r="G1" s="173"/>
      <c r="H1" s="173"/>
      <c r="I1" s="173"/>
      <c r="J1" s="77"/>
      <c r="K1" s="78"/>
      <c r="L1" s="78"/>
      <c r="M1" s="78"/>
      <c r="N1" s="78"/>
      <c r="O1" s="78"/>
      <c r="P1" s="78"/>
      <c r="Q1" s="78"/>
      <c r="R1" s="79"/>
      <c r="S1" s="78"/>
      <c r="T1" s="79"/>
      <c r="U1" s="80"/>
      <c r="V1" s="78"/>
      <c r="W1" s="78"/>
      <c r="X1" s="78"/>
      <c r="Y1" s="78"/>
      <c r="Z1" s="103"/>
      <c r="AA1" s="78"/>
      <c r="AB1" s="78"/>
      <c r="AC1" s="78"/>
      <c r="AD1" s="78"/>
      <c r="AE1" s="78"/>
      <c r="AF1" s="78"/>
      <c r="AG1" s="78"/>
      <c r="AH1" s="78"/>
      <c r="AI1" s="78"/>
    </row>
    <row r="2" spans="1:36" ht="15" customHeight="1" x14ac:dyDescent="0.2">
      <c r="A2" s="174" t="s">
        <v>0</v>
      </c>
      <c r="B2" s="171" t="s">
        <v>1</v>
      </c>
      <c r="C2" s="176" t="s">
        <v>2</v>
      </c>
      <c r="D2" s="177"/>
      <c r="E2" s="177"/>
      <c r="F2" s="177"/>
      <c r="G2" s="178"/>
      <c r="H2" s="176" t="s">
        <v>3</v>
      </c>
      <c r="I2" s="177"/>
      <c r="J2" s="177"/>
      <c r="K2" s="177"/>
      <c r="L2" s="177"/>
      <c r="M2" s="177"/>
      <c r="N2" s="178"/>
      <c r="O2" s="171" t="s">
        <v>4</v>
      </c>
      <c r="P2" s="171" t="s">
        <v>61</v>
      </c>
      <c r="Q2" s="171" t="s">
        <v>5</v>
      </c>
      <c r="R2" s="171" t="s">
        <v>6</v>
      </c>
      <c r="S2" s="171" t="s">
        <v>7</v>
      </c>
      <c r="T2" s="182" t="s">
        <v>8</v>
      </c>
      <c r="U2" s="80"/>
      <c r="V2" s="171" t="s">
        <v>9</v>
      </c>
      <c r="W2" s="171" t="s">
        <v>10</v>
      </c>
      <c r="X2" s="179"/>
      <c r="Y2" s="180"/>
      <c r="Z2" s="171" t="s">
        <v>77</v>
      </c>
      <c r="AA2" s="171" t="s">
        <v>78</v>
      </c>
      <c r="AB2" s="171" t="s">
        <v>79</v>
      </c>
      <c r="AC2" s="179"/>
      <c r="AD2" s="179"/>
      <c r="AE2" s="81"/>
      <c r="AF2" s="171" t="s">
        <v>20</v>
      </c>
      <c r="AG2" s="171" t="s">
        <v>11</v>
      </c>
      <c r="AH2" s="171" t="s">
        <v>12</v>
      </c>
      <c r="AI2" s="182" t="s">
        <v>13</v>
      </c>
    </row>
    <row r="3" spans="1:36" ht="13.5" customHeight="1" x14ac:dyDescent="0.2">
      <c r="A3" s="174"/>
      <c r="B3" s="171"/>
      <c r="C3" s="82"/>
      <c r="D3" s="78"/>
      <c r="E3" s="78"/>
      <c r="F3" s="78"/>
      <c r="G3" s="78"/>
      <c r="H3" s="83"/>
      <c r="I3" s="78"/>
      <c r="J3" s="78"/>
      <c r="K3" s="78"/>
      <c r="L3" s="78"/>
      <c r="M3" s="78"/>
      <c r="N3" s="84"/>
      <c r="O3" s="171"/>
      <c r="P3" s="171"/>
      <c r="Q3" s="171"/>
      <c r="R3" s="171"/>
      <c r="S3" s="171"/>
      <c r="T3" s="182"/>
      <c r="U3" s="80"/>
      <c r="V3" s="171"/>
      <c r="W3" s="181"/>
      <c r="X3" s="179"/>
      <c r="Y3" s="180"/>
      <c r="Z3" s="171"/>
      <c r="AA3" s="171"/>
      <c r="AB3" s="181"/>
      <c r="AC3" s="179"/>
      <c r="AD3" s="179"/>
      <c r="AE3" s="78"/>
      <c r="AF3" s="171"/>
      <c r="AG3" s="171"/>
      <c r="AH3" s="171"/>
      <c r="AI3" s="182"/>
    </row>
    <row r="4" spans="1:36" ht="42" customHeight="1" x14ac:dyDescent="0.2">
      <c r="A4" s="175"/>
      <c r="B4" s="172"/>
      <c r="C4" s="87" t="s">
        <v>63</v>
      </c>
      <c r="D4" s="87" t="s">
        <v>64</v>
      </c>
      <c r="E4" s="87" t="s">
        <v>15</v>
      </c>
      <c r="F4" s="88" t="s">
        <v>65</v>
      </c>
      <c r="G4" s="86" t="s">
        <v>16</v>
      </c>
      <c r="H4" s="87" t="s">
        <v>66</v>
      </c>
      <c r="I4" s="87" t="s">
        <v>67</v>
      </c>
      <c r="J4" s="87" t="s">
        <v>68</v>
      </c>
      <c r="K4" s="87" t="s">
        <v>69</v>
      </c>
      <c r="L4" s="87" t="s">
        <v>70</v>
      </c>
      <c r="M4" s="89" t="s">
        <v>71</v>
      </c>
      <c r="N4" s="90" t="s">
        <v>72</v>
      </c>
      <c r="O4" s="172"/>
      <c r="P4" s="172"/>
      <c r="Q4" s="172"/>
      <c r="R4" s="172"/>
      <c r="S4" s="172"/>
      <c r="T4" s="183"/>
      <c r="U4" s="80"/>
      <c r="V4" s="172"/>
      <c r="W4" s="87" t="s">
        <v>18</v>
      </c>
      <c r="X4" s="87" t="s">
        <v>17</v>
      </c>
      <c r="Y4" s="90" t="s">
        <v>19</v>
      </c>
      <c r="Z4" s="172"/>
      <c r="AA4" s="172"/>
      <c r="AB4" s="87" t="s">
        <v>73</v>
      </c>
      <c r="AC4" s="87" t="s">
        <v>80</v>
      </c>
      <c r="AD4" s="87" t="s">
        <v>74</v>
      </c>
      <c r="AE4" s="85" t="s">
        <v>81</v>
      </c>
      <c r="AF4" s="172"/>
      <c r="AG4" s="172"/>
      <c r="AH4" s="172"/>
      <c r="AI4" s="183"/>
    </row>
    <row r="5" spans="1:36" x14ac:dyDescent="0.2">
      <c r="A5" s="91">
        <v>1861</v>
      </c>
      <c r="B5" s="92">
        <f>+'[3]R-I prezzi correnti cat'!B2</f>
        <v>3981.3203217143687</v>
      </c>
      <c r="C5" s="92">
        <f>+'[3]R-I prezzi correnti cat'!C2</f>
        <v>33.47184055462651</v>
      </c>
      <c r="D5" s="92">
        <f>+'[3]R-I prezzi correnti cat'!D2</f>
        <v>1671.5407120745356</v>
      </c>
      <c r="E5" s="92">
        <f>+'[3]R-I prezzi correnti cat'!G2</f>
        <v>174.41670974923326</v>
      </c>
      <c r="F5" s="92">
        <f>+'[3]R-I prezzi correnti cat'!E2</f>
        <v>35.36006061587274</v>
      </c>
      <c r="G5" s="93">
        <f>+C5+D5+E5+F5</f>
        <v>1914.7893229942681</v>
      </c>
      <c r="H5" s="92">
        <f>+'[3]R-I prezzi correnti cat'!H2</f>
        <v>790.40072368362485</v>
      </c>
      <c r="I5" s="92">
        <f>+'[3]R-I prezzi correnti cat'!I2</f>
        <v>180.60225229931075</v>
      </c>
      <c r="J5" s="92">
        <f>+'[3]R-I prezzi correnti cat'!J2</f>
        <v>18.119083898126817</v>
      </c>
      <c r="K5" s="92">
        <f>+'[3]R-I prezzi correnti cat'!K2</f>
        <v>465.88235294117646</v>
      </c>
      <c r="L5" s="92">
        <f>+'[3]R-I prezzi correnti cat'!L2</f>
        <v>505.91764705882349</v>
      </c>
      <c r="M5" s="92">
        <f>+'[3]R-I prezzi correnti cat'!M2</f>
        <v>334.14017184401854</v>
      </c>
      <c r="N5" s="92">
        <f>+H5+I5+J5+K5+L5+M5</f>
        <v>2295.0622317250809</v>
      </c>
      <c r="O5" s="92">
        <f>+B5+G5+N5</f>
        <v>8191.1718764337174</v>
      </c>
      <c r="P5" s="92">
        <f>+'[3]R-I prezzi correnti cat'!P2</f>
        <v>16.40887015759488</v>
      </c>
      <c r="Q5" s="92">
        <f>+'[3]R-I prezzi correnti cat'!Q2</f>
        <v>422.35294117647044</v>
      </c>
      <c r="R5" s="94">
        <f>+O5+Q5-P5</f>
        <v>8597.1159474525939</v>
      </c>
      <c r="S5" s="95">
        <f>+'[3]R-I prezzi correnti cat'!S2</f>
        <v>968.44430935047876</v>
      </c>
      <c r="T5" s="94">
        <f>+R5+S5</f>
        <v>9565.5602568030736</v>
      </c>
      <c r="U5" s="96"/>
      <c r="V5" s="92">
        <f>+'[3]R-I prezzi correnti cat'!U2</f>
        <v>564.51389466909427</v>
      </c>
      <c r="W5" s="97">
        <f>+'[3]R-I prezzi correnti cat'!W2</f>
        <v>7684.6946057200475</v>
      </c>
      <c r="X5" s="97">
        <f>+'[3]R-I prezzi correnti cat'!X2</f>
        <v>838.49610592870806</v>
      </c>
      <c r="Y5" s="92">
        <f>+W5+X5</f>
        <v>8523.1907116487564</v>
      </c>
      <c r="Z5" s="92">
        <f>+'[3]R-I prezzi correnti cat'!AA2</f>
        <v>48.359091087479484</v>
      </c>
      <c r="AA5" s="92">
        <f>+'[3]R-I prezzi correnti cat'!Z2</f>
        <v>205.49942071196347</v>
      </c>
      <c r="AB5" s="92">
        <f>+'[3]R-I prezzi correnti cat'!AD2-'[3]R-I prezzi correnti cat'!AK2</f>
        <v>94.482652588473968</v>
      </c>
      <c r="AC5" s="92">
        <f>+'[3]R-I prezzi correnti cat'!AB2</f>
        <v>15.513346546563421</v>
      </c>
      <c r="AD5" s="92">
        <f>+'[3]R-I prezzi correnti cat'!AC2+'[3]R-I prezzi correnti cat'!AE2+'[3]R-I prezzi correnti cat'!AF2-'[3]R-I prezzi correnti cat'!AJ2-'[3]R-I prezzi correnti cat'!AL2</f>
        <v>94.20235143874514</v>
      </c>
      <c r="AE5" s="93">
        <f>+AB5+AC5+AD5</f>
        <v>204.19835057378253</v>
      </c>
      <c r="AF5" s="93">
        <f>+AE5+AA5+Z5</f>
        <v>458.0568623732255</v>
      </c>
      <c r="AG5" s="93">
        <f>+'[3]R-I prezzi correnti cat'!AM2</f>
        <v>19.798788111997261</v>
      </c>
      <c r="AH5" s="93">
        <f>+AF5+AG5</f>
        <v>477.85565048522278</v>
      </c>
      <c r="AI5" s="98">
        <f>+AH5+Y5+V5</f>
        <v>9565.5602568030736</v>
      </c>
      <c r="AJ5" s="104"/>
    </row>
    <row r="6" spans="1:36" x14ac:dyDescent="0.2">
      <c r="A6" s="91">
        <v>1862</v>
      </c>
      <c r="B6" s="92">
        <f>+'[3]R-I prezzi correnti cat'!B3</f>
        <v>3992.3712297563216</v>
      </c>
      <c r="C6" s="92">
        <f>+'[3]R-I prezzi correnti cat'!C3</f>
        <v>38.470881676421399</v>
      </c>
      <c r="D6" s="92">
        <f>+'[3]R-I prezzi correnti cat'!D3</f>
        <v>1598.9821686680746</v>
      </c>
      <c r="E6" s="92">
        <f>+'[3]R-I prezzi correnti cat'!G3</f>
        <v>201.31150010751196</v>
      </c>
      <c r="F6" s="92">
        <f>+'[3]R-I prezzi correnti cat'!E3</f>
        <v>42.449052359991292</v>
      </c>
      <c r="G6" s="93">
        <f t="shared" ref="G6:G69" si="0">+C6+D6+E6+F6</f>
        <v>1881.2136028119992</v>
      </c>
      <c r="H6" s="92">
        <f>+'[3]R-I prezzi correnti cat'!H3</f>
        <v>800.78875523791191</v>
      </c>
      <c r="I6" s="92">
        <f>+'[3]R-I prezzi correnti cat'!I3</f>
        <v>190.11397092040772</v>
      </c>
      <c r="J6" s="92">
        <f>+'[3]R-I prezzi correnti cat'!J3</f>
        <v>20.900919096213801</v>
      </c>
      <c r="K6" s="92">
        <f>+'[3]R-I prezzi correnti cat'!K3</f>
        <v>468.23529411764707</v>
      </c>
      <c r="L6" s="92">
        <f>+'[3]R-I prezzi correnti cat'!L3</f>
        <v>513.69411764705887</v>
      </c>
      <c r="M6" s="92">
        <f>+'[3]R-I prezzi correnti cat'!M3</f>
        <v>396.49731658955722</v>
      </c>
      <c r="N6" s="92">
        <f t="shared" ref="N6:N69" si="1">+H6+I6+J6+K6+L6+M6</f>
        <v>2390.2303736087965</v>
      </c>
      <c r="O6" s="92">
        <f t="shared" ref="O6:O69" si="2">+B6+G6+N6</f>
        <v>8263.8152061771179</v>
      </c>
      <c r="P6" s="92">
        <f>+'[3]R-I prezzi correnti cat'!P3</f>
        <v>18.942321727666279</v>
      </c>
      <c r="Q6" s="92">
        <f>+'[3]R-I prezzi correnti cat'!Q3</f>
        <v>455.29411764705861</v>
      </c>
      <c r="R6" s="94">
        <f t="shared" ref="R6:R69" si="3">+O6+Q6-P6</f>
        <v>8700.1670020965103</v>
      </c>
      <c r="S6" s="95">
        <f>+'[3]R-I prezzi correnti cat'!S3</f>
        <v>979.51592807870759</v>
      </c>
      <c r="T6" s="94">
        <f t="shared" ref="T6:T69" si="4">+R6+S6</f>
        <v>9679.6829301752186</v>
      </c>
      <c r="U6" s="96"/>
      <c r="V6" s="92">
        <f>+'[3]R-I prezzi correnti cat'!U3</f>
        <v>681.46867887194389</v>
      </c>
      <c r="W6" s="97">
        <f>+'[3]R-I prezzi correnti cat'!W3</f>
        <v>7517.1248146575472</v>
      </c>
      <c r="X6" s="97">
        <f>+'[3]R-I prezzi correnti cat'!X3</f>
        <v>929.60724588279004</v>
      </c>
      <c r="Y6" s="92">
        <f t="shared" ref="Y6:Y69" si="5">+W6+X6</f>
        <v>8446.7320605403365</v>
      </c>
      <c r="Z6" s="92">
        <f>+'[3]R-I prezzi correnti cat'!AA3</f>
        <v>75.409605938892895</v>
      </c>
      <c r="AA6" s="92">
        <f>+'[3]R-I prezzi correnti cat'!Z3</f>
        <v>230.62960233414472</v>
      </c>
      <c r="AB6" s="92">
        <f>+'[3]R-I prezzi correnti cat'!AD3-'[3]R-I prezzi correnti cat'!AK3</f>
        <v>98.11060076899966</v>
      </c>
      <c r="AC6" s="92">
        <f>+'[3]R-I prezzi correnti cat'!AB3</f>
        <v>29.174493537120718</v>
      </c>
      <c r="AD6" s="92">
        <f>+'[3]R-I prezzi correnti cat'!AC3+'[3]R-I prezzi correnti cat'!AE3+'[3]R-I prezzi correnti cat'!AF3-'[3]R-I prezzi correnti cat'!AJ3-'[3]R-I prezzi correnti cat'!AL3</f>
        <v>97.598706360118868</v>
      </c>
      <c r="AE6" s="93">
        <f t="shared" ref="AE6:AE69" si="6">+AB6+AC6+AD6</f>
        <v>224.88380066623927</v>
      </c>
      <c r="AF6" s="93">
        <f t="shared" ref="AF6:AF69" si="7">+AE6+AA6+Z6</f>
        <v>530.92300893927688</v>
      </c>
      <c r="AG6" s="93">
        <f>+'[3]R-I prezzi correnti cat'!AM3</f>
        <v>20.559181823660055</v>
      </c>
      <c r="AH6" s="93">
        <f t="shared" ref="AH6:AH69" si="8">+AF6+AG6</f>
        <v>551.48219076293697</v>
      </c>
      <c r="AI6" s="98">
        <f t="shared" ref="AI6:AI69" si="9">+AH6+Y6+V6</f>
        <v>9679.6829301752186</v>
      </c>
      <c r="AJ6" s="104"/>
    </row>
    <row r="7" spans="1:36" x14ac:dyDescent="0.2">
      <c r="A7" s="91">
        <v>1863</v>
      </c>
      <c r="B7" s="92">
        <f>+'[3]R-I prezzi correnti cat'!B4</f>
        <v>3862.1300072704212</v>
      </c>
      <c r="C7" s="92">
        <f>+'[3]R-I prezzi correnti cat'!C4</f>
        <v>45.208719710144905</v>
      </c>
      <c r="D7" s="92">
        <f>+'[3]R-I prezzi correnti cat'!D4</f>
        <v>1549.7790904982719</v>
      </c>
      <c r="E7" s="92">
        <f>+'[3]R-I prezzi correnti cat'!G4</f>
        <v>199.34939971660057</v>
      </c>
      <c r="F7" s="92">
        <f>+'[3]R-I prezzi correnti cat'!E4</f>
        <v>47.755183904990204</v>
      </c>
      <c r="G7" s="93">
        <f t="shared" si="0"/>
        <v>1842.0923938300075</v>
      </c>
      <c r="H7" s="92">
        <f>+'[3]R-I prezzi correnti cat'!H4</f>
        <v>804.90185753857963</v>
      </c>
      <c r="I7" s="92">
        <f>+'[3]R-I prezzi correnti cat'!I4</f>
        <v>198.78287903077467</v>
      </c>
      <c r="J7" s="92">
        <f>+'[3]R-I prezzi correnti cat'!J4</f>
        <v>25.289663478879955</v>
      </c>
      <c r="K7" s="92">
        <f>+'[3]R-I prezzi correnti cat'!K4</f>
        <v>470.58823529411768</v>
      </c>
      <c r="L7" s="92">
        <f>+'[3]R-I prezzi correnti cat'!L4</f>
        <v>504.4470588235294</v>
      </c>
      <c r="M7" s="92">
        <f>+'[3]R-I prezzi correnti cat'!M4</f>
        <v>435.32346331791149</v>
      </c>
      <c r="N7" s="92">
        <f t="shared" si="1"/>
        <v>2439.3331574837925</v>
      </c>
      <c r="O7" s="92">
        <f t="shared" si="2"/>
        <v>8143.5555585842212</v>
      </c>
      <c r="P7" s="92">
        <f>+'[3]R-I prezzi correnti cat'!P4</f>
        <v>21.796229576333644</v>
      </c>
      <c r="Q7" s="92">
        <f>+'[3]R-I prezzi correnti cat'!Q4</f>
        <v>455.29411764705861</v>
      </c>
      <c r="R7" s="94">
        <f t="shared" si="3"/>
        <v>8577.053446654947</v>
      </c>
      <c r="S7" s="95">
        <f>+'[3]R-I prezzi correnti cat'!S4</f>
        <v>1060.3055930933742</v>
      </c>
      <c r="T7" s="94">
        <f t="shared" si="4"/>
        <v>9637.3590397483204</v>
      </c>
      <c r="U7" s="96"/>
      <c r="V7" s="92">
        <f>+'[3]R-I prezzi correnti cat'!U4</f>
        <v>746.92509259881069</v>
      </c>
      <c r="W7" s="97">
        <f>+'[3]R-I prezzi correnti cat'!W4</f>
        <v>7435.6132777780349</v>
      </c>
      <c r="X7" s="97">
        <f>+'[3]R-I prezzi correnti cat'!X4</f>
        <v>909.07404296743834</v>
      </c>
      <c r="Y7" s="92">
        <f t="shared" si="5"/>
        <v>8344.6873207454737</v>
      </c>
      <c r="Z7" s="92">
        <f>+'[3]R-I prezzi correnti cat'!AA4</f>
        <v>61.11357616115739</v>
      </c>
      <c r="AA7" s="92">
        <f>+'[3]R-I prezzi correnti cat'!Z4</f>
        <v>244.62666795585397</v>
      </c>
      <c r="AB7" s="92">
        <f>+'[3]R-I prezzi correnti cat'!AD4-'[3]R-I prezzi correnti cat'!AK4</f>
        <v>98.440540016620389</v>
      </c>
      <c r="AC7" s="92">
        <f>+'[3]R-I prezzi correnti cat'!AB4</f>
        <v>23.692845294789766</v>
      </c>
      <c r="AD7" s="92">
        <f>+'[3]R-I prezzi correnti cat'!AC4+'[3]R-I prezzi correnti cat'!AE4+'[3]R-I prezzi correnti cat'!AF4-'[3]R-I prezzi correnti cat'!AJ4-'[3]R-I prezzi correnti cat'!AL4</f>
        <v>97.243754765443811</v>
      </c>
      <c r="AE7" s="93">
        <f t="shared" si="6"/>
        <v>219.37714007685395</v>
      </c>
      <c r="AF7" s="93">
        <f t="shared" si="7"/>
        <v>525.11738419386529</v>
      </c>
      <c r="AG7" s="93">
        <f>+'[3]R-I prezzi correnti cat'!AM4</f>
        <v>20.629242210171665</v>
      </c>
      <c r="AH7" s="93">
        <f t="shared" si="8"/>
        <v>545.74662640403699</v>
      </c>
      <c r="AI7" s="98">
        <f t="shared" si="9"/>
        <v>9637.3590397483222</v>
      </c>
      <c r="AJ7" s="104"/>
    </row>
    <row r="8" spans="1:36" x14ac:dyDescent="0.2">
      <c r="A8" s="91">
        <v>1864</v>
      </c>
      <c r="B8" s="92">
        <f>+'[3]R-I prezzi correnti cat'!B5</f>
        <v>3710.8617666222999</v>
      </c>
      <c r="C8" s="92">
        <f>+'[3]R-I prezzi correnti cat'!C5</f>
        <v>44.502333464673896</v>
      </c>
      <c r="D8" s="92">
        <f>+'[3]R-I prezzi correnti cat'!D5</f>
        <v>1594.7219432139473</v>
      </c>
      <c r="E8" s="92">
        <f>+'[3]R-I prezzi correnti cat'!G5</f>
        <v>197.92921276698848</v>
      </c>
      <c r="F8" s="92">
        <f>+'[3]R-I prezzi correnti cat'!E5</f>
        <v>37.153533078082383</v>
      </c>
      <c r="G8" s="93">
        <f t="shared" si="0"/>
        <v>1874.307022523692</v>
      </c>
      <c r="H8" s="92">
        <f>+'[3]R-I prezzi correnti cat'!H5</f>
        <v>811.1494319259848</v>
      </c>
      <c r="I8" s="92">
        <f>+'[3]R-I prezzi correnti cat'!I5</f>
        <v>210.82302918406205</v>
      </c>
      <c r="J8" s="92">
        <f>+'[3]R-I prezzi correnti cat'!J5</f>
        <v>33.03048364096454</v>
      </c>
      <c r="K8" s="92">
        <f>+'[3]R-I prezzi correnti cat'!K5</f>
        <v>472.94117647058823</v>
      </c>
      <c r="L8" s="92">
        <f>+'[3]R-I prezzi correnti cat'!L5</f>
        <v>505.4470588235294</v>
      </c>
      <c r="M8" s="92">
        <f>+'[3]R-I prezzi correnti cat'!M5</f>
        <v>444.7358625247852</v>
      </c>
      <c r="N8" s="92">
        <f t="shared" si="1"/>
        <v>2478.1270425699145</v>
      </c>
      <c r="O8" s="92">
        <f t="shared" si="2"/>
        <v>8063.2958317159064</v>
      </c>
      <c r="P8" s="92">
        <f>+'[3]R-I prezzi correnti cat'!P5</f>
        <v>31.691169559977101</v>
      </c>
      <c r="Q8" s="92">
        <f>+'[3]R-I prezzi correnti cat'!Q5</f>
        <v>563.52941176470563</v>
      </c>
      <c r="R8" s="94">
        <f t="shared" si="3"/>
        <v>8595.1340739206353</v>
      </c>
      <c r="S8" s="95">
        <f>+'[3]R-I prezzi correnti cat'!S5</f>
        <v>1165.9174612543147</v>
      </c>
      <c r="T8" s="94">
        <f t="shared" si="4"/>
        <v>9761.0515351749491</v>
      </c>
      <c r="U8" s="96"/>
      <c r="V8" s="92">
        <f>+'[3]R-I prezzi correnti cat'!U5</f>
        <v>674.54839570895388</v>
      </c>
      <c r="W8" s="97">
        <f>+'[3]R-I prezzi correnti cat'!W5</f>
        <v>7557.1182935554498</v>
      </c>
      <c r="X8" s="97">
        <f>+'[3]R-I prezzi correnti cat'!X5</f>
        <v>935.01102378824601</v>
      </c>
      <c r="Y8" s="92">
        <f t="shared" si="5"/>
        <v>8492.1293173436952</v>
      </c>
      <c r="Z8" s="92">
        <f>+'[3]R-I prezzi correnti cat'!AA5</f>
        <v>70.656923650423437</v>
      </c>
      <c r="AA8" s="92">
        <f>+'[3]R-I prezzi correnti cat'!Z5</f>
        <v>235.24348031621849</v>
      </c>
      <c r="AB8" s="92">
        <f>+'[3]R-I prezzi correnti cat'!AD5-'[3]R-I prezzi correnti cat'!AK5</f>
        <v>120.09127472570263</v>
      </c>
      <c r="AC8" s="92">
        <f>+'[3]R-I prezzi correnti cat'!AB5</f>
        <v>27.602389932479966</v>
      </c>
      <c r="AD8" s="92">
        <f>+'[3]R-I prezzi correnti cat'!AC5+'[3]R-I prezzi correnti cat'!AE5+'[3]R-I prezzi correnti cat'!AF5-'[3]R-I prezzi correnti cat'!AJ5-'[3]R-I prezzi correnti cat'!AL5</f>
        <v>115.80161914781719</v>
      </c>
      <c r="AE8" s="93">
        <f t="shared" si="6"/>
        <v>263.4952838059998</v>
      </c>
      <c r="AF8" s="93">
        <f t="shared" si="7"/>
        <v>569.39568777264174</v>
      </c>
      <c r="AG8" s="93">
        <f>+'[3]R-I prezzi correnti cat'!AM5</f>
        <v>24.9781343496592</v>
      </c>
      <c r="AH8" s="93">
        <f t="shared" si="8"/>
        <v>594.37382212230091</v>
      </c>
      <c r="AI8" s="98">
        <f t="shared" si="9"/>
        <v>9761.0515351749509</v>
      </c>
      <c r="AJ8" s="104"/>
    </row>
    <row r="9" spans="1:36" x14ac:dyDescent="0.2">
      <c r="A9" s="91">
        <v>1865</v>
      </c>
      <c r="B9" s="92">
        <f>+'[3]R-I prezzi correnti cat'!B6</f>
        <v>4079.7818160641596</v>
      </c>
      <c r="C9" s="92">
        <f>+'[3]R-I prezzi correnti cat'!C6</f>
        <v>44.502333464673896</v>
      </c>
      <c r="D9" s="92">
        <f>+'[3]R-I prezzi correnti cat'!D6</f>
        <v>1576.8980355333397</v>
      </c>
      <c r="E9" s="92">
        <f>+'[3]R-I prezzi correnti cat'!G6</f>
        <v>195.82229068055739</v>
      </c>
      <c r="F9" s="92">
        <f>+'[3]R-I prezzi correnti cat'!E6</f>
        <v>37.153533078082383</v>
      </c>
      <c r="G9" s="93">
        <f t="shared" si="0"/>
        <v>1854.3761927566534</v>
      </c>
      <c r="H9" s="92">
        <f>+'[3]R-I prezzi correnti cat'!H6</f>
        <v>884.08705142330223</v>
      </c>
      <c r="I9" s="92">
        <f>+'[3]R-I prezzi correnti cat'!I6</f>
        <v>216.00029374997564</v>
      </c>
      <c r="J9" s="92">
        <f>+'[3]R-I prezzi correnti cat'!J6</f>
        <v>30.364943458466517</v>
      </c>
      <c r="K9" s="92">
        <f>+'[3]R-I prezzi correnti cat'!K6</f>
        <v>475.29411764705884</v>
      </c>
      <c r="L9" s="92">
        <f>+'[3]R-I prezzi correnti cat'!L6</f>
        <v>505.01176470588234</v>
      </c>
      <c r="M9" s="92">
        <f>+'[3]R-I prezzi correnti cat'!M6</f>
        <v>468.26686054196966</v>
      </c>
      <c r="N9" s="92">
        <f t="shared" si="1"/>
        <v>2579.0250315266549</v>
      </c>
      <c r="O9" s="92">
        <f t="shared" si="2"/>
        <v>8513.1830403474669</v>
      </c>
      <c r="P9" s="92">
        <f>+'[3]R-I prezzi correnti cat'!P6</f>
        <v>25.631915274296819</v>
      </c>
      <c r="Q9" s="92">
        <f>+'[3]R-I prezzi correnti cat'!Q6</f>
        <v>697.64705882352916</v>
      </c>
      <c r="R9" s="94">
        <f t="shared" si="3"/>
        <v>9185.1981838967004</v>
      </c>
      <c r="S9" s="95">
        <f>+'[3]R-I prezzi correnti cat'!S6</f>
        <v>1138.9968303547387</v>
      </c>
      <c r="T9" s="94">
        <f t="shared" si="4"/>
        <v>10324.19501425144</v>
      </c>
      <c r="U9" s="96"/>
      <c r="V9" s="92">
        <f>+'[3]R-I prezzi correnti cat'!U6</f>
        <v>656.12120613311743</v>
      </c>
      <c r="W9" s="97">
        <f>+'[3]R-I prezzi correnti cat'!W6</f>
        <v>8103.4484168047138</v>
      </c>
      <c r="X9" s="97">
        <f>+'[3]R-I prezzi correnti cat'!X6</f>
        <v>918.95934692461719</v>
      </c>
      <c r="Y9" s="92">
        <f t="shared" si="5"/>
        <v>9022.4077637293303</v>
      </c>
      <c r="Z9" s="92">
        <f>+'[3]R-I prezzi correnti cat'!AA6</f>
        <v>56.22768801159615</v>
      </c>
      <c r="AA9" s="92">
        <f>+'[3]R-I prezzi correnti cat'!Z6</f>
        <v>245.38462723356494</v>
      </c>
      <c r="AB9" s="92">
        <f>+'[3]R-I prezzi correnti cat'!AD6-'[3]R-I prezzi correnti cat'!AK6</f>
        <v>156.65695253524629</v>
      </c>
      <c r="AC9" s="92">
        <f>+'[3]R-I prezzi correnti cat'!AB6</f>
        <v>22.722842037552148</v>
      </c>
      <c r="AD9" s="92">
        <f>+'[3]R-I prezzi correnti cat'!AC6+'[3]R-I prezzi correnti cat'!AE6+'[3]R-I prezzi correnti cat'!AF6-'[3]R-I prezzi correnti cat'!AJ6-'[3]R-I prezzi correnti cat'!AL6</f>
        <v>141.13092504522868</v>
      </c>
      <c r="AE9" s="93">
        <f t="shared" si="6"/>
        <v>320.51071961802711</v>
      </c>
      <c r="AF9" s="93">
        <f t="shared" si="7"/>
        <v>622.1230348631882</v>
      </c>
      <c r="AG9" s="93">
        <f>+'[3]R-I prezzi correnti cat'!AM6</f>
        <v>23.543009525801939</v>
      </c>
      <c r="AH9" s="93">
        <f t="shared" si="8"/>
        <v>645.66604438899014</v>
      </c>
      <c r="AI9" s="98">
        <f t="shared" si="9"/>
        <v>10324.195014251438</v>
      </c>
      <c r="AJ9" s="104"/>
    </row>
    <row r="10" spans="1:36" x14ac:dyDescent="0.2">
      <c r="A10" s="91">
        <v>1866</v>
      </c>
      <c r="B10" s="92">
        <f>+'[3]R-I prezzi correnti cat'!B7</f>
        <v>4183.2721922518958</v>
      </c>
      <c r="C10" s="92">
        <f>+'[3]R-I prezzi correnti cat'!C7</f>
        <v>51.566195919384029</v>
      </c>
      <c r="D10" s="92">
        <f>+'[3]R-I prezzi correnti cat'!D7</f>
        <v>1756.3579279339801</v>
      </c>
      <c r="E10" s="92">
        <f>+'[3]R-I prezzi correnti cat'!G7</f>
        <v>181.00376106157879</v>
      </c>
      <c r="F10" s="92">
        <f>+'[3]R-I prezzi correnti cat'!E7</f>
        <v>35.391897405142736</v>
      </c>
      <c r="G10" s="93">
        <f t="shared" si="0"/>
        <v>2024.3197823200858</v>
      </c>
      <c r="H10" s="92">
        <f>+'[3]R-I prezzi correnti cat'!H7</f>
        <v>886.35958789803385</v>
      </c>
      <c r="I10" s="92">
        <f>+'[3]R-I prezzi correnti cat'!I7</f>
        <v>229.12405741705891</v>
      </c>
      <c r="J10" s="92">
        <f>+'[3]R-I prezzi correnti cat'!J7</f>
        <v>44.190122460178713</v>
      </c>
      <c r="K10" s="92">
        <f>+'[3]R-I prezzi correnti cat'!K7</f>
        <v>480</v>
      </c>
      <c r="L10" s="92">
        <f>+'[3]R-I prezzi correnti cat'!L7</f>
        <v>518.48235294117637</v>
      </c>
      <c r="M10" s="92">
        <f>+'[3]R-I prezzi correnti cat'!M7</f>
        <v>675.33964309319242</v>
      </c>
      <c r="N10" s="92">
        <f t="shared" si="1"/>
        <v>2833.4957638096407</v>
      </c>
      <c r="O10" s="92">
        <f t="shared" si="2"/>
        <v>9041.0877383816223</v>
      </c>
      <c r="P10" s="92">
        <f>+'[3]R-I prezzi correnti cat'!P7</f>
        <v>36.106444721587984</v>
      </c>
      <c r="Q10" s="92">
        <f>+'[3]R-I prezzi correnti cat'!Q7</f>
        <v>778.82352941176441</v>
      </c>
      <c r="R10" s="94">
        <f t="shared" si="3"/>
        <v>9783.8048230717977</v>
      </c>
      <c r="S10" s="95">
        <f>+'[3]R-I prezzi correnti cat'!S7</f>
        <v>1028.4762414927563</v>
      </c>
      <c r="T10" s="94">
        <f t="shared" si="4"/>
        <v>10812.281064564555</v>
      </c>
      <c r="U10" s="96"/>
      <c r="V10" s="92">
        <f>+'[3]R-I prezzi correnti cat'!U7</f>
        <v>724.5687728676761</v>
      </c>
      <c r="W10" s="97">
        <f>+'[3]R-I prezzi correnti cat'!W7</f>
        <v>8126.028956415551</v>
      </c>
      <c r="X10" s="97">
        <f>+'[3]R-I prezzi correnti cat'!X7</f>
        <v>1347.1564917768228</v>
      </c>
      <c r="Y10" s="92">
        <f t="shared" si="5"/>
        <v>9473.1854481923729</v>
      </c>
      <c r="Z10" s="92">
        <f>+'[3]R-I prezzi correnti cat'!AA7</f>
        <v>47.217877098968188</v>
      </c>
      <c r="AA10" s="92">
        <f>+'[3]R-I prezzi correnti cat'!Z7</f>
        <v>213.1107265043062</v>
      </c>
      <c r="AB10" s="92">
        <f>+'[3]R-I prezzi correnti cat'!AD7-'[3]R-I prezzi correnti cat'!AK7</f>
        <v>166.81184527041472</v>
      </c>
      <c r="AC10" s="92">
        <f>+'[3]R-I prezzi correnti cat'!AB7</f>
        <v>19.844311344223126</v>
      </c>
      <c r="AD10" s="92">
        <f>+'[3]R-I prezzi correnti cat'!AC7+'[3]R-I prezzi correnti cat'!AE7+'[3]R-I prezzi correnti cat'!AF7-'[3]R-I prezzi correnti cat'!AJ7-'[3]R-I prezzi correnti cat'!AL7</f>
        <v>150.93702486026646</v>
      </c>
      <c r="AE10" s="93">
        <f t="shared" si="6"/>
        <v>337.59318147490433</v>
      </c>
      <c r="AF10" s="93">
        <f t="shared" si="7"/>
        <v>597.92178507817869</v>
      </c>
      <c r="AG10" s="93">
        <f>+'[3]R-I prezzi correnti cat'!AM7</f>
        <v>16.605058426326075</v>
      </c>
      <c r="AH10" s="93">
        <f t="shared" si="8"/>
        <v>614.52684350450477</v>
      </c>
      <c r="AI10" s="98">
        <f t="shared" si="9"/>
        <v>10812.281064564555</v>
      </c>
      <c r="AJ10" s="104"/>
    </row>
    <row r="11" spans="1:36" x14ac:dyDescent="0.2">
      <c r="A11" s="91">
        <v>1867</v>
      </c>
      <c r="B11" s="92">
        <f>+'[3]R-I prezzi correnti cat'!B8</f>
        <v>4257.8486420710078</v>
      </c>
      <c r="C11" s="92">
        <f>+'[3]R-I prezzi correnti cat'!C8</f>
        <v>59.98849346153844</v>
      </c>
      <c r="D11" s="92">
        <f>+'[3]R-I prezzi correnti cat'!D8</f>
        <v>1789.8924694039192</v>
      </c>
      <c r="E11" s="92">
        <f>+'[3]R-I prezzi correnti cat'!G8</f>
        <v>172.58074438345187</v>
      </c>
      <c r="F11" s="92">
        <f>+'[3]R-I prezzi correnti cat'!E8</f>
        <v>39.795986587491839</v>
      </c>
      <c r="G11" s="93">
        <f t="shared" si="0"/>
        <v>2062.2576938364014</v>
      </c>
      <c r="H11" s="92">
        <f>+'[3]R-I prezzi correnti cat'!H8</f>
        <v>879.94531335525505</v>
      </c>
      <c r="I11" s="92">
        <f>+'[3]R-I prezzi correnti cat'!I8</f>
        <v>214.17272569512926</v>
      </c>
      <c r="J11" s="92">
        <f>+'[3]R-I prezzi correnti cat'!J8</f>
        <v>47.634622557910994</v>
      </c>
      <c r="K11" s="92">
        <f>+'[3]R-I prezzi correnti cat'!K8</f>
        <v>478.72340425531917</v>
      </c>
      <c r="L11" s="92">
        <f>+'[3]R-I prezzi correnti cat'!L8</f>
        <v>537.17021276595744</v>
      </c>
      <c r="M11" s="92">
        <f>+'[3]R-I prezzi correnti cat'!M8</f>
        <v>445.77473105426731</v>
      </c>
      <c r="N11" s="92">
        <f t="shared" si="1"/>
        <v>2603.4210096838392</v>
      </c>
      <c r="O11" s="92">
        <f t="shared" si="2"/>
        <v>8923.5273455912484</v>
      </c>
      <c r="P11" s="92">
        <f>+'[3]R-I prezzi correnti cat'!P8</f>
        <v>39.697198771122572</v>
      </c>
      <c r="Q11" s="92">
        <f>+'[3]R-I prezzi correnti cat'!Q8</f>
        <v>509.99999999999989</v>
      </c>
      <c r="R11" s="94">
        <f t="shared" si="3"/>
        <v>9393.8301468201262</v>
      </c>
      <c r="S11" s="95">
        <f>+'[3]R-I prezzi correnti cat'!S8</f>
        <v>951.65889043976529</v>
      </c>
      <c r="T11" s="94">
        <f t="shared" si="4"/>
        <v>10345.489037259891</v>
      </c>
      <c r="U11" s="96"/>
      <c r="V11" s="92">
        <f>+'[3]R-I prezzi correnti cat'!U8</f>
        <v>778.64674100789796</v>
      </c>
      <c r="W11" s="97">
        <f>+'[3]R-I prezzi correnti cat'!W8</f>
        <v>8233.8245761046419</v>
      </c>
      <c r="X11" s="97">
        <f>+'[3]R-I prezzi correnti cat'!X8</f>
        <v>800.23304978253623</v>
      </c>
      <c r="Y11" s="92">
        <f t="shared" si="5"/>
        <v>9034.0576258871788</v>
      </c>
      <c r="Z11" s="92">
        <f>+'[3]R-I prezzi correnti cat'!AA8</f>
        <v>50.285793632613043</v>
      </c>
      <c r="AA11" s="92">
        <f>+'[3]R-I prezzi correnti cat'!Z8</f>
        <v>161.05899237253939</v>
      </c>
      <c r="AB11" s="92">
        <f>+'[3]R-I prezzi correnti cat'!AD8-'[3]R-I prezzi correnti cat'!AK8</f>
        <v>171.46658585720752</v>
      </c>
      <c r="AC11" s="92">
        <f>+'[3]R-I prezzi correnti cat'!AB8</f>
        <v>21.965276229791467</v>
      </c>
      <c r="AD11" s="92">
        <f>+'[3]R-I prezzi correnti cat'!AC8+'[3]R-I prezzi correnti cat'!AE8+'[3]R-I prezzi correnti cat'!AF8-'[3]R-I prezzi correnti cat'!AJ8-'[3]R-I prezzi correnti cat'!AL8</f>
        <v>155.07196311189097</v>
      </c>
      <c r="AE11" s="93">
        <f t="shared" si="6"/>
        <v>348.50382519888996</v>
      </c>
      <c r="AF11" s="93">
        <f t="shared" si="7"/>
        <v>559.84861120404241</v>
      </c>
      <c r="AG11" s="93">
        <f>+'[3]R-I prezzi correnti cat'!AM8</f>
        <v>-27.063940839227008</v>
      </c>
      <c r="AH11" s="93">
        <f t="shared" si="8"/>
        <v>532.78467036481538</v>
      </c>
      <c r="AI11" s="98">
        <f t="shared" si="9"/>
        <v>10345.489037259893</v>
      </c>
      <c r="AJ11" s="104"/>
    </row>
    <row r="12" spans="1:36" x14ac:dyDescent="0.2">
      <c r="A12" s="91">
        <v>1868</v>
      </c>
      <c r="B12" s="92">
        <f>+'[3]R-I prezzi correnti cat'!B9</f>
        <v>4538.5212064507241</v>
      </c>
      <c r="C12" s="92">
        <f>+'[3]R-I prezzi correnti cat'!C9</f>
        <v>77.430799984322718</v>
      </c>
      <c r="D12" s="92">
        <f>+'[3]R-I prezzi correnti cat'!D9</f>
        <v>1756.8125765002308</v>
      </c>
      <c r="E12" s="92">
        <f>+'[3]R-I prezzi correnti cat'!G9</f>
        <v>175.44447662066307</v>
      </c>
      <c r="F12" s="92">
        <f>+'[3]R-I prezzi correnti cat'!E9</f>
        <v>38.93108714565701</v>
      </c>
      <c r="G12" s="93">
        <f t="shared" si="0"/>
        <v>2048.6189402508735</v>
      </c>
      <c r="H12" s="92">
        <f>+'[3]R-I prezzi correnti cat'!H9</f>
        <v>935.20682229942997</v>
      </c>
      <c r="I12" s="92">
        <f>+'[3]R-I prezzi correnti cat'!I9</f>
        <v>228.26857306406214</v>
      </c>
      <c r="J12" s="92">
        <f>+'[3]R-I prezzi correnti cat'!J9</f>
        <v>45.508431916620836</v>
      </c>
      <c r="K12" s="92">
        <f>+'[3]R-I prezzi correnti cat'!K9</f>
        <v>482.97872340425533</v>
      </c>
      <c r="L12" s="92">
        <f>+'[3]R-I prezzi correnti cat'!L9</f>
        <v>560.43617021276589</v>
      </c>
      <c r="M12" s="92">
        <f>+'[3]R-I prezzi correnti cat'!M9</f>
        <v>485.13908677982312</v>
      </c>
      <c r="N12" s="92">
        <f t="shared" si="1"/>
        <v>2737.5378076769575</v>
      </c>
      <c r="O12" s="92">
        <f t="shared" si="2"/>
        <v>9324.677954378556</v>
      </c>
      <c r="P12" s="92">
        <f>+'[3]R-I prezzi correnti cat'!P9</f>
        <v>38.102532515234934</v>
      </c>
      <c r="Q12" s="92">
        <f>+'[3]R-I prezzi correnti cat'!Q9</f>
        <v>623.15789473684197</v>
      </c>
      <c r="R12" s="94">
        <f t="shared" si="3"/>
        <v>9909.7333166001627</v>
      </c>
      <c r="S12" s="95">
        <f>+'[3]R-I prezzi correnti cat'!S9</f>
        <v>959.27254816449295</v>
      </c>
      <c r="T12" s="94">
        <f t="shared" si="4"/>
        <v>10869.005864764655</v>
      </c>
      <c r="U12" s="96"/>
      <c r="V12" s="92">
        <f>+'[3]R-I prezzi correnti cat'!U9</f>
        <v>833.68828190025852</v>
      </c>
      <c r="W12" s="97">
        <f>+'[3]R-I prezzi correnti cat'!W9</f>
        <v>8618.9361972126844</v>
      </c>
      <c r="X12" s="97">
        <f>+'[3]R-I prezzi correnti cat'!X9</f>
        <v>828.53948523101701</v>
      </c>
      <c r="Y12" s="92">
        <f t="shared" si="5"/>
        <v>9447.4756824437009</v>
      </c>
      <c r="Z12" s="92">
        <f>+'[3]R-I prezzi correnti cat'!AA9</f>
        <v>43.812333739622851</v>
      </c>
      <c r="AA12" s="92">
        <f>+'[3]R-I prezzi correnti cat'!Z9</f>
        <v>174.94707708947271</v>
      </c>
      <c r="AB12" s="92">
        <f>+'[3]R-I prezzi correnti cat'!AD9-'[3]R-I prezzi correnti cat'!AK9</f>
        <v>175.50192138396545</v>
      </c>
      <c r="AC12" s="92">
        <f>+'[3]R-I prezzi correnti cat'!AB9</f>
        <v>16.646748960607081</v>
      </c>
      <c r="AD12" s="92">
        <f>+'[3]R-I prezzi correnti cat'!AC9+'[3]R-I prezzi correnti cat'!AE9+'[3]R-I prezzi correnti cat'!AF9-'[3]R-I prezzi correnti cat'!AJ9-'[3]R-I prezzi correnti cat'!AL9</f>
        <v>160.12911063178549</v>
      </c>
      <c r="AE12" s="93">
        <f t="shared" si="6"/>
        <v>352.27778097635803</v>
      </c>
      <c r="AF12" s="93">
        <f t="shared" si="7"/>
        <v>571.03719180545363</v>
      </c>
      <c r="AG12" s="93">
        <f>+'[3]R-I prezzi correnti cat'!AM9</f>
        <v>16.804708615243271</v>
      </c>
      <c r="AH12" s="93">
        <f t="shared" si="8"/>
        <v>587.8419004206969</v>
      </c>
      <c r="AI12" s="98">
        <f t="shared" si="9"/>
        <v>10869.005864764657</v>
      </c>
      <c r="AJ12" s="104"/>
    </row>
    <row r="13" spans="1:36" x14ac:dyDescent="0.2">
      <c r="A13" s="91">
        <v>1869</v>
      </c>
      <c r="B13" s="92">
        <f>+'[3]R-I prezzi correnti cat'!B10</f>
        <v>4254.9203822042164</v>
      </c>
      <c r="C13" s="92">
        <f>+'[3]R-I prezzi correnti cat'!C10</f>
        <v>84.994566551212358</v>
      </c>
      <c r="D13" s="92">
        <f>+'[3]R-I prezzi correnti cat'!D10</f>
        <v>1778.4504804866085</v>
      </c>
      <c r="E13" s="92">
        <f>+'[3]R-I prezzi correnti cat'!G10</f>
        <v>155.42404513197047</v>
      </c>
      <c r="F13" s="92">
        <f>+'[3]R-I prezzi correnti cat'!E10</f>
        <v>38.93108714565701</v>
      </c>
      <c r="G13" s="93">
        <f t="shared" si="0"/>
        <v>2057.8001793154481</v>
      </c>
      <c r="H13" s="92">
        <f>+'[3]R-I prezzi correnti cat'!H10</f>
        <v>908.15127818239728</v>
      </c>
      <c r="I13" s="92">
        <f>+'[3]R-I prezzi correnti cat'!I10</f>
        <v>236.68400432909664</v>
      </c>
      <c r="J13" s="92">
        <f>+'[3]R-I prezzi correnti cat'!J10</f>
        <v>44.250283266253987</v>
      </c>
      <c r="K13" s="92">
        <f>+'[3]R-I prezzi correnti cat'!K10</f>
        <v>481.91489361702128</v>
      </c>
      <c r="L13" s="92">
        <f>+'[3]R-I prezzi correnti cat'!L10</f>
        <v>569.28723404255322</v>
      </c>
      <c r="M13" s="92">
        <f>+'[3]R-I prezzi correnti cat'!M10</f>
        <v>438.3274205115946</v>
      </c>
      <c r="N13" s="92">
        <f t="shared" si="1"/>
        <v>2678.615113948917</v>
      </c>
      <c r="O13" s="92">
        <f t="shared" si="2"/>
        <v>8991.335675468581</v>
      </c>
      <c r="P13" s="92">
        <f>+'[3]R-I prezzi correnti cat'!P10</f>
        <v>35.721791882356293</v>
      </c>
      <c r="Q13" s="92">
        <f>+'[3]R-I prezzi correnti cat'!Q10</f>
        <v>589.47368421052624</v>
      </c>
      <c r="R13" s="94">
        <f t="shared" si="3"/>
        <v>9545.0875677967506</v>
      </c>
      <c r="S13" s="95">
        <f>+'[3]R-I prezzi correnti cat'!S10</f>
        <v>1001.434216169311</v>
      </c>
      <c r="T13" s="94">
        <f t="shared" si="4"/>
        <v>10546.521783966062</v>
      </c>
      <c r="U13" s="96"/>
      <c r="V13" s="92">
        <f>+'[3]R-I prezzi correnti cat'!U10</f>
        <v>851.93284268384366</v>
      </c>
      <c r="W13" s="97">
        <f>+'[3]R-I prezzi correnti cat'!W10</f>
        <v>8328.1170582353734</v>
      </c>
      <c r="X13" s="97">
        <f>+'[3]R-I prezzi correnti cat'!X10</f>
        <v>824.93893421991982</v>
      </c>
      <c r="Y13" s="92">
        <f t="shared" si="5"/>
        <v>9153.0559924552927</v>
      </c>
      <c r="Z13" s="92">
        <f>+'[3]R-I prezzi correnti cat'!AA10</f>
        <v>48.541905241471639</v>
      </c>
      <c r="AA13" s="92">
        <f>+'[3]R-I prezzi correnti cat'!Z10</f>
        <v>145.11779324247479</v>
      </c>
      <c r="AB13" s="92">
        <f>+'[3]R-I prezzi correnti cat'!AD10-'[3]R-I prezzi correnti cat'!AK10</f>
        <v>163.62094123369235</v>
      </c>
      <c r="AC13" s="92">
        <f>+'[3]R-I prezzi correnti cat'!AB10</f>
        <v>18.721711979049115</v>
      </c>
      <c r="AD13" s="92">
        <f>+'[3]R-I prezzi correnti cat'!AC10+'[3]R-I prezzi correnti cat'!AE10+'[3]R-I prezzi correnti cat'!AF10-'[3]R-I prezzi correnti cat'!AJ10-'[3]R-I prezzi correnti cat'!AL10</f>
        <v>149.16198432428038</v>
      </c>
      <c r="AE13" s="93">
        <f t="shared" si="6"/>
        <v>331.50463753702184</v>
      </c>
      <c r="AF13" s="93">
        <f t="shared" si="7"/>
        <v>525.16433602096834</v>
      </c>
      <c r="AG13" s="93">
        <f>+'[3]R-I prezzi correnti cat'!AM10</f>
        <v>16.368612805954189</v>
      </c>
      <c r="AH13" s="93">
        <f t="shared" si="8"/>
        <v>541.53294882692251</v>
      </c>
      <c r="AI13" s="98">
        <f t="shared" si="9"/>
        <v>10546.521783966058</v>
      </c>
      <c r="AJ13" s="104"/>
    </row>
    <row r="14" spans="1:36" x14ac:dyDescent="0.2">
      <c r="A14" s="91">
        <v>1870</v>
      </c>
      <c r="B14" s="92">
        <f>+'[3]R-I prezzi correnti cat'!B11</f>
        <v>4452.1341789328089</v>
      </c>
      <c r="C14" s="92">
        <f>+'[3]R-I prezzi correnti cat'!C11</f>
        <v>79.68036848913043</v>
      </c>
      <c r="D14" s="92">
        <f>+'[3]R-I prezzi correnti cat'!D11</f>
        <v>1767.0674274945527</v>
      </c>
      <c r="E14" s="92">
        <f>+'[3]R-I prezzi correnti cat'!G11</f>
        <v>161.54626551837384</v>
      </c>
      <c r="F14" s="92">
        <f>+'[3]R-I prezzi correnti cat'!E11</f>
        <v>38.904556487932012</v>
      </c>
      <c r="G14" s="93">
        <f t="shared" si="0"/>
        <v>2047.1986179899891</v>
      </c>
      <c r="H14" s="92">
        <f>+'[3]R-I prezzi correnti cat'!H11</f>
        <v>932.91424251791045</v>
      </c>
      <c r="I14" s="92">
        <f>+'[3]R-I prezzi correnti cat'!I11</f>
        <v>246.88771473795103</v>
      </c>
      <c r="J14" s="92">
        <f>+'[3]R-I prezzi correnti cat'!J11</f>
        <v>37.171044072824621</v>
      </c>
      <c r="K14" s="92">
        <f>+'[3]R-I prezzi correnti cat'!K11</f>
        <v>482.97872340425533</v>
      </c>
      <c r="L14" s="92">
        <f>+'[3]R-I prezzi correnti cat'!L11</f>
        <v>583.14893617021289</v>
      </c>
      <c r="M14" s="92">
        <f>+'[3]R-I prezzi correnti cat'!M11</f>
        <v>459.60545063351663</v>
      </c>
      <c r="N14" s="92">
        <f t="shared" si="1"/>
        <v>2742.706111536671</v>
      </c>
      <c r="O14" s="92">
        <f t="shared" si="2"/>
        <v>9242.0389084594681</v>
      </c>
      <c r="P14" s="92">
        <f>+'[3]R-I prezzi correnti cat'!P11</f>
        <v>30.194994325329272</v>
      </c>
      <c r="Q14" s="92">
        <f>+'[3]R-I prezzi correnti cat'!Q11</f>
        <v>546.31578947368416</v>
      </c>
      <c r="R14" s="94">
        <f t="shared" si="3"/>
        <v>9758.1597036078219</v>
      </c>
      <c r="S14" s="95">
        <f>+'[3]R-I prezzi correnti cat'!S11</f>
        <v>958.54529512572242</v>
      </c>
      <c r="T14" s="94">
        <f t="shared" si="4"/>
        <v>10716.704998733545</v>
      </c>
      <c r="U14" s="96"/>
      <c r="V14" s="92">
        <f>+'[3]R-I prezzi correnti cat'!U11</f>
        <v>810.38659656630171</v>
      </c>
      <c r="W14" s="97">
        <f>+'[3]R-I prezzi correnti cat'!W11</f>
        <v>8507.3389130536234</v>
      </c>
      <c r="X14" s="97">
        <f>+'[3]R-I prezzi correnti cat'!X11</f>
        <v>878.13873782213977</v>
      </c>
      <c r="Y14" s="92">
        <f t="shared" si="5"/>
        <v>9385.4776508757641</v>
      </c>
      <c r="Z14" s="92">
        <f>+'[3]R-I prezzi correnti cat'!AA11</f>
        <v>42.742357771331172</v>
      </c>
      <c r="AA14" s="92">
        <f>+'[3]R-I prezzi correnti cat'!Z11</f>
        <v>169.42092843739124</v>
      </c>
      <c r="AB14" s="92">
        <f>+'[3]R-I prezzi correnti cat'!AD11-'[3]R-I prezzi correnti cat'!AK11</f>
        <v>188.05248718836967</v>
      </c>
      <c r="AC14" s="92">
        <f>+'[3]R-I prezzi correnti cat'!AB11</f>
        <v>17.922554108652943</v>
      </c>
      <c r="AD14" s="92">
        <f>+'[3]R-I prezzi correnti cat'!AC11+'[3]R-I prezzi correnti cat'!AE11+'[3]R-I prezzi correnti cat'!AF11-'[3]R-I prezzi correnti cat'!AJ11-'[3]R-I prezzi correnti cat'!AL11</f>
        <v>167.35505770896509</v>
      </c>
      <c r="AE14" s="93">
        <f t="shared" si="6"/>
        <v>373.33009900598768</v>
      </c>
      <c r="AF14" s="93">
        <f t="shared" si="7"/>
        <v>585.49338521471009</v>
      </c>
      <c r="AG14" s="93">
        <f>+'[3]R-I prezzi correnti cat'!AM11</f>
        <v>-64.65263392323061</v>
      </c>
      <c r="AH14" s="93">
        <f t="shared" si="8"/>
        <v>520.84075129147948</v>
      </c>
      <c r="AI14" s="98">
        <f t="shared" si="9"/>
        <v>10716.704998733545</v>
      </c>
      <c r="AJ14" s="104"/>
    </row>
    <row r="15" spans="1:36" x14ac:dyDescent="0.2">
      <c r="A15" s="91">
        <v>1871</v>
      </c>
      <c r="B15" s="92">
        <f>+'[3]R-I prezzi correnti cat'!B12</f>
        <v>4373.4693877551017</v>
      </c>
      <c r="C15" s="92">
        <f>+'[3]R-I prezzi correnti cat'!C12</f>
        <v>77.985041499999994</v>
      </c>
      <c r="D15" s="92">
        <f>+'[3]R-I prezzi correnti cat'!D12</f>
        <v>1831.7790734242419</v>
      </c>
      <c r="E15" s="92">
        <f>+'[3]R-I prezzi correnti cat'!G12</f>
        <v>185.60535364502576</v>
      </c>
      <c r="F15" s="92">
        <f>+'[3]R-I prezzi correnti cat'!E12</f>
        <v>48.699675319999997</v>
      </c>
      <c r="G15" s="93">
        <f t="shared" si="0"/>
        <v>2144.0691438892677</v>
      </c>
      <c r="H15" s="92">
        <f>+'[3]R-I prezzi correnti cat'!H12</f>
        <v>931.63265306122446</v>
      </c>
      <c r="I15" s="92">
        <f>+'[3]R-I prezzi correnti cat'!I12</f>
        <v>256.91172062500004</v>
      </c>
      <c r="J15" s="92">
        <f>+'[3]R-I prezzi correnti cat'!J12</f>
        <v>39.423006020427216</v>
      </c>
      <c r="K15" s="92">
        <f>+'[3]R-I prezzi correnti cat'!K12</f>
        <v>473.46938775510205</v>
      </c>
      <c r="L15" s="92">
        <f>+'[3]R-I prezzi correnti cat'!L12</f>
        <v>597.98979591836735</v>
      </c>
      <c r="M15" s="92">
        <f>+'[3]R-I prezzi correnti cat'!M12</f>
        <v>458.79381443298968</v>
      </c>
      <c r="N15" s="92">
        <f t="shared" si="1"/>
        <v>2758.2203778131106</v>
      </c>
      <c r="O15" s="92">
        <f t="shared" si="2"/>
        <v>9275.7589094574796</v>
      </c>
      <c r="P15" s="92">
        <f>+'[3]R-I prezzi correnti cat'!P12</f>
        <v>32.022829813648599</v>
      </c>
      <c r="Q15" s="92">
        <f>+'[3]R-I prezzi correnti cat'!Q12</f>
        <v>594.73684210526312</v>
      </c>
      <c r="R15" s="94">
        <f t="shared" si="3"/>
        <v>9838.4729217490949</v>
      </c>
      <c r="S15" s="95">
        <f>+'[3]R-I prezzi correnti cat'!S12</f>
        <v>984.25297980543576</v>
      </c>
      <c r="T15" s="94">
        <f t="shared" si="4"/>
        <v>10822.725901554531</v>
      </c>
      <c r="U15" s="96"/>
      <c r="V15" s="92">
        <f>+'[3]R-I prezzi correnti cat'!U12</f>
        <v>1109.7222608992083</v>
      </c>
      <c r="W15" s="97">
        <f>+'[3]R-I prezzi correnti cat'!W12</f>
        <v>8376.4647484538436</v>
      </c>
      <c r="X15" s="97">
        <f>+'[3]R-I prezzi correnti cat'!X12</f>
        <v>789.30796664200363</v>
      </c>
      <c r="Y15" s="92">
        <f t="shared" si="5"/>
        <v>9165.7727150958472</v>
      </c>
      <c r="Z15" s="92">
        <f>+'[3]R-I prezzi correnti cat'!AA12</f>
        <v>57.304749171485092</v>
      </c>
      <c r="AA15" s="92">
        <f>+'[3]R-I prezzi correnti cat'!Z12</f>
        <v>173.29712732120538</v>
      </c>
      <c r="AB15" s="92">
        <f>+'[3]R-I prezzi correnti cat'!AD12-'[3]R-I prezzi correnti cat'!AK12</f>
        <v>235.76748556786282</v>
      </c>
      <c r="AC15" s="92">
        <f>+'[3]R-I prezzi correnti cat'!AB12</f>
        <v>23.376428061767175</v>
      </c>
      <c r="AD15" s="92">
        <f>+'[3]R-I prezzi correnti cat'!AC12+'[3]R-I prezzi correnti cat'!AE12+'[3]R-I prezzi correnti cat'!AF12-'[3]R-I prezzi correnti cat'!AJ12-'[3]R-I prezzi correnti cat'!AL12</f>
        <v>200.21214287288313</v>
      </c>
      <c r="AE15" s="93">
        <f t="shared" si="6"/>
        <v>459.35605650251313</v>
      </c>
      <c r="AF15" s="93">
        <f t="shared" si="7"/>
        <v>689.95793299520369</v>
      </c>
      <c r="AG15" s="93">
        <f>+'[3]R-I prezzi correnti cat'!AM12</f>
        <v>-142.72700743572835</v>
      </c>
      <c r="AH15" s="93">
        <f t="shared" si="8"/>
        <v>547.23092555947528</v>
      </c>
      <c r="AI15" s="98">
        <f t="shared" si="9"/>
        <v>10822.725901554531</v>
      </c>
      <c r="AJ15" s="104"/>
    </row>
    <row r="16" spans="1:36" x14ac:dyDescent="0.2">
      <c r="A16" s="91">
        <v>1872</v>
      </c>
      <c r="B16" s="92">
        <f>+'[3]R-I prezzi correnti cat'!B13</f>
        <v>4635.5470383679494</v>
      </c>
      <c r="C16" s="92">
        <f>+'[3]R-I prezzi correnti cat'!C13</f>
        <v>87.853543060261501</v>
      </c>
      <c r="D16" s="92">
        <f>+'[3]R-I prezzi correnti cat'!D13</f>
        <v>2010.9058245679066</v>
      </c>
      <c r="E16" s="92">
        <f>+'[3]R-I prezzi correnti cat'!G13</f>
        <v>221.92916073744519</v>
      </c>
      <c r="F16" s="92">
        <f>+'[3]R-I prezzi correnti cat'!E13</f>
        <v>45.046172815494074</v>
      </c>
      <c r="G16" s="93">
        <f t="shared" si="0"/>
        <v>2365.7347011811075</v>
      </c>
      <c r="H16" s="92">
        <f>+'[3]R-I prezzi correnti cat'!H13</f>
        <v>985.25967627047157</v>
      </c>
      <c r="I16" s="92">
        <f>+'[3]R-I prezzi correnti cat'!I13</f>
        <v>283.37401970129315</v>
      </c>
      <c r="J16" s="92">
        <f>+'[3]R-I prezzi correnti cat'!J13</f>
        <v>51.886895658475893</v>
      </c>
      <c r="K16" s="92">
        <f>+'[3]R-I prezzi correnti cat'!K13</f>
        <v>475.51020408163265</v>
      </c>
      <c r="L16" s="92">
        <f>+'[3]R-I prezzi correnti cat'!L13</f>
        <v>670.46938775510205</v>
      </c>
      <c r="M16" s="92">
        <f>+'[3]R-I prezzi correnti cat'!M13</f>
        <v>485.77812702563693</v>
      </c>
      <c r="N16" s="92">
        <f t="shared" si="1"/>
        <v>2952.278310492612</v>
      </c>
      <c r="O16" s="92">
        <f t="shared" si="2"/>
        <v>9953.5600500416695</v>
      </c>
      <c r="P16" s="92">
        <f>+'[3]R-I prezzi correnti cat'!P13</f>
        <v>42.716043339949394</v>
      </c>
      <c r="Q16" s="92">
        <f>+'[3]R-I prezzi correnti cat'!Q13</f>
        <v>603.72160884401603</v>
      </c>
      <c r="R16" s="94">
        <f t="shared" si="3"/>
        <v>10514.565615545736</v>
      </c>
      <c r="S16" s="95">
        <f>+'[3]R-I prezzi correnti cat'!S13</f>
        <v>1210.9349089516127</v>
      </c>
      <c r="T16" s="94">
        <f t="shared" si="4"/>
        <v>11725.500524497349</v>
      </c>
      <c r="U16" s="96"/>
      <c r="V16" s="92">
        <f>+'[3]R-I prezzi correnti cat'!U13</f>
        <v>1186.7987565533533</v>
      </c>
      <c r="W16" s="97">
        <f>+'[3]R-I prezzi correnti cat'!W13</f>
        <v>8860.2706069587912</v>
      </c>
      <c r="X16" s="97">
        <f>+'[3]R-I prezzi correnti cat'!X13</f>
        <v>833.29856604320253</v>
      </c>
      <c r="Y16" s="92">
        <f t="shared" si="5"/>
        <v>9693.5691730019935</v>
      </c>
      <c r="Z16" s="92">
        <f>+'[3]R-I prezzi correnti cat'!AA13</f>
        <v>66.369220474659912</v>
      </c>
      <c r="AA16" s="92">
        <f>+'[3]R-I prezzi correnti cat'!Z13</f>
        <v>224.70437098821546</v>
      </c>
      <c r="AB16" s="92">
        <f>+'[3]R-I prezzi correnti cat'!AD13-'[3]R-I prezzi correnti cat'!AK13</f>
        <v>303.89075447976325</v>
      </c>
      <c r="AC16" s="92">
        <f>+'[3]R-I prezzi correnti cat'!AB13</f>
        <v>28.621914541001448</v>
      </c>
      <c r="AD16" s="92">
        <f>+'[3]R-I prezzi correnti cat'!AC13+'[3]R-I prezzi correnti cat'!AE13+'[3]R-I prezzi correnti cat'!AF13-'[3]R-I prezzi correnti cat'!AJ13-'[3]R-I prezzi correnti cat'!AL13</f>
        <v>247.13412881156927</v>
      </c>
      <c r="AE16" s="93">
        <f t="shared" si="6"/>
        <v>579.64679783233396</v>
      </c>
      <c r="AF16" s="93">
        <f t="shared" si="7"/>
        <v>870.72038929520932</v>
      </c>
      <c r="AG16" s="93">
        <f>+'[3]R-I prezzi correnti cat'!AM13</f>
        <v>-25.587794353206718</v>
      </c>
      <c r="AH16" s="93">
        <f t="shared" si="8"/>
        <v>845.13259494200258</v>
      </c>
      <c r="AI16" s="98">
        <f t="shared" si="9"/>
        <v>11725.500524497349</v>
      </c>
      <c r="AJ16" s="104"/>
    </row>
    <row r="17" spans="1:36" x14ac:dyDescent="0.2">
      <c r="A17" s="91">
        <v>1873</v>
      </c>
      <c r="B17" s="92">
        <f>+'[3]R-I prezzi correnti cat'!B14</f>
        <v>5424.8951567075837</v>
      </c>
      <c r="C17" s="92">
        <f>+'[3]R-I prezzi correnti cat'!C14</f>
        <v>106.75904181508463</v>
      </c>
      <c r="D17" s="92">
        <f>+'[3]R-I prezzi correnti cat'!D14</f>
        <v>2167.2227134681066</v>
      </c>
      <c r="E17" s="92">
        <f>+'[3]R-I prezzi correnti cat'!G14</f>
        <v>257.7568678476926</v>
      </c>
      <c r="F17" s="92">
        <f>+'[3]R-I prezzi correnti cat'!E14</f>
        <v>41.938033569800119</v>
      </c>
      <c r="G17" s="93">
        <f t="shared" si="0"/>
        <v>2573.6766567006839</v>
      </c>
      <c r="H17" s="92">
        <f>+'[3]R-I prezzi correnti cat'!H14</f>
        <v>1092.6959317532546</v>
      </c>
      <c r="I17" s="92">
        <f>+'[3]R-I prezzi correnti cat'!I14</f>
        <v>305.36349690383827</v>
      </c>
      <c r="J17" s="92">
        <f>+'[3]R-I prezzi correnti cat'!J14</f>
        <v>60.517686811576745</v>
      </c>
      <c r="K17" s="92">
        <f>+'[3]R-I prezzi correnti cat'!K14</f>
        <v>488.77551020408163</v>
      </c>
      <c r="L17" s="92">
        <f>+'[3]R-I prezzi correnti cat'!L14</f>
        <v>714.21428571428567</v>
      </c>
      <c r="M17" s="92">
        <f>+'[3]R-I prezzi correnti cat'!M14</f>
        <v>497.30587870046281</v>
      </c>
      <c r="N17" s="92">
        <f t="shared" si="1"/>
        <v>3158.8727900875001</v>
      </c>
      <c r="O17" s="92">
        <f t="shared" si="2"/>
        <v>11157.444603495767</v>
      </c>
      <c r="P17" s="92">
        <f>+'[3]R-I prezzi correnti cat'!P14</f>
        <v>48.762379551901326</v>
      </c>
      <c r="Q17" s="92">
        <f>+'[3]R-I prezzi correnti cat'!Q14</f>
        <v>612.64227588838708</v>
      </c>
      <c r="R17" s="94">
        <f t="shared" si="3"/>
        <v>11721.324499832253</v>
      </c>
      <c r="S17" s="95">
        <f>+'[3]R-I prezzi correnti cat'!S14</f>
        <v>1304.6983661196518</v>
      </c>
      <c r="T17" s="94">
        <f t="shared" si="4"/>
        <v>13026.022865951905</v>
      </c>
      <c r="U17" s="96"/>
      <c r="V17" s="92">
        <f>+'[3]R-I prezzi correnti cat'!U14</f>
        <v>1151.1842723762732</v>
      </c>
      <c r="W17" s="97">
        <f>+'[3]R-I prezzi correnti cat'!W14</f>
        <v>9799.0667500989584</v>
      </c>
      <c r="X17" s="97">
        <f>+'[3]R-I prezzi correnti cat'!X14</f>
        <v>867.92445116304941</v>
      </c>
      <c r="Y17" s="92">
        <f t="shared" si="5"/>
        <v>10666.991201262008</v>
      </c>
      <c r="Z17" s="92">
        <f>+'[3]R-I prezzi correnti cat'!AA14</f>
        <v>93.078043550665825</v>
      </c>
      <c r="AA17" s="92">
        <f>+'[3]R-I prezzi correnti cat'!Z14</f>
        <v>254.91962753907816</v>
      </c>
      <c r="AB17" s="92">
        <f>+'[3]R-I prezzi correnti cat'!AD14-'[3]R-I prezzi correnti cat'!AK14</f>
        <v>385.22272532542092</v>
      </c>
      <c r="AC17" s="92">
        <f>+'[3]R-I prezzi correnti cat'!AB14</f>
        <v>42.880894021588496</v>
      </c>
      <c r="AD17" s="92">
        <f>+'[3]R-I prezzi correnti cat'!AC14+'[3]R-I prezzi correnti cat'!AE14+'[3]R-I prezzi correnti cat'!AF14-'[3]R-I prezzi correnti cat'!AJ14-'[3]R-I prezzi correnti cat'!AL14</f>
        <v>303.22684466599816</v>
      </c>
      <c r="AE17" s="93">
        <f t="shared" si="6"/>
        <v>731.3304640130076</v>
      </c>
      <c r="AF17" s="93">
        <f t="shared" si="7"/>
        <v>1079.3281351027517</v>
      </c>
      <c r="AG17" s="93">
        <f>+'[3]R-I prezzi correnti cat'!AM14</f>
        <v>128.51925721087335</v>
      </c>
      <c r="AH17" s="93">
        <f t="shared" si="8"/>
        <v>1207.8473923136251</v>
      </c>
      <c r="AI17" s="98">
        <f t="shared" si="9"/>
        <v>13026.022865951905</v>
      </c>
      <c r="AJ17" s="104"/>
    </row>
    <row r="18" spans="1:36" x14ac:dyDescent="0.2">
      <c r="A18" s="91">
        <v>1874</v>
      </c>
      <c r="B18" s="92">
        <f>+'[3]R-I prezzi correnti cat'!B15</f>
        <v>5723.2144350553663</v>
      </c>
      <c r="C18" s="92">
        <f>+'[3]R-I prezzi correnti cat'!C15</f>
        <v>116.39130759553834</v>
      </c>
      <c r="D18" s="92">
        <f>+'[3]R-I prezzi correnti cat'!D15</f>
        <v>1966.1907044191498</v>
      </c>
      <c r="E18" s="92">
        <f>+'[3]R-I prezzi correnti cat'!G15</f>
        <v>273.08371597081248</v>
      </c>
      <c r="F18" s="92">
        <f>+'[3]R-I prezzi correnti cat'!E15</f>
        <v>44.089149308315221</v>
      </c>
      <c r="G18" s="93">
        <f t="shared" si="0"/>
        <v>2399.7548772938162</v>
      </c>
      <c r="H18" s="92">
        <f>+'[3]R-I prezzi correnti cat'!H15</f>
        <v>1160.297113041011</v>
      </c>
      <c r="I18" s="92">
        <f>+'[3]R-I prezzi correnti cat'!I15</f>
        <v>306.4280143286623</v>
      </c>
      <c r="J18" s="92">
        <f>+'[3]R-I prezzi correnti cat'!J15</f>
        <v>56.912027528411919</v>
      </c>
      <c r="K18" s="92">
        <f>+'[3]R-I prezzi correnti cat'!K15</f>
        <v>501.0204081632653</v>
      </c>
      <c r="L18" s="92">
        <f>+'[3]R-I prezzi correnti cat'!L15</f>
        <v>738.81632653061229</v>
      </c>
      <c r="M18" s="92">
        <f>+'[3]R-I prezzi correnti cat'!M15</f>
        <v>488.19935524222831</v>
      </c>
      <c r="N18" s="92">
        <f t="shared" si="1"/>
        <v>3251.6732448341909</v>
      </c>
      <c r="O18" s="92">
        <f t="shared" si="2"/>
        <v>11374.642557183373</v>
      </c>
      <c r="P18" s="92">
        <f>+'[3]R-I prezzi correnti cat'!P15</f>
        <v>47.078075040020778</v>
      </c>
      <c r="Q18" s="92">
        <f>+'[3]R-I prezzi correnti cat'!Q15</f>
        <v>612.25224199103627</v>
      </c>
      <c r="R18" s="94">
        <f t="shared" si="3"/>
        <v>11939.816724134389</v>
      </c>
      <c r="S18" s="95">
        <f>+'[3]R-I prezzi correnti cat'!S15</f>
        <v>1318.7665315504719</v>
      </c>
      <c r="T18" s="94">
        <f t="shared" si="4"/>
        <v>13258.583255684862</v>
      </c>
      <c r="U18" s="96"/>
      <c r="V18" s="92">
        <f>+'[3]R-I prezzi correnti cat'!U15</f>
        <v>997.60975766188301</v>
      </c>
      <c r="W18" s="97">
        <f>+'[3]R-I prezzi correnti cat'!W15</f>
        <v>10044.672813287621</v>
      </c>
      <c r="X18" s="97">
        <f>+'[3]R-I prezzi correnti cat'!X15</f>
        <v>840.91903536021653</v>
      </c>
      <c r="Y18" s="92">
        <f t="shared" si="5"/>
        <v>10885.591848647839</v>
      </c>
      <c r="Z18" s="92">
        <f>+'[3]R-I prezzi correnti cat'!AA15</f>
        <v>111.52047781835047</v>
      </c>
      <c r="AA18" s="92">
        <f>+'[3]R-I prezzi correnti cat'!Z15</f>
        <v>255.29002645022859</v>
      </c>
      <c r="AB18" s="92">
        <f>+'[3]R-I prezzi correnti cat'!AD15-'[3]R-I prezzi correnti cat'!AK15</f>
        <v>458.5996904452503</v>
      </c>
      <c r="AC18" s="92">
        <f>+'[3]R-I prezzi correnti cat'!AB15</f>
        <v>60.990777377805138</v>
      </c>
      <c r="AD18" s="92">
        <f>+'[3]R-I prezzi correnti cat'!AC15+'[3]R-I prezzi correnti cat'!AE15+'[3]R-I prezzi correnti cat'!AF15-'[3]R-I prezzi correnti cat'!AJ15-'[3]R-I prezzi correnti cat'!AL15</f>
        <v>351.2677374760633</v>
      </c>
      <c r="AE18" s="93">
        <f t="shared" si="6"/>
        <v>870.85820529911871</v>
      </c>
      <c r="AF18" s="93">
        <f t="shared" si="7"/>
        <v>1237.6687095676978</v>
      </c>
      <c r="AG18" s="93">
        <f>+'[3]R-I prezzi correnti cat'!AM15</f>
        <v>137.7129398074444</v>
      </c>
      <c r="AH18" s="93">
        <f t="shared" si="8"/>
        <v>1375.3816493751422</v>
      </c>
      <c r="AI18" s="98">
        <f t="shared" si="9"/>
        <v>13258.583255684864</v>
      </c>
      <c r="AJ18" s="104"/>
    </row>
    <row r="19" spans="1:36" x14ac:dyDescent="0.2">
      <c r="A19" s="91">
        <v>1875</v>
      </c>
      <c r="B19" s="92">
        <f>+'[3]R-I prezzi correnti cat'!B16</f>
        <v>4431.6894647161871</v>
      </c>
      <c r="C19" s="92">
        <f>+'[3]R-I prezzi correnti cat'!C16</f>
        <v>100.70065281154888</v>
      </c>
      <c r="D19" s="92">
        <f>+'[3]R-I prezzi correnti cat'!D16</f>
        <v>1882.4952465397353</v>
      </c>
      <c r="E19" s="92">
        <f>+'[3]R-I prezzi correnti cat'!G16</f>
        <v>209.51064875022311</v>
      </c>
      <c r="F19" s="92">
        <f>+'[3]R-I prezzi correnti cat'!E16</f>
        <v>41.167416255061376</v>
      </c>
      <c r="G19" s="93">
        <f t="shared" si="0"/>
        <v>2233.8739643565686</v>
      </c>
      <c r="H19" s="92">
        <f>+'[3]R-I prezzi correnti cat'!H16</f>
        <v>998.16832761641865</v>
      </c>
      <c r="I19" s="92">
        <f>+'[3]R-I prezzi correnti cat'!I16</f>
        <v>289.79077655574463</v>
      </c>
      <c r="J19" s="92">
        <f>+'[3]R-I prezzi correnti cat'!J16</f>
        <v>52.186508724079623</v>
      </c>
      <c r="K19" s="92">
        <f>+'[3]R-I prezzi correnti cat'!K16</f>
        <v>514.28571428571433</v>
      </c>
      <c r="L19" s="92">
        <f>+'[3]R-I prezzi correnti cat'!L16</f>
        <v>654.93877551020398</v>
      </c>
      <c r="M19" s="92">
        <f>+'[3]R-I prezzi correnti cat'!M16</f>
        <v>464.63089096005194</v>
      </c>
      <c r="N19" s="92">
        <f t="shared" si="1"/>
        <v>2974.0009936522133</v>
      </c>
      <c r="O19" s="92">
        <f t="shared" si="2"/>
        <v>9639.5644227249686</v>
      </c>
      <c r="P19" s="92">
        <f>+'[3]R-I prezzi correnti cat'!P16</f>
        <v>42.022829178876073</v>
      </c>
      <c r="Q19" s="92">
        <f>+'[3]R-I prezzi correnti cat'!Q16</f>
        <v>666.05724300102395</v>
      </c>
      <c r="R19" s="94">
        <f t="shared" si="3"/>
        <v>10263.598836547117</v>
      </c>
      <c r="S19" s="95">
        <f>+'[3]R-I prezzi correnti cat'!S16</f>
        <v>1230.8372479301006</v>
      </c>
      <c r="T19" s="94">
        <f t="shared" si="4"/>
        <v>11494.436084477216</v>
      </c>
      <c r="U19" s="96"/>
      <c r="V19" s="92">
        <f>+'[3]R-I prezzi correnti cat'!U16</f>
        <v>1044.2050505600603</v>
      </c>
      <c r="W19" s="97">
        <f>+'[3]R-I prezzi correnti cat'!W16</f>
        <v>8566.7489708588437</v>
      </c>
      <c r="X19" s="97">
        <f>+'[3]R-I prezzi correnti cat'!X16</f>
        <v>839.00598474772437</v>
      </c>
      <c r="Y19" s="92">
        <f t="shared" si="5"/>
        <v>9405.7549556065678</v>
      </c>
      <c r="Z19" s="92">
        <f>+'[3]R-I prezzi correnti cat'!AA16</f>
        <v>75.700893329119822</v>
      </c>
      <c r="AA19" s="92">
        <f>+'[3]R-I prezzi correnti cat'!Z16</f>
        <v>202.0087681993067</v>
      </c>
      <c r="AB19" s="92">
        <f>+'[3]R-I prezzi correnti cat'!AD16-'[3]R-I prezzi correnti cat'!AK16</f>
        <v>406.02959451882901</v>
      </c>
      <c r="AC19" s="92">
        <f>+'[3]R-I prezzi correnti cat'!AB16</f>
        <v>37.469284933797098</v>
      </c>
      <c r="AD19" s="92">
        <f>+'[3]R-I prezzi correnti cat'!AC16+'[3]R-I prezzi correnti cat'!AE16+'[3]R-I prezzi correnti cat'!AF16-'[3]R-I prezzi correnti cat'!AJ16-'[3]R-I prezzi correnti cat'!AL16</f>
        <v>302.00479463301667</v>
      </c>
      <c r="AE19" s="93">
        <f t="shared" si="6"/>
        <v>745.50367408564284</v>
      </c>
      <c r="AF19" s="93">
        <f t="shared" si="7"/>
        <v>1023.2133356140694</v>
      </c>
      <c r="AG19" s="93">
        <f>+'[3]R-I prezzi correnti cat'!AM16</f>
        <v>21.262742696517549</v>
      </c>
      <c r="AH19" s="93">
        <f t="shared" si="8"/>
        <v>1044.4760783105869</v>
      </c>
      <c r="AI19" s="98">
        <f t="shared" si="9"/>
        <v>11494.436084477215</v>
      </c>
      <c r="AJ19" s="104"/>
    </row>
    <row r="20" spans="1:36" x14ac:dyDescent="0.2">
      <c r="A20" s="91">
        <v>1876</v>
      </c>
      <c r="B20" s="92">
        <f>+'[3]R-I prezzi correnti cat'!B17</f>
        <v>4213.3216085711165</v>
      </c>
      <c r="C20" s="92">
        <f>+'[3]R-I prezzi correnti cat'!C17</f>
        <v>103.49470730009574</v>
      </c>
      <c r="D20" s="92">
        <f>+'[3]R-I prezzi correnti cat'!D17</f>
        <v>1885.2301229176821</v>
      </c>
      <c r="E20" s="92">
        <f>+'[3]R-I prezzi correnti cat'!G17</f>
        <v>192.78220659380918</v>
      </c>
      <c r="F20" s="92">
        <f>+'[3]R-I prezzi correnti cat'!E17</f>
        <v>41.290408609056499</v>
      </c>
      <c r="G20" s="93">
        <f t="shared" si="0"/>
        <v>2222.7974454206437</v>
      </c>
      <c r="H20" s="92">
        <f>+'[3]R-I prezzi correnti cat'!H17</f>
        <v>987.98865661277614</v>
      </c>
      <c r="I20" s="92">
        <f>+'[3]R-I prezzi correnti cat'!I17</f>
        <v>293.97837025537439</v>
      </c>
      <c r="J20" s="92">
        <f>+'[3]R-I prezzi correnti cat'!J17</f>
        <v>50.098435255428193</v>
      </c>
      <c r="K20" s="92">
        <f>+'[3]R-I prezzi correnti cat'!K17</f>
        <v>528.57142857142856</v>
      </c>
      <c r="L20" s="92">
        <f>+'[3]R-I prezzi correnti cat'!L17</f>
        <v>700.11224489795927</v>
      </c>
      <c r="M20" s="92">
        <f>+'[3]R-I prezzi correnti cat'!M17</f>
        <v>454.4726462726486</v>
      </c>
      <c r="N20" s="92">
        <f t="shared" si="1"/>
        <v>3015.2217818656154</v>
      </c>
      <c r="O20" s="92">
        <f t="shared" si="2"/>
        <v>9451.3408358573761</v>
      </c>
      <c r="P20" s="92">
        <f>+'[3]R-I prezzi correnti cat'!P17</f>
        <v>40.437247093968914</v>
      </c>
      <c r="Q20" s="92">
        <f>+'[3]R-I prezzi correnti cat'!Q17</f>
        <v>692.97861627398515</v>
      </c>
      <c r="R20" s="94">
        <f t="shared" si="3"/>
        <v>10103.882205037393</v>
      </c>
      <c r="S20" s="95">
        <f>+'[3]R-I prezzi correnti cat'!S17</f>
        <v>1333.6663599404239</v>
      </c>
      <c r="T20" s="94">
        <f t="shared" si="4"/>
        <v>11437.548564977817</v>
      </c>
      <c r="U20" s="96"/>
      <c r="V20" s="92">
        <f>+'[3]R-I prezzi correnti cat'!U17</f>
        <v>1225.0372179997034</v>
      </c>
      <c r="W20" s="97">
        <f>+'[3]R-I prezzi correnti cat'!W17</f>
        <v>8415.3098462882663</v>
      </c>
      <c r="X20" s="97">
        <f>+'[3]R-I prezzi correnti cat'!X17</f>
        <v>859.50682422770478</v>
      </c>
      <c r="Y20" s="92">
        <f t="shared" si="5"/>
        <v>9274.8166705159711</v>
      </c>
      <c r="Z20" s="92">
        <f>+'[3]R-I prezzi correnti cat'!AA17</f>
        <v>67.295288242202545</v>
      </c>
      <c r="AA20" s="92">
        <f>+'[3]R-I prezzi correnti cat'!Z17</f>
        <v>186.13990532591967</v>
      </c>
      <c r="AB20" s="92">
        <f>+'[3]R-I prezzi correnti cat'!AD17-'[3]R-I prezzi correnti cat'!AK17</f>
        <v>384.01267812837204</v>
      </c>
      <c r="AC20" s="92">
        <f>+'[3]R-I prezzi correnti cat'!AB17</f>
        <v>32.827906342817705</v>
      </c>
      <c r="AD20" s="92">
        <f>+'[3]R-I prezzi correnti cat'!AC17+'[3]R-I prezzi correnti cat'!AE17+'[3]R-I prezzi correnti cat'!AF17-'[3]R-I prezzi correnti cat'!AJ17-'[3]R-I prezzi correnti cat'!AL17</f>
        <v>280.37493748119084</v>
      </c>
      <c r="AE20" s="93">
        <f t="shared" si="6"/>
        <v>697.21552195238064</v>
      </c>
      <c r="AF20" s="93">
        <f t="shared" si="7"/>
        <v>950.6507155205029</v>
      </c>
      <c r="AG20" s="93">
        <f>+'[3]R-I prezzi correnti cat'!AM17</f>
        <v>-12.956039058359195</v>
      </c>
      <c r="AH20" s="93">
        <f t="shared" si="8"/>
        <v>937.69467646214366</v>
      </c>
      <c r="AI20" s="98">
        <f t="shared" si="9"/>
        <v>11437.548564977818</v>
      </c>
      <c r="AJ20" s="104"/>
    </row>
    <row r="21" spans="1:36" x14ac:dyDescent="0.2">
      <c r="A21" s="91">
        <v>1877</v>
      </c>
      <c r="B21" s="92">
        <f>+'[3]R-I prezzi correnti cat'!B18</f>
        <v>5031.5575086109611</v>
      </c>
      <c r="C21" s="92">
        <f>+'[3]R-I prezzi correnti cat'!C18</f>
        <v>100.84144686348431</v>
      </c>
      <c r="D21" s="92">
        <f>+'[3]R-I prezzi correnti cat'!D18</f>
        <v>2129.4960271285686</v>
      </c>
      <c r="E21" s="92">
        <f>+'[3]R-I prezzi correnti cat'!G18</f>
        <v>208.07161042162369</v>
      </c>
      <c r="F21" s="92">
        <f>+'[3]R-I prezzi correnti cat'!E18</f>
        <v>42.885099498454416</v>
      </c>
      <c r="G21" s="93">
        <f t="shared" si="0"/>
        <v>2481.2941839121308</v>
      </c>
      <c r="H21" s="92">
        <f>+'[3]R-I prezzi correnti cat'!H18</f>
        <v>1058.4060991097467</v>
      </c>
      <c r="I21" s="92">
        <f>+'[3]R-I prezzi correnti cat'!I18</f>
        <v>300.14535298604949</v>
      </c>
      <c r="J21" s="92">
        <f>+'[3]R-I prezzi correnti cat'!J18</f>
        <v>57.450633508081026</v>
      </c>
      <c r="K21" s="92">
        <f>+'[3]R-I prezzi correnti cat'!K18</f>
        <v>542.85714285714289</v>
      </c>
      <c r="L21" s="92">
        <f>+'[3]R-I prezzi correnti cat'!L18</f>
        <v>734.0204081632653</v>
      </c>
      <c r="M21" s="92">
        <f>+'[3]R-I prezzi correnti cat'!M18</f>
        <v>470.13867086138566</v>
      </c>
      <c r="N21" s="92">
        <f t="shared" si="1"/>
        <v>3163.0183074856714</v>
      </c>
      <c r="O21" s="92">
        <f t="shared" si="2"/>
        <v>10675.870000008763</v>
      </c>
      <c r="P21" s="92">
        <f>+'[3]R-I prezzi correnti cat'!P18</f>
        <v>46.066951624081462</v>
      </c>
      <c r="Q21" s="92">
        <f>+'[3]R-I prezzi correnti cat'!Q18</f>
        <v>750.43820376761573</v>
      </c>
      <c r="R21" s="94">
        <f t="shared" si="3"/>
        <v>11380.241252152297</v>
      </c>
      <c r="S21" s="95">
        <f>+'[3]R-I prezzi correnti cat'!S18</f>
        <v>1160.9639885781833</v>
      </c>
      <c r="T21" s="94">
        <f t="shared" si="4"/>
        <v>12541.20524073048</v>
      </c>
      <c r="U21" s="96"/>
      <c r="V21" s="92">
        <f>+'[3]R-I prezzi correnti cat'!U18</f>
        <v>959.6912132984454</v>
      </c>
      <c r="W21" s="97">
        <f>+'[3]R-I prezzi correnti cat'!W18</f>
        <v>9608.9336339556721</v>
      </c>
      <c r="X21" s="97">
        <f>+'[3]R-I prezzi correnti cat'!X18</f>
        <v>948.43564262445409</v>
      </c>
      <c r="Y21" s="92">
        <f t="shared" si="5"/>
        <v>10557.369276580126</v>
      </c>
      <c r="Z21" s="92">
        <f>+'[3]R-I prezzi correnti cat'!AA18</f>
        <v>73.100095852588538</v>
      </c>
      <c r="AA21" s="92">
        <f>+'[3]R-I prezzi correnti cat'!Z18</f>
        <v>206.43520663440933</v>
      </c>
      <c r="AB21" s="92">
        <f>+'[3]R-I prezzi correnti cat'!AD18-'[3]R-I prezzi correnti cat'!AK18</f>
        <v>406.82625884788314</v>
      </c>
      <c r="AC21" s="92">
        <f>+'[3]R-I prezzi correnti cat'!AB18</f>
        <v>31.448085099795271</v>
      </c>
      <c r="AD21" s="92">
        <f>+'[3]R-I prezzi correnti cat'!AC18+'[3]R-I prezzi correnti cat'!AE18+'[3]R-I prezzi correnti cat'!AF18-'[3]R-I prezzi correnti cat'!AJ18-'[3]R-I prezzi correnti cat'!AL18</f>
        <v>292.87212280828595</v>
      </c>
      <c r="AE21" s="93">
        <f t="shared" si="6"/>
        <v>731.14646675596441</v>
      </c>
      <c r="AF21" s="93">
        <f t="shared" si="7"/>
        <v>1010.6817692429622</v>
      </c>
      <c r="AG21" s="93">
        <f>+'[3]R-I prezzi correnti cat'!AM18</f>
        <v>13.462981608947173</v>
      </c>
      <c r="AH21" s="93">
        <f t="shared" si="8"/>
        <v>1024.1447508519093</v>
      </c>
      <c r="AI21" s="98">
        <f t="shared" si="9"/>
        <v>12541.20524073048</v>
      </c>
      <c r="AJ21" s="104"/>
    </row>
    <row r="22" spans="1:36" x14ac:dyDescent="0.2">
      <c r="A22" s="91">
        <v>1878</v>
      </c>
      <c r="B22" s="92">
        <f>+'[3]R-I prezzi correnti cat'!B19</f>
        <v>5097.2644955559845</v>
      </c>
      <c r="C22" s="92">
        <f>+'[3]R-I prezzi correnti cat'!C19</f>
        <v>100.07332517417866</v>
      </c>
      <c r="D22" s="92">
        <f>+'[3]R-I prezzi correnti cat'!D19</f>
        <v>2004.1829572769902</v>
      </c>
      <c r="E22" s="92">
        <f>+'[3]R-I prezzi correnti cat'!G19</f>
        <v>207.97201943959067</v>
      </c>
      <c r="F22" s="92">
        <f>+'[3]R-I prezzi correnti cat'!E19</f>
        <v>41.680296004052771</v>
      </c>
      <c r="G22" s="93">
        <f t="shared" si="0"/>
        <v>2353.9085978948119</v>
      </c>
      <c r="H22" s="92">
        <f>+'[3]R-I prezzi correnti cat'!H19</f>
        <v>1069.7644151462064</v>
      </c>
      <c r="I22" s="92">
        <f>+'[3]R-I prezzi correnti cat'!I19</f>
        <v>303.18869254421941</v>
      </c>
      <c r="J22" s="92">
        <f>+'[3]R-I prezzi correnti cat'!J19</f>
        <v>55.678488111420933</v>
      </c>
      <c r="K22" s="92">
        <f>+'[3]R-I prezzi correnti cat'!K19</f>
        <v>558.16326530612241</v>
      </c>
      <c r="L22" s="92">
        <f>+'[3]R-I prezzi correnti cat'!L19</f>
        <v>717.40816326530603</v>
      </c>
      <c r="M22" s="92">
        <f>+'[3]R-I prezzi correnti cat'!M19</f>
        <v>486.84979511421295</v>
      </c>
      <c r="N22" s="92">
        <f t="shared" si="1"/>
        <v>3191.0528194874883</v>
      </c>
      <c r="O22" s="92">
        <f t="shared" si="2"/>
        <v>10642.225912938284</v>
      </c>
      <c r="P22" s="92">
        <f>+'[3]R-I prezzi correnti cat'!P19</f>
        <v>44.333993688605354</v>
      </c>
      <c r="Q22" s="92">
        <f>+'[3]R-I prezzi correnti cat'!Q19</f>
        <v>727.28329989709209</v>
      </c>
      <c r="R22" s="94">
        <f t="shared" si="3"/>
        <v>11325.175219146769</v>
      </c>
      <c r="S22" s="95">
        <f>+'[3]R-I prezzi correnti cat'!S19</f>
        <v>1107.4373716493337</v>
      </c>
      <c r="T22" s="94">
        <f t="shared" si="4"/>
        <v>12432.612590796103</v>
      </c>
      <c r="U22" s="96"/>
      <c r="V22" s="92">
        <f>+'[3]R-I prezzi correnti cat'!U19</f>
        <v>1103.3354409433941</v>
      </c>
      <c r="W22" s="97">
        <f>+'[3]R-I prezzi correnti cat'!W19</f>
        <v>9449.0753747955223</v>
      </c>
      <c r="X22" s="97">
        <f>+'[3]R-I prezzi correnti cat'!X19</f>
        <v>932.41792760021497</v>
      </c>
      <c r="Y22" s="92">
        <f t="shared" si="5"/>
        <v>10381.493302395736</v>
      </c>
      <c r="Z22" s="92">
        <f>+'[3]R-I prezzi correnti cat'!AA19</f>
        <v>67.304284504175428</v>
      </c>
      <c r="AA22" s="92">
        <f>+'[3]R-I prezzi correnti cat'!Z19</f>
        <v>210.55395923844316</v>
      </c>
      <c r="AB22" s="92">
        <f>+'[3]R-I prezzi correnti cat'!AD19-'[3]R-I prezzi correnti cat'!AK19</f>
        <v>407.41658315678069</v>
      </c>
      <c r="AC22" s="92">
        <f>+'[3]R-I prezzi correnti cat'!AB19</f>
        <v>27.064611819682252</v>
      </c>
      <c r="AD22" s="92">
        <f>+'[3]R-I prezzi correnti cat'!AC19+'[3]R-I prezzi correnti cat'!AE19+'[3]R-I prezzi correnti cat'!AF19-'[3]R-I prezzi correnti cat'!AJ19-'[3]R-I prezzi correnti cat'!AL19</f>
        <v>287.181292748727</v>
      </c>
      <c r="AE22" s="93">
        <f t="shared" si="6"/>
        <v>721.66248772518998</v>
      </c>
      <c r="AF22" s="93">
        <f t="shared" si="7"/>
        <v>999.52073146780867</v>
      </c>
      <c r="AG22" s="93">
        <f>+'[3]R-I prezzi correnti cat'!AM19</f>
        <v>-51.736884010839404</v>
      </c>
      <c r="AH22" s="93">
        <f t="shared" si="8"/>
        <v>947.78384745696928</v>
      </c>
      <c r="AI22" s="98">
        <f t="shared" si="9"/>
        <v>12432.6125907961</v>
      </c>
      <c r="AJ22" s="104"/>
    </row>
    <row r="23" spans="1:36" x14ac:dyDescent="0.2">
      <c r="A23" s="91">
        <v>1879</v>
      </c>
      <c r="B23" s="92">
        <f>+'[3]R-I prezzi correnti cat'!B20</f>
        <v>4795.6259312826051</v>
      </c>
      <c r="C23" s="92">
        <f>+'[3]R-I prezzi correnti cat'!C20</f>
        <v>113.06891818328789</v>
      </c>
      <c r="D23" s="92">
        <f>+'[3]R-I prezzi correnti cat'!D20</f>
        <v>1787.3024530358932</v>
      </c>
      <c r="E23" s="92">
        <f>+'[3]R-I prezzi correnti cat'!G20</f>
        <v>205.24140669724102</v>
      </c>
      <c r="F23" s="92">
        <f>+'[3]R-I prezzi correnti cat'!E20</f>
        <v>42.280504957209857</v>
      </c>
      <c r="G23" s="93">
        <f t="shared" si="0"/>
        <v>2147.893282873632</v>
      </c>
      <c r="H23" s="92">
        <f>+'[3]R-I prezzi correnti cat'!H20</f>
        <v>1075.2736295001414</v>
      </c>
      <c r="I23" s="92">
        <f>+'[3]R-I prezzi correnti cat'!I20</f>
        <v>319.98170899501179</v>
      </c>
      <c r="J23" s="92">
        <f>+'[3]R-I prezzi correnti cat'!J20</f>
        <v>57.51645471963608</v>
      </c>
      <c r="K23" s="92">
        <f>+'[3]R-I prezzi correnti cat'!K20</f>
        <v>577.55102040816325</v>
      </c>
      <c r="L23" s="92">
        <f>+'[3]R-I prezzi correnti cat'!L20</f>
        <v>719.57142857142856</v>
      </c>
      <c r="M23" s="92">
        <f>+'[3]R-I prezzi correnti cat'!M20</f>
        <v>481.85848080015137</v>
      </c>
      <c r="N23" s="92">
        <f t="shared" si="1"/>
        <v>3231.7527229945326</v>
      </c>
      <c r="O23" s="92">
        <f t="shared" si="2"/>
        <v>10175.27193715077</v>
      </c>
      <c r="P23" s="92">
        <f>+'[3]R-I prezzi correnti cat'!P20</f>
        <v>45.660955573580225</v>
      </c>
      <c r="Q23" s="92">
        <f>+'[3]R-I prezzi correnti cat'!Q20</f>
        <v>741.93487851850148</v>
      </c>
      <c r="R23" s="94">
        <f t="shared" si="3"/>
        <v>10871.545860095692</v>
      </c>
      <c r="S23" s="95">
        <f>+'[3]R-I prezzi correnti cat'!S20</f>
        <v>1324.6417830900223</v>
      </c>
      <c r="T23" s="94">
        <f t="shared" si="4"/>
        <v>12196.187643185714</v>
      </c>
      <c r="U23" s="96"/>
      <c r="V23" s="92">
        <f>+'[3]R-I prezzi correnti cat'!U20</f>
        <v>1206.1816918528493</v>
      </c>
      <c r="W23" s="97">
        <f>+'[3]R-I prezzi correnti cat'!W20</f>
        <v>9221.2946176406986</v>
      </c>
      <c r="X23" s="97">
        <f>+'[3]R-I prezzi correnti cat'!X20</f>
        <v>937.62648455847375</v>
      </c>
      <c r="Y23" s="92">
        <f t="shared" si="5"/>
        <v>10158.921102199172</v>
      </c>
      <c r="Z23" s="92">
        <f>+'[3]R-I prezzi correnti cat'!AA20</f>
        <v>66.944314041581762</v>
      </c>
      <c r="AA23" s="92">
        <f>+'[3]R-I prezzi correnti cat'!Z20</f>
        <v>221.01626665513814</v>
      </c>
      <c r="AB23" s="92">
        <f>+'[3]R-I prezzi correnti cat'!AD20-'[3]R-I prezzi correnti cat'!AK20</f>
        <v>350.28318705784892</v>
      </c>
      <c r="AC23" s="92">
        <f>+'[3]R-I prezzi correnti cat'!AB20</f>
        <v>25.874045085013755</v>
      </c>
      <c r="AD23" s="92">
        <f>+'[3]R-I prezzi correnti cat'!AC20+'[3]R-I prezzi correnti cat'!AE20+'[3]R-I prezzi correnti cat'!AF20-'[3]R-I prezzi correnti cat'!AJ20-'[3]R-I prezzi correnti cat'!AL20</f>
        <v>239.86837192062202</v>
      </c>
      <c r="AE23" s="93">
        <f t="shared" si="6"/>
        <v>616.02560406348471</v>
      </c>
      <c r="AF23" s="93">
        <f t="shared" si="7"/>
        <v>903.98618476020454</v>
      </c>
      <c r="AG23" s="93">
        <f>+'[3]R-I prezzi correnti cat'!AM20</f>
        <v>-72.901335626512122</v>
      </c>
      <c r="AH23" s="93">
        <f t="shared" si="8"/>
        <v>831.08484913369239</v>
      </c>
      <c r="AI23" s="98">
        <f t="shared" si="9"/>
        <v>12196.187643185714</v>
      </c>
      <c r="AJ23" s="104"/>
    </row>
    <row r="24" spans="1:36" x14ac:dyDescent="0.2">
      <c r="A24" s="91">
        <v>1880</v>
      </c>
      <c r="B24" s="92">
        <f>+'[3]R-I prezzi correnti cat'!B21</f>
        <v>5247.1191749948694</v>
      </c>
      <c r="C24" s="92">
        <f>+'[3]R-I prezzi correnti cat'!C21</f>
        <v>131.93641146364493</v>
      </c>
      <c r="D24" s="92">
        <f>+'[3]R-I prezzi correnti cat'!D21</f>
        <v>1838.7434112241365</v>
      </c>
      <c r="E24" s="92">
        <f>+'[3]R-I prezzi correnti cat'!G21</f>
        <v>243.29586508341757</v>
      </c>
      <c r="F24" s="92">
        <f>+'[3]R-I prezzi correnti cat'!E21</f>
        <v>41.985588117442823</v>
      </c>
      <c r="G24" s="93">
        <f t="shared" si="0"/>
        <v>2255.9612758886415</v>
      </c>
      <c r="H24" s="92">
        <f>+'[3]R-I prezzi correnti cat'!H21</f>
        <v>1141.4436349095331</v>
      </c>
      <c r="I24" s="92">
        <f>+'[3]R-I prezzi correnti cat'!I21</f>
        <v>341.67321438503768</v>
      </c>
      <c r="J24" s="92">
        <f>+'[3]R-I prezzi correnti cat'!J21</f>
        <v>72.013854747561382</v>
      </c>
      <c r="K24" s="92">
        <f>+'[3]R-I prezzi correnti cat'!K21</f>
        <v>597.9591836734694</v>
      </c>
      <c r="L24" s="92">
        <f>+'[3]R-I prezzi correnti cat'!L21</f>
        <v>737.57142857142867</v>
      </c>
      <c r="M24" s="92">
        <f>+'[3]R-I prezzi correnti cat'!M21</f>
        <v>478.93225557559902</v>
      </c>
      <c r="N24" s="92">
        <f t="shared" si="1"/>
        <v>3369.5935718626288</v>
      </c>
      <c r="O24" s="92">
        <f t="shared" si="2"/>
        <v>10872.67402274614</v>
      </c>
      <c r="P24" s="92">
        <f>+'[3]R-I prezzi correnti cat'!P21</f>
        <v>57.089526286453996</v>
      </c>
      <c r="Q24" s="92">
        <f>+'[3]R-I prezzi correnti cat'!Q21</f>
        <v>739.75307069394387</v>
      </c>
      <c r="R24" s="94">
        <f t="shared" si="3"/>
        <v>11555.337567153629</v>
      </c>
      <c r="S24" s="95">
        <f>+'[3]R-I prezzi correnti cat'!S21</f>
        <v>1274.3069937601094</v>
      </c>
      <c r="T24" s="94">
        <f t="shared" si="4"/>
        <v>12829.644560913737</v>
      </c>
      <c r="U24" s="96"/>
      <c r="V24" s="92">
        <f>+'[3]R-I prezzi correnti cat'!U21</f>
        <v>1255.7477357440539</v>
      </c>
      <c r="W24" s="97">
        <f>+'[3]R-I prezzi correnti cat'!W21</f>
        <v>9688.437611683672</v>
      </c>
      <c r="X24" s="97">
        <f>+'[3]R-I prezzi correnti cat'!X21</f>
        <v>888.87690328135716</v>
      </c>
      <c r="Y24" s="92">
        <f t="shared" si="5"/>
        <v>10577.31451496503</v>
      </c>
      <c r="Z24" s="92">
        <f>+'[3]R-I prezzi correnti cat'!AA21</f>
        <v>76.164459098443345</v>
      </c>
      <c r="AA24" s="92">
        <f>+'[3]R-I prezzi correnti cat'!Z21</f>
        <v>260.10172895292595</v>
      </c>
      <c r="AB24" s="92">
        <f>+'[3]R-I prezzi correnti cat'!AD21-'[3]R-I prezzi correnti cat'!AK21</f>
        <v>418.20910091070789</v>
      </c>
      <c r="AC24" s="92">
        <f>+'[3]R-I prezzi correnti cat'!AB21</f>
        <v>27.723668323420778</v>
      </c>
      <c r="AD24" s="92">
        <f>+'[3]R-I prezzi correnti cat'!AC21+'[3]R-I prezzi correnti cat'!AE21+'[3]R-I prezzi correnti cat'!AF21-'[3]R-I prezzi correnti cat'!AJ21-'[3]R-I prezzi correnti cat'!AL21</f>
        <v>274.78022922012593</v>
      </c>
      <c r="AE24" s="93">
        <f t="shared" si="6"/>
        <v>720.7129984542546</v>
      </c>
      <c r="AF24" s="93">
        <f t="shared" si="7"/>
        <v>1056.9791865056238</v>
      </c>
      <c r="AG24" s="93">
        <f>+'[3]R-I prezzi correnti cat'!AM21</f>
        <v>-60.396876300969367</v>
      </c>
      <c r="AH24" s="93">
        <f t="shared" si="8"/>
        <v>996.5823102046545</v>
      </c>
      <c r="AI24" s="98">
        <f t="shared" si="9"/>
        <v>12829.644560913737</v>
      </c>
      <c r="AJ24" s="104"/>
    </row>
    <row r="25" spans="1:36" x14ac:dyDescent="0.2">
      <c r="A25" s="91">
        <v>1881</v>
      </c>
      <c r="B25" s="92">
        <f>+'[3]R-I prezzi correnti cat'!B22</f>
        <v>4961.2039840226616</v>
      </c>
      <c r="C25" s="92">
        <f>+'[3]R-I prezzi correnti cat'!C22</f>
        <v>138.72491768583308</v>
      </c>
      <c r="D25" s="92">
        <f>+'[3]R-I prezzi correnti cat'!D22</f>
        <v>1864.1084746725451</v>
      </c>
      <c r="E25" s="92">
        <f>+'[3]R-I prezzi correnti cat'!G22</f>
        <v>250.57836357703334</v>
      </c>
      <c r="F25" s="92">
        <f>+'[3]R-I prezzi correnti cat'!E22</f>
        <v>42.946186304349432</v>
      </c>
      <c r="G25" s="93">
        <f t="shared" si="0"/>
        <v>2296.3579422397611</v>
      </c>
      <c r="H25" s="92">
        <f>+'[3]R-I prezzi correnti cat'!H22</f>
        <v>1137.2568339212421</v>
      </c>
      <c r="I25" s="92">
        <f>+'[3]R-I prezzi correnti cat'!I22</f>
        <v>345.97053472167664</v>
      </c>
      <c r="J25" s="92">
        <f>+'[3]R-I prezzi correnti cat'!J22</f>
        <v>67.314212357117768</v>
      </c>
      <c r="K25" s="92">
        <f>+'[3]R-I prezzi correnti cat'!K22</f>
        <v>617.34693877551024</v>
      </c>
      <c r="L25" s="92">
        <f>+'[3]R-I prezzi correnti cat'!L22</f>
        <v>715.14285714285722</v>
      </c>
      <c r="M25" s="92">
        <f>+'[3]R-I prezzi correnti cat'!M22</f>
        <v>502.90837895250331</v>
      </c>
      <c r="N25" s="92">
        <f t="shared" si="1"/>
        <v>3385.9397558709074</v>
      </c>
      <c r="O25" s="92">
        <f t="shared" si="2"/>
        <v>10643.50168213333</v>
      </c>
      <c r="P25" s="92">
        <f>+'[3]R-I prezzi correnti cat'!P22</f>
        <v>53.361601361913955</v>
      </c>
      <c r="Q25" s="92">
        <f>+'[3]R-I prezzi correnti cat'!Q22</f>
        <v>791.59847021914402</v>
      </c>
      <c r="R25" s="94">
        <f t="shared" si="3"/>
        <v>11381.73855099056</v>
      </c>
      <c r="S25" s="95">
        <f>+'[3]R-I prezzi correnti cat'!S22</f>
        <v>1389.4509744738468</v>
      </c>
      <c r="T25" s="94">
        <f t="shared" si="4"/>
        <v>12771.189525464406</v>
      </c>
      <c r="U25" s="96"/>
      <c r="V25" s="92">
        <f>+'[3]R-I prezzi correnti cat'!U22</f>
        <v>1298.3334371629974</v>
      </c>
      <c r="W25" s="97">
        <f>+'[3]R-I prezzi correnti cat'!W22</f>
        <v>9542.2062021964466</v>
      </c>
      <c r="X25" s="97">
        <f>+'[3]R-I prezzi correnti cat'!X22</f>
        <v>907.62772533172972</v>
      </c>
      <c r="Y25" s="92">
        <f t="shared" si="5"/>
        <v>10449.833927528176</v>
      </c>
      <c r="Z25" s="92">
        <f>+'[3]R-I prezzi correnti cat'!AA22</f>
        <v>85.824378071540607</v>
      </c>
      <c r="AA25" s="92">
        <f>+'[3]R-I prezzi correnti cat'!Z22</f>
        <v>259.24439569499896</v>
      </c>
      <c r="AB25" s="92">
        <f>+'[3]R-I prezzi correnti cat'!AD22-'[3]R-I prezzi correnti cat'!AK22</f>
        <v>414.090786563336</v>
      </c>
      <c r="AC25" s="92">
        <f>+'[3]R-I prezzi correnti cat'!AB22</f>
        <v>31.922494196762472</v>
      </c>
      <c r="AD25" s="92">
        <f>+'[3]R-I prezzi correnti cat'!AC22+'[3]R-I prezzi correnti cat'!AE22+'[3]R-I prezzi correnti cat'!AF22-'[3]R-I prezzi correnti cat'!AJ22-'[3]R-I prezzi correnti cat'!AL22</f>
        <v>259.8364434721725</v>
      </c>
      <c r="AE25" s="93">
        <f t="shared" si="6"/>
        <v>705.849724232271</v>
      </c>
      <c r="AF25" s="93">
        <f t="shared" si="7"/>
        <v>1050.9184979988106</v>
      </c>
      <c r="AG25" s="93">
        <f>+'[3]R-I prezzi correnti cat'!AM22</f>
        <v>-27.896337225577746</v>
      </c>
      <c r="AH25" s="93">
        <f t="shared" si="8"/>
        <v>1023.0221607732328</v>
      </c>
      <c r="AI25" s="98">
        <f t="shared" si="9"/>
        <v>12771.189525464406</v>
      </c>
      <c r="AJ25" s="104"/>
    </row>
    <row r="26" spans="1:36" x14ac:dyDescent="0.2">
      <c r="A26" s="91">
        <v>1882</v>
      </c>
      <c r="B26" s="92">
        <f>+'[3]R-I prezzi correnti cat'!B23</f>
        <v>5110.5073234711863</v>
      </c>
      <c r="C26" s="92">
        <f>+'[3]R-I prezzi correnti cat'!C23</f>
        <v>147.88071965005582</v>
      </c>
      <c r="D26" s="92">
        <f>+'[3]R-I prezzi correnti cat'!D23</f>
        <v>1974.0873323409608</v>
      </c>
      <c r="E26" s="92">
        <f>+'[3]R-I prezzi correnti cat'!G23</f>
        <v>284.2212347982142</v>
      </c>
      <c r="F26" s="92">
        <f>+'[3]R-I prezzi correnti cat'!E23</f>
        <v>41.247444100381337</v>
      </c>
      <c r="G26" s="93">
        <f t="shared" si="0"/>
        <v>2447.4367308896121</v>
      </c>
      <c r="H26" s="92">
        <f>+'[3]R-I prezzi correnti cat'!H23</f>
        <v>1161.4096446920917</v>
      </c>
      <c r="I26" s="92">
        <f>+'[3]R-I prezzi correnti cat'!I23</f>
        <v>353.70659973801907</v>
      </c>
      <c r="J26" s="92">
        <f>+'[3]R-I prezzi correnti cat'!J23</f>
        <v>81.820647705818445</v>
      </c>
      <c r="K26" s="92">
        <f>+'[3]R-I prezzi correnti cat'!K23</f>
        <v>638.77551020408168</v>
      </c>
      <c r="L26" s="92">
        <f>+'[3]R-I prezzi correnti cat'!L23</f>
        <v>712.01020408163265</v>
      </c>
      <c r="M26" s="92">
        <f>+'[3]R-I prezzi correnti cat'!M23</f>
        <v>501.02277697302281</v>
      </c>
      <c r="N26" s="92">
        <f t="shared" si="1"/>
        <v>3448.7453833946665</v>
      </c>
      <c r="O26" s="92">
        <f t="shared" si="2"/>
        <v>11006.689437755464</v>
      </c>
      <c r="P26" s="92">
        <f>+'[3]R-I prezzi correnti cat'!P23</f>
        <v>65.935121150934989</v>
      </c>
      <c r="Q26" s="92">
        <f>+'[3]R-I prezzi correnti cat'!Q23</f>
        <v>799.09385854438301</v>
      </c>
      <c r="R26" s="94">
        <f t="shared" si="3"/>
        <v>11739.848175148913</v>
      </c>
      <c r="S26" s="95">
        <f>+'[3]R-I prezzi correnti cat'!S23</f>
        <v>1408.8226075410646</v>
      </c>
      <c r="T26" s="94">
        <f t="shared" si="4"/>
        <v>13148.670782689976</v>
      </c>
      <c r="U26" s="96"/>
      <c r="V26" s="92">
        <f>+'[3]R-I prezzi correnti cat'!U23</f>
        <v>1272.4117779259959</v>
      </c>
      <c r="W26" s="97">
        <f>+'[3]R-I prezzi correnti cat'!W23</f>
        <v>9722.5688112694006</v>
      </c>
      <c r="X26" s="97">
        <f>+'[3]R-I prezzi correnti cat'!X23</f>
        <v>954.59824257631192</v>
      </c>
      <c r="Y26" s="92">
        <f t="shared" si="5"/>
        <v>10677.167053845713</v>
      </c>
      <c r="Z26" s="92">
        <f>+'[3]R-I prezzi correnti cat'!AA23</f>
        <v>102.78041238854745</v>
      </c>
      <c r="AA26" s="92">
        <f>+'[3]R-I prezzi correnti cat'!Z23</f>
        <v>301.58082027059839</v>
      </c>
      <c r="AB26" s="92">
        <f>+'[3]R-I prezzi correnti cat'!AD23-'[3]R-I prezzi correnti cat'!AK23</f>
        <v>418.52630362849567</v>
      </c>
      <c r="AC26" s="92">
        <f>+'[3]R-I prezzi correnti cat'!AB23</f>
        <v>37.727113807175563</v>
      </c>
      <c r="AD26" s="92">
        <f>+'[3]R-I prezzi correnti cat'!AC23+'[3]R-I prezzi correnti cat'!AE23+'[3]R-I prezzi correnti cat'!AF23-'[3]R-I prezzi correnti cat'!AJ23-'[3]R-I prezzi correnti cat'!AL23</f>
        <v>251.82353871708375</v>
      </c>
      <c r="AE26" s="93">
        <f t="shared" si="6"/>
        <v>708.07695615275497</v>
      </c>
      <c r="AF26" s="93">
        <f t="shared" si="7"/>
        <v>1112.4381888119008</v>
      </c>
      <c r="AG26" s="93">
        <f>+'[3]R-I prezzi correnti cat'!AM23</f>
        <v>86.653762106368319</v>
      </c>
      <c r="AH26" s="93">
        <f t="shared" si="8"/>
        <v>1199.091950918269</v>
      </c>
      <c r="AI26" s="98">
        <f t="shared" si="9"/>
        <v>13148.670782689978</v>
      </c>
      <c r="AJ26" s="104"/>
    </row>
    <row r="27" spans="1:36" x14ac:dyDescent="0.2">
      <c r="A27" s="91">
        <v>1883</v>
      </c>
      <c r="B27" s="92">
        <f>+'[3]R-I prezzi correnti cat'!B24</f>
        <v>4689.2140047215335</v>
      </c>
      <c r="C27" s="92">
        <f>+'[3]R-I prezzi correnti cat'!C24</f>
        <v>159.35565329475222</v>
      </c>
      <c r="D27" s="92">
        <f>+'[3]R-I prezzi correnti cat'!D24</f>
        <v>1864.642878252605</v>
      </c>
      <c r="E27" s="92">
        <f>+'[3]R-I prezzi correnti cat'!G24</f>
        <v>295.23403813994418</v>
      </c>
      <c r="F27" s="92">
        <f>+'[3]R-I prezzi correnti cat'!E24</f>
        <v>41.988258549338603</v>
      </c>
      <c r="G27" s="93">
        <f t="shared" si="0"/>
        <v>2361.22082823664</v>
      </c>
      <c r="H27" s="92">
        <f>+'[3]R-I prezzi correnti cat'!H24</f>
        <v>1142.6028082307398</v>
      </c>
      <c r="I27" s="92">
        <f>+'[3]R-I prezzi correnti cat'!I24</f>
        <v>366.13250698630986</v>
      </c>
      <c r="J27" s="92">
        <f>+'[3]R-I prezzi correnti cat'!J24</f>
        <v>73.673828888015507</v>
      </c>
      <c r="K27" s="92">
        <f>+'[3]R-I prezzi correnti cat'!K24</f>
        <v>662.24489795918373</v>
      </c>
      <c r="L27" s="92">
        <f>+'[3]R-I prezzi correnti cat'!L24</f>
        <v>701.16326530612241</v>
      </c>
      <c r="M27" s="92">
        <f>+'[3]R-I prezzi correnti cat'!M24</f>
        <v>525.02450405483296</v>
      </c>
      <c r="N27" s="92">
        <f t="shared" si="1"/>
        <v>3470.8418114252045</v>
      </c>
      <c r="O27" s="92">
        <f t="shared" si="2"/>
        <v>10521.276644383379</v>
      </c>
      <c r="P27" s="92">
        <f>+'[3]R-I prezzi correnti cat'!P24</f>
        <v>59.003109436444909</v>
      </c>
      <c r="Q27" s="92">
        <f>+'[3]R-I prezzi correnti cat'!Q24</f>
        <v>804.49344867031448</v>
      </c>
      <c r="R27" s="94">
        <f t="shared" si="3"/>
        <v>11266.766983617248</v>
      </c>
      <c r="S27" s="95">
        <f>+'[3]R-I prezzi correnti cat'!S24</f>
        <v>1416.9530276660755</v>
      </c>
      <c r="T27" s="94">
        <f t="shared" si="4"/>
        <v>12683.720011283323</v>
      </c>
      <c r="U27" s="96"/>
      <c r="V27" s="92">
        <f>+'[3]R-I prezzi correnti cat'!U24</f>
        <v>1266.3394650930161</v>
      </c>
      <c r="W27" s="97">
        <f>+'[3]R-I prezzi correnti cat'!W24</f>
        <v>9348.0480799249981</v>
      </c>
      <c r="X27" s="97">
        <f>+'[3]R-I prezzi correnti cat'!X24</f>
        <v>988.32556012822977</v>
      </c>
      <c r="Y27" s="92">
        <f t="shared" si="5"/>
        <v>10336.373640053227</v>
      </c>
      <c r="Z27" s="92">
        <f>+'[3]R-I prezzi correnti cat'!AA24</f>
        <v>95.976620863409877</v>
      </c>
      <c r="AA27" s="92">
        <f>+'[3]R-I prezzi correnti cat'!Z24</f>
        <v>328.5517670764396</v>
      </c>
      <c r="AB27" s="92">
        <f>+'[3]R-I prezzi correnti cat'!AD24-'[3]R-I prezzi correnti cat'!AK24</f>
        <v>398.18036485964365</v>
      </c>
      <c r="AC27" s="92">
        <f>+'[3]R-I prezzi correnti cat'!AB24</f>
        <v>36.776872689250702</v>
      </c>
      <c r="AD27" s="92">
        <f>+'[3]R-I prezzi correnti cat'!AC24+'[3]R-I prezzi correnti cat'!AE24+'[3]R-I prezzi correnti cat'!AF24-'[3]R-I prezzi correnti cat'!AJ24-'[3]R-I prezzi correnti cat'!AL24</f>
        <v>229.62781181458936</v>
      </c>
      <c r="AE27" s="93">
        <f t="shared" si="6"/>
        <v>664.58504936348368</v>
      </c>
      <c r="AF27" s="93">
        <f t="shared" si="7"/>
        <v>1089.1134373033331</v>
      </c>
      <c r="AG27" s="93">
        <f>+'[3]R-I prezzi correnti cat'!AM24</f>
        <v>-8.1065311662534665</v>
      </c>
      <c r="AH27" s="93">
        <f t="shared" si="8"/>
        <v>1081.0069061370796</v>
      </c>
      <c r="AI27" s="98">
        <f t="shared" si="9"/>
        <v>12683.720011283323</v>
      </c>
      <c r="AJ27" s="104"/>
    </row>
    <row r="28" spans="1:36" x14ac:dyDescent="0.2">
      <c r="A28" s="91">
        <v>1884</v>
      </c>
      <c r="B28" s="92">
        <f>+'[3]R-I prezzi correnti cat'!B25</f>
        <v>4284.3819084930574</v>
      </c>
      <c r="C28" s="92">
        <f>+'[3]R-I prezzi correnti cat'!C25</f>
        <v>144.02608716019319</v>
      </c>
      <c r="D28" s="92">
        <f>+'[3]R-I prezzi correnti cat'!D25</f>
        <v>1816.8012747197349</v>
      </c>
      <c r="E28" s="92">
        <f>+'[3]R-I prezzi correnti cat'!G25</f>
        <v>299.76988977213887</v>
      </c>
      <c r="F28" s="92">
        <f>+'[3]R-I prezzi correnti cat'!E25</f>
        <v>40.973620531455381</v>
      </c>
      <c r="G28" s="93">
        <f t="shared" si="0"/>
        <v>2301.5708721835222</v>
      </c>
      <c r="H28" s="92">
        <f>+'[3]R-I prezzi correnti cat'!H25</f>
        <v>1140.4743557937009</v>
      </c>
      <c r="I28" s="92">
        <f>+'[3]R-I prezzi correnti cat'!I25</f>
        <v>364.80584696217477</v>
      </c>
      <c r="J28" s="92">
        <f>+'[3]R-I prezzi correnti cat'!J25</f>
        <v>73.538766091114908</v>
      </c>
      <c r="K28" s="92">
        <f>+'[3]R-I prezzi correnti cat'!K25</f>
        <v>683.67346938775506</v>
      </c>
      <c r="L28" s="92">
        <f>+'[3]R-I prezzi correnti cat'!L25</f>
        <v>696.26530612244903</v>
      </c>
      <c r="M28" s="92">
        <f>+'[3]R-I prezzi correnti cat'!M25</f>
        <v>548.00786558715424</v>
      </c>
      <c r="N28" s="92">
        <f t="shared" si="1"/>
        <v>3506.7656099443489</v>
      </c>
      <c r="O28" s="92">
        <f t="shared" si="2"/>
        <v>10092.718390620928</v>
      </c>
      <c r="P28" s="92">
        <f>+'[3]R-I prezzi correnti cat'!P25</f>
        <v>57.980923711551512</v>
      </c>
      <c r="Q28" s="92">
        <f>+'[3]R-I prezzi correnti cat'!Q25</f>
        <v>876.16322449547829</v>
      </c>
      <c r="R28" s="94">
        <f t="shared" si="3"/>
        <v>10910.900691404855</v>
      </c>
      <c r="S28" s="95">
        <f>+'[3]R-I prezzi correnti cat'!S25</f>
        <v>1382.6540532670278</v>
      </c>
      <c r="T28" s="94">
        <f t="shared" si="4"/>
        <v>12293.554744671883</v>
      </c>
      <c r="U28" s="96"/>
      <c r="V28" s="92">
        <f>+'[3]R-I prezzi correnti cat'!U25</f>
        <v>1164.3536222395608</v>
      </c>
      <c r="W28" s="97">
        <f>+'[3]R-I prezzi correnti cat'!W25</f>
        <v>8986.4951747903342</v>
      </c>
      <c r="X28" s="97">
        <f>+'[3]R-I prezzi correnti cat'!X25</f>
        <v>1030.1150087909127</v>
      </c>
      <c r="Y28" s="92">
        <f t="shared" si="5"/>
        <v>10016.610183581248</v>
      </c>
      <c r="Z28" s="92">
        <f>+'[3]R-I prezzi correnti cat'!AA25</f>
        <v>98.644826548984582</v>
      </c>
      <c r="AA28" s="92">
        <f>+'[3]R-I prezzi correnti cat'!Z25</f>
        <v>333.1673657857479</v>
      </c>
      <c r="AB28" s="92">
        <f>+'[3]R-I prezzi correnti cat'!AD25-'[3]R-I prezzi correnti cat'!AK25</f>
        <v>418.10476115152761</v>
      </c>
      <c r="AC28" s="92">
        <f>+'[3]R-I prezzi correnti cat'!AB25</f>
        <v>37.324488131755075</v>
      </c>
      <c r="AD28" s="92">
        <f>+'[3]R-I prezzi correnti cat'!AC25+'[3]R-I prezzi correnti cat'!AE25+'[3]R-I prezzi correnti cat'!AF25-'[3]R-I prezzi correnti cat'!AJ25-'[3]R-I prezzi correnti cat'!AL25</f>
        <v>232.2325991551497</v>
      </c>
      <c r="AE28" s="93">
        <f t="shared" si="6"/>
        <v>687.66184843843234</v>
      </c>
      <c r="AF28" s="93">
        <f t="shared" si="7"/>
        <v>1119.4740407731649</v>
      </c>
      <c r="AG28" s="93">
        <f>+'[3]R-I prezzi correnti cat'!AM25</f>
        <v>-6.8831019220880822</v>
      </c>
      <c r="AH28" s="93">
        <f t="shared" si="8"/>
        <v>1112.5909388510768</v>
      </c>
      <c r="AI28" s="98">
        <f t="shared" si="9"/>
        <v>12293.554744671887</v>
      </c>
      <c r="AJ28" s="104"/>
    </row>
    <row r="29" spans="1:36" x14ac:dyDescent="0.2">
      <c r="A29" s="91">
        <v>1885</v>
      </c>
      <c r="B29" s="92">
        <f>+'[3]R-I prezzi correnti cat'!B26</f>
        <v>4640.7642872801553</v>
      </c>
      <c r="C29" s="92">
        <f>+'[3]R-I prezzi correnti cat'!C26</f>
        <v>131.24087379998909</v>
      </c>
      <c r="D29" s="92">
        <f>+'[3]R-I prezzi correnti cat'!D26</f>
        <v>2015.0539805214121</v>
      </c>
      <c r="E29" s="92">
        <f>+'[3]R-I prezzi correnti cat'!G26</f>
        <v>325.23366685862294</v>
      </c>
      <c r="F29" s="92">
        <f>+'[3]R-I prezzi correnti cat'!E26</f>
        <v>44.405947225334039</v>
      </c>
      <c r="G29" s="93">
        <f t="shared" si="0"/>
        <v>2515.9344684053581</v>
      </c>
      <c r="H29" s="92">
        <f>+'[3]R-I prezzi correnti cat'!H26</f>
        <v>1197.7504764757482</v>
      </c>
      <c r="I29" s="92">
        <f>+'[3]R-I prezzi correnti cat'!I26</f>
        <v>392.44892410473221</v>
      </c>
      <c r="J29" s="92">
        <f>+'[3]R-I prezzi correnti cat'!J26</f>
        <v>89.296822462612653</v>
      </c>
      <c r="K29" s="92">
        <f>+'[3]R-I prezzi correnti cat'!K26</f>
        <v>710.20408163265313</v>
      </c>
      <c r="L29" s="92">
        <f>+'[3]R-I prezzi correnti cat'!L26</f>
        <v>719.66326530612241</v>
      </c>
      <c r="M29" s="92">
        <f>+'[3]R-I prezzi correnti cat'!M26</f>
        <v>566.86279290180971</v>
      </c>
      <c r="N29" s="92">
        <f t="shared" si="1"/>
        <v>3676.2263628836786</v>
      </c>
      <c r="O29" s="92">
        <f t="shared" si="2"/>
        <v>10832.925118569192</v>
      </c>
      <c r="P29" s="92">
        <f>+'[3]R-I prezzi correnti cat'!P26</f>
        <v>69.457772456664699</v>
      </c>
      <c r="Q29" s="92">
        <f>+'[3]R-I prezzi correnti cat'!Q26</f>
        <v>910.72173541117809</v>
      </c>
      <c r="R29" s="94">
        <f t="shared" si="3"/>
        <v>11674.189081523706</v>
      </c>
      <c r="S29" s="95">
        <f>+'[3]R-I prezzi correnti cat'!S26</f>
        <v>1588.1037473814797</v>
      </c>
      <c r="T29" s="94">
        <f t="shared" si="4"/>
        <v>13262.292828905185</v>
      </c>
      <c r="U29" s="96"/>
      <c r="V29" s="92">
        <f>+'[3]R-I prezzi correnti cat'!U26</f>
        <v>1177.0765294660375</v>
      </c>
      <c r="W29" s="97">
        <f>+'[3]R-I prezzi correnti cat'!W26</f>
        <v>9857.2190174041716</v>
      </c>
      <c r="X29" s="97">
        <f>+'[3]R-I prezzi correnti cat'!X26</f>
        <v>1062.5843429927738</v>
      </c>
      <c r="Y29" s="92">
        <f t="shared" si="5"/>
        <v>10919.803360396945</v>
      </c>
      <c r="Z29" s="92">
        <f>+'[3]R-I prezzi correnti cat'!AA26</f>
        <v>114.33690867869186</v>
      </c>
      <c r="AA29" s="92">
        <f>+'[3]R-I prezzi correnti cat'!Z26</f>
        <v>341.91679031630468</v>
      </c>
      <c r="AB29" s="92">
        <f>+'[3]R-I prezzi correnti cat'!AD26-'[3]R-I prezzi correnti cat'!AK26</f>
        <v>406.62571469525949</v>
      </c>
      <c r="AC29" s="92">
        <f>+'[3]R-I prezzi correnti cat'!AB26</f>
        <v>41.481300651099907</v>
      </c>
      <c r="AD29" s="92">
        <f>+'[3]R-I prezzi correnti cat'!AC26+'[3]R-I prezzi correnti cat'!AE26+'[3]R-I prezzi correnti cat'!AF26-'[3]R-I prezzi correnti cat'!AJ26-'[3]R-I prezzi correnti cat'!AL26</f>
        <v>217.27636731926685</v>
      </c>
      <c r="AE29" s="93">
        <f t="shared" si="6"/>
        <v>665.38338266562619</v>
      </c>
      <c r="AF29" s="93">
        <f t="shared" si="7"/>
        <v>1121.6370816606227</v>
      </c>
      <c r="AG29" s="93">
        <f>+'[3]R-I prezzi correnti cat'!AM26</f>
        <v>43.775857381578916</v>
      </c>
      <c r="AH29" s="93">
        <f t="shared" si="8"/>
        <v>1165.4129390422015</v>
      </c>
      <c r="AI29" s="98">
        <f t="shared" si="9"/>
        <v>13262.292828905185</v>
      </c>
      <c r="AJ29" s="104"/>
    </row>
    <row r="30" spans="1:36" x14ac:dyDescent="0.2">
      <c r="A30" s="91">
        <v>1886</v>
      </c>
      <c r="B30" s="92">
        <f>+'[3]R-I prezzi correnti cat'!B27</f>
        <v>4987.6240234111392</v>
      </c>
      <c r="C30" s="92">
        <f>+'[3]R-I prezzi correnti cat'!C27</f>
        <v>119.2664921918747</v>
      </c>
      <c r="D30" s="92">
        <f>+'[3]R-I prezzi correnti cat'!D27</f>
        <v>2169.7810813725532</v>
      </c>
      <c r="E30" s="92">
        <f>+'[3]R-I prezzi correnti cat'!G27</f>
        <v>325.79490976148514</v>
      </c>
      <c r="F30" s="92">
        <f>+'[3]R-I prezzi correnti cat'!E27</f>
        <v>50.841442007912761</v>
      </c>
      <c r="G30" s="93">
        <f t="shared" si="0"/>
        <v>2665.6839253338258</v>
      </c>
      <c r="H30" s="92">
        <f>+'[3]R-I prezzi correnti cat'!H27</f>
        <v>1263.6719198870994</v>
      </c>
      <c r="I30" s="92">
        <f>+'[3]R-I prezzi correnti cat'!I27</f>
        <v>422.18054654928261</v>
      </c>
      <c r="J30" s="92">
        <f>+'[3]R-I prezzi correnti cat'!J27</f>
        <v>105.10135075405239</v>
      </c>
      <c r="K30" s="92">
        <f>+'[3]R-I prezzi correnti cat'!K27</f>
        <v>735.71428571428578</v>
      </c>
      <c r="L30" s="92">
        <f>+'[3]R-I prezzi correnti cat'!L27</f>
        <v>726.40816326530614</v>
      </c>
      <c r="M30" s="92">
        <f>+'[3]R-I prezzi correnti cat'!M27</f>
        <v>604.39197125991188</v>
      </c>
      <c r="N30" s="92">
        <f t="shared" si="1"/>
        <v>3857.4682374299382</v>
      </c>
      <c r="O30" s="92">
        <f t="shared" si="2"/>
        <v>11510.776186174902</v>
      </c>
      <c r="P30" s="92">
        <f>+'[3]R-I prezzi correnti cat'!P27</f>
        <v>83.985423160607269</v>
      </c>
      <c r="Q30" s="92">
        <f>+'[3]R-I prezzi correnti cat'!Q27</f>
        <v>901.41409492578737</v>
      </c>
      <c r="R30" s="94">
        <f t="shared" si="3"/>
        <v>12328.204857940082</v>
      </c>
      <c r="S30" s="95">
        <f>+'[3]R-I prezzi correnti cat'!S27</f>
        <v>1546.0156706489545</v>
      </c>
      <c r="T30" s="94">
        <f t="shared" si="4"/>
        <v>13874.220528589036</v>
      </c>
      <c r="U30" s="96"/>
      <c r="V30" s="92">
        <f>+'[3]R-I prezzi correnti cat'!U27</f>
        <v>1134.6087779144543</v>
      </c>
      <c r="W30" s="97">
        <f>+'[3]R-I prezzi correnti cat'!W27</f>
        <v>10464.12613667643</v>
      </c>
      <c r="X30" s="97">
        <f>+'[3]R-I prezzi correnti cat'!X27</f>
        <v>1063.8607231102269</v>
      </c>
      <c r="Y30" s="92">
        <f t="shared" si="5"/>
        <v>11527.986859786657</v>
      </c>
      <c r="Z30" s="92">
        <f>+'[3]R-I prezzi correnti cat'!AA27</f>
        <v>116.87440223539704</v>
      </c>
      <c r="AA30" s="92">
        <f>+'[3]R-I prezzi correnti cat'!Z27</f>
        <v>349.2358381869081</v>
      </c>
      <c r="AB30" s="92">
        <f>+'[3]R-I prezzi correnti cat'!AD27-'[3]R-I prezzi correnti cat'!AK27</f>
        <v>505.39451373904876</v>
      </c>
      <c r="AC30" s="92">
        <f>+'[3]R-I prezzi correnti cat'!AB27</f>
        <v>41.322079088528135</v>
      </c>
      <c r="AD30" s="92">
        <f>+'[3]R-I prezzi correnti cat'!AC27+'[3]R-I prezzi correnti cat'!AE27+'[3]R-I prezzi correnti cat'!AF27-'[3]R-I prezzi correnti cat'!AJ27-'[3]R-I prezzi correnti cat'!AL27</f>
        <v>261.42221806846948</v>
      </c>
      <c r="AE30" s="93">
        <f t="shared" si="6"/>
        <v>808.13881089604638</v>
      </c>
      <c r="AF30" s="93">
        <f t="shared" si="7"/>
        <v>1274.2490513183516</v>
      </c>
      <c r="AG30" s="93">
        <f>+'[3]R-I prezzi correnti cat'!AM27</f>
        <v>-62.62416043042677</v>
      </c>
      <c r="AH30" s="93">
        <f t="shared" si="8"/>
        <v>1211.6248908879247</v>
      </c>
      <c r="AI30" s="98">
        <f t="shared" si="9"/>
        <v>13874.220528589036</v>
      </c>
      <c r="AJ30" s="104"/>
    </row>
    <row r="31" spans="1:36" x14ac:dyDescent="0.2">
      <c r="A31" s="91">
        <v>1887</v>
      </c>
      <c r="B31" s="92">
        <f>+'[3]R-I prezzi correnti cat'!B28</f>
        <v>4563.471537343029</v>
      </c>
      <c r="C31" s="92">
        <f>+'[3]R-I prezzi correnti cat'!C28</f>
        <v>106.44563550591623</v>
      </c>
      <c r="D31" s="92">
        <f>+'[3]R-I prezzi correnti cat'!D28</f>
        <v>2022.4761351449317</v>
      </c>
      <c r="E31" s="92">
        <f>+'[3]R-I prezzi correnti cat'!G28</f>
        <v>302.36124698321873</v>
      </c>
      <c r="F31" s="92">
        <f>+'[3]R-I prezzi correnti cat'!E28</f>
        <v>52.35535839142721</v>
      </c>
      <c r="G31" s="93">
        <f t="shared" si="0"/>
        <v>2483.6383760254939</v>
      </c>
      <c r="H31" s="92">
        <f>+'[3]R-I prezzi correnti cat'!H28</f>
        <v>1291.7567922483336</v>
      </c>
      <c r="I31" s="92">
        <f>+'[3]R-I prezzi correnti cat'!I28</f>
        <v>449.41532142827833</v>
      </c>
      <c r="J31" s="92">
        <f>+'[3]R-I prezzi correnti cat'!J28</f>
        <v>121.94648371509015</v>
      </c>
      <c r="K31" s="92">
        <f>+'[3]R-I prezzi correnti cat'!K28</f>
        <v>762.24489795918373</v>
      </c>
      <c r="L31" s="92">
        <f>+'[3]R-I prezzi correnti cat'!L28</f>
        <v>724.4387755102041</v>
      </c>
      <c r="M31" s="92">
        <f>+'[3]R-I prezzi correnti cat'!M28</f>
        <v>648.17108775937459</v>
      </c>
      <c r="N31" s="92">
        <f t="shared" si="1"/>
        <v>3997.9733586204643</v>
      </c>
      <c r="O31" s="92">
        <f t="shared" si="2"/>
        <v>11045.083271988988</v>
      </c>
      <c r="P31" s="92">
        <f>+'[3]R-I prezzi correnti cat'!P28</f>
        <v>92.041089326725015</v>
      </c>
      <c r="Q31" s="92">
        <f>+'[3]R-I prezzi correnti cat'!Q28</f>
        <v>945.91586065038564</v>
      </c>
      <c r="R31" s="94">
        <f t="shared" si="3"/>
        <v>11898.958043312648</v>
      </c>
      <c r="S31" s="95">
        <f>+'[3]R-I prezzi correnti cat'!S28</f>
        <v>1717.7550693076523</v>
      </c>
      <c r="T31" s="94">
        <f t="shared" si="4"/>
        <v>13616.7131126203</v>
      </c>
      <c r="U31" s="96"/>
      <c r="V31" s="92">
        <f>+'[3]R-I prezzi correnti cat'!U28</f>
        <v>1179.4073914158157</v>
      </c>
      <c r="W31" s="97">
        <f>+'[3]R-I prezzi correnti cat'!W28</f>
        <v>10090.924753084715</v>
      </c>
      <c r="X31" s="97">
        <f>+'[3]R-I prezzi correnti cat'!X28</f>
        <v>1119.609320937645</v>
      </c>
      <c r="Y31" s="92">
        <f t="shared" si="5"/>
        <v>11210.53407402236</v>
      </c>
      <c r="Z31" s="92">
        <f>+'[3]R-I prezzi correnti cat'!AA28</f>
        <v>84.852396661134847</v>
      </c>
      <c r="AA31" s="92">
        <f>+'[3]R-I prezzi correnti cat'!Z28</f>
        <v>348.99308500369676</v>
      </c>
      <c r="AB31" s="92">
        <f>+'[3]R-I prezzi correnti cat'!AD28-'[3]R-I prezzi correnti cat'!AK28</f>
        <v>441.68785570444868</v>
      </c>
      <c r="AC31" s="92">
        <f>+'[3]R-I prezzi correnti cat'!AB28</f>
        <v>32.663197523255697</v>
      </c>
      <c r="AD31" s="92">
        <f>+'[3]R-I prezzi correnti cat'!AC28+'[3]R-I prezzi correnti cat'!AE28+'[3]R-I prezzi correnti cat'!AF28-'[3]R-I prezzi correnti cat'!AJ28-'[3]R-I prezzi correnti cat'!AL28</f>
        <v>220.73924542794961</v>
      </c>
      <c r="AE31" s="93">
        <f t="shared" si="6"/>
        <v>695.09029865565401</v>
      </c>
      <c r="AF31" s="93">
        <f t="shared" si="7"/>
        <v>1128.9357803204857</v>
      </c>
      <c r="AG31" s="93">
        <f>+'[3]R-I prezzi correnti cat'!AM28</f>
        <v>97.835866861640056</v>
      </c>
      <c r="AH31" s="93">
        <f t="shared" si="8"/>
        <v>1226.7716471821259</v>
      </c>
      <c r="AI31" s="98">
        <f t="shared" si="9"/>
        <v>13616.713112620302</v>
      </c>
      <c r="AJ31" s="104"/>
    </row>
    <row r="32" spans="1:36" x14ac:dyDescent="0.2">
      <c r="A32" s="91">
        <v>1888</v>
      </c>
      <c r="B32" s="92">
        <f>+'[3]R-I prezzi correnti cat'!B29</f>
        <v>4430.8330505591175</v>
      </c>
      <c r="C32" s="92">
        <f>+'[3]R-I prezzi correnti cat'!C29</f>
        <v>106.69110412477622</v>
      </c>
      <c r="D32" s="92">
        <f>+'[3]R-I prezzi correnti cat'!D29</f>
        <v>1972.3479848616421</v>
      </c>
      <c r="E32" s="92">
        <f>+'[3]R-I prezzi correnti cat'!G29</f>
        <v>305.79422597992226</v>
      </c>
      <c r="F32" s="92">
        <f>+'[3]R-I prezzi correnti cat'!E29</f>
        <v>53.956319528466139</v>
      </c>
      <c r="G32" s="93">
        <f t="shared" si="0"/>
        <v>2438.7896344948072</v>
      </c>
      <c r="H32" s="92">
        <f>+'[3]R-I prezzi correnti cat'!H29</f>
        <v>1266.9900031386283</v>
      </c>
      <c r="I32" s="92">
        <f>+'[3]R-I prezzi correnti cat'!I29</f>
        <v>451.01310862892529</v>
      </c>
      <c r="J32" s="92">
        <f>+'[3]R-I prezzi correnti cat'!J29</f>
        <v>122.673615695009</v>
      </c>
      <c r="K32" s="92">
        <f>+'[3]R-I prezzi correnti cat'!K29</f>
        <v>755.10204081632651</v>
      </c>
      <c r="L32" s="92">
        <f>+'[3]R-I prezzi correnti cat'!L29</f>
        <v>735.54081632653072</v>
      </c>
      <c r="M32" s="92">
        <f>+'[3]R-I prezzi correnti cat'!M29</f>
        <v>704.43174307185177</v>
      </c>
      <c r="N32" s="92">
        <f t="shared" si="1"/>
        <v>4035.7513276772715</v>
      </c>
      <c r="O32" s="92">
        <f t="shared" si="2"/>
        <v>10905.374012731196</v>
      </c>
      <c r="P32" s="92">
        <f>+'[3]R-I prezzi correnti cat'!P29</f>
        <v>92.627552374340013</v>
      </c>
      <c r="Q32" s="92">
        <f>+'[3]R-I prezzi correnti cat'!Q29</f>
        <v>999.29872263056552</v>
      </c>
      <c r="R32" s="94">
        <f t="shared" si="3"/>
        <v>11812.04518298742</v>
      </c>
      <c r="S32" s="95">
        <f>+'[3]R-I prezzi correnti cat'!S29</f>
        <v>1265.8882219733521</v>
      </c>
      <c r="T32" s="94">
        <f t="shared" si="4"/>
        <v>13077.933404960771</v>
      </c>
      <c r="U32" s="96"/>
      <c r="V32" s="92">
        <f>+'[3]R-I prezzi correnti cat'!U29</f>
        <v>1034.0489603118624</v>
      </c>
      <c r="W32" s="97">
        <f>+'[3]R-I prezzi correnti cat'!W29</f>
        <v>9547.0453097813133</v>
      </c>
      <c r="X32" s="97">
        <f>+'[3]R-I prezzi correnti cat'!X29</f>
        <v>1225.4435963648682</v>
      </c>
      <c r="Y32" s="92">
        <f t="shared" si="5"/>
        <v>10772.488906146182</v>
      </c>
      <c r="Z32" s="92">
        <f>+'[3]R-I prezzi correnti cat'!AA29</f>
        <v>62.926099560777686</v>
      </c>
      <c r="AA32" s="92">
        <f>+'[3]R-I prezzi correnti cat'!Z29</f>
        <v>378.78844759251632</v>
      </c>
      <c r="AB32" s="92">
        <f>+'[3]R-I prezzi correnti cat'!AD29-'[3]R-I prezzi correnti cat'!AK29</f>
        <v>583.71954155358333</v>
      </c>
      <c r="AC32" s="92">
        <f>+'[3]R-I prezzi correnti cat'!AB29</f>
        <v>25.538144094813905</v>
      </c>
      <c r="AD32" s="92">
        <f>+'[3]R-I prezzi correnti cat'!AC29+'[3]R-I prezzi correnti cat'!AE29+'[3]R-I prezzi correnti cat'!AF29-'[3]R-I prezzi correnti cat'!AJ29-'[3]R-I prezzi correnti cat'!AL29</f>
        <v>281.1507762068693</v>
      </c>
      <c r="AE32" s="93">
        <f t="shared" si="6"/>
        <v>890.40846185526652</v>
      </c>
      <c r="AF32" s="93">
        <f t="shared" si="7"/>
        <v>1332.1230090085605</v>
      </c>
      <c r="AG32" s="93">
        <f>+'[3]R-I prezzi correnti cat'!AM29</f>
        <v>-60.727470505832322</v>
      </c>
      <c r="AH32" s="93">
        <f t="shared" si="8"/>
        <v>1271.3955385027282</v>
      </c>
      <c r="AI32" s="98">
        <f t="shared" si="9"/>
        <v>13077.933404960771</v>
      </c>
      <c r="AJ32" s="104"/>
    </row>
    <row r="33" spans="1:36" x14ac:dyDescent="0.2">
      <c r="A33" s="91">
        <v>1889</v>
      </c>
      <c r="B33" s="92">
        <f>+'[3]R-I prezzi correnti cat'!B30</f>
        <v>4729.5141492187204</v>
      </c>
      <c r="C33" s="92">
        <f>+'[3]R-I prezzi correnti cat'!C30</f>
        <v>108.85945281201845</v>
      </c>
      <c r="D33" s="92">
        <f>+'[3]R-I prezzi correnti cat'!D30</f>
        <v>2076.4946904847893</v>
      </c>
      <c r="E33" s="92">
        <f>+'[3]R-I prezzi correnti cat'!G30</f>
        <v>303.3279744933252</v>
      </c>
      <c r="F33" s="92">
        <f>+'[3]R-I prezzi correnti cat'!E30</f>
        <v>55.75676464246267</v>
      </c>
      <c r="G33" s="93">
        <f t="shared" si="0"/>
        <v>2544.4388824325956</v>
      </c>
      <c r="H33" s="92">
        <f>+'[3]R-I prezzi correnti cat'!H30</f>
        <v>1306.9035939730752</v>
      </c>
      <c r="I33" s="92">
        <f>+'[3]R-I prezzi correnti cat'!I30</f>
        <v>466.89205047712011</v>
      </c>
      <c r="J33" s="92">
        <f>+'[3]R-I prezzi correnti cat'!J30</f>
        <v>129.21018074997593</v>
      </c>
      <c r="K33" s="92">
        <f>+'[3]R-I prezzi correnti cat'!K30</f>
        <v>748.9795918367347</v>
      </c>
      <c r="L33" s="92">
        <f>+'[3]R-I prezzi correnti cat'!L30</f>
        <v>748.59183673469386</v>
      </c>
      <c r="M33" s="92">
        <f>+'[3]R-I prezzi correnti cat'!M30</f>
        <v>726.48506332356658</v>
      </c>
      <c r="N33" s="92">
        <f t="shared" si="1"/>
        <v>4127.0623170951667</v>
      </c>
      <c r="O33" s="92">
        <f t="shared" si="2"/>
        <v>11401.015348746481</v>
      </c>
      <c r="P33" s="92">
        <f>+'[3]R-I prezzi correnti cat'!P30</f>
        <v>98.483991022326506</v>
      </c>
      <c r="Q33" s="92">
        <f>+'[3]R-I prezzi correnti cat'!Q30</f>
        <v>993.38716191048911</v>
      </c>
      <c r="R33" s="94">
        <f t="shared" si="3"/>
        <v>12295.918519634643</v>
      </c>
      <c r="S33" s="95">
        <f>+'[3]R-I prezzi correnti cat'!S30</f>
        <v>1490.9274029168312</v>
      </c>
      <c r="T33" s="94">
        <f t="shared" si="4"/>
        <v>13786.845922551474</v>
      </c>
      <c r="U33" s="96"/>
      <c r="V33" s="92">
        <f>+'[3]R-I prezzi correnti cat'!U30</f>
        <v>1013.469318349378</v>
      </c>
      <c r="W33" s="97">
        <f>+'[3]R-I prezzi correnti cat'!W30</f>
        <v>10219.515344585307</v>
      </c>
      <c r="X33" s="97">
        <f>+'[3]R-I prezzi correnti cat'!X30</f>
        <v>1264.0326610543059</v>
      </c>
      <c r="Y33" s="92">
        <f t="shared" si="5"/>
        <v>11483.548005639612</v>
      </c>
      <c r="Z33" s="92">
        <f>+'[3]R-I prezzi correnti cat'!AA30</f>
        <v>66.848076435058402</v>
      </c>
      <c r="AA33" s="92">
        <f>+'[3]R-I prezzi correnti cat'!Z30</f>
        <v>357.05629820410343</v>
      </c>
      <c r="AB33" s="92">
        <f>+'[3]R-I prezzi correnti cat'!AD30-'[3]R-I prezzi correnti cat'!AK30</f>
        <v>538.98838660354681</v>
      </c>
      <c r="AC33" s="92">
        <f>+'[3]R-I prezzi correnti cat'!AB30</f>
        <v>29.193097051511725</v>
      </c>
      <c r="AD33" s="92">
        <f>+'[3]R-I prezzi correnti cat'!AC30+'[3]R-I prezzi correnti cat'!AE30+'[3]R-I prezzi correnti cat'!AF30-'[3]R-I prezzi correnti cat'!AJ30-'[3]R-I prezzi correnti cat'!AL30</f>
        <v>252.92913514108389</v>
      </c>
      <c r="AE33" s="93">
        <f t="shared" si="6"/>
        <v>821.11061879614238</v>
      </c>
      <c r="AF33" s="93">
        <f t="shared" si="7"/>
        <v>1245.0149934353042</v>
      </c>
      <c r="AG33" s="93">
        <f>+'[3]R-I prezzi correnti cat'!AM30</f>
        <v>44.813605127180566</v>
      </c>
      <c r="AH33" s="93">
        <f t="shared" si="8"/>
        <v>1289.8285985624848</v>
      </c>
      <c r="AI33" s="98">
        <f t="shared" si="9"/>
        <v>13786.845922551474</v>
      </c>
      <c r="AJ33" s="104"/>
    </row>
    <row r="34" spans="1:36" x14ac:dyDescent="0.2">
      <c r="A34" s="91">
        <v>1890</v>
      </c>
      <c r="B34" s="92">
        <f>+'[3]R-I prezzi correnti cat'!B31</f>
        <v>5254.7599607925795</v>
      </c>
      <c r="C34" s="92">
        <f>+'[3]R-I prezzi correnti cat'!C31</f>
        <v>131.80172879830641</v>
      </c>
      <c r="D34" s="92">
        <f>+'[3]R-I prezzi correnti cat'!D31</f>
        <v>2087.6371381230774</v>
      </c>
      <c r="E34" s="92">
        <f>+'[3]R-I prezzi correnti cat'!G31</f>
        <v>319.5155749658478</v>
      </c>
      <c r="F34" s="92">
        <f>+'[3]R-I prezzi correnti cat'!E31</f>
        <v>51.771558053893592</v>
      </c>
      <c r="G34" s="93">
        <f t="shared" si="0"/>
        <v>2590.7259999411253</v>
      </c>
      <c r="H34" s="92">
        <f>+'[3]R-I prezzi correnti cat'!H31</f>
        <v>1369.1493255894682</v>
      </c>
      <c r="I34" s="92">
        <f>+'[3]R-I prezzi correnti cat'!I31</f>
        <v>478.81198211140867</v>
      </c>
      <c r="J34" s="92">
        <f>+'[3]R-I prezzi correnti cat'!J31</f>
        <v>120.88657258665664</v>
      </c>
      <c r="K34" s="92">
        <f>+'[3]R-I prezzi correnti cat'!K31</f>
        <v>740.81632653061229</v>
      </c>
      <c r="L34" s="92">
        <f>+'[3]R-I prezzi correnti cat'!L31</f>
        <v>775.60204081632651</v>
      </c>
      <c r="M34" s="92">
        <f>+'[3]R-I prezzi correnti cat'!M31</f>
        <v>715.33154530153149</v>
      </c>
      <c r="N34" s="92">
        <f t="shared" si="1"/>
        <v>4200.5977929360033</v>
      </c>
      <c r="O34" s="92">
        <f t="shared" si="2"/>
        <v>12046.083753669707</v>
      </c>
      <c r="P34" s="92">
        <f>+'[3]R-I prezzi correnti cat'!P31</f>
        <v>90.02610676215204</v>
      </c>
      <c r="Q34" s="92">
        <f>+'[3]R-I prezzi correnti cat'!Q31</f>
        <v>946.15648475552689</v>
      </c>
      <c r="R34" s="94">
        <f t="shared" si="3"/>
        <v>12902.214131663082</v>
      </c>
      <c r="S34" s="95">
        <f>+'[3]R-I prezzi correnti cat'!S31</f>
        <v>1386.8068346448495</v>
      </c>
      <c r="T34" s="94">
        <f t="shared" si="4"/>
        <v>14289.020966307931</v>
      </c>
      <c r="U34" s="96"/>
      <c r="V34" s="92">
        <f>+'[3]R-I prezzi correnti cat'!U31</f>
        <v>968.19148662930183</v>
      </c>
      <c r="W34" s="97">
        <f>+'[3]R-I prezzi correnti cat'!W31</f>
        <v>10785.353048965288</v>
      </c>
      <c r="X34" s="97">
        <f>+'[3]R-I prezzi correnti cat'!X31</f>
        <v>1247.6098137406027</v>
      </c>
      <c r="Y34" s="92">
        <f t="shared" si="5"/>
        <v>12032.96286270589</v>
      </c>
      <c r="Z34" s="92">
        <f>+'[3]R-I prezzi correnti cat'!AA31</f>
        <v>93.657297679406696</v>
      </c>
      <c r="AA34" s="92">
        <f>+'[3]R-I prezzi correnti cat'!Z31</f>
        <v>349.83809117769357</v>
      </c>
      <c r="AB34" s="92">
        <f>+'[3]R-I prezzi correnti cat'!AD31-'[3]R-I prezzi correnti cat'!AK31</f>
        <v>498.52566936445339</v>
      </c>
      <c r="AC34" s="92">
        <f>+'[3]R-I prezzi correnti cat'!AB31</f>
        <v>42.088279495392726</v>
      </c>
      <c r="AD34" s="92">
        <f>+'[3]R-I prezzi correnti cat'!AC31+'[3]R-I prezzi correnti cat'!AE31+'[3]R-I prezzi correnti cat'!AF31-'[3]R-I prezzi correnti cat'!AJ31-'[3]R-I prezzi correnti cat'!AL31</f>
        <v>230.13172947187715</v>
      </c>
      <c r="AE34" s="93">
        <f t="shared" si="6"/>
        <v>770.7456783317233</v>
      </c>
      <c r="AF34" s="93">
        <f t="shared" si="7"/>
        <v>1214.2410671888235</v>
      </c>
      <c r="AG34" s="93">
        <f>+'[3]R-I prezzi correnti cat'!AM31</f>
        <v>73.625549783914764</v>
      </c>
      <c r="AH34" s="93">
        <f t="shared" si="8"/>
        <v>1287.8666169727383</v>
      </c>
      <c r="AI34" s="98">
        <f t="shared" si="9"/>
        <v>14289.020966307929</v>
      </c>
      <c r="AJ34" s="104"/>
    </row>
    <row r="35" spans="1:36" x14ac:dyDescent="0.2">
      <c r="A35" s="91">
        <v>1891</v>
      </c>
      <c r="B35" s="92">
        <f>+'[3]R-I prezzi correnti cat'!B32</f>
        <v>5339.6938775510189</v>
      </c>
      <c r="C35" s="92">
        <f>+'[3]R-I prezzi correnti cat'!C32</f>
        <v>142.6262626262627</v>
      </c>
      <c r="D35" s="92">
        <f>+'[3]R-I prezzi correnti cat'!D32</f>
        <v>2025.8585858585845</v>
      </c>
      <c r="E35" s="92">
        <f>+'[3]R-I prezzi correnti cat'!G32</f>
        <v>319.8969072164947</v>
      </c>
      <c r="F35" s="92">
        <f>+'[3]R-I prezzi correnti cat'!E32</f>
        <v>57.100000000000037</v>
      </c>
      <c r="G35" s="93">
        <f t="shared" si="0"/>
        <v>2545.4817557013416</v>
      </c>
      <c r="H35" s="92">
        <f>+'[3]R-I prezzi correnti cat'!H32</f>
        <v>1378.571428571425</v>
      </c>
      <c r="I35" s="92">
        <f>+'[3]R-I prezzi correnti cat'!I32</f>
        <v>485.41666666666589</v>
      </c>
      <c r="J35" s="92">
        <f>+'[3]R-I prezzi correnti cat'!J32</f>
        <v>112.24489795918367</v>
      </c>
      <c r="K35" s="92">
        <f>+'[3]R-I prezzi correnti cat'!K32</f>
        <v>739.79591836734699</v>
      </c>
      <c r="L35" s="92">
        <f>+'[3]R-I prezzi correnti cat'!L32</f>
        <v>774.48979591836735</v>
      </c>
      <c r="M35" s="92">
        <f>+'[3]R-I prezzi correnti cat'!M32</f>
        <v>697.93814432989677</v>
      </c>
      <c r="N35" s="92">
        <f t="shared" si="1"/>
        <v>4188.4568518128854</v>
      </c>
      <c r="O35" s="92">
        <f t="shared" si="2"/>
        <v>12073.632485065245</v>
      </c>
      <c r="P35" s="92">
        <f>+'[3]R-I prezzi correnti cat'!P32</f>
        <v>83.673469387755162</v>
      </c>
      <c r="Q35" s="92">
        <f>+'[3]R-I prezzi correnti cat'!Q32</f>
        <v>923.7113402061857</v>
      </c>
      <c r="R35" s="94">
        <f t="shared" si="3"/>
        <v>12913.670355883676</v>
      </c>
      <c r="S35" s="95">
        <f>+'[3]R-I prezzi correnti cat'!S32</f>
        <v>1156.6979874628403</v>
      </c>
      <c r="T35" s="94">
        <f t="shared" si="4"/>
        <v>14070.368343346516</v>
      </c>
      <c r="U35" s="96"/>
      <c r="V35" s="92">
        <f>+'[3]R-I prezzi correnti cat'!U32</f>
        <v>946.38926246959579</v>
      </c>
      <c r="W35" s="97">
        <f>+'[3]R-I prezzi correnti cat'!W32</f>
        <v>10851.251930618926</v>
      </c>
      <c r="X35" s="97">
        <f>+'[3]R-I prezzi correnti cat'!X32</f>
        <v>1223.0575366111962</v>
      </c>
      <c r="Y35" s="92">
        <f t="shared" si="5"/>
        <v>12074.309467230123</v>
      </c>
      <c r="Z35" s="92">
        <f>+'[3]R-I prezzi correnti cat'!AA32</f>
        <v>105.17983215172126</v>
      </c>
      <c r="AA35" s="92">
        <f>+'[3]R-I prezzi correnti cat'!Z32</f>
        <v>327.45861925715815</v>
      </c>
      <c r="AB35" s="92">
        <f>+'[3]R-I prezzi correnti cat'!AD32-'[3]R-I prezzi correnti cat'!AK32</f>
        <v>450.04508263833594</v>
      </c>
      <c r="AC35" s="92">
        <f>+'[3]R-I prezzi correnti cat'!AB32</f>
        <v>46.17121860001054</v>
      </c>
      <c r="AD35" s="92">
        <f>+'[3]R-I prezzi correnti cat'!AC32+'[3]R-I prezzi correnti cat'!AE32+'[3]R-I prezzi correnti cat'!AF32-'[3]R-I prezzi correnti cat'!AJ32-'[3]R-I prezzi correnti cat'!AL32</f>
        <v>205.10050850012135</v>
      </c>
      <c r="AE35" s="93">
        <f t="shared" si="6"/>
        <v>701.31680973846778</v>
      </c>
      <c r="AF35" s="93">
        <f t="shared" si="7"/>
        <v>1133.9552611473473</v>
      </c>
      <c r="AG35" s="93">
        <f>+'[3]R-I prezzi correnti cat'!AM32</f>
        <v>-84.285647500550382</v>
      </c>
      <c r="AH35" s="93">
        <f t="shared" si="8"/>
        <v>1049.669613646797</v>
      </c>
      <c r="AI35" s="98">
        <f t="shared" si="9"/>
        <v>14070.368343346516</v>
      </c>
      <c r="AJ35" s="104"/>
    </row>
    <row r="36" spans="1:36" x14ac:dyDescent="0.2">
      <c r="A36" s="91">
        <v>1892</v>
      </c>
      <c r="B36" s="92">
        <f>+'[3]R-I prezzi correnti cat'!B33</f>
        <v>4744.9614077746191</v>
      </c>
      <c r="C36" s="92">
        <f>+'[3]R-I prezzi correnti cat'!C33</f>
        <v>129.79524798078592</v>
      </c>
      <c r="D36" s="92">
        <f>+'[3]R-I prezzi correnti cat'!D33</f>
        <v>1936.6931522912132</v>
      </c>
      <c r="E36" s="92">
        <f>+'[3]R-I prezzi correnti cat'!G33</f>
        <v>305.77448139444004</v>
      </c>
      <c r="F36" s="92">
        <f>+'[3]R-I prezzi correnti cat'!E33</f>
        <v>66.725869975426988</v>
      </c>
      <c r="G36" s="93">
        <f t="shared" si="0"/>
        <v>2438.9887516418662</v>
      </c>
      <c r="H36" s="92">
        <f>+'[3]R-I prezzi correnti cat'!H33</f>
        <v>1361.5053714638248</v>
      </c>
      <c r="I36" s="92">
        <f>+'[3]R-I prezzi correnti cat'!I33</f>
        <v>487.37877106098841</v>
      </c>
      <c r="J36" s="92">
        <f>+'[3]R-I prezzi correnti cat'!J33</f>
        <v>111.24136530974458</v>
      </c>
      <c r="K36" s="92">
        <f>+'[3]R-I prezzi correnti cat'!K33</f>
        <v>733.67346938775506</v>
      </c>
      <c r="L36" s="92">
        <f>+'[3]R-I prezzi correnti cat'!L33</f>
        <v>787.73672130254647</v>
      </c>
      <c r="M36" s="92">
        <f>+'[3]R-I prezzi correnti cat'!M33</f>
        <v>686.48003076099303</v>
      </c>
      <c r="N36" s="92">
        <f t="shared" si="1"/>
        <v>4168.0157292858521</v>
      </c>
      <c r="O36" s="92">
        <f t="shared" si="2"/>
        <v>11351.965888702336</v>
      </c>
      <c r="P36" s="92">
        <f>+'[3]R-I prezzi correnti cat'!P33</f>
        <v>82.64496631133639</v>
      </c>
      <c r="Q36" s="92">
        <f>+'[3]R-I prezzi correnti cat'!Q33</f>
        <v>869.03006636558155</v>
      </c>
      <c r="R36" s="94">
        <f t="shared" si="3"/>
        <v>12138.350988756582</v>
      </c>
      <c r="S36" s="95">
        <f>+'[3]R-I prezzi correnti cat'!S33</f>
        <v>1186.9332018339953</v>
      </c>
      <c r="T36" s="94">
        <f t="shared" si="4"/>
        <v>13325.284190590577</v>
      </c>
      <c r="U36" s="96"/>
      <c r="V36" s="92">
        <f>+'[3]R-I prezzi correnti cat'!U33</f>
        <v>1007.976595187616</v>
      </c>
      <c r="W36" s="97">
        <f>+'[3]R-I prezzi correnti cat'!W33</f>
        <v>10185.515160011342</v>
      </c>
      <c r="X36" s="97">
        <f>+'[3]R-I prezzi correnti cat'!X33</f>
        <v>1207.8920665159173</v>
      </c>
      <c r="Y36" s="92">
        <f t="shared" si="5"/>
        <v>11393.407226527259</v>
      </c>
      <c r="Z36" s="92">
        <f>+'[3]R-I prezzi correnti cat'!AA33</f>
        <v>90.954094175571853</v>
      </c>
      <c r="AA36" s="92">
        <f>+'[3]R-I prezzi correnti cat'!Z33</f>
        <v>295.66736627372001</v>
      </c>
      <c r="AB36" s="92">
        <f>+'[3]R-I prezzi correnti cat'!AD33-'[3]R-I prezzi correnti cat'!AK33</f>
        <v>380.61899087111084</v>
      </c>
      <c r="AC36" s="92">
        <f>+'[3]R-I prezzi correnti cat'!AB33</f>
        <v>42.673344473290577</v>
      </c>
      <c r="AD36" s="92">
        <f>+'[3]R-I prezzi correnti cat'!AC33+'[3]R-I prezzi correnti cat'!AE33+'[3]R-I prezzi correnti cat'!AF33-'[3]R-I prezzi correnti cat'!AJ33-'[3]R-I prezzi correnti cat'!AL33</f>
        <v>172.57810364321585</v>
      </c>
      <c r="AE36" s="93">
        <f t="shared" si="6"/>
        <v>595.87043898761726</v>
      </c>
      <c r="AF36" s="93">
        <f t="shared" si="7"/>
        <v>982.49189943690919</v>
      </c>
      <c r="AG36" s="93">
        <f>+'[3]R-I prezzi correnti cat'!AM33</f>
        <v>-58.591530561206007</v>
      </c>
      <c r="AH36" s="93">
        <f t="shared" si="8"/>
        <v>923.90036887570318</v>
      </c>
      <c r="AI36" s="98">
        <f t="shared" si="9"/>
        <v>13325.284190590579</v>
      </c>
      <c r="AJ36" s="104"/>
    </row>
    <row r="37" spans="1:36" x14ac:dyDescent="0.2">
      <c r="A37" s="91">
        <v>1893</v>
      </c>
      <c r="B37" s="92">
        <f>+'[3]R-I prezzi correnti cat'!B34</f>
        <v>4635.1094212483849</v>
      </c>
      <c r="C37" s="92">
        <f>+'[3]R-I prezzi correnti cat'!C34</f>
        <v>110.40133709339322</v>
      </c>
      <c r="D37" s="92">
        <f>+'[3]R-I prezzi correnti cat'!D34</f>
        <v>1978.0611302243042</v>
      </c>
      <c r="E37" s="92">
        <f>+'[3]R-I prezzi correnti cat'!G34</f>
        <v>290.38808834839887</v>
      </c>
      <c r="F37" s="92">
        <f>+'[3]R-I prezzi correnti cat'!E34</f>
        <v>69.583802700475331</v>
      </c>
      <c r="G37" s="93">
        <f t="shared" si="0"/>
        <v>2448.4343583665714</v>
      </c>
      <c r="H37" s="92">
        <f>+'[3]R-I prezzi correnti cat'!H34</f>
        <v>1352.4619041614019</v>
      </c>
      <c r="I37" s="92">
        <f>+'[3]R-I prezzi correnti cat'!I34</f>
        <v>497.26358157529495</v>
      </c>
      <c r="J37" s="92">
        <f>+'[3]R-I prezzi correnti cat'!J34</f>
        <v>119.98436506979816</v>
      </c>
      <c r="K37" s="92">
        <f>+'[3]R-I prezzi correnti cat'!K34</f>
        <v>730.61224489795916</v>
      </c>
      <c r="L37" s="92">
        <f>+'[3]R-I prezzi correnti cat'!L34</f>
        <v>783.18758685805165</v>
      </c>
      <c r="M37" s="92">
        <f>+'[3]R-I prezzi correnti cat'!M34</f>
        <v>665.67656201698526</v>
      </c>
      <c r="N37" s="92">
        <f t="shared" si="1"/>
        <v>4149.1862445794914</v>
      </c>
      <c r="O37" s="92">
        <f t="shared" si="2"/>
        <v>11232.730024194447</v>
      </c>
      <c r="P37" s="92">
        <f>+'[3]R-I prezzi correnti cat'!P34</f>
        <v>89.347988233120034</v>
      </c>
      <c r="Q37" s="92">
        <f>+'[3]R-I prezzi correnti cat'!Q34</f>
        <v>876.39063684360474</v>
      </c>
      <c r="R37" s="94">
        <f t="shared" si="3"/>
        <v>12019.772672804933</v>
      </c>
      <c r="S37" s="95">
        <f>+'[3]R-I prezzi correnti cat'!S34</f>
        <v>1205.9145704574521</v>
      </c>
      <c r="T37" s="94">
        <f t="shared" si="4"/>
        <v>13225.687243262386</v>
      </c>
      <c r="U37" s="96"/>
      <c r="V37" s="92">
        <f>+'[3]R-I prezzi correnti cat'!U34</f>
        <v>1056.8576466672519</v>
      </c>
      <c r="W37" s="97">
        <f>+'[3]R-I prezzi correnti cat'!W34</f>
        <v>10029.750812138125</v>
      </c>
      <c r="X37" s="97">
        <f>+'[3]R-I prezzi correnti cat'!X34</f>
        <v>1226.8867273412477</v>
      </c>
      <c r="Y37" s="92">
        <f t="shared" si="5"/>
        <v>11256.637539479372</v>
      </c>
      <c r="Z37" s="92">
        <f>+'[3]R-I prezzi correnti cat'!AA34</f>
        <v>99.365572184457434</v>
      </c>
      <c r="AA37" s="92">
        <f>+'[3]R-I prezzi correnti cat'!Z34</f>
        <v>247.95073542498335</v>
      </c>
      <c r="AB37" s="92">
        <f>+'[3]R-I prezzi correnti cat'!AD34-'[3]R-I prezzi correnti cat'!AK34</f>
        <v>385.32174215662474</v>
      </c>
      <c r="AC37" s="92">
        <f>+'[3]R-I prezzi correnti cat'!AB34</f>
        <v>46.409817649171544</v>
      </c>
      <c r="AD37" s="92">
        <f>+'[3]R-I prezzi correnti cat'!AC34+'[3]R-I prezzi correnti cat'!AE34+'[3]R-I prezzi correnti cat'!AF34-'[3]R-I prezzi correnti cat'!AJ34-'[3]R-I prezzi correnti cat'!AL34</f>
        <v>172.52325418322351</v>
      </c>
      <c r="AE37" s="93">
        <f t="shared" si="6"/>
        <v>604.25481398901979</v>
      </c>
      <c r="AF37" s="93">
        <f t="shared" si="7"/>
        <v>951.57112159846054</v>
      </c>
      <c r="AG37" s="93">
        <f>+'[3]R-I prezzi correnti cat'!AM34</f>
        <v>-39.379064482697942</v>
      </c>
      <c r="AH37" s="93">
        <f t="shared" si="8"/>
        <v>912.19205711576262</v>
      </c>
      <c r="AI37" s="98">
        <f t="shared" si="9"/>
        <v>13225.687243262386</v>
      </c>
      <c r="AJ37" s="104"/>
    </row>
    <row r="38" spans="1:36" x14ac:dyDescent="0.2">
      <c r="A38" s="91">
        <v>1894</v>
      </c>
      <c r="B38" s="92">
        <f>+'[3]R-I prezzi correnti cat'!B35</f>
        <v>4487.453253548987</v>
      </c>
      <c r="C38" s="92">
        <f>+'[3]R-I prezzi correnti cat'!C35</f>
        <v>96.772999408120086</v>
      </c>
      <c r="D38" s="92">
        <f>+'[3]R-I prezzi correnti cat'!D35</f>
        <v>1865.3701650489493</v>
      </c>
      <c r="E38" s="92">
        <f>+'[3]R-I prezzi correnti cat'!G35</f>
        <v>286.95639901093699</v>
      </c>
      <c r="F38" s="92">
        <f>+'[3]R-I prezzi correnti cat'!E35</f>
        <v>74.546319334699589</v>
      </c>
      <c r="G38" s="93">
        <f t="shared" si="0"/>
        <v>2323.6458828027057</v>
      </c>
      <c r="H38" s="92">
        <f>+'[3]R-I prezzi correnti cat'!H35</f>
        <v>1358.523810894317</v>
      </c>
      <c r="I38" s="92">
        <f>+'[3]R-I prezzi correnti cat'!I35</f>
        <v>498.59961271398902</v>
      </c>
      <c r="J38" s="92">
        <f>+'[3]R-I prezzi correnti cat'!J35</f>
        <v>99.564304282276098</v>
      </c>
      <c r="K38" s="92">
        <f>+'[3]R-I prezzi correnti cat'!K35</f>
        <v>727.55102040816325</v>
      </c>
      <c r="L38" s="92">
        <f>+'[3]R-I prezzi correnti cat'!L35</f>
        <v>795.55746641534142</v>
      </c>
      <c r="M38" s="92">
        <f>+'[3]R-I prezzi correnti cat'!M35</f>
        <v>645.91357006482417</v>
      </c>
      <c r="N38" s="92">
        <f t="shared" si="1"/>
        <v>4125.7097847789109</v>
      </c>
      <c r="O38" s="92">
        <f t="shared" si="2"/>
        <v>10936.808921130603</v>
      </c>
      <c r="P38" s="92">
        <f>+'[3]R-I prezzi correnti cat'!P35</f>
        <v>74.045275787260678</v>
      </c>
      <c r="Q38" s="92">
        <f>+'[3]R-I prezzi correnti cat'!Q35</f>
        <v>910.71224127304481</v>
      </c>
      <c r="R38" s="94">
        <f t="shared" si="3"/>
        <v>11773.475886616387</v>
      </c>
      <c r="S38" s="95">
        <f>+'[3]R-I prezzi correnti cat'!S35</f>
        <v>1175.4411511826404</v>
      </c>
      <c r="T38" s="94">
        <f t="shared" si="4"/>
        <v>12948.917037799027</v>
      </c>
      <c r="U38" s="96"/>
      <c r="V38" s="92">
        <f>+'[3]R-I prezzi correnti cat'!U35</f>
        <v>1057.3058128463938</v>
      </c>
      <c r="W38" s="97">
        <f>+'[3]R-I prezzi correnti cat'!W35</f>
        <v>9697.4753334012421</v>
      </c>
      <c r="X38" s="97">
        <f>+'[3]R-I prezzi correnti cat'!X35</f>
        <v>1236.4444300827806</v>
      </c>
      <c r="Y38" s="92">
        <f t="shared" si="5"/>
        <v>10933.919763484022</v>
      </c>
      <c r="Z38" s="92">
        <f>+'[3]R-I prezzi correnti cat'!AA35</f>
        <v>93.646366106910406</v>
      </c>
      <c r="AA38" s="92">
        <f>+'[3]R-I prezzi correnti cat'!Z35</f>
        <v>243.1881510655802</v>
      </c>
      <c r="AB38" s="92">
        <f>+'[3]R-I prezzi correnti cat'!AD35-'[3]R-I prezzi correnti cat'!AK35</f>
        <v>435.37314546307528</v>
      </c>
      <c r="AC38" s="92">
        <f>+'[3]R-I prezzi correnti cat'!AB35</f>
        <v>46.774648774770121</v>
      </c>
      <c r="AD38" s="92">
        <f>+'[3]R-I prezzi correnti cat'!AC35+'[3]R-I prezzi correnti cat'!AE35+'[3]R-I prezzi correnti cat'!AF35-'[3]R-I prezzi correnti cat'!AJ35-'[3]R-I prezzi correnti cat'!AL35</f>
        <v>190.33465303056892</v>
      </c>
      <c r="AE38" s="93">
        <f t="shared" si="6"/>
        <v>672.48244726841426</v>
      </c>
      <c r="AF38" s="93">
        <f t="shared" si="7"/>
        <v>1009.3169644409048</v>
      </c>
      <c r="AG38" s="93">
        <f>+'[3]R-I prezzi correnti cat'!AM35</f>
        <v>-51.625502972295997</v>
      </c>
      <c r="AH38" s="93">
        <f t="shared" si="8"/>
        <v>957.69146146860885</v>
      </c>
      <c r="AI38" s="98">
        <f t="shared" si="9"/>
        <v>12948.917037799025</v>
      </c>
      <c r="AJ38" s="104"/>
    </row>
    <row r="39" spans="1:36" x14ac:dyDescent="0.2">
      <c r="A39" s="91">
        <v>1895</v>
      </c>
      <c r="B39" s="92">
        <f>+'[3]R-I prezzi correnti cat'!B36</f>
        <v>4968.1627885683956</v>
      </c>
      <c r="C39" s="92">
        <f>+'[3]R-I prezzi correnti cat'!C36</f>
        <v>84.335650205340244</v>
      </c>
      <c r="D39" s="92">
        <f>+'[3]R-I prezzi correnti cat'!D36</f>
        <v>1962.2200651275921</v>
      </c>
      <c r="E39" s="92">
        <f>+'[3]R-I prezzi correnti cat'!G36</f>
        <v>247.20579201656386</v>
      </c>
      <c r="F39" s="92">
        <f>+'[3]R-I prezzi correnti cat'!E36</f>
        <v>98.652876412674985</v>
      </c>
      <c r="G39" s="93">
        <f t="shared" si="0"/>
        <v>2392.4143837621714</v>
      </c>
      <c r="H39" s="92">
        <f>+'[3]R-I prezzi correnti cat'!H36</f>
        <v>1466.0417862320437</v>
      </c>
      <c r="I39" s="92">
        <f>+'[3]R-I prezzi correnti cat'!I36</f>
        <v>522.65988299234641</v>
      </c>
      <c r="J39" s="92">
        <f>+'[3]R-I prezzi correnti cat'!J36</f>
        <v>90.622114399035425</v>
      </c>
      <c r="K39" s="92">
        <f>+'[3]R-I prezzi correnti cat'!K36</f>
        <v>739.79591836734699</v>
      </c>
      <c r="L39" s="92">
        <f>+'[3]R-I prezzi correnti cat'!L36</f>
        <v>798.64143889374202</v>
      </c>
      <c r="M39" s="92">
        <f>+'[3]R-I prezzi correnti cat'!M36</f>
        <v>651.07399987998576</v>
      </c>
      <c r="N39" s="92">
        <f t="shared" si="1"/>
        <v>4268.8351407645005</v>
      </c>
      <c r="O39" s="92">
        <f t="shared" si="2"/>
        <v>11629.412313095068</v>
      </c>
      <c r="P39" s="92">
        <f>+'[3]R-I prezzi correnti cat'!P36</f>
        <v>67.558549981675768</v>
      </c>
      <c r="Q39" s="92">
        <f>+'[3]R-I prezzi correnti cat'!Q36</f>
        <v>921.13674357184448</v>
      </c>
      <c r="R39" s="94">
        <f t="shared" si="3"/>
        <v>12482.990506685237</v>
      </c>
      <c r="S39" s="95">
        <f>+'[3]R-I prezzi correnti cat'!S36</f>
        <v>1173.3449651128783</v>
      </c>
      <c r="T39" s="94">
        <f t="shared" si="4"/>
        <v>13656.335471798115</v>
      </c>
      <c r="U39" s="96"/>
      <c r="V39" s="92">
        <f>+'[3]R-I prezzi correnti cat'!U36</f>
        <v>1061.3978545321309</v>
      </c>
      <c r="W39" s="97">
        <f>+'[3]R-I prezzi correnti cat'!W36</f>
        <v>10311.22532760733</v>
      </c>
      <c r="X39" s="97">
        <f>+'[3]R-I prezzi correnti cat'!X36</f>
        <v>1198.7472035619701</v>
      </c>
      <c r="Y39" s="92">
        <f t="shared" si="5"/>
        <v>11509.9725311693</v>
      </c>
      <c r="Z39" s="92">
        <f>+'[3]R-I prezzi correnti cat'!AA36</f>
        <v>92.594160985859105</v>
      </c>
      <c r="AA39" s="92">
        <f>+'[3]R-I prezzi correnti cat'!Z36</f>
        <v>167.98519252906573</v>
      </c>
      <c r="AB39" s="92">
        <f>+'[3]R-I prezzi correnti cat'!AD36-'[3]R-I prezzi correnti cat'!AK36</f>
        <v>488.60867503783413</v>
      </c>
      <c r="AC39" s="92">
        <f>+'[3]R-I prezzi correnti cat'!AB36</f>
        <v>45.013566431552526</v>
      </c>
      <c r="AD39" s="92">
        <f>+'[3]R-I prezzi correnti cat'!AC36+'[3]R-I prezzi correnti cat'!AE36+'[3]R-I prezzi correnti cat'!AF36-'[3]R-I prezzi correnti cat'!AJ36-'[3]R-I prezzi correnti cat'!AL36</f>
        <v>211.18918045576797</v>
      </c>
      <c r="AE39" s="93">
        <f t="shared" si="6"/>
        <v>744.8114219251546</v>
      </c>
      <c r="AF39" s="93">
        <f t="shared" si="7"/>
        <v>1005.3907754400796</v>
      </c>
      <c r="AG39" s="93">
        <f>+'[3]R-I prezzi correnti cat'!AM36</f>
        <v>79.574310656605292</v>
      </c>
      <c r="AH39" s="93">
        <f t="shared" si="8"/>
        <v>1084.9650860966849</v>
      </c>
      <c r="AI39" s="98">
        <f t="shared" si="9"/>
        <v>13656.335471798116</v>
      </c>
      <c r="AJ39" s="104"/>
    </row>
    <row r="40" spans="1:36" x14ac:dyDescent="0.2">
      <c r="A40" s="91">
        <v>1896</v>
      </c>
      <c r="B40" s="92">
        <f>+'[3]R-I prezzi correnti cat'!B37</f>
        <v>4953.3138600682423</v>
      </c>
      <c r="C40" s="92">
        <f>+'[3]R-I prezzi correnti cat'!C37</f>
        <v>90.271679423106946</v>
      </c>
      <c r="D40" s="92">
        <f>+'[3]R-I prezzi correnti cat'!D37</f>
        <v>2037.0762176038158</v>
      </c>
      <c r="E40" s="92">
        <f>+'[3]R-I prezzi correnti cat'!G37</f>
        <v>242.71569617900735</v>
      </c>
      <c r="F40" s="92">
        <f>+'[3]R-I prezzi correnti cat'!E37</f>
        <v>91.077037507542414</v>
      </c>
      <c r="G40" s="93">
        <f t="shared" si="0"/>
        <v>2461.140630713473</v>
      </c>
      <c r="H40" s="92">
        <f>+'[3]R-I prezzi correnti cat'!H37</f>
        <v>1521.0451482733733</v>
      </c>
      <c r="I40" s="92">
        <f>+'[3]R-I prezzi correnti cat'!I37</f>
        <v>559.12239500283658</v>
      </c>
      <c r="J40" s="92">
        <f>+'[3]R-I prezzi correnti cat'!J37</f>
        <v>98.669747465804761</v>
      </c>
      <c r="K40" s="92">
        <f>+'[3]R-I prezzi correnti cat'!K37</f>
        <v>752.0408163265306</v>
      </c>
      <c r="L40" s="92">
        <f>+'[3]R-I prezzi correnti cat'!L37</f>
        <v>813.10394133472528</v>
      </c>
      <c r="M40" s="92">
        <f>+'[3]R-I prezzi correnti cat'!M37</f>
        <v>679.07751002467376</v>
      </c>
      <c r="N40" s="92">
        <f t="shared" si="1"/>
        <v>4423.0595584279445</v>
      </c>
      <c r="O40" s="92">
        <f t="shared" si="2"/>
        <v>11837.51404920966</v>
      </c>
      <c r="P40" s="92">
        <f>+'[3]R-I prezzi correnti cat'!P37</f>
        <v>74.054198850159239</v>
      </c>
      <c r="Q40" s="92">
        <f>+'[3]R-I prezzi correnti cat'!Q37</f>
        <v>952.98486555324564</v>
      </c>
      <c r="R40" s="94">
        <f t="shared" si="3"/>
        <v>12716.444715912747</v>
      </c>
      <c r="S40" s="95">
        <f>+'[3]R-I prezzi correnti cat'!S37</f>
        <v>1163.5906831648897</v>
      </c>
      <c r="T40" s="94">
        <f t="shared" si="4"/>
        <v>13880.035399077637</v>
      </c>
      <c r="U40" s="96"/>
      <c r="V40" s="92">
        <f>+'[3]R-I prezzi correnti cat'!U37</f>
        <v>1078.089624965532</v>
      </c>
      <c r="W40" s="97">
        <f>+'[3]R-I prezzi correnti cat'!W37</f>
        <v>10434.36088266516</v>
      </c>
      <c r="X40" s="97">
        <f>+'[3]R-I prezzi correnti cat'!X37</f>
        <v>1207.6257736504747</v>
      </c>
      <c r="Y40" s="92">
        <f t="shared" si="5"/>
        <v>11641.986656315634</v>
      </c>
      <c r="Z40" s="92">
        <f>+'[3]R-I prezzi correnti cat'!AA37</f>
        <v>96.167384824316002</v>
      </c>
      <c r="AA40" s="92">
        <f>+'[3]R-I prezzi correnti cat'!Z37</f>
        <v>145.98590321503738</v>
      </c>
      <c r="AB40" s="92">
        <f>+'[3]R-I prezzi correnti cat'!AD37-'[3]R-I prezzi correnti cat'!AK37</f>
        <v>560.09859393786974</v>
      </c>
      <c r="AC40" s="92">
        <f>+'[3]R-I prezzi correnti cat'!AB37</f>
        <v>44.122280798896405</v>
      </c>
      <c r="AD40" s="92">
        <f>+'[3]R-I prezzi correnti cat'!AC37+'[3]R-I prezzi correnti cat'!AE37+'[3]R-I prezzi correnti cat'!AF37-'[3]R-I prezzi correnti cat'!AJ37-'[3]R-I prezzi correnti cat'!AL37</f>
        <v>240.35068571974492</v>
      </c>
      <c r="AE40" s="93">
        <f t="shared" si="6"/>
        <v>844.57156045651107</v>
      </c>
      <c r="AF40" s="93">
        <f t="shared" si="7"/>
        <v>1086.7248484958645</v>
      </c>
      <c r="AG40" s="93">
        <f>+'[3]R-I prezzi correnti cat'!AM37</f>
        <v>73.234269300603387</v>
      </c>
      <c r="AH40" s="93">
        <f t="shared" si="8"/>
        <v>1159.959117796468</v>
      </c>
      <c r="AI40" s="98">
        <f t="shared" si="9"/>
        <v>13880.035399077635</v>
      </c>
      <c r="AJ40" s="104"/>
    </row>
    <row r="41" spans="1:36" x14ac:dyDescent="0.2">
      <c r="A41" s="91">
        <v>1897</v>
      </c>
      <c r="B41" s="92">
        <f>+'[3]R-I prezzi correnti cat'!B38</f>
        <v>4986.9598205079146</v>
      </c>
      <c r="C41" s="92">
        <f>+'[3]R-I prezzi correnti cat'!C38</f>
        <v>109.96707769151676</v>
      </c>
      <c r="D41" s="92">
        <f>+'[3]R-I prezzi correnti cat'!D38</f>
        <v>1990.0599375392696</v>
      </c>
      <c r="E41" s="92">
        <f>+'[3]R-I prezzi correnti cat'!G38</f>
        <v>252.76393133031411</v>
      </c>
      <c r="F41" s="92">
        <f>+'[3]R-I prezzi correnti cat'!E38</f>
        <v>91.185748115512951</v>
      </c>
      <c r="G41" s="93">
        <f t="shared" si="0"/>
        <v>2443.9766946766131</v>
      </c>
      <c r="H41" s="92">
        <f>+'[3]R-I prezzi correnti cat'!H38</f>
        <v>1548.3877002663974</v>
      </c>
      <c r="I41" s="92">
        <f>+'[3]R-I prezzi correnti cat'!I38</f>
        <v>572.0256491209384</v>
      </c>
      <c r="J41" s="92">
        <f>+'[3]R-I prezzi correnti cat'!J38</f>
        <v>102.11903178881798</v>
      </c>
      <c r="K41" s="92">
        <f>+'[3]R-I prezzi correnti cat'!K38</f>
        <v>766.32653061224494</v>
      </c>
      <c r="L41" s="92">
        <f>+'[3]R-I prezzi correnti cat'!L38</f>
        <v>827.29135684714493</v>
      </c>
      <c r="M41" s="92">
        <f>+'[3]R-I prezzi correnti cat'!M38</f>
        <v>670.73798955690347</v>
      </c>
      <c r="N41" s="92">
        <f t="shared" si="1"/>
        <v>4486.8882581924472</v>
      </c>
      <c r="O41" s="92">
        <f t="shared" si="2"/>
        <v>11917.824773376975</v>
      </c>
      <c r="P41" s="92">
        <f>+'[3]R-I prezzi correnti cat'!P38</f>
        <v>75.874535465917191</v>
      </c>
      <c r="Q41" s="92">
        <f>+'[3]R-I prezzi correnti cat'!Q38</f>
        <v>927.86473278362348</v>
      </c>
      <c r="R41" s="94">
        <f t="shared" si="3"/>
        <v>12769.814970694682</v>
      </c>
      <c r="S41" s="95">
        <f>+'[3]R-I prezzi correnti cat'!S38</f>
        <v>1177.3804503837114</v>
      </c>
      <c r="T41" s="94">
        <f t="shared" si="4"/>
        <v>13947.195421078393</v>
      </c>
      <c r="U41" s="96"/>
      <c r="V41" s="92">
        <f>+'[3]R-I prezzi correnti cat'!U38</f>
        <v>1127.4042650020626</v>
      </c>
      <c r="W41" s="97">
        <f>+'[3]R-I prezzi correnti cat'!W38</f>
        <v>10598.738664344872</v>
      </c>
      <c r="X41" s="97">
        <f>+'[3]R-I prezzi correnti cat'!X38</f>
        <v>1178.5509693464246</v>
      </c>
      <c r="Y41" s="92">
        <f t="shared" si="5"/>
        <v>11777.289633691296</v>
      </c>
      <c r="Z41" s="92">
        <f>+'[3]R-I prezzi correnti cat'!AA38</f>
        <v>98.166919659934948</v>
      </c>
      <c r="AA41" s="92">
        <f>+'[3]R-I prezzi correnti cat'!Z38</f>
        <v>151.34379360945886</v>
      </c>
      <c r="AB41" s="92">
        <f>+'[3]R-I prezzi correnti cat'!AD38-'[3]R-I prezzi correnti cat'!AK38</f>
        <v>620.29098555864982</v>
      </c>
      <c r="AC41" s="92">
        <f>+'[3]R-I prezzi correnti cat'!AB38</f>
        <v>44.75309186330292</v>
      </c>
      <c r="AD41" s="92">
        <f>+'[3]R-I prezzi correnti cat'!AC38+'[3]R-I prezzi correnti cat'!AE38+'[3]R-I prezzi correnti cat'!AF38-'[3]R-I prezzi correnti cat'!AJ38-'[3]R-I prezzi correnti cat'!AL38</f>
        <v>259.35747265185063</v>
      </c>
      <c r="AE41" s="93">
        <f t="shared" si="6"/>
        <v>924.40155007380326</v>
      </c>
      <c r="AF41" s="93">
        <f t="shared" si="7"/>
        <v>1173.9122633431971</v>
      </c>
      <c r="AG41" s="93">
        <f>+'[3]R-I prezzi correnti cat'!AM38</f>
        <v>-131.41074095816072</v>
      </c>
      <c r="AH41" s="93">
        <f t="shared" si="8"/>
        <v>1042.5015223850364</v>
      </c>
      <c r="AI41" s="98">
        <f t="shared" si="9"/>
        <v>13947.195421078395</v>
      </c>
      <c r="AJ41" s="104"/>
    </row>
    <row r="42" spans="1:36" x14ac:dyDescent="0.2">
      <c r="A42" s="91">
        <v>1898</v>
      </c>
      <c r="B42" s="92">
        <f>+'[3]R-I prezzi correnti cat'!B39</f>
        <v>5067.9330645534164</v>
      </c>
      <c r="C42" s="92">
        <f>+'[3]R-I prezzi correnti cat'!C39</f>
        <v>121.50348710679557</v>
      </c>
      <c r="D42" s="92">
        <f>+'[3]R-I prezzi correnti cat'!D39</f>
        <v>2065.7057400098988</v>
      </c>
      <c r="E42" s="92">
        <f>+'[3]R-I prezzi correnti cat'!G39</f>
        <v>258.25857739082102</v>
      </c>
      <c r="F42" s="92">
        <f>+'[3]R-I prezzi correnti cat'!E39</f>
        <v>105.59776422993649</v>
      </c>
      <c r="G42" s="93">
        <f t="shared" si="0"/>
        <v>2551.0655687374515</v>
      </c>
      <c r="H42" s="92">
        <f>+'[3]R-I prezzi correnti cat'!H39</f>
        <v>1601.4773491793621</v>
      </c>
      <c r="I42" s="92">
        <f>+'[3]R-I prezzi correnti cat'!I39</f>
        <v>596.08031208862405</v>
      </c>
      <c r="J42" s="92">
        <f>+'[3]R-I prezzi correnti cat'!J39</f>
        <v>106.38401837850887</v>
      </c>
      <c r="K42" s="92">
        <f>+'[3]R-I prezzi correnti cat'!K39</f>
        <v>770.40816326530614</v>
      </c>
      <c r="L42" s="92">
        <f>+'[3]R-I prezzi correnti cat'!L39</f>
        <v>830.64130012626526</v>
      </c>
      <c r="M42" s="92">
        <f>+'[3]R-I prezzi correnti cat'!M39</f>
        <v>677.9729329439275</v>
      </c>
      <c r="N42" s="92">
        <f t="shared" si="1"/>
        <v>4582.964075981994</v>
      </c>
      <c r="O42" s="92">
        <f t="shared" si="2"/>
        <v>12201.962709272862</v>
      </c>
      <c r="P42" s="92">
        <f>+'[3]R-I prezzi correnti cat'!P39</f>
        <v>79.730424759379247</v>
      </c>
      <c r="Q42" s="92">
        <f>+'[3]R-I prezzi correnti cat'!Q39</f>
        <v>916.76591050868308</v>
      </c>
      <c r="R42" s="94">
        <f t="shared" si="3"/>
        <v>13038.998195022166</v>
      </c>
      <c r="S42" s="95">
        <f>+'[3]R-I prezzi correnti cat'!S39</f>
        <v>1391.2891850385904</v>
      </c>
      <c r="T42" s="94">
        <f t="shared" si="4"/>
        <v>14430.287380060756</v>
      </c>
      <c r="U42" s="96"/>
      <c r="V42" s="92">
        <f>+'[3]R-I prezzi correnti cat'!U39</f>
        <v>1236.0576944471256</v>
      </c>
      <c r="W42" s="97">
        <f>+'[3]R-I prezzi correnti cat'!W39</f>
        <v>10986.544001331475</v>
      </c>
      <c r="X42" s="97">
        <f>+'[3]R-I prezzi correnti cat'!X39</f>
        <v>1177.6491498122414</v>
      </c>
      <c r="Y42" s="92">
        <f t="shared" si="5"/>
        <v>12164.193151143716</v>
      </c>
      <c r="Z42" s="92">
        <f>+'[3]R-I prezzi correnti cat'!AA39</f>
        <v>98.843747405539247</v>
      </c>
      <c r="AA42" s="92">
        <f>+'[3]R-I prezzi correnti cat'!Z39</f>
        <v>148.0300612918704</v>
      </c>
      <c r="AB42" s="92">
        <f>+'[3]R-I prezzi correnti cat'!AD39-'[3]R-I prezzi correnti cat'!AK39</f>
        <v>688.80729400321763</v>
      </c>
      <c r="AC42" s="92">
        <f>+'[3]R-I prezzi correnti cat'!AB39</f>
        <v>45.463834223845858</v>
      </c>
      <c r="AD42" s="92">
        <f>+'[3]R-I prezzi correnti cat'!AC39+'[3]R-I prezzi correnti cat'!AE39+'[3]R-I prezzi correnti cat'!AF39-'[3]R-I prezzi correnti cat'!AJ39-'[3]R-I prezzi correnti cat'!AL39</f>
        <v>276.54820254690503</v>
      </c>
      <c r="AE42" s="93">
        <f t="shared" si="6"/>
        <v>1010.8193307739685</v>
      </c>
      <c r="AF42" s="93">
        <f t="shared" si="7"/>
        <v>1257.6931394713781</v>
      </c>
      <c r="AG42" s="93">
        <f>+'[3]R-I prezzi correnti cat'!AM39</f>
        <v>-227.65660500146512</v>
      </c>
      <c r="AH42" s="93">
        <f t="shared" si="8"/>
        <v>1030.036534469913</v>
      </c>
      <c r="AI42" s="98">
        <f t="shared" si="9"/>
        <v>14430.287380060754</v>
      </c>
      <c r="AJ42" s="104"/>
    </row>
    <row r="43" spans="1:36" x14ac:dyDescent="0.2">
      <c r="A43" s="91">
        <v>1899</v>
      </c>
      <c r="B43" s="92">
        <f>+'[3]R-I prezzi correnti cat'!B40</f>
        <v>5215.7691714179064</v>
      </c>
      <c r="C43" s="92">
        <f>+'[3]R-I prezzi correnti cat'!C40</f>
        <v>148.97118463402805</v>
      </c>
      <c r="D43" s="92">
        <f>+'[3]R-I prezzi correnti cat'!D40</f>
        <v>2275.4839778762712</v>
      </c>
      <c r="E43" s="92">
        <f>+'[3]R-I prezzi correnti cat'!G40</f>
        <v>263.91382839192664</v>
      </c>
      <c r="F43" s="92">
        <f>+'[3]R-I prezzi correnti cat'!E40</f>
        <v>107.79412167564567</v>
      </c>
      <c r="G43" s="93">
        <f t="shared" si="0"/>
        <v>2796.1631125778713</v>
      </c>
      <c r="H43" s="92">
        <f>+'[3]R-I prezzi correnti cat'!H40</f>
        <v>1637.9344190776601</v>
      </c>
      <c r="I43" s="92">
        <f>+'[3]R-I prezzi correnti cat'!I40</f>
        <v>621.38381086832987</v>
      </c>
      <c r="J43" s="92">
        <f>+'[3]R-I prezzi correnti cat'!J40</f>
        <v>113.5371293103214</v>
      </c>
      <c r="K43" s="92">
        <f>+'[3]R-I prezzi correnti cat'!K40</f>
        <v>784.69387755102048</v>
      </c>
      <c r="L43" s="92">
        <f>+'[3]R-I prezzi correnti cat'!L40</f>
        <v>824.53098847124556</v>
      </c>
      <c r="M43" s="92">
        <f>+'[3]R-I prezzi correnti cat'!M40</f>
        <v>689.35993870449909</v>
      </c>
      <c r="N43" s="92">
        <f t="shared" si="1"/>
        <v>4671.4401639830767</v>
      </c>
      <c r="O43" s="92">
        <f t="shared" si="2"/>
        <v>12683.372447978854</v>
      </c>
      <c r="P43" s="92">
        <f>+'[3]R-I prezzi correnti cat'!P40</f>
        <v>84.985393674580436</v>
      </c>
      <c r="Q43" s="92">
        <f>+'[3]R-I prezzi correnti cat'!Q40</f>
        <v>935.55661977819329</v>
      </c>
      <c r="R43" s="94">
        <f t="shared" si="3"/>
        <v>13533.943674082468</v>
      </c>
      <c r="S43" s="95">
        <f>+'[3]R-I prezzi correnti cat'!S40</f>
        <v>1489.9659530389742</v>
      </c>
      <c r="T43" s="94">
        <f t="shared" si="4"/>
        <v>15023.909627121442</v>
      </c>
      <c r="U43" s="96"/>
      <c r="V43" s="92">
        <f>+'[3]R-I prezzi correnti cat'!U40</f>
        <v>1473.4416531388304</v>
      </c>
      <c r="W43" s="97">
        <f>+'[3]R-I prezzi correnti cat'!W40</f>
        <v>10932.174462713097</v>
      </c>
      <c r="X43" s="97">
        <f>+'[3]R-I prezzi correnti cat'!X40</f>
        <v>1187.7101503419701</v>
      </c>
      <c r="Y43" s="92">
        <f t="shared" si="5"/>
        <v>12119.884613055068</v>
      </c>
      <c r="Z43" s="92">
        <f>+'[3]R-I prezzi correnti cat'!AA40</f>
        <v>102.1116264054255</v>
      </c>
      <c r="AA43" s="92">
        <f>+'[3]R-I prezzi correnti cat'!Z40</f>
        <v>157.0022458542349</v>
      </c>
      <c r="AB43" s="92">
        <f>+'[3]R-I prezzi correnti cat'!AD40-'[3]R-I prezzi correnti cat'!AK40</f>
        <v>801.07776661613718</v>
      </c>
      <c r="AC43" s="92">
        <f>+'[3]R-I prezzi correnti cat'!AB40</f>
        <v>45.899712336268294</v>
      </c>
      <c r="AD43" s="92">
        <f>+'[3]R-I prezzi correnti cat'!AC40+'[3]R-I prezzi correnti cat'!AE40+'[3]R-I prezzi correnti cat'!AF40-'[3]R-I prezzi correnti cat'!AJ40-'[3]R-I prezzi correnti cat'!AL40</f>
        <v>312.91854612277291</v>
      </c>
      <c r="AE43" s="93">
        <f t="shared" si="6"/>
        <v>1159.8960250751784</v>
      </c>
      <c r="AF43" s="93">
        <f t="shared" si="7"/>
        <v>1419.0098973348388</v>
      </c>
      <c r="AG43" s="93">
        <f>+'[3]R-I prezzi correnti cat'!AM40</f>
        <v>11.573463592704821</v>
      </c>
      <c r="AH43" s="93">
        <f t="shared" si="8"/>
        <v>1430.5833609275437</v>
      </c>
      <c r="AI43" s="98">
        <f t="shared" si="9"/>
        <v>15023.909627121442</v>
      </c>
      <c r="AJ43" s="104"/>
    </row>
    <row r="44" spans="1:36" x14ac:dyDescent="0.2">
      <c r="A44" s="91">
        <v>1900</v>
      </c>
      <c r="B44" s="92">
        <f>+'[3]R-I prezzi correnti cat'!B41</f>
        <v>5369.2670058757731</v>
      </c>
      <c r="C44" s="92">
        <f>+'[3]R-I prezzi correnti cat'!C41</f>
        <v>137.80837321166112</v>
      </c>
      <c r="D44" s="92">
        <f>+'[3]R-I prezzi correnti cat'!D41</f>
        <v>2184.4478580060359</v>
      </c>
      <c r="E44" s="92">
        <f>+'[3]R-I prezzi correnti cat'!G41</f>
        <v>285.91386574093968</v>
      </c>
      <c r="F44" s="92">
        <f>+'[3]R-I prezzi correnti cat'!E41</f>
        <v>111.27841673813836</v>
      </c>
      <c r="G44" s="93">
        <f t="shared" si="0"/>
        <v>2719.4485136967751</v>
      </c>
      <c r="H44" s="92">
        <f>+'[3]R-I prezzi correnti cat'!H41</f>
        <v>1791.6997802144404</v>
      </c>
      <c r="I44" s="92">
        <f>+'[3]R-I prezzi correnti cat'!I41</f>
        <v>643.35031928148408</v>
      </c>
      <c r="J44" s="92">
        <f>+'[3]R-I prezzi correnti cat'!J41</f>
        <v>121.99998525497929</v>
      </c>
      <c r="K44" s="92">
        <f>+'[3]R-I prezzi correnti cat'!K41</f>
        <v>790.81632653061229</v>
      </c>
      <c r="L44" s="92">
        <f>+'[3]R-I prezzi correnti cat'!L41</f>
        <v>821.93118151738861</v>
      </c>
      <c r="M44" s="92">
        <f>+'[3]R-I prezzi correnti cat'!M41</f>
        <v>702.82211445661414</v>
      </c>
      <c r="N44" s="92">
        <f t="shared" si="1"/>
        <v>4872.6197072555187</v>
      </c>
      <c r="O44" s="92">
        <f t="shared" si="2"/>
        <v>12961.335226828067</v>
      </c>
      <c r="P44" s="92">
        <f>+'[3]R-I prezzi correnti cat'!P41</f>
        <v>90.111282758025212</v>
      </c>
      <c r="Q44" s="92">
        <f>+'[3]R-I prezzi correnti cat'!Q41</f>
        <v>1003.1178224280548</v>
      </c>
      <c r="R44" s="94">
        <f t="shared" si="3"/>
        <v>13874.341766498095</v>
      </c>
      <c r="S44" s="95">
        <f>+'[3]R-I prezzi correnti cat'!S41</f>
        <v>1684.9792807238186</v>
      </c>
      <c r="T44" s="94">
        <f t="shared" si="4"/>
        <v>15559.321047221914</v>
      </c>
      <c r="U44" s="96"/>
      <c r="V44" s="92">
        <f>+'[3]R-I prezzi correnti cat'!U41</f>
        <v>1382.1063705302465</v>
      </c>
      <c r="W44" s="97">
        <f>+'[3]R-I prezzi correnti cat'!W41</f>
        <v>10934.800469945194</v>
      </c>
      <c r="X44" s="97">
        <f>+'[3]R-I prezzi correnti cat'!X41</f>
        <v>1227.0689366785118</v>
      </c>
      <c r="Y44" s="92">
        <f t="shared" si="5"/>
        <v>12161.869406623706</v>
      </c>
      <c r="Z44" s="92">
        <f>+'[3]R-I prezzi correnti cat'!AA41</f>
        <v>108.35561092794428</v>
      </c>
      <c r="AA44" s="92">
        <f>+'[3]R-I prezzi correnti cat'!Z41</f>
        <v>178.20960157619297</v>
      </c>
      <c r="AB44" s="92">
        <f>+'[3]R-I prezzi correnti cat'!AD41-'[3]R-I prezzi correnti cat'!AK41</f>
        <v>890.94276146721904</v>
      </c>
      <c r="AC44" s="92">
        <f>+'[3]R-I prezzi correnti cat'!AB41</f>
        <v>48.33265631375464</v>
      </c>
      <c r="AD44" s="92">
        <f>+'[3]R-I prezzi correnti cat'!AC41+'[3]R-I prezzi correnti cat'!AE41+'[3]R-I prezzi correnti cat'!AF41-'[3]R-I prezzi correnti cat'!AJ41-'[3]R-I prezzi correnti cat'!AL41</f>
        <v>342.692988967867</v>
      </c>
      <c r="AE44" s="93">
        <f t="shared" si="6"/>
        <v>1281.9684067488406</v>
      </c>
      <c r="AF44" s="93">
        <f t="shared" si="7"/>
        <v>1568.5336192529778</v>
      </c>
      <c r="AG44" s="93">
        <f>+'[3]R-I prezzi correnti cat'!AM41</f>
        <v>446.81165081498244</v>
      </c>
      <c r="AH44" s="93">
        <f t="shared" si="8"/>
        <v>2015.3452700679602</v>
      </c>
      <c r="AI44" s="98">
        <f t="shared" si="9"/>
        <v>15559.321047221913</v>
      </c>
      <c r="AJ44" s="104"/>
    </row>
    <row r="45" spans="1:36" x14ac:dyDescent="0.2">
      <c r="A45" s="91">
        <v>1901</v>
      </c>
      <c r="B45" s="92">
        <f>+'[3]R-I prezzi correnti cat'!B42</f>
        <v>5478.6505989674752</v>
      </c>
      <c r="C45" s="92">
        <f>+'[3]R-I prezzi correnti cat'!C42</f>
        <v>143.47332571117821</v>
      </c>
      <c r="D45" s="92">
        <f>+'[3]R-I prezzi correnti cat'!D42</f>
        <v>2289.5021209668625</v>
      </c>
      <c r="E45" s="92">
        <f>+'[3]R-I prezzi correnti cat'!G42</f>
        <v>314.13428298545654</v>
      </c>
      <c r="F45" s="92">
        <f>+'[3]R-I prezzi correnti cat'!E42</f>
        <v>99.582374285555801</v>
      </c>
      <c r="G45" s="93">
        <f t="shared" si="0"/>
        <v>2846.6921039490535</v>
      </c>
      <c r="H45" s="92">
        <f>+'[3]R-I prezzi correnti cat'!H42</f>
        <v>1811.0334963791595</v>
      </c>
      <c r="I45" s="92">
        <f>+'[3]R-I prezzi correnti cat'!I42</f>
        <v>661.98022259239735</v>
      </c>
      <c r="J45" s="92">
        <f>+'[3]R-I prezzi correnti cat'!J42</f>
        <v>116.68929969230223</v>
      </c>
      <c r="K45" s="92">
        <f>+'[3]R-I prezzi correnti cat'!K42</f>
        <v>807.14285714285711</v>
      </c>
      <c r="L45" s="92">
        <f>+'[3]R-I prezzi correnti cat'!L42</f>
        <v>823.4543827705545</v>
      </c>
      <c r="M45" s="92">
        <f>+'[3]R-I prezzi correnti cat'!M42</f>
        <v>710.05442592319059</v>
      </c>
      <c r="N45" s="92">
        <f t="shared" si="1"/>
        <v>4930.3546845004621</v>
      </c>
      <c r="O45" s="92">
        <f t="shared" si="2"/>
        <v>13255.697387416991</v>
      </c>
      <c r="P45" s="92">
        <f>+'[3]R-I prezzi correnti cat'!P42</f>
        <v>86.406435273700041</v>
      </c>
      <c r="Q45" s="92">
        <f>+'[3]R-I prezzi correnti cat'!Q42</f>
        <v>1010.9570824485451</v>
      </c>
      <c r="R45" s="94">
        <f t="shared" si="3"/>
        <v>14180.248034591836</v>
      </c>
      <c r="S45" s="95">
        <f>+'[3]R-I prezzi correnti cat'!S42</f>
        <v>1711.1914423608812</v>
      </c>
      <c r="T45" s="94">
        <f t="shared" si="4"/>
        <v>15891.439476952717</v>
      </c>
      <c r="U45" s="96"/>
      <c r="V45" s="92">
        <f>+'[3]R-I prezzi correnti cat'!U42</f>
        <v>1425.8654373271538</v>
      </c>
      <c r="W45" s="97">
        <f>+'[3]R-I prezzi correnti cat'!W42</f>
        <v>11460.911965764722</v>
      </c>
      <c r="X45" s="97">
        <f>+'[3]R-I prezzi correnti cat'!X42</f>
        <v>1241.681095854274</v>
      </c>
      <c r="Y45" s="92">
        <f t="shared" si="5"/>
        <v>12702.593061618996</v>
      </c>
      <c r="Z45" s="92">
        <f>+'[3]R-I prezzi correnti cat'!AA42</f>
        <v>120.57766877372022</v>
      </c>
      <c r="AA45" s="92">
        <f>+'[3]R-I prezzi correnti cat'!Z42</f>
        <v>189.47324063315159</v>
      </c>
      <c r="AB45" s="92">
        <f>+'[3]R-I prezzi correnti cat'!AD42-'[3]R-I prezzi correnti cat'!AK42</f>
        <v>1037.9057036983527</v>
      </c>
      <c r="AC45" s="92">
        <f>+'[3]R-I prezzi correnti cat'!AB42</f>
        <v>52.206416033196632</v>
      </c>
      <c r="AD45" s="92">
        <f>+'[3]R-I prezzi correnti cat'!AC42+'[3]R-I prezzi correnti cat'!AE42+'[3]R-I prezzi correnti cat'!AF42-'[3]R-I prezzi correnti cat'!AJ42-'[3]R-I prezzi correnti cat'!AL42</f>
        <v>394.74752113978622</v>
      </c>
      <c r="AE45" s="93">
        <f t="shared" si="6"/>
        <v>1484.8596408713354</v>
      </c>
      <c r="AF45" s="93">
        <f t="shared" si="7"/>
        <v>1794.9105502782072</v>
      </c>
      <c r="AG45" s="93">
        <f>+'[3]R-I prezzi correnti cat'!AM42</f>
        <v>-31.929572271641614</v>
      </c>
      <c r="AH45" s="93">
        <f t="shared" si="8"/>
        <v>1762.9809780065657</v>
      </c>
      <c r="AI45" s="98">
        <f t="shared" si="9"/>
        <v>15891.439476952717</v>
      </c>
      <c r="AJ45" s="104"/>
    </row>
    <row r="46" spans="1:36" x14ac:dyDescent="0.2">
      <c r="A46" s="91">
        <v>1902</v>
      </c>
      <c r="B46" s="92">
        <f>+'[3]R-I prezzi correnti cat'!B43</f>
        <v>5381.7361805770352</v>
      </c>
      <c r="C46" s="92">
        <f>+'[3]R-I prezzi correnti cat'!C43</f>
        <v>146.61010283665118</v>
      </c>
      <c r="D46" s="92">
        <f>+'[3]R-I prezzi correnti cat'!D43</f>
        <v>2289.5376099546943</v>
      </c>
      <c r="E46" s="92">
        <f>+'[3]R-I prezzi correnti cat'!G43</f>
        <v>355.12437361476384</v>
      </c>
      <c r="F46" s="92">
        <f>+'[3]R-I prezzi correnti cat'!E43</f>
        <v>104.08514116230234</v>
      </c>
      <c r="G46" s="93">
        <f t="shared" si="0"/>
        <v>2895.3572275684119</v>
      </c>
      <c r="H46" s="92">
        <f>+'[3]R-I prezzi correnti cat'!H43</f>
        <v>1824.9265584421742</v>
      </c>
      <c r="I46" s="92">
        <f>+'[3]R-I prezzi correnti cat'!I43</f>
        <v>699.05421783160784</v>
      </c>
      <c r="J46" s="92">
        <f>+'[3]R-I prezzi correnti cat'!J43</f>
        <v>126.57695096899806</v>
      </c>
      <c r="K46" s="92">
        <f>+'[3]R-I prezzi correnti cat'!K43</f>
        <v>824.48979591836735</v>
      </c>
      <c r="L46" s="92">
        <f>+'[3]R-I prezzi correnti cat'!L43</f>
        <v>826.63097472505217</v>
      </c>
      <c r="M46" s="92">
        <f>+'[3]R-I prezzi correnti cat'!M43</f>
        <v>721.43819148191926</v>
      </c>
      <c r="N46" s="92">
        <f t="shared" si="1"/>
        <v>5023.1166893681193</v>
      </c>
      <c r="O46" s="92">
        <f t="shared" si="2"/>
        <v>13300.210097513565</v>
      </c>
      <c r="P46" s="92">
        <f>+'[3]R-I prezzi correnti cat'!P43</f>
        <v>92.954241001161392</v>
      </c>
      <c r="Q46" s="92">
        <f>+'[3]R-I prezzi correnti cat'!Q43</f>
        <v>1051.5061504863916</v>
      </c>
      <c r="R46" s="94">
        <f t="shared" si="3"/>
        <v>14258.762006998795</v>
      </c>
      <c r="S46" s="95">
        <f>+'[3]R-I prezzi correnti cat'!S43</f>
        <v>1797.6718652954253</v>
      </c>
      <c r="T46" s="94">
        <f t="shared" si="4"/>
        <v>16056.433872294221</v>
      </c>
      <c r="U46" s="96"/>
      <c r="V46" s="92">
        <f>+'[3]R-I prezzi correnti cat'!U43</f>
        <v>1527.3359518255504</v>
      </c>
      <c r="W46" s="97">
        <f>+'[3]R-I prezzi correnti cat'!W43</f>
        <v>11621.922200079143</v>
      </c>
      <c r="X46" s="97">
        <f>+'[3]R-I prezzi correnti cat'!X43</f>
        <v>1271.3682858664779</v>
      </c>
      <c r="Y46" s="92">
        <f t="shared" si="5"/>
        <v>12893.290485945621</v>
      </c>
      <c r="Z46" s="92">
        <f>+'[3]R-I prezzi correnti cat'!AA43</f>
        <v>140.84320770481736</v>
      </c>
      <c r="AA46" s="92">
        <f>+'[3]R-I prezzi correnti cat'!Z43</f>
        <v>215.15178953611922</v>
      </c>
      <c r="AB46" s="92">
        <f>+'[3]R-I prezzi correnti cat'!AD43-'[3]R-I prezzi correnti cat'!AK43</f>
        <v>1035.4116158535301</v>
      </c>
      <c r="AC46" s="92">
        <f>+'[3]R-I prezzi correnti cat'!AB43</f>
        <v>64.022440498897723</v>
      </c>
      <c r="AD46" s="92">
        <f>+'[3]R-I prezzi correnti cat'!AC43+'[3]R-I prezzi correnti cat'!AE43+'[3]R-I prezzi correnti cat'!AF43-'[3]R-I prezzi correnti cat'!AJ43-'[3]R-I prezzi correnti cat'!AL43</f>
        <v>391.63956427909324</v>
      </c>
      <c r="AE46" s="93">
        <f t="shared" si="6"/>
        <v>1491.0736206315212</v>
      </c>
      <c r="AF46" s="93">
        <f t="shared" si="7"/>
        <v>1847.0686178724577</v>
      </c>
      <c r="AG46" s="93">
        <f>+'[3]R-I prezzi correnti cat'!AM43</f>
        <v>-211.26118334940767</v>
      </c>
      <c r="AH46" s="93">
        <f t="shared" si="8"/>
        <v>1635.80743452305</v>
      </c>
      <c r="AI46" s="98">
        <f t="shared" si="9"/>
        <v>16056.433872294223</v>
      </c>
      <c r="AJ46" s="104"/>
    </row>
    <row r="47" spans="1:36" x14ac:dyDescent="0.2">
      <c r="A47" s="91">
        <v>1903</v>
      </c>
      <c r="B47" s="92">
        <f>+'[3]R-I prezzi correnti cat'!B44</f>
        <v>5686.9728317059225</v>
      </c>
      <c r="C47" s="92">
        <f>+'[3]R-I prezzi correnti cat'!C44</f>
        <v>155.29720710265244</v>
      </c>
      <c r="D47" s="92">
        <f>+'[3]R-I prezzi correnti cat'!D44</f>
        <v>2320.1974853335601</v>
      </c>
      <c r="E47" s="92">
        <f>+'[3]R-I prezzi correnti cat'!G44</f>
        <v>385.75060689756094</v>
      </c>
      <c r="F47" s="92">
        <f>+'[3]R-I prezzi correnti cat'!E44</f>
        <v>107.67405578450033</v>
      </c>
      <c r="G47" s="93">
        <f t="shared" si="0"/>
        <v>2968.9193551182739</v>
      </c>
      <c r="H47" s="92">
        <f>+'[3]R-I prezzi correnti cat'!H44</f>
        <v>1935.1175091522591</v>
      </c>
      <c r="I47" s="92">
        <f>+'[3]R-I prezzi correnti cat'!I44</f>
        <v>751.96497471356429</v>
      </c>
      <c r="J47" s="92">
        <f>+'[3]R-I prezzi correnti cat'!J44</f>
        <v>131.02631944557865</v>
      </c>
      <c r="K47" s="92">
        <f>+'[3]R-I prezzi correnti cat'!K44</f>
        <v>854.08163265306121</v>
      </c>
      <c r="L47" s="92">
        <f>+'[3]R-I prezzi correnti cat'!L44</f>
        <v>852.02609042544145</v>
      </c>
      <c r="M47" s="92">
        <f>+'[3]R-I prezzi correnti cat'!M44</f>
        <v>735.93481291913224</v>
      </c>
      <c r="N47" s="92">
        <f t="shared" si="1"/>
        <v>5260.1513393090372</v>
      </c>
      <c r="O47" s="92">
        <f t="shared" si="2"/>
        <v>13916.043526133233</v>
      </c>
      <c r="P47" s="92">
        <f>+'[3]R-I prezzi correnti cat'!P44</f>
        <v>96.400973896021426</v>
      </c>
      <c r="Q47" s="92">
        <f>+'[3]R-I prezzi correnti cat'!Q44</f>
        <v>1055.9925401641169</v>
      </c>
      <c r="R47" s="94">
        <f t="shared" si="3"/>
        <v>14875.63509240133</v>
      </c>
      <c r="S47" s="95">
        <f>+'[3]R-I prezzi correnti cat'!S44</f>
        <v>2006.9466577851319</v>
      </c>
      <c r="T47" s="94">
        <f t="shared" si="4"/>
        <v>16882.581750186462</v>
      </c>
      <c r="U47" s="96"/>
      <c r="V47" s="92">
        <f>+'[3]R-I prezzi correnti cat'!U44</f>
        <v>1576.1895745457589</v>
      </c>
      <c r="W47" s="97">
        <f>+'[3]R-I prezzi correnti cat'!W44</f>
        <v>12238.658557293436</v>
      </c>
      <c r="X47" s="97">
        <f>+'[3]R-I prezzi correnti cat'!X44</f>
        <v>1284.8932901916337</v>
      </c>
      <c r="Y47" s="92">
        <f t="shared" si="5"/>
        <v>13523.551847485071</v>
      </c>
      <c r="Z47" s="92">
        <f>+'[3]R-I prezzi correnti cat'!AA44</f>
        <v>164.98875173019488</v>
      </c>
      <c r="AA47" s="92">
        <f>+'[3]R-I prezzi correnti cat'!Z44</f>
        <v>224.70053818263537</v>
      </c>
      <c r="AB47" s="92">
        <f>+'[3]R-I prezzi correnti cat'!AD44-'[3]R-I prezzi correnti cat'!AK44</f>
        <v>1048.0029993351009</v>
      </c>
      <c r="AC47" s="92">
        <f>+'[3]R-I prezzi correnti cat'!AB44</f>
        <v>72.570820843727461</v>
      </c>
      <c r="AD47" s="92">
        <f>+'[3]R-I prezzi correnti cat'!AC44+'[3]R-I prezzi correnti cat'!AE44+'[3]R-I prezzi correnti cat'!AF44-'[3]R-I prezzi correnti cat'!AJ44-'[3]R-I prezzi correnti cat'!AL44</f>
        <v>394.53288277862293</v>
      </c>
      <c r="AE47" s="93">
        <f t="shared" si="6"/>
        <v>1515.1067029574513</v>
      </c>
      <c r="AF47" s="93">
        <f t="shared" si="7"/>
        <v>1904.7959928702817</v>
      </c>
      <c r="AG47" s="93">
        <f>+'[3]R-I prezzi correnti cat'!AM44</f>
        <v>-121.95566471464753</v>
      </c>
      <c r="AH47" s="93">
        <f t="shared" si="8"/>
        <v>1782.8403281556341</v>
      </c>
      <c r="AI47" s="98">
        <f t="shared" si="9"/>
        <v>16882.581750186466</v>
      </c>
      <c r="AJ47" s="104"/>
    </row>
    <row r="48" spans="1:36" x14ac:dyDescent="0.2">
      <c r="A48" s="91">
        <v>1904</v>
      </c>
      <c r="B48" s="92">
        <f>+'[3]R-I prezzi correnti cat'!B45</f>
        <v>5696.516988399163</v>
      </c>
      <c r="C48" s="92">
        <f>+'[3]R-I prezzi correnti cat'!C45</f>
        <v>157.97832572186181</v>
      </c>
      <c r="D48" s="92">
        <f>+'[3]R-I prezzi correnti cat'!D45</f>
        <v>2304.7799685895047</v>
      </c>
      <c r="E48" s="92">
        <f>+'[3]R-I prezzi correnti cat'!G45</f>
        <v>402.68058493592275</v>
      </c>
      <c r="F48" s="92">
        <f>+'[3]R-I prezzi correnti cat'!E45</f>
        <v>115.84780090922408</v>
      </c>
      <c r="G48" s="93">
        <f t="shared" si="0"/>
        <v>2981.2866801565133</v>
      </c>
      <c r="H48" s="92">
        <f>+'[3]R-I prezzi correnti cat'!H45</f>
        <v>1963.34784383491</v>
      </c>
      <c r="I48" s="92">
        <f>+'[3]R-I prezzi correnti cat'!I45</f>
        <v>792.57558550994565</v>
      </c>
      <c r="J48" s="92">
        <f>+'[3]R-I prezzi correnti cat'!J45</f>
        <v>139.29060068952052</v>
      </c>
      <c r="K48" s="92">
        <f>+'[3]R-I prezzi correnti cat'!K45</f>
        <v>896.9387755102041</v>
      </c>
      <c r="L48" s="92">
        <f>+'[3]R-I prezzi correnti cat'!L45</f>
        <v>868.24667326799806</v>
      </c>
      <c r="M48" s="92">
        <f>+'[3]R-I prezzi correnti cat'!M45</f>
        <v>749.3920773755035</v>
      </c>
      <c r="N48" s="92">
        <f t="shared" si="1"/>
        <v>5409.7915561880818</v>
      </c>
      <c r="O48" s="92">
        <f t="shared" si="2"/>
        <v>14087.595224743758</v>
      </c>
      <c r="P48" s="92">
        <f>+'[3]R-I prezzi correnti cat'!P45</f>
        <v>102.47024492262604</v>
      </c>
      <c r="Q48" s="92">
        <f>+'[3]R-I prezzi correnti cat'!Q45</f>
        <v>1042.579528176178</v>
      </c>
      <c r="R48" s="94">
        <f t="shared" si="3"/>
        <v>15027.70450799731</v>
      </c>
      <c r="S48" s="95">
        <f>+'[3]R-I prezzi correnti cat'!S45</f>
        <v>1948.096010099576</v>
      </c>
      <c r="T48" s="94">
        <f t="shared" si="4"/>
        <v>16975.800518096887</v>
      </c>
      <c r="U48" s="96"/>
      <c r="V48" s="92">
        <f>+'[3]R-I prezzi correnti cat'!U45</f>
        <v>1669.7968604517077</v>
      </c>
      <c r="W48" s="97">
        <f>+'[3]R-I prezzi correnti cat'!W45</f>
        <v>12023.358416293819</v>
      </c>
      <c r="X48" s="97">
        <f>+'[3]R-I prezzi correnti cat'!X45</f>
        <v>1312.8804828257846</v>
      </c>
      <c r="Y48" s="92">
        <f t="shared" si="5"/>
        <v>13336.238899119604</v>
      </c>
      <c r="Z48" s="92">
        <f>+'[3]R-I prezzi correnti cat'!AA45</f>
        <v>183.65837215664513</v>
      </c>
      <c r="AA48" s="92">
        <f>+'[3]R-I prezzi correnti cat'!Z45</f>
        <v>230.94747225596109</v>
      </c>
      <c r="AB48" s="92">
        <f>+'[3]R-I prezzi correnti cat'!AD45-'[3]R-I prezzi correnti cat'!AK45</f>
        <v>1210.7620228359372</v>
      </c>
      <c r="AC48" s="92">
        <f>+'[3]R-I prezzi correnti cat'!AB45</f>
        <v>81.196961351383806</v>
      </c>
      <c r="AD48" s="92">
        <f>+'[3]R-I prezzi correnti cat'!AC45+'[3]R-I prezzi correnti cat'!AE45+'[3]R-I prezzi correnti cat'!AF45-'[3]R-I prezzi correnti cat'!AJ45-'[3]R-I prezzi correnti cat'!AL45</f>
        <v>440.38257677252142</v>
      </c>
      <c r="AE48" s="93">
        <f t="shared" si="6"/>
        <v>1732.3415609598424</v>
      </c>
      <c r="AF48" s="93">
        <f t="shared" si="7"/>
        <v>2146.9474053724489</v>
      </c>
      <c r="AG48" s="93">
        <f>+'[3]R-I prezzi correnti cat'!AM45</f>
        <v>-177.18264684686937</v>
      </c>
      <c r="AH48" s="93">
        <f t="shared" si="8"/>
        <v>1969.7647585255795</v>
      </c>
      <c r="AI48" s="98">
        <f t="shared" si="9"/>
        <v>16975.80051809689</v>
      </c>
      <c r="AJ48" s="104"/>
    </row>
    <row r="49" spans="1:36" x14ac:dyDescent="0.2">
      <c r="A49" s="91">
        <v>1905</v>
      </c>
      <c r="B49" s="92">
        <f>+'[3]R-I prezzi correnti cat'!B46</f>
        <v>5829.3754084931115</v>
      </c>
      <c r="C49" s="92">
        <f>+'[3]R-I prezzi correnti cat'!C46</f>
        <v>166.12080529069229</v>
      </c>
      <c r="D49" s="92">
        <f>+'[3]R-I prezzi correnti cat'!D46</f>
        <v>2547.9896091055393</v>
      </c>
      <c r="E49" s="92">
        <f>+'[3]R-I prezzi correnti cat'!G46</f>
        <v>423.24211864885166</v>
      </c>
      <c r="F49" s="92">
        <f>+'[3]R-I prezzi correnti cat'!E46</f>
        <v>130.12081916373444</v>
      </c>
      <c r="G49" s="93">
        <f t="shared" si="0"/>
        <v>3267.4733522088177</v>
      </c>
      <c r="H49" s="92">
        <f>+'[3]R-I prezzi correnti cat'!H46</f>
        <v>2022.470982668988</v>
      </c>
      <c r="I49" s="92">
        <f>+'[3]R-I prezzi correnti cat'!I46</f>
        <v>840.8938673279506</v>
      </c>
      <c r="J49" s="92">
        <f>+'[3]R-I prezzi correnti cat'!J46</f>
        <v>168.67103497998755</v>
      </c>
      <c r="K49" s="92">
        <f>+'[3]R-I prezzi correnti cat'!K46</f>
        <v>971.42857142857144</v>
      </c>
      <c r="L49" s="92">
        <f>+'[3]R-I prezzi correnti cat'!L46</f>
        <v>888.42780407559485</v>
      </c>
      <c r="M49" s="92">
        <f>+'[3]R-I prezzi correnti cat'!M46</f>
        <v>766.99957939113449</v>
      </c>
      <c r="N49" s="92">
        <f t="shared" si="1"/>
        <v>5658.8918398722271</v>
      </c>
      <c r="O49" s="92">
        <f t="shared" si="2"/>
        <v>14755.740600574156</v>
      </c>
      <c r="P49" s="92">
        <f>+'[3]R-I prezzi correnti cat'!P46</f>
        <v>123.07998019911868</v>
      </c>
      <c r="Q49" s="92">
        <f>+'[3]R-I prezzi correnti cat'!Q46</f>
        <v>1136.138286150971</v>
      </c>
      <c r="R49" s="94">
        <f t="shared" si="3"/>
        <v>15768.79890652601</v>
      </c>
      <c r="S49" s="95">
        <f>+'[3]R-I prezzi correnti cat'!S46</f>
        <v>2229.8793481089197</v>
      </c>
      <c r="T49" s="94">
        <f t="shared" si="4"/>
        <v>17998.678254634928</v>
      </c>
      <c r="U49" s="96"/>
      <c r="V49" s="92">
        <f>+'[3]R-I prezzi correnti cat'!U46</f>
        <v>1825.576374430198</v>
      </c>
      <c r="W49" s="97">
        <f>+'[3]R-I prezzi correnti cat'!W46</f>
        <v>12424.21511749397</v>
      </c>
      <c r="X49" s="97">
        <f>+'[3]R-I prezzi correnti cat'!X46</f>
        <v>1350.4016413137686</v>
      </c>
      <c r="Y49" s="92">
        <f t="shared" si="5"/>
        <v>13774.616758807739</v>
      </c>
      <c r="Z49" s="92">
        <f>+'[3]R-I prezzi correnti cat'!AA46</f>
        <v>201.71510998840094</v>
      </c>
      <c r="AA49" s="92">
        <f>+'[3]R-I prezzi correnti cat'!Z46</f>
        <v>260.23749734155126</v>
      </c>
      <c r="AB49" s="92">
        <f>+'[3]R-I prezzi correnti cat'!AD46-'[3]R-I prezzi correnti cat'!AK46</f>
        <v>1675.767370866633</v>
      </c>
      <c r="AC49" s="92">
        <f>+'[3]R-I prezzi correnti cat'!AB46</f>
        <v>89.07442347712967</v>
      </c>
      <c r="AD49" s="92">
        <f>+'[3]R-I prezzi correnti cat'!AC46+'[3]R-I prezzi correnti cat'!AE46+'[3]R-I prezzi correnti cat'!AF46-'[3]R-I prezzi correnti cat'!AJ46-'[3]R-I prezzi correnti cat'!AL46</f>
        <v>585.67018921495855</v>
      </c>
      <c r="AE49" s="93">
        <f t="shared" si="6"/>
        <v>2350.5119835587211</v>
      </c>
      <c r="AF49" s="93">
        <f t="shared" si="7"/>
        <v>2812.4645908886732</v>
      </c>
      <c r="AG49" s="93">
        <f>+'[3]R-I prezzi correnti cat'!AM46</f>
        <v>-413.97946949168443</v>
      </c>
      <c r="AH49" s="93">
        <f t="shared" si="8"/>
        <v>2398.4851213969887</v>
      </c>
      <c r="AI49" s="98">
        <f t="shared" si="9"/>
        <v>17998.678254634924</v>
      </c>
      <c r="AJ49" s="104"/>
    </row>
    <row r="50" spans="1:36" x14ac:dyDescent="0.2">
      <c r="A50" s="91">
        <v>1906</v>
      </c>
      <c r="B50" s="92">
        <f>+'[3]R-I prezzi correnti cat'!B47</f>
        <v>6420.6230320068116</v>
      </c>
      <c r="C50" s="92">
        <f>+'[3]R-I prezzi correnti cat'!C47</f>
        <v>184.79487626401576</v>
      </c>
      <c r="D50" s="92">
        <f>+'[3]R-I prezzi correnti cat'!D47</f>
        <v>2894.3479806620585</v>
      </c>
      <c r="E50" s="92">
        <f>+'[3]R-I prezzi correnti cat'!G47</f>
        <v>433.2978690579414</v>
      </c>
      <c r="F50" s="92">
        <f>+'[3]R-I prezzi correnti cat'!E47</f>
        <v>126.96012683752612</v>
      </c>
      <c r="G50" s="93">
        <f t="shared" si="0"/>
        <v>3639.4008528215418</v>
      </c>
      <c r="H50" s="92">
        <f>+'[3]R-I prezzi correnti cat'!H47</f>
        <v>2220.7270351489501</v>
      </c>
      <c r="I50" s="92">
        <f>+'[3]R-I prezzi correnti cat'!I47</f>
        <v>910.88119014903737</v>
      </c>
      <c r="J50" s="92">
        <f>+'[3]R-I prezzi correnti cat'!J47</f>
        <v>179.6988762758692</v>
      </c>
      <c r="K50" s="92">
        <f>+'[3]R-I prezzi correnti cat'!K47</f>
        <v>1053.0612244897959</v>
      </c>
      <c r="L50" s="92">
        <f>+'[3]R-I prezzi correnti cat'!L47</f>
        <v>921.51052503903281</v>
      </c>
      <c r="M50" s="92">
        <f>+'[3]R-I prezzi correnti cat'!M47</f>
        <v>811.58914184976391</v>
      </c>
      <c r="N50" s="92">
        <f t="shared" si="1"/>
        <v>6097.4679929524491</v>
      </c>
      <c r="O50" s="92">
        <f t="shared" si="2"/>
        <v>16157.491877780802</v>
      </c>
      <c r="P50" s="92">
        <f>+'[3]R-I prezzi correnti cat'!P47</f>
        <v>131.10001066487186</v>
      </c>
      <c r="Q50" s="92">
        <f>+'[3]R-I prezzi correnti cat'!Q47</f>
        <v>1267.8477549628112</v>
      </c>
      <c r="R50" s="94">
        <f t="shared" si="3"/>
        <v>17294.239622078741</v>
      </c>
      <c r="S50" s="95">
        <f>+'[3]R-I prezzi correnti cat'!S47</f>
        <v>2710.3638600607746</v>
      </c>
      <c r="T50" s="94">
        <f t="shared" si="4"/>
        <v>20004.603482139515</v>
      </c>
      <c r="U50" s="96"/>
      <c r="V50" s="92">
        <f>+'[3]R-I prezzi correnti cat'!U47</f>
        <v>2034.5522866321314</v>
      </c>
      <c r="W50" s="97">
        <f>+'[3]R-I prezzi correnti cat'!W47</f>
        <v>13176.770429070955</v>
      </c>
      <c r="X50" s="97">
        <f>+'[3]R-I prezzi correnti cat'!X47</f>
        <v>1367.3947032128522</v>
      </c>
      <c r="Y50" s="92">
        <f t="shared" si="5"/>
        <v>14544.165132283808</v>
      </c>
      <c r="Z50" s="92">
        <f>+'[3]R-I prezzi correnti cat'!AA47</f>
        <v>203.01504609106269</v>
      </c>
      <c r="AA50" s="92">
        <f>+'[3]R-I prezzi correnti cat'!Z47</f>
        <v>324.81551922153363</v>
      </c>
      <c r="AB50" s="92">
        <f>+'[3]R-I prezzi correnti cat'!AD47-'[3]R-I prezzi correnti cat'!AK47</f>
        <v>2081.7631940809615</v>
      </c>
      <c r="AC50" s="92">
        <f>+'[3]R-I prezzi correnti cat'!AB47</f>
        <v>92.250869639714821</v>
      </c>
      <c r="AD50" s="92">
        <f>+'[3]R-I prezzi correnti cat'!AC47+'[3]R-I prezzi correnti cat'!AE47+'[3]R-I prezzi correnti cat'!AF47-'[3]R-I prezzi correnti cat'!AJ47-'[3]R-I prezzi correnti cat'!AL47</f>
        <v>706.88460643485371</v>
      </c>
      <c r="AE50" s="93">
        <f t="shared" si="6"/>
        <v>2880.89867015553</v>
      </c>
      <c r="AF50" s="93">
        <f t="shared" si="7"/>
        <v>3408.7292354681263</v>
      </c>
      <c r="AG50" s="93">
        <f>+'[3]R-I prezzi correnti cat'!AM47</f>
        <v>17.156827755452142</v>
      </c>
      <c r="AH50" s="93">
        <f t="shared" si="8"/>
        <v>3425.8860632235783</v>
      </c>
      <c r="AI50" s="98">
        <f t="shared" si="9"/>
        <v>20004.603482139515</v>
      </c>
      <c r="AJ50" s="104"/>
    </row>
    <row r="51" spans="1:36" x14ac:dyDescent="0.2">
      <c r="A51" s="91">
        <v>1907</v>
      </c>
      <c r="B51" s="92">
        <f>+'[3]R-I prezzi correnti cat'!B48</f>
        <v>6929.3576956122588</v>
      </c>
      <c r="C51" s="92">
        <f>+'[3]R-I prezzi correnti cat'!C48</f>
        <v>186.29406574947808</v>
      </c>
      <c r="D51" s="92">
        <f>+'[3]R-I prezzi correnti cat'!D48</f>
        <v>3397.2974943607501</v>
      </c>
      <c r="E51" s="92">
        <f>+'[3]R-I prezzi correnti cat'!G48</f>
        <v>476.66701547649711</v>
      </c>
      <c r="F51" s="92">
        <f>+'[3]R-I prezzi correnti cat'!E48</f>
        <v>130.16265245937871</v>
      </c>
      <c r="G51" s="93">
        <f t="shared" si="0"/>
        <v>4190.4212280461043</v>
      </c>
      <c r="H51" s="92">
        <f>+'[3]R-I prezzi correnti cat'!H48</f>
        <v>2302.7254750434304</v>
      </c>
      <c r="I51" s="92">
        <f>+'[3]R-I prezzi correnti cat'!I48</f>
        <v>916.05572343098288</v>
      </c>
      <c r="J51" s="92">
        <f>+'[3]R-I prezzi correnti cat'!J48</f>
        <v>193.9608804431935</v>
      </c>
      <c r="K51" s="92">
        <f>+'[3]R-I prezzi correnti cat'!K48</f>
        <v>1128.5714285714287</v>
      </c>
      <c r="L51" s="92">
        <f>+'[3]R-I prezzi correnti cat'!L48</f>
        <v>983.66271855074024</v>
      </c>
      <c r="M51" s="92">
        <f>+'[3]R-I prezzi correnti cat'!M48</f>
        <v>883.15681103376517</v>
      </c>
      <c r="N51" s="92">
        <f t="shared" si="1"/>
        <v>6408.1330370735404</v>
      </c>
      <c r="O51" s="92">
        <f t="shared" si="2"/>
        <v>17527.911960731904</v>
      </c>
      <c r="P51" s="92">
        <f>+'[3]R-I prezzi correnti cat'!P48</f>
        <v>141.29820310795051</v>
      </c>
      <c r="Q51" s="92">
        <f>+'[3]R-I prezzi correnti cat'!Q48</f>
        <v>1196.6098825746096</v>
      </c>
      <c r="R51" s="94">
        <f t="shared" si="3"/>
        <v>18583.223640198561</v>
      </c>
      <c r="S51" s="95">
        <f>+'[3]R-I prezzi correnti cat'!S48</f>
        <v>3115.6828227445658</v>
      </c>
      <c r="T51" s="94">
        <f t="shared" si="4"/>
        <v>21698.906462943127</v>
      </c>
      <c r="U51" s="96"/>
      <c r="V51" s="92">
        <f>+'[3]R-I prezzi correnti cat'!U48</f>
        <v>2078.1695766042367</v>
      </c>
      <c r="W51" s="97">
        <f>+'[3]R-I prezzi correnti cat'!W48</f>
        <v>14164.490611790856</v>
      </c>
      <c r="X51" s="97">
        <f>+'[3]R-I prezzi correnti cat'!X48</f>
        <v>1384.6255685664976</v>
      </c>
      <c r="Y51" s="92">
        <f t="shared" si="5"/>
        <v>15549.116180357354</v>
      </c>
      <c r="Z51" s="92">
        <f>+'[3]R-I prezzi correnti cat'!AA48</f>
        <v>229.04919161070478</v>
      </c>
      <c r="AA51" s="92">
        <f>+'[3]R-I prezzi correnti cat'!Z48</f>
        <v>379.72676590340939</v>
      </c>
      <c r="AB51" s="92">
        <f>+'[3]R-I prezzi correnti cat'!AD48-'[3]R-I prezzi correnti cat'!AK48</f>
        <v>2118.9564376607486</v>
      </c>
      <c r="AC51" s="92">
        <f>+'[3]R-I prezzi correnti cat'!AB48</f>
        <v>107.76087371544519</v>
      </c>
      <c r="AD51" s="92">
        <f>+'[3]R-I prezzi correnti cat'!AC48+'[3]R-I prezzi correnti cat'!AE48+'[3]R-I prezzi correnti cat'!AF48-'[3]R-I prezzi correnti cat'!AJ48-'[3]R-I prezzi correnti cat'!AL48</f>
        <v>707.72010239817303</v>
      </c>
      <c r="AE51" s="93">
        <f t="shared" si="6"/>
        <v>2934.4374137743666</v>
      </c>
      <c r="AF51" s="93">
        <f t="shared" si="7"/>
        <v>3543.2133712884806</v>
      </c>
      <c r="AG51" s="93">
        <f>+'[3]R-I prezzi correnti cat'!AM48</f>
        <v>528.40733469305383</v>
      </c>
      <c r="AH51" s="93">
        <f t="shared" si="8"/>
        <v>4071.6207059815342</v>
      </c>
      <c r="AI51" s="98">
        <f t="shared" si="9"/>
        <v>21698.906462943123</v>
      </c>
      <c r="AJ51" s="104"/>
    </row>
    <row r="52" spans="1:36" x14ac:dyDescent="0.2">
      <c r="A52" s="91">
        <v>1908</v>
      </c>
      <c r="B52" s="92">
        <f>+'[3]R-I prezzi correnti cat'!B49</f>
        <v>6486.9022677210987</v>
      </c>
      <c r="C52" s="92">
        <f>+'[3]R-I prezzi correnti cat'!C49</f>
        <v>181.97919576755996</v>
      </c>
      <c r="D52" s="92">
        <f>+'[3]R-I prezzi correnti cat'!D49</f>
        <v>3365.5732997753325</v>
      </c>
      <c r="E52" s="92">
        <f>+'[3]R-I prezzi correnti cat'!G49</f>
        <v>488.45365548264243</v>
      </c>
      <c r="F52" s="92">
        <f>+'[3]R-I prezzi correnti cat'!E49</f>
        <v>142.08999596772233</v>
      </c>
      <c r="G52" s="93">
        <f t="shared" si="0"/>
        <v>4178.0961469932572</v>
      </c>
      <c r="H52" s="92">
        <f>+'[3]R-I prezzi correnti cat'!H49</f>
        <v>2391.3585044640568</v>
      </c>
      <c r="I52" s="92">
        <f>+'[3]R-I prezzi correnti cat'!I49</f>
        <v>972.80289239305</v>
      </c>
      <c r="J52" s="92">
        <f>+'[3]R-I prezzi correnti cat'!J49</f>
        <v>202.01514248600265</v>
      </c>
      <c r="K52" s="92">
        <f>+'[3]R-I prezzi correnti cat'!K49</f>
        <v>1197.9591836734694</v>
      </c>
      <c r="L52" s="92">
        <f>+'[3]R-I prezzi correnti cat'!L49</f>
        <v>999.18208455960769</v>
      </c>
      <c r="M52" s="92">
        <f>+'[3]R-I prezzi correnti cat'!M49</f>
        <v>935.00049564922983</v>
      </c>
      <c r="N52" s="92">
        <f t="shared" si="1"/>
        <v>6698.3183032254165</v>
      </c>
      <c r="O52" s="92">
        <f t="shared" si="2"/>
        <v>17363.316717939771</v>
      </c>
      <c r="P52" s="92">
        <f>+'[3]R-I prezzi correnti cat'!P49</f>
        <v>147.74379094921963</v>
      </c>
      <c r="Q52" s="92">
        <f>+'[3]R-I prezzi correnti cat'!Q49</f>
        <v>1269.2020160798902</v>
      </c>
      <c r="R52" s="94">
        <f t="shared" si="3"/>
        <v>18484.774943070443</v>
      </c>
      <c r="S52" s="95">
        <f>+'[3]R-I prezzi correnti cat'!S49</f>
        <v>3002.6008372745928</v>
      </c>
      <c r="T52" s="94">
        <f t="shared" si="4"/>
        <v>21487.375780345035</v>
      </c>
      <c r="U52" s="96"/>
      <c r="V52" s="92">
        <f>+'[3]R-I prezzi correnti cat'!U49</f>
        <v>1859.005752581654</v>
      </c>
      <c r="W52" s="97">
        <f>+'[3]R-I prezzi correnti cat'!W49</f>
        <v>14191.112376228652</v>
      </c>
      <c r="X52" s="97">
        <f>+'[3]R-I prezzi correnti cat'!X49</f>
        <v>1483.7459002674805</v>
      </c>
      <c r="Y52" s="92">
        <f t="shared" si="5"/>
        <v>15674.858276496132</v>
      </c>
      <c r="Z52" s="92">
        <f>+'[3]R-I prezzi correnti cat'!AA49</f>
        <v>236.11336730148062</v>
      </c>
      <c r="AA52" s="92">
        <f>+'[3]R-I prezzi correnti cat'!Z49</f>
        <v>411.96470973197836</v>
      </c>
      <c r="AB52" s="92">
        <f>+'[3]R-I prezzi correnti cat'!AD49-'[3]R-I prezzi correnti cat'!AK49</f>
        <v>1892.9743155344352</v>
      </c>
      <c r="AC52" s="92">
        <f>+'[3]R-I prezzi correnti cat'!AB49</f>
        <v>119.58764364765798</v>
      </c>
      <c r="AD52" s="92">
        <f>+'[3]R-I prezzi correnti cat'!AC49+'[3]R-I prezzi correnti cat'!AE49+'[3]R-I prezzi correnti cat'!AF49-'[3]R-I prezzi correnti cat'!AJ49-'[3]R-I prezzi correnti cat'!AL49</f>
        <v>629.09763639005951</v>
      </c>
      <c r="AE52" s="93">
        <f t="shared" si="6"/>
        <v>2641.6595955721527</v>
      </c>
      <c r="AF52" s="93">
        <f t="shared" si="7"/>
        <v>3289.7376726056118</v>
      </c>
      <c r="AG52" s="93">
        <f>+'[3]R-I prezzi correnti cat'!AM49</f>
        <v>663.77407866163708</v>
      </c>
      <c r="AH52" s="93">
        <f t="shared" si="8"/>
        <v>3953.5117512672487</v>
      </c>
      <c r="AI52" s="98">
        <f t="shared" si="9"/>
        <v>21487.375780345035</v>
      </c>
      <c r="AJ52" s="104"/>
    </row>
    <row r="53" spans="1:36" x14ac:dyDescent="0.2">
      <c r="A53" s="91">
        <v>1909</v>
      </c>
      <c r="B53" s="92">
        <f>+'[3]R-I prezzi correnti cat'!B50</f>
        <v>6631.5434604297516</v>
      </c>
      <c r="C53" s="92">
        <f>+'[3]R-I prezzi correnti cat'!C50</f>
        <v>182.33330710087861</v>
      </c>
      <c r="D53" s="92">
        <f>+'[3]R-I prezzi correnti cat'!D50</f>
        <v>3540.0625254155648</v>
      </c>
      <c r="E53" s="92">
        <f>+'[3]R-I prezzi correnti cat'!G50</f>
        <v>603.03550653898003</v>
      </c>
      <c r="F53" s="92">
        <f>+'[3]R-I prezzi correnti cat'!E50</f>
        <v>156.11540634157839</v>
      </c>
      <c r="G53" s="93">
        <f t="shared" si="0"/>
        <v>4481.5467453970023</v>
      </c>
      <c r="H53" s="92">
        <f>+'[3]R-I prezzi correnti cat'!H50</f>
        <v>2464.8064426853057</v>
      </c>
      <c r="I53" s="92">
        <f>+'[3]R-I prezzi correnti cat'!I50</f>
        <v>1017.2519861109461</v>
      </c>
      <c r="J53" s="92">
        <f>+'[3]R-I prezzi correnti cat'!J50</f>
        <v>211.48728771713817</v>
      </c>
      <c r="K53" s="92">
        <f>+'[3]R-I prezzi correnti cat'!K50</f>
        <v>1231.6326530612246</v>
      </c>
      <c r="L53" s="92">
        <f>+'[3]R-I prezzi correnti cat'!L50</f>
        <v>1000.3816038517784</v>
      </c>
      <c r="M53" s="92">
        <f>+'[3]R-I prezzi correnti cat'!M50</f>
        <v>1007.5928281124046</v>
      </c>
      <c r="N53" s="92">
        <f t="shared" si="1"/>
        <v>6933.1528015387967</v>
      </c>
      <c r="O53" s="92">
        <f t="shared" si="2"/>
        <v>18046.243007365549</v>
      </c>
      <c r="P53" s="92">
        <f>+'[3]R-I prezzi correnti cat'!P50</f>
        <v>155.03132680878659</v>
      </c>
      <c r="Q53" s="92">
        <f>+'[3]R-I prezzi correnti cat'!Q50</f>
        <v>1336.2028656855007</v>
      </c>
      <c r="R53" s="94">
        <f t="shared" si="3"/>
        <v>19227.414546242264</v>
      </c>
      <c r="S53" s="95">
        <f>+'[3]R-I prezzi correnti cat'!S50</f>
        <v>3200.7496550014603</v>
      </c>
      <c r="T53" s="94">
        <f t="shared" si="4"/>
        <v>22428.164201243722</v>
      </c>
      <c r="U53" s="96"/>
      <c r="V53" s="92">
        <f>+'[3]R-I prezzi correnti cat'!U50</f>
        <v>2039.7656991256658</v>
      </c>
      <c r="W53" s="97">
        <f>+'[3]R-I prezzi correnti cat'!W50</f>
        <v>15565.078947145612</v>
      </c>
      <c r="X53" s="97">
        <f>+'[3]R-I prezzi correnti cat'!X50</f>
        <v>1602.562635863376</v>
      </c>
      <c r="Y53" s="92">
        <f t="shared" si="5"/>
        <v>17167.641583008986</v>
      </c>
      <c r="Z53" s="92">
        <f>+'[3]R-I prezzi correnti cat'!AA50</f>
        <v>296.12631595558531</v>
      </c>
      <c r="AA53" s="92">
        <f>+'[3]R-I prezzi correnti cat'!Z50</f>
        <v>538.0312065420452</v>
      </c>
      <c r="AB53" s="92">
        <f>+'[3]R-I prezzi correnti cat'!AD50-'[3]R-I prezzi correnti cat'!AK50</f>
        <v>1846.9502839307181</v>
      </c>
      <c r="AC53" s="92">
        <f>+'[3]R-I prezzi correnti cat'!AB50</f>
        <v>155.96458871948514</v>
      </c>
      <c r="AD53" s="92">
        <f>+'[3]R-I prezzi correnti cat'!AC50+'[3]R-I prezzi correnti cat'!AE50+'[3]R-I prezzi correnti cat'!AF50-'[3]R-I prezzi correnti cat'!AJ50-'[3]R-I prezzi correnti cat'!AL50</f>
        <v>615.77086715673533</v>
      </c>
      <c r="AE53" s="93">
        <f t="shared" si="6"/>
        <v>2618.6857398069387</v>
      </c>
      <c r="AF53" s="93">
        <f t="shared" si="7"/>
        <v>3452.8432623045692</v>
      </c>
      <c r="AG53" s="93">
        <f>+'[3]R-I prezzi correnti cat'!AM50</f>
        <v>-232.08634319550092</v>
      </c>
      <c r="AH53" s="93">
        <f t="shared" si="8"/>
        <v>3220.7569191090683</v>
      </c>
      <c r="AI53" s="98">
        <f t="shared" si="9"/>
        <v>22428.164201243722</v>
      </c>
      <c r="AJ53" s="104"/>
    </row>
    <row r="54" spans="1:36" x14ac:dyDescent="0.2">
      <c r="A54" s="91">
        <v>1910</v>
      </c>
      <c r="B54" s="92">
        <f>+'[3]R-I prezzi correnti cat'!B51</f>
        <v>6792.4922993718465</v>
      </c>
      <c r="C54" s="92">
        <f>+'[3]R-I prezzi correnti cat'!C51</f>
        <v>204.44363487232812</v>
      </c>
      <c r="D54" s="92">
        <f>+'[3]R-I prezzi correnti cat'!D51</f>
        <v>3657.4276934460436</v>
      </c>
      <c r="E54" s="92">
        <f>+'[3]R-I prezzi correnti cat'!G51</f>
        <v>715.66992983416355</v>
      </c>
      <c r="F54" s="92">
        <f>+'[3]R-I prezzi correnti cat'!E51</f>
        <v>166.0270131928707</v>
      </c>
      <c r="G54" s="93">
        <f t="shared" si="0"/>
        <v>4743.5682713454062</v>
      </c>
      <c r="H54" s="92">
        <f>+'[3]R-I prezzi correnti cat'!H51</f>
        <v>2539.0185763543936</v>
      </c>
      <c r="I54" s="92">
        <f>+'[3]R-I prezzi correnti cat'!I51</f>
        <v>1069.3027910268936</v>
      </c>
      <c r="J54" s="92">
        <f>+'[3]R-I prezzi correnti cat'!J51</f>
        <v>244.18663631950037</v>
      </c>
      <c r="K54" s="92">
        <f>+'[3]R-I prezzi correnti cat'!K51</f>
        <v>1282.6530612244899</v>
      </c>
      <c r="L54" s="92">
        <f>+'[3]R-I prezzi correnti cat'!L51</f>
        <v>1062.9870287263893</v>
      </c>
      <c r="M54" s="92">
        <f>+'[3]R-I prezzi correnti cat'!M51</f>
        <v>1089.5167824815512</v>
      </c>
      <c r="N54" s="92">
        <f t="shared" si="1"/>
        <v>7287.6648761332181</v>
      </c>
      <c r="O54" s="92">
        <f t="shared" si="2"/>
        <v>18823.725446850469</v>
      </c>
      <c r="P54" s="92">
        <f>+'[3]R-I prezzi correnti cat'!P51</f>
        <v>178.07857870955274</v>
      </c>
      <c r="Q54" s="92">
        <f>+'[3]R-I prezzi correnti cat'!Q51</f>
        <v>1444.1765197861134</v>
      </c>
      <c r="R54" s="94">
        <f t="shared" si="3"/>
        <v>20089.82338792703</v>
      </c>
      <c r="S54" s="95">
        <f>+'[3]R-I prezzi correnti cat'!S51</f>
        <v>3370.9815966270567</v>
      </c>
      <c r="T54" s="94">
        <f t="shared" si="4"/>
        <v>23460.804984554088</v>
      </c>
      <c r="U54" s="96"/>
      <c r="V54" s="92">
        <f>+'[3]R-I prezzi correnti cat'!U51</f>
        <v>2292.7769104671806</v>
      </c>
      <c r="W54" s="97">
        <f>+'[3]R-I prezzi correnti cat'!W51</f>
        <v>16060.426560174381</v>
      </c>
      <c r="X54" s="97">
        <f>+'[3]R-I prezzi correnti cat'!X51</f>
        <v>1879.4892377302638</v>
      </c>
      <c r="Y54" s="92">
        <f t="shared" si="5"/>
        <v>17939.915797904643</v>
      </c>
      <c r="Z54" s="92">
        <f>+'[3]R-I prezzi correnti cat'!AA51</f>
        <v>343.39399374833187</v>
      </c>
      <c r="AA54" s="92">
        <f>+'[3]R-I prezzi correnti cat'!Z51</f>
        <v>623.93520640016197</v>
      </c>
      <c r="AB54" s="92">
        <f>+'[3]R-I prezzi correnti cat'!AD51-'[3]R-I prezzi correnti cat'!AK51</f>
        <v>1725.9469481523477</v>
      </c>
      <c r="AC54" s="92">
        <f>+'[3]R-I prezzi correnti cat'!AB51</f>
        <v>179.54305681606388</v>
      </c>
      <c r="AD54" s="92">
        <f>+'[3]R-I prezzi correnti cat'!AC51+'[3]R-I prezzi correnti cat'!AE51+'[3]R-I prezzi correnti cat'!AF51-'[3]R-I prezzi correnti cat'!AJ51-'[3]R-I prezzi correnti cat'!AL51</f>
        <v>581.59097787554083</v>
      </c>
      <c r="AE54" s="93">
        <f t="shared" si="6"/>
        <v>2487.0809828439524</v>
      </c>
      <c r="AF54" s="93">
        <f t="shared" si="7"/>
        <v>3454.4101829924462</v>
      </c>
      <c r="AG54" s="93">
        <f>+'[3]R-I prezzi correnti cat'!AM51</f>
        <v>-226.29790681018616</v>
      </c>
      <c r="AH54" s="93">
        <f t="shared" si="8"/>
        <v>3228.1122761822598</v>
      </c>
      <c r="AI54" s="98">
        <f t="shared" si="9"/>
        <v>23460.804984554081</v>
      </c>
      <c r="AJ54" s="104"/>
    </row>
    <row r="55" spans="1:36" x14ac:dyDescent="0.2">
      <c r="A55" s="91">
        <v>1911</v>
      </c>
      <c r="B55" s="92">
        <f>+'[3]R-I prezzi correnti cat'!B52</f>
        <v>7978.2653061224428</v>
      </c>
      <c r="C55" s="92">
        <f>+'[3]R-I prezzi correnti cat'!C52</f>
        <v>226.26262626262641</v>
      </c>
      <c r="D55" s="92">
        <f>+'[3]R-I prezzi correnti cat'!D52</f>
        <v>3882.8282828282831</v>
      </c>
      <c r="E55" s="92">
        <f>+'[3]R-I prezzi correnti cat'!G52</f>
        <v>718.55670103092837</v>
      </c>
      <c r="F55" s="92">
        <f>+'[3]R-I prezzi correnti cat'!E52</f>
        <v>183</v>
      </c>
      <c r="G55" s="93">
        <f t="shared" si="0"/>
        <v>5010.6476101218386</v>
      </c>
      <c r="H55" s="92">
        <f>+'[3]R-I prezzi correnti cat'!H52</f>
        <v>2763.2653061224405</v>
      </c>
      <c r="I55" s="92">
        <f>+'[3]R-I prezzi correnti cat'!I52</f>
        <v>1172.9166666666652</v>
      </c>
      <c r="J55" s="92">
        <f>+'[3]R-I prezzi correnti cat'!J52</f>
        <v>293.87755102040842</v>
      </c>
      <c r="K55" s="92">
        <f>+'[3]R-I prezzi correnti cat'!K52</f>
        <v>1292.8571428571429</v>
      </c>
      <c r="L55" s="92">
        <f>+'[3]R-I prezzi correnti cat'!L52</f>
        <v>1117.3469387755126</v>
      </c>
      <c r="M55" s="92">
        <f>+'[3]R-I prezzi correnti cat'!M52</f>
        <v>1285.567010309278</v>
      </c>
      <c r="N55" s="92">
        <f t="shared" si="1"/>
        <v>7925.8306157514471</v>
      </c>
      <c r="O55" s="92">
        <f t="shared" si="2"/>
        <v>20914.743531995729</v>
      </c>
      <c r="P55" s="92">
        <f>+'[3]R-I prezzi correnti cat'!P52</f>
        <v>215.30612244897938</v>
      </c>
      <c r="Q55" s="92">
        <f>+'[3]R-I prezzi correnti cat'!Q52</f>
        <v>1616.494845360824</v>
      </c>
      <c r="R55" s="94">
        <f t="shared" si="3"/>
        <v>22315.932254907573</v>
      </c>
      <c r="S55" s="95">
        <f>+'[3]R-I prezzi correnti cat'!S52</f>
        <v>3514.6416478557053</v>
      </c>
      <c r="T55" s="94">
        <f t="shared" si="4"/>
        <v>25830.573902763277</v>
      </c>
      <c r="U55" s="96"/>
      <c r="V55" s="92">
        <f>+'[3]R-I prezzi correnti cat'!U52</f>
        <v>2429.2075770623796</v>
      </c>
      <c r="W55" s="97">
        <f>+'[3]R-I prezzi correnti cat'!W52</f>
        <v>17964.502877535837</v>
      </c>
      <c r="X55" s="97">
        <f>+'[3]R-I prezzi correnti cat'!X52</f>
        <v>2121.8551261604148</v>
      </c>
      <c r="Y55" s="92">
        <f t="shared" si="5"/>
        <v>20086.358003696252</v>
      </c>
      <c r="Z55" s="92">
        <f>+'[3]R-I prezzi correnti cat'!AA52</f>
        <v>350.07254977506807</v>
      </c>
      <c r="AA55" s="92">
        <f>+'[3]R-I prezzi correnti cat'!Z52</f>
        <v>660.18273616329952</v>
      </c>
      <c r="AB55" s="92">
        <f>+'[3]R-I prezzi correnti cat'!AD52-'[3]R-I prezzi correnti cat'!AK52</f>
        <v>1629.6422751079936</v>
      </c>
      <c r="AC55" s="92">
        <f>+'[3]R-I prezzi correnti cat'!AB52</f>
        <v>217.11230869340145</v>
      </c>
      <c r="AD55" s="92">
        <f>+'[3]R-I prezzi correnti cat'!AC52+'[3]R-I prezzi correnti cat'!AE52+'[3]R-I prezzi correnti cat'!AF52-'[3]R-I prezzi correnti cat'!AJ52-'[3]R-I prezzi correnti cat'!AL52</f>
        <v>569.7767212412549</v>
      </c>
      <c r="AE55" s="93">
        <f t="shared" si="6"/>
        <v>2416.5313050426498</v>
      </c>
      <c r="AF55" s="93">
        <f t="shared" si="7"/>
        <v>3426.7865909810175</v>
      </c>
      <c r="AG55" s="93">
        <f>+'[3]R-I prezzi correnti cat'!AM52</f>
        <v>-111.77826897636623</v>
      </c>
      <c r="AH55" s="93">
        <f t="shared" si="8"/>
        <v>3315.0083220046513</v>
      </c>
      <c r="AI55" s="98">
        <f t="shared" si="9"/>
        <v>25830.573902763281</v>
      </c>
      <c r="AJ55" s="104"/>
    </row>
    <row r="56" spans="1:36" x14ac:dyDescent="0.2">
      <c r="A56" s="91">
        <v>1912</v>
      </c>
      <c r="B56" s="92">
        <f>+'[3]R-I prezzi correnti cat'!B53</f>
        <v>8142.6020666324448</v>
      </c>
      <c r="C56" s="92">
        <f>+'[3]R-I prezzi correnti cat'!C53</f>
        <v>266.01612770112854</v>
      </c>
      <c r="D56" s="92">
        <f>+'[3]R-I prezzi correnti cat'!D53</f>
        <v>4351.8382485982856</v>
      </c>
      <c r="E56" s="92">
        <f>+'[3]R-I prezzi correnti cat'!G53</f>
        <v>838.37353386713994</v>
      </c>
      <c r="F56" s="92">
        <f>+'[3]R-I prezzi correnti cat'!E53</f>
        <v>189.60070014365496</v>
      </c>
      <c r="G56" s="93">
        <f t="shared" si="0"/>
        <v>5645.8286103102082</v>
      </c>
      <c r="H56" s="92">
        <f>+'[3]R-I prezzi correnti cat'!H53</f>
        <v>2922.4318984223219</v>
      </c>
      <c r="I56" s="92">
        <f>+'[3]R-I prezzi correnti cat'!I53</f>
        <v>1258.1302425076224</v>
      </c>
      <c r="J56" s="92">
        <f>+'[3]R-I prezzi correnti cat'!J53</f>
        <v>328.69984056294822</v>
      </c>
      <c r="K56" s="92">
        <f>+'[3]R-I prezzi correnti cat'!K53</f>
        <v>1342.8571428571429</v>
      </c>
      <c r="L56" s="92">
        <f>+'[3]R-I prezzi correnti cat'!L53</f>
        <v>1144.5892423964447</v>
      </c>
      <c r="M56" s="92">
        <f>+'[3]R-I prezzi correnti cat'!M53</f>
        <v>1326.9269488454454</v>
      </c>
      <c r="N56" s="92">
        <f t="shared" si="1"/>
        <v>8323.6353155919242</v>
      </c>
      <c r="O56" s="92">
        <f t="shared" si="2"/>
        <v>22112.065992534575</v>
      </c>
      <c r="P56" s="92">
        <f>+'[3]R-I prezzi correnti cat'!P53</f>
        <v>242.37858967955685</v>
      </c>
      <c r="Q56" s="92">
        <f>+'[3]R-I prezzi correnti cat'!Q53</f>
        <v>1617.5257731958759</v>
      </c>
      <c r="R56" s="94">
        <f t="shared" si="3"/>
        <v>23487.213176050896</v>
      </c>
      <c r="S56" s="95">
        <f>+'[3]R-I prezzi correnti cat'!S53</f>
        <v>3839.1660917698905</v>
      </c>
      <c r="T56" s="94">
        <f t="shared" si="4"/>
        <v>27326.379267820786</v>
      </c>
      <c r="U56" s="96"/>
      <c r="V56" s="92">
        <f>+'[3]R-I prezzi correnti cat'!U53</f>
        <v>2653.267400768661</v>
      </c>
      <c r="W56" s="97">
        <f>+'[3]R-I prezzi correnti cat'!W53</f>
        <v>19045.600674742451</v>
      </c>
      <c r="X56" s="97">
        <f>+'[3]R-I prezzi correnti cat'!X53</f>
        <v>2305.0385600353038</v>
      </c>
      <c r="Y56" s="92">
        <f t="shared" si="5"/>
        <v>21350.639234777755</v>
      </c>
      <c r="Z56" s="92">
        <f>+'[3]R-I prezzi correnti cat'!AA53</f>
        <v>369.71534501709112</v>
      </c>
      <c r="AA56" s="92">
        <f>+'[3]R-I prezzi correnti cat'!Z53</f>
        <v>697.81458482359108</v>
      </c>
      <c r="AB56" s="92">
        <f>+'[3]R-I prezzi correnti cat'!AD53-'[3]R-I prezzi correnti cat'!AK53</f>
        <v>1515.3001329015513</v>
      </c>
      <c r="AC56" s="92">
        <f>+'[3]R-I prezzi correnti cat'!AB53</f>
        <v>225.53613528229337</v>
      </c>
      <c r="AD56" s="92">
        <f>+'[3]R-I prezzi correnti cat'!AC53+'[3]R-I prezzi correnti cat'!AE53+'[3]R-I prezzi correnti cat'!AF53-'[3]R-I prezzi correnti cat'!AJ53-'[3]R-I prezzi correnti cat'!AL53</f>
        <v>474.55346902303501</v>
      </c>
      <c r="AE56" s="93">
        <f t="shared" si="6"/>
        <v>2215.3897372068795</v>
      </c>
      <c r="AF56" s="93">
        <f t="shared" si="7"/>
        <v>3282.9196670475617</v>
      </c>
      <c r="AG56" s="93">
        <f>+'[3]R-I prezzi correnti cat'!AM53</f>
        <v>39.552965226813626</v>
      </c>
      <c r="AH56" s="93">
        <f t="shared" si="8"/>
        <v>3322.4726322743754</v>
      </c>
      <c r="AI56" s="98">
        <f t="shared" si="9"/>
        <v>27326.379267820794</v>
      </c>
      <c r="AJ56" s="104"/>
    </row>
    <row r="57" spans="1:36" x14ac:dyDescent="0.2">
      <c r="A57" s="91">
        <v>1913</v>
      </c>
      <c r="B57" s="92">
        <f>+'[3]R-I prezzi correnti cat'!B54</f>
        <v>8683.9777501249318</v>
      </c>
      <c r="C57" s="92">
        <f>+'[3]R-I prezzi correnti cat'!C54</f>
        <v>284.01164710881284</v>
      </c>
      <c r="D57" s="92">
        <f>+'[3]R-I prezzi correnti cat'!D54</f>
        <v>4384.6168614874496</v>
      </c>
      <c r="E57" s="92">
        <f>+'[3]R-I prezzi correnti cat'!G54</f>
        <v>890.52034341858734</v>
      </c>
      <c r="F57" s="92">
        <f>+'[3]R-I prezzi correnti cat'!E54</f>
        <v>196.90113966069745</v>
      </c>
      <c r="G57" s="93">
        <f t="shared" si="0"/>
        <v>5756.049991675548</v>
      </c>
      <c r="H57" s="92">
        <f>+'[3]R-I prezzi correnti cat'!H54</f>
        <v>3021.9026255643876</v>
      </c>
      <c r="I57" s="92">
        <f>+'[3]R-I prezzi correnti cat'!I54</f>
        <v>1354.2819343378758</v>
      </c>
      <c r="J57" s="92">
        <f>+'[3]R-I prezzi correnti cat'!J54</f>
        <v>344.65149101461094</v>
      </c>
      <c r="K57" s="92">
        <f>+'[3]R-I prezzi correnti cat'!K54</f>
        <v>1400</v>
      </c>
      <c r="L57" s="92">
        <f>+'[3]R-I prezzi correnti cat'!L54</f>
        <v>1157.9494264243244</v>
      </c>
      <c r="M57" s="92">
        <f>+'[3]R-I prezzi correnti cat'!M54</f>
        <v>1417.0338549081146</v>
      </c>
      <c r="N57" s="92">
        <f t="shared" si="1"/>
        <v>8695.8193322493134</v>
      </c>
      <c r="O57" s="92">
        <f t="shared" si="2"/>
        <v>23135.847074049794</v>
      </c>
      <c r="P57" s="92">
        <f>+'[3]R-I prezzi correnti cat'!P54</f>
        <v>264.08073285691876</v>
      </c>
      <c r="Q57" s="92">
        <f>+'[3]R-I prezzi correnti cat'!Q54</f>
        <v>1671.134020618556</v>
      </c>
      <c r="R57" s="94">
        <f t="shared" si="3"/>
        <v>24542.900361811433</v>
      </c>
      <c r="S57" s="95">
        <f>+'[3]R-I prezzi correnti cat'!S54</f>
        <v>3790.4076429069523</v>
      </c>
      <c r="T57" s="94">
        <f t="shared" si="4"/>
        <v>28333.308004718387</v>
      </c>
      <c r="U57" s="96"/>
      <c r="V57" s="92">
        <f>+'[3]R-I prezzi correnti cat'!U54</f>
        <v>2832.7150666583279</v>
      </c>
      <c r="W57" s="97">
        <f>+'[3]R-I prezzi correnti cat'!W54</f>
        <v>19894.748360312169</v>
      </c>
      <c r="X57" s="97">
        <f>+'[3]R-I prezzi correnti cat'!X54</f>
        <v>2375.6313323522481</v>
      </c>
      <c r="Y57" s="92">
        <f t="shared" si="5"/>
        <v>22270.379692664417</v>
      </c>
      <c r="Z57" s="92">
        <f>+'[3]R-I prezzi correnti cat'!AA54</f>
        <v>364.76212510849928</v>
      </c>
      <c r="AA57" s="92">
        <f>+'[3]R-I prezzi correnti cat'!Z54</f>
        <v>694.34795474656494</v>
      </c>
      <c r="AB57" s="92">
        <f>+'[3]R-I prezzi correnti cat'!AD54-'[3]R-I prezzi correnti cat'!AK54</f>
        <v>1412.4593871348</v>
      </c>
      <c r="AC57" s="92">
        <f>+'[3]R-I prezzi correnti cat'!AB54</f>
        <v>216.68063048959556</v>
      </c>
      <c r="AD57" s="92">
        <f>+'[3]R-I prezzi correnti cat'!AC54+'[3]R-I prezzi correnti cat'!AE54+'[3]R-I prezzi correnti cat'!AF54-'[3]R-I prezzi correnti cat'!AJ54-'[3]R-I prezzi correnti cat'!AL54</f>
        <v>461.79148079372908</v>
      </c>
      <c r="AE57" s="93">
        <f t="shared" si="6"/>
        <v>2090.9314984181246</v>
      </c>
      <c r="AF57" s="93">
        <f t="shared" si="7"/>
        <v>3150.0415782731889</v>
      </c>
      <c r="AG57" s="93">
        <f>+'[3]R-I prezzi correnti cat'!AM54</f>
        <v>80.171667122451879</v>
      </c>
      <c r="AH57" s="93">
        <f t="shared" si="8"/>
        <v>3230.2132453956406</v>
      </c>
      <c r="AI57" s="98">
        <f t="shared" si="9"/>
        <v>28333.308004718387</v>
      </c>
      <c r="AJ57" s="104"/>
    </row>
    <row r="58" spans="1:36" x14ac:dyDescent="0.2">
      <c r="A58" s="91">
        <v>1914</v>
      </c>
      <c r="B58" s="92">
        <f>+'[3]R-I prezzi correnti cat'!B55</f>
        <v>7993.336116168407</v>
      </c>
      <c r="C58" s="92">
        <f>+'[3]R-I prezzi correnti cat'!C55</f>
        <v>263.35663392424516</v>
      </c>
      <c r="D58" s="92">
        <f>+'[3]R-I prezzi correnti cat'!D55</f>
        <v>4040.9993567590645</v>
      </c>
      <c r="E58" s="92">
        <f>+'[3]R-I prezzi correnti cat'!G55</f>
        <v>948.72825054796897</v>
      </c>
      <c r="F58" s="92">
        <f>+'[3]R-I prezzi correnti cat'!E55</f>
        <v>229.46565425366816</v>
      </c>
      <c r="G58" s="93">
        <f t="shared" si="0"/>
        <v>5482.5498954849463</v>
      </c>
      <c r="H58" s="92">
        <f>+'[3]R-I prezzi correnti cat'!H55</f>
        <v>2724.6636589530613</v>
      </c>
      <c r="I58" s="92">
        <f>+'[3]R-I prezzi correnti cat'!I55</f>
        <v>1229.4773727615379</v>
      </c>
      <c r="J58" s="92">
        <f>+'[3]R-I prezzi correnti cat'!J55</f>
        <v>341.69058806575981</v>
      </c>
      <c r="K58" s="92">
        <f>+'[3]R-I prezzi correnti cat'!K55</f>
        <v>1490.8163265306123</v>
      </c>
      <c r="L58" s="92">
        <f>+'[3]R-I prezzi correnti cat'!L55</f>
        <v>1211.892206153253</v>
      </c>
      <c r="M58" s="92">
        <f>+'[3]R-I prezzi correnti cat'!M55</f>
        <v>1452.1471259859868</v>
      </c>
      <c r="N58" s="92">
        <f t="shared" si="1"/>
        <v>8450.6872784502102</v>
      </c>
      <c r="O58" s="92">
        <f t="shared" si="2"/>
        <v>21926.573290103566</v>
      </c>
      <c r="P58" s="92">
        <f>+'[3]R-I prezzi correnti cat'!P55</f>
        <v>260.68677959042748</v>
      </c>
      <c r="Q58" s="92">
        <f>+'[3]R-I prezzi correnti cat'!Q55</f>
        <v>1534.0206185567004</v>
      </c>
      <c r="R58" s="94">
        <f t="shared" si="3"/>
        <v>23199.907129069838</v>
      </c>
      <c r="S58" s="95">
        <f>+'[3]R-I prezzi correnti cat'!S55</f>
        <v>3055.9629269604106</v>
      </c>
      <c r="T58" s="94">
        <f t="shared" si="4"/>
        <v>26255.87005603025</v>
      </c>
      <c r="U58" s="96"/>
      <c r="V58" s="92">
        <f>+'[3]R-I prezzi correnti cat'!U55</f>
        <v>2449.8574819673395</v>
      </c>
      <c r="W58" s="97">
        <f>+'[3]R-I prezzi correnti cat'!W55</f>
        <v>17188.914231408293</v>
      </c>
      <c r="X58" s="97">
        <f>+'[3]R-I prezzi correnti cat'!X55</f>
        <v>3560.4632356142283</v>
      </c>
      <c r="Y58" s="92">
        <f t="shared" si="5"/>
        <v>20749.377467022521</v>
      </c>
      <c r="Z58" s="92">
        <f>+'[3]R-I prezzi correnti cat'!AA55</f>
        <v>366.24179169213056</v>
      </c>
      <c r="AA58" s="92">
        <f>+'[3]R-I prezzi correnti cat'!Z55</f>
        <v>745.27034486205775</v>
      </c>
      <c r="AB58" s="92">
        <f>+'[3]R-I prezzi correnti cat'!AD55-'[3]R-I prezzi correnti cat'!AK55</f>
        <v>1415.1687177005344</v>
      </c>
      <c r="AC58" s="92">
        <f>+'[3]R-I prezzi correnti cat'!AB55</f>
        <v>215.79988833035452</v>
      </c>
      <c r="AD58" s="92">
        <f>+'[3]R-I prezzi correnti cat'!AC55+'[3]R-I prezzi correnti cat'!AE55+'[3]R-I prezzi correnti cat'!AF55-'[3]R-I prezzi correnti cat'!AJ55-'[3]R-I prezzi correnti cat'!AL55</f>
        <v>455.05694373775583</v>
      </c>
      <c r="AE58" s="93">
        <f t="shared" si="6"/>
        <v>2086.0255497686449</v>
      </c>
      <c r="AF58" s="93">
        <f t="shared" si="7"/>
        <v>3197.537686322833</v>
      </c>
      <c r="AG58" s="93">
        <f>+'[3]R-I prezzi correnti cat'!AM55</f>
        <v>-140.90257928244625</v>
      </c>
      <c r="AH58" s="93">
        <f t="shared" si="8"/>
        <v>3056.6351070403866</v>
      </c>
      <c r="AI58" s="98">
        <f t="shared" si="9"/>
        <v>26255.870056030246</v>
      </c>
      <c r="AJ58" s="104"/>
    </row>
    <row r="59" spans="1:36" x14ac:dyDescent="0.2">
      <c r="A59" s="91">
        <v>1915</v>
      </c>
      <c r="B59" s="92">
        <f>+'[3]R-I prezzi correnti cat'!B56</f>
        <v>8950.1114644675654</v>
      </c>
      <c r="C59" s="92">
        <f>+'[3]R-I prezzi correnti cat'!C56</f>
        <v>271.43579822979467</v>
      </c>
      <c r="D59" s="92">
        <f>+'[3]R-I prezzi correnti cat'!D56</f>
        <v>4148.7451684717589</v>
      </c>
      <c r="E59" s="92">
        <f>+'[3]R-I prezzi correnti cat'!G56</f>
        <v>821.86114001985425</v>
      </c>
      <c r="F59" s="92">
        <f>+'[3]R-I prezzi correnti cat'!E56</f>
        <v>236.76939676663977</v>
      </c>
      <c r="G59" s="93">
        <f t="shared" si="0"/>
        <v>5478.8115034880475</v>
      </c>
      <c r="H59" s="92">
        <f>+'[3]R-I prezzi correnti cat'!H56</f>
        <v>3223.7705515900907</v>
      </c>
      <c r="I59" s="92">
        <f>+'[3]R-I prezzi correnti cat'!I56</f>
        <v>1467.8278395215784</v>
      </c>
      <c r="J59" s="92">
        <f>+'[3]R-I prezzi correnti cat'!J56</f>
        <v>366.53823215044167</v>
      </c>
      <c r="K59" s="92">
        <f>+'[3]R-I prezzi correnti cat'!K56</f>
        <v>1643.8775510204082</v>
      </c>
      <c r="L59" s="92">
        <f>+'[3]R-I prezzi correnti cat'!L56</f>
        <v>1221.4443242083421</v>
      </c>
      <c r="M59" s="92">
        <f>+'[3]R-I prezzi correnti cat'!M56</f>
        <v>2009.9692519228747</v>
      </c>
      <c r="N59" s="92">
        <f t="shared" si="1"/>
        <v>9933.4277504137353</v>
      </c>
      <c r="O59" s="92">
        <f t="shared" si="2"/>
        <v>24362.350718369347</v>
      </c>
      <c r="P59" s="92">
        <f>+'[3]R-I prezzi correnti cat'!P56</f>
        <v>278.48973286466395</v>
      </c>
      <c r="Q59" s="92">
        <f>+'[3]R-I prezzi correnti cat'!Q56</f>
        <v>1710.3092783505149</v>
      </c>
      <c r="R59" s="94">
        <f t="shared" si="3"/>
        <v>25794.170263855198</v>
      </c>
      <c r="S59" s="95">
        <f>+'[3]R-I prezzi correnti cat'!S56</f>
        <v>4875.6580754814613</v>
      </c>
      <c r="T59" s="94">
        <f t="shared" si="4"/>
        <v>30669.828339336658</v>
      </c>
      <c r="U59" s="96"/>
      <c r="V59" s="92">
        <f>+'[3]R-I prezzi correnti cat'!U56</f>
        <v>2777.9618594253102</v>
      </c>
      <c r="W59" s="97">
        <f>+'[3]R-I prezzi correnti cat'!W56</f>
        <v>15477.613852411592</v>
      </c>
      <c r="X59" s="97">
        <f>+'[3]R-I prezzi correnti cat'!X56</f>
        <v>9871.6719654145872</v>
      </c>
      <c r="Y59" s="92">
        <f t="shared" si="5"/>
        <v>25349.285817826181</v>
      </c>
      <c r="Z59" s="92">
        <f>+'[3]R-I prezzi correnti cat'!AA56</f>
        <v>222.30936999684047</v>
      </c>
      <c r="AA59" s="92">
        <f>+'[3]R-I prezzi correnti cat'!Z56</f>
        <v>687.25698655008898</v>
      </c>
      <c r="AB59" s="92">
        <f>+'[3]R-I prezzi correnti cat'!AD56-'[3]R-I prezzi correnti cat'!AK56</f>
        <v>1568.3570505972762</v>
      </c>
      <c r="AC59" s="92">
        <f>+'[3]R-I prezzi correnti cat'!AB56</f>
        <v>213.06101074990457</v>
      </c>
      <c r="AD59" s="92">
        <f>+'[3]R-I prezzi correnti cat'!AC56+'[3]R-I prezzi correnti cat'!AE56+'[3]R-I prezzi correnti cat'!AF56-'[3]R-I prezzi correnti cat'!AJ56-'[3]R-I prezzi correnti cat'!AL56</f>
        <v>355.14601706306757</v>
      </c>
      <c r="AE59" s="93">
        <f t="shared" si="6"/>
        <v>2136.5640784102484</v>
      </c>
      <c r="AF59" s="93">
        <f t="shared" si="7"/>
        <v>3046.1304349571778</v>
      </c>
      <c r="AG59" s="93">
        <f>+'[3]R-I prezzi correnti cat'!AM56</f>
        <v>-503.54977287200734</v>
      </c>
      <c r="AH59" s="93">
        <f t="shared" si="8"/>
        <v>2542.5806620851704</v>
      </c>
      <c r="AI59" s="98">
        <f t="shared" si="9"/>
        <v>30669.828339336662</v>
      </c>
      <c r="AJ59" s="104"/>
    </row>
    <row r="60" spans="1:36" x14ac:dyDescent="0.2">
      <c r="A60" s="91">
        <v>1916</v>
      </c>
      <c r="B60" s="92">
        <f>+'[3]R-I prezzi correnti cat'!B57</f>
        <v>12988.005138760294</v>
      </c>
      <c r="C60" s="92">
        <f>+'[3]R-I prezzi correnti cat'!C57</f>
        <v>425.08801050081991</v>
      </c>
      <c r="D60" s="92">
        <f>+'[3]R-I prezzi correnti cat'!D57</f>
        <v>6109.172641526372</v>
      </c>
      <c r="E60" s="92">
        <f>+'[3]R-I prezzi correnti cat'!G57</f>
        <v>606.61425861999601</v>
      </c>
      <c r="F60" s="92">
        <f>+'[3]R-I prezzi correnti cat'!E57</f>
        <v>451.39713233218839</v>
      </c>
      <c r="G60" s="93">
        <f t="shared" si="0"/>
        <v>7592.2720429793762</v>
      </c>
      <c r="H60" s="92">
        <f>+'[3]R-I prezzi correnti cat'!H57</f>
        <v>5031.4248724543577</v>
      </c>
      <c r="I60" s="92">
        <f>+'[3]R-I prezzi correnti cat'!I57</f>
        <v>2097.0418590970207</v>
      </c>
      <c r="J60" s="92">
        <f>+'[3]R-I prezzi correnti cat'!J57</f>
        <v>445.17520947809663</v>
      </c>
      <c r="K60" s="92">
        <f>+'[3]R-I prezzi correnti cat'!K57</f>
        <v>2062.2448979591836</v>
      </c>
      <c r="L60" s="92">
        <f>+'[3]R-I prezzi correnti cat'!L57</f>
        <v>1535.0861992602013</v>
      </c>
      <c r="M60" s="92">
        <f>+'[3]R-I prezzi correnti cat'!M57</f>
        <v>2487.8199493704642</v>
      </c>
      <c r="N60" s="92">
        <f t="shared" si="1"/>
        <v>13658.792987619323</v>
      </c>
      <c r="O60" s="92">
        <f t="shared" si="2"/>
        <v>34239.070169358994</v>
      </c>
      <c r="P60" s="92">
        <f>+'[3]R-I prezzi correnti cat'!P57</f>
        <v>334.6791769905459</v>
      </c>
      <c r="Q60" s="92">
        <f>+'[3]R-I prezzi correnti cat'!Q57</f>
        <v>2849.4845360824729</v>
      </c>
      <c r="R60" s="94">
        <f t="shared" si="3"/>
        <v>36753.875528450917</v>
      </c>
      <c r="S60" s="95">
        <f>+'[3]R-I prezzi correnti cat'!S57</f>
        <v>8713.2196538194166</v>
      </c>
      <c r="T60" s="94">
        <f t="shared" si="4"/>
        <v>45467.095182270335</v>
      </c>
      <c r="U60" s="96"/>
      <c r="V60" s="92">
        <f>+'[3]R-I prezzi correnti cat'!U57</f>
        <v>3414.2901690244084</v>
      </c>
      <c r="W60" s="97">
        <f>+'[3]R-I prezzi correnti cat'!W57</f>
        <v>21372.274223449309</v>
      </c>
      <c r="X60" s="97">
        <f>+'[3]R-I prezzi correnti cat'!X57</f>
        <v>17898.614386869278</v>
      </c>
      <c r="Y60" s="92">
        <f t="shared" si="5"/>
        <v>39270.888610318587</v>
      </c>
      <c r="Z60" s="92">
        <f>+'[3]R-I prezzi correnti cat'!AA57</f>
        <v>83.652449864608755</v>
      </c>
      <c r="AA60" s="92">
        <f>+'[3]R-I prezzi correnti cat'!Z57</f>
        <v>525.80283002809892</v>
      </c>
      <c r="AB60" s="92">
        <f>+'[3]R-I prezzi correnti cat'!AD57-'[3]R-I prezzi correnti cat'!AK57</f>
        <v>1822.8039831178996</v>
      </c>
      <c r="AC60" s="92">
        <f>+'[3]R-I prezzi correnti cat'!AB57</f>
        <v>198.98026067665373</v>
      </c>
      <c r="AD60" s="92">
        <f>+'[3]R-I prezzi correnti cat'!AC57+'[3]R-I prezzi correnti cat'!AE57+'[3]R-I prezzi correnti cat'!AF57-'[3]R-I prezzi correnti cat'!AJ57-'[3]R-I prezzi correnti cat'!AL57</f>
        <v>226.54178076823609</v>
      </c>
      <c r="AE60" s="93">
        <f t="shared" si="6"/>
        <v>2248.3260245627894</v>
      </c>
      <c r="AF60" s="93">
        <f t="shared" si="7"/>
        <v>2857.7813044554969</v>
      </c>
      <c r="AG60" s="93">
        <f>+'[3]R-I prezzi correnti cat'!AM57</f>
        <v>-75.864901528150725</v>
      </c>
      <c r="AH60" s="93">
        <f t="shared" si="8"/>
        <v>2781.9164029273461</v>
      </c>
      <c r="AI60" s="98">
        <f t="shared" si="9"/>
        <v>45467.095182270343</v>
      </c>
      <c r="AJ60" s="104"/>
    </row>
    <row r="61" spans="1:36" x14ac:dyDescent="0.2">
      <c r="A61" s="91">
        <v>1917</v>
      </c>
      <c r="B61" s="92">
        <f>+'[3]R-I prezzi correnti cat'!B58</f>
        <v>18151.149808772712</v>
      </c>
      <c r="C61" s="92">
        <f>+'[3]R-I prezzi correnti cat'!C58</f>
        <v>602.29324847992586</v>
      </c>
      <c r="D61" s="92">
        <f>+'[3]R-I prezzi correnti cat'!D58</f>
        <v>9922.093627807777</v>
      </c>
      <c r="E61" s="92">
        <f>+'[3]R-I prezzi correnti cat'!G58</f>
        <v>633.61978868497579</v>
      </c>
      <c r="F61" s="92">
        <f>+'[3]R-I prezzi correnti cat'!E58</f>
        <v>442.63572203094532</v>
      </c>
      <c r="G61" s="93">
        <f t="shared" si="0"/>
        <v>11600.642387003623</v>
      </c>
      <c r="H61" s="92">
        <f>+'[3]R-I prezzi correnti cat'!H58</f>
        <v>7636.9467202242358</v>
      </c>
      <c r="I61" s="92">
        <f>+'[3]R-I prezzi correnti cat'!I58</f>
        <v>2679.8957829909618</v>
      </c>
      <c r="J61" s="92">
        <f>+'[3]R-I prezzi correnti cat'!J58</f>
        <v>731.44158867034116</v>
      </c>
      <c r="K61" s="92">
        <f>+'[3]R-I prezzi correnti cat'!K58</f>
        <v>2990.8163265306125</v>
      </c>
      <c r="L61" s="92">
        <f>+'[3]R-I prezzi correnti cat'!L58</f>
        <v>1996.9125029601532</v>
      </c>
      <c r="M61" s="92">
        <f>+'[3]R-I prezzi correnti cat'!M58</f>
        <v>3419.734630939638</v>
      </c>
      <c r="N61" s="92">
        <f t="shared" si="1"/>
        <v>19455.747552315941</v>
      </c>
      <c r="O61" s="92">
        <f t="shared" si="2"/>
        <v>49207.539748092277</v>
      </c>
      <c r="P61" s="92">
        <f>+'[3]R-I prezzi correnti cat'!P58</f>
        <v>537.93898413471163</v>
      </c>
      <c r="Q61" s="92">
        <f>+'[3]R-I prezzi correnti cat'!Q58</f>
        <v>3863.917525773194</v>
      </c>
      <c r="R61" s="94">
        <f t="shared" si="3"/>
        <v>52533.518289730753</v>
      </c>
      <c r="S61" s="95">
        <f>+'[3]R-I prezzi correnti cat'!S58</f>
        <v>14480.306607499948</v>
      </c>
      <c r="T61" s="94">
        <f t="shared" si="4"/>
        <v>67013.824897230705</v>
      </c>
      <c r="U61" s="96"/>
      <c r="V61" s="92">
        <f>+'[3]R-I prezzi correnti cat'!U58</f>
        <v>3675.0514125860577</v>
      </c>
      <c r="W61" s="97">
        <f>+'[3]R-I prezzi correnti cat'!W58</f>
        <v>33462.703210642212</v>
      </c>
      <c r="X61" s="97">
        <f>+'[3]R-I prezzi correnti cat'!X58</f>
        <v>26206.362695592572</v>
      </c>
      <c r="Y61" s="92">
        <f t="shared" si="5"/>
        <v>59669.065906234784</v>
      </c>
      <c r="Z61" s="92">
        <f>+'[3]R-I prezzi correnti cat'!AA58</f>
        <v>105.44204890264969</v>
      </c>
      <c r="AA61" s="92">
        <f>+'[3]R-I prezzi correnti cat'!Z58</f>
        <v>465.05882895971865</v>
      </c>
      <c r="AB61" s="92">
        <f>+'[3]R-I prezzi correnti cat'!AD58-'[3]R-I prezzi correnti cat'!AK58</f>
        <v>2250.345200896616</v>
      </c>
      <c r="AC61" s="92">
        <f>+'[3]R-I prezzi correnti cat'!AB58</f>
        <v>253.34205138820369</v>
      </c>
      <c r="AD61" s="92">
        <f>+'[3]R-I prezzi correnti cat'!AC58+'[3]R-I prezzi correnti cat'!AE58+'[3]R-I prezzi correnti cat'!AF58-'[3]R-I prezzi correnti cat'!AJ58-'[3]R-I prezzi correnti cat'!AL58</f>
        <v>386.92613808819198</v>
      </c>
      <c r="AE61" s="93">
        <f t="shared" si="6"/>
        <v>2890.613390373012</v>
      </c>
      <c r="AF61" s="93">
        <f t="shared" si="7"/>
        <v>3461.1142682353802</v>
      </c>
      <c r="AG61" s="93">
        <f>+'[3]R-I prezzi correnti cat'!AM58</f>
        <v>208.59331017449543</v>
      </c>
      <c r="AH61" s="93">
        <f t="shared" si="8"/>
        <v>3669.7075784098756</v>
      </c>
      <c r="AI61" s="98">
        <f t="shared" si="9"/>
        <v>67013.824897230719</v>
      </c>
      <c r="AJ61" s="104"/>
    </row>
    <row r="62" spans="1:36" x14ac:dyDescent="0.2">
      <c r="A62" s="91">
        <v>1918</v>
      </c>
      <c r="B62" s="92">
        <f>+'[3]R-I prezzi correnti cat'!B59</f>
        <v>26594.767271587963</v>
      </c>
      <c r="C62" s="92">
        <f>+'[3]R-I prezzi correnti cat'!C59</f>
        <v>853.32032938037696</v>
      </c>
      <c r="D62" s="92">
        <f>+'[3]R-I prezzi correnti cat'!D59</f>
        <v>13863.312900104127</v>
      </c>
      <c r="E62" s="92">
        <f>+'[3]R-I prezzi correnti cat'!G59</f>
        <v>856.9482315198934</v>
      </c>
      <c r="F62" s="92">
        <f>+'[3]R-I prezzi correnti cat'!E59</f>
        <v>459.74184066884698</v>
      </c>
      <c r="G62" s="93">
        <f t="shared" si="0"/>
        <v>16033.323301673243</v>
      </c>
      <c r="H62" s="92">
        <f>+'[3]R-I prezzi correnti cat'!H59</f>
        <v>10210.809729904899</v>
      </c>
      <c r="I62" s="92">
        <f>+'[3]R-I prezzi correnti cat'!I59</f>
        <v>3211.1811397391084</v>
      </c>
      <c r="J62" s="92">
        <f>+'[3]R-I prezzi correnti cat'!J59</f>
        <v>968.38337897560791</v>
      </c>
      <c r="K62" s="92">
        <f>+'[3]R-I prezzi correnti cat'!K59</f>
        <v>4171.4285714285716</v>
      </c>
      <c r="L62" s="92">
        <f>+'[3]R-I prezzi correnti cat'!L59</f>
        <v>2726.692932279926</v>
      </c>
      <c r="M62" s="92">
        <f>+'[3]R-I prezzi correnti cat'!M59</f>
        <v>4235.3262798979576</v>
      </c>
      <c r="N62" s="92">
        <f t="shared" si="1"/>
        <v>25523.822032226068</v>
      </c>
      <c r="O62" s="92">
        <f t="shared" si="2"/>
        <v>68151.912605487276</v>
      </c>
      <c r="P62" s="92">
        <f>+'[3]R-I prezzi correnti cat'!P59</f>
        <v>699.97999401801883</v>
      </c>
      <c r="Q62" s="92">
        <f>+'[3]R-I prezzi correnti cat'!Q59</f>
        <v>4757.7319587628836</v>
      </c>
      <c r="R62" s="94">
        <f t="shared" si="3"/>
        <v>72209.66457023214</v>
      </c>
      <c r="S62" s="95">
        <f>+'[3]R-I prezzi correnti cat'!S59</f>
        <v>16641.730618159636</v>
      </c>
      <c r="T62" s="94">
        <f t="shared" si="4"/>
        <v>88851.395188391776</v>
      </c>
      <c r="U62" s="96"/>
      <c r="V62" s="92">
        <f>+'[3]R-I prezzi correnti cat'!U59</f>
        <v>3714.8091009019404</v>
      </c>
      <c r="W62" s="97">
        <f>+'[3]R-I prezzi correnti cat'!W59</f>
        <v>47462.636406795376</v>
      </c>
      <c r="X62" s="97">
        <f>+'[3]R-I prezzi correnti cat'!X59</f>
        <v>33774.955313541432</v>
      </c>
      <c r="Y62" s="92">
        <f t="shared" si="5"/>
        <v>81237.591720336815</v>
      </c>
      <c r="Z62" s="92">
        <f>+'[3]R-I prezzi correnti cat'!AA59</f>
        <v>156.3668697854188</v>
      </c>
      <c r="AA62" s="92">
        <f>+'[3]R-I prezzi correnti cat'!Z59</f>
        <v>567.30472989886471</v>
      </c>
      <c r="AB62" s="92">
        <f>+'[3]R-I prezzi correnti cat'!AD59-'[3]R-I prezzi correnti cat'!AK59</f>
        <v>3307.6217352430285</v>
      </c>
      <c r="AC62" s="92">
        <f>+'[3]R-I prezzi correnti cat'!AB59</f>
        <v>361.47184356931484</v>
      </c>
      <c r="AD62" s="92">
        <f>+'[3]R-I prezzi correnti cat'!AC59+'[3]R-I prezzi correnti cat'!AE59+'[3]R-I prezzi correnti cat'!AF59-'[3]R-I prezzi correnti cat'!AJ59-'[3]R-I prezzi correnti cat'!AL59</f>
        <v>329.00373569856851</v>
      </c>
      <c r="AE62" s="93">
        <f t="shared" si="6"/>
        <v>3998.0973145109119</v>
      </c>
      <c r="AF62" s="93">
        <f t="shared" si="7"/>
        <v>4721.768914195196</v>
      </c>
      <c r="AG62" s="93">
        <f>+'[3]R-I prezzi correnti cat'!AM59</f>
        <v>-822.77454704215506</v>
      </c>
      <c r="AH62" s="93">
        <f t="shared" si="8"/>
        <v>3898.9943671530409</v>
      </c>
      <c r="AI62" s="98">
        <f t="shared" si="9"/>
        <v>88851.395188391791</v>
      </c>
      <c r="AJ62" s="104"/>
    </row>
    <row r="63" spans="1:36" x14ac:dyDescent="0.2">
      <c r="A63" s="91">
        <v>1919</v>
      </c>
      <c r="B63" s="92">
        <f>+'[3]R-I prezzi correnti cat'!B60</f>
        <v>29003.782591587718</v>
      </c>
      <c r="C63" s="92">
        <f>+'[3]R-I prezzi correnti cat'!C60</f>
        <v>898.51377639278098</v>
      </c>
      <c r="D63" s="92">
        <f>+'[3]R-I prezzi correnti cat'!D60</f>
        <v>12980.149494021955</v>
      </c>
      <c r="E63" s="92">
        <f>+'[3]R-I prezzi correnti cat'!G60</f>
        <v>2085.825572677742</v>
      </c>
      <c r="F63" s="92">
        <f>+'[3]R-I prezzi correnti cat'!E60</f>
        <v>392.74703202311764</v>
      </c>
      <c r="G63" s="93">
        <f t="shared" si="0"/>
        <v>16357.235875115595</v>
      </c>
      <c r="H63" s="92">
        <f>+'[3]R-I prezzi correnti cat'!H60</f>
        <v>11007.698633983913</v>
      </c>
      <c r="I63" s="92">
        <f>+'[3]R-I prezzi correnti cat'!I60</f>
        <v>3648.4992434134197</v>
      </c>
      <c r="J63" s="92">
        <f>+'[3]R-I prezzi correnti cat'!J60</f>
        <v>1394.1042357381509</v>
      </c>
      <c r="K63" s="92">
        <f>+'[3]R-I prezzi correnti cat'!K60</f>
        <v>4248.9795918367345</v>
      </c>
      <c r="L63" s="92">
        <f>+'[3]R-I prezzi correnti cat'!L60</f>
        <v>3136.8234845245775</v>
      </c>
      <c r="M63" s="92">
        <f>+'[3]R-I prezzi correnti cat'!M60</f>
        <v>4642.2867018273319</v>
      </c>
      <c r="N63" s="92">
        <f t="shared" si="1"/>
        <v>28078.391891324129</v>
      </c>
      <c r="O63" s="92">
        <f t="shared" si="2"/>
        <v>73439.410358027439</v>
      </c>
      <c r="P63" s="92">
        <f>+'[3]R-I prezzi correnti cat'!P60</f>
        <v>1034.0389941465326</v>
      </c>
      <c r="Q63" s="92">
        <f>+'[3]R-I prezzi correnti cat'!Q60</f>
        <v>5846.4646464646439</v>
      </c>
      <c r="R63" s="94">
        <f t="shared" si="3"/>
        <v>78251.836010345563</v>
      </c>
      <c r="S63" s="95">
        <f>+'[3]R-I prezzi correnti cat'!S60</f>
        <v>17075.697401461359</v>
      </c>
      <c r="T63" s="94">
        <f t="shared" si="4"/>
        <v>95327.533411806915</v>
      </c>
      <c r="U63" s="96"/>
      <c r="V63" s="92">
        <f>+'[3]R-I prezzi correnti cat'!U60</f>
        <v>6673.2286724025635</v>
      </c>
      <c r="W63" s="97">
        <f>+'[3]R-I prezzi correnti cat'!W60</f>
        <v>54728.465293663598</v>
      </c>
      <c r="X63" s="97">
        <f>+'[3]R-I prezzi correnti cat'!X60</f>
        <v>27717.358187611611</v>
      </c>
      <c r="Y63" s="92">
        <f t="shared" si="5"/>
        <v>82445.823481275205</v>
      </c>
      <c r="Z63" s="92">
        <f>+'[3]R-I prezzi correnti cat'!AA60</f>
        <v>440.89226649711486</v>
      </c>
      <c r="AA63" s="92">
        <f>+'[3]R-I prezzi correnti cat'!Z60</f>
        <v>1573.6182871465217</v>
      </c>
      <c r="AB63" s="92">
        <f>+'[3]R-I prezzi correnti cat'!AD60-'[3]R-I prezzi correnti cat'!AK60</f>
        <v>4280.2800850053809</v>
      </c>
      <c r="AC63" s="92">
        <f>+'[3]R-I prezzi correnti cat'!AB60</f>
        <v>528.8422546593273</v>
      </c>
      <c r="AD63" s="92">
        <f>+'[3]R-I prezzi correnti cat'!AC60+'[3]R-I prezzi correnti cat'!AE60+'[3]R-I prezzi correnti cat'!AF60-'[3]R-I prezzi correnti cat'!AJ60-'[3]R-I prezzi correnti cat'!AL60</f>
        <v>417.34729089659493</v>
      </c>
      <c r="AE63" s="93">
        <f t="shared" si="6"/>
        <v>5226.4696305613033</v>
      </c>
      <c r="AF63" s="93">
        <f t="shared" si="7"/>
        <v>7240.9801842049401</v>
      </c>
      <c r="AG63" s="93">
        <f>+'[3]R-I prezzi correnti cat'!AM60</f>
        <v>-1032.4989260757779</v>
      </c>
      <c r="AH63" s="93">
        <f t="shared" si="8"/>
        <v>6208.4812581291626</v>
      </c>
      <c r="AI63" s="98">
        <f t="shared" si="9"/>
        <v>95327.53341180693</v>
      </c>
      <c r="AJ63" s="104"/>
    </row>
    <row r="64" spans="1:36" x14ac:dyDescent="0.2">
      <c r="A64" s="91">
        <v>1920</v>
      </c>
      <c r="B64" s="92">
        <f>+'[3]R-I prezzi correnti cat'!B61</f>
        <v>43521.025230030587</v>
      </c>
      <c r="C64" s="92">
        <f>+'[3]R-I prezzi correnti cat'!C61</f>
        <v>966.06382492733746</v>
      </c>
      <c r="D64" s="92">
        <f>+'[3]R-I prezzi correnti cat'!D61</f>
        <v>18234.624957336357</v>
      </c>
      <c r="E64" s="92">
        <f>+'[3]R-I prezzi correnti cat'!G61</f>
        <v>3190.0301971359004</v>
      </c>
      <c r="F64" s="92">
        <f>+'[3]R-I prezzi correnti cat'!E61</f>
        <v>424.63604359860852</v>
      </c>
      <c r="G64" s="93">
        <f t="shared" si="0"/>
        <v>22815.355022998203</v>
      </c>
      <c r="H64" s="92">
        <f>+'[3]R-I prezzi correnti cat'!H61</f>
        <v>16080.104685953796</v>
      </c>
      <c r="I64" s="92">
        <f>+'[3]R-I prezzi correnti cat'!I61</f>
        <v>4593.598873474727</v>
      </c>
      <c r="J64" s="92">
        <f>+'[3]R-I prezzi correnti cat'!J61</f>
        <v>2170.1389820222735</v>
      </c>
      <c r="K64" s="92">
        <f>+'[3]R-I prezzi correnti cat'!K61</f>
        <v>5502.970297029703</v>
      </c>
      <c r="L64" s="92">
        <f>+'[3]R-I prezzi correnti cat'!L61</f>
        <v>4091.4098363877392</v>
      </c>
      <c r="M64" s="92">
        <f>+'[3]R-I prezzi correnti cat'!M61</f>
        <v>5162.7821418180783</v>
      </c>
      <c r="N64" s="92">
        <f t="shared" si="1"/>
        <v>37601.004816686313</v>
      </c>
      <c r="O64" s="92">
        <f t="shared" si="2"/>
        <v>103937.38506971511</v>
      </c>
      <c r="P64" s="92">
        <f>+'[3]R-I prezzi correnti cat'!P61</f>
        <v>1621.7705546967345</v>
      </c>
      <c r="Q64" s="92">
        <f>+'[3]R-I prezzi correnti cat'!Q61</f>
        <v>8095.0495049504907</v>
      </c>
      <c r="R64" s="94">
        <f t="shared" si="3"/>
        <v>110410.66401996887</v>
      </c>
      <c r="S64" s="95">
        <f>+'[3]R-I prezzi correnti cat'!S61</f>
        <v>27680.871295493107</v>
      </c>
      <c r="T64" s="94">
        <f t="shared" si="4"/>
        <v>138091.53531546198</v>
      </c>
      <c r="U64" s="96"/>
      <c r="V64" s="92">
        <f>+'[3]R-I prezzi correnti cat'!U61</f>
        <v>12754.053981564542</v>
      </c>
      <c r="W64" s="97">
        <f>+'[3]R-I prezzi correnti cat'!W61</f>
        <v>93284.672148004131</v>
      </c>
      <c r="X64" s="97">
        <f>+'[3]R-I prezzi correnti cat'!X61</f>
        <v>20018.851353806192</v>
      </c>
      <c r="Y64" s="92">
        <f t="shared" si="5"/>
        <v>113303.52350181033</v>
      </c>
      <c r="Z64" s="92">
        <f>+'[3]R-I prezzi correnti cat'!AA61</f>
        <v>672.95918777092618</v>
      </c>
      <c r="AA64" s="92">
        <f>+'[3]R-I prezzi correnti cat'!Z61</f>
        <v>2442.9640063197953</v>
      </c>
      <c r="AB64" s="92">
        <f>+'[3]R-I prezzi correnti cat'!AD61-'[3]R-I prezzi correnti cat'!AK61</f>
        <v>5066.5546909928516</v>
      </c>
      <c r="AC64" s="92">
        <f>+'[3]R-I prezzi correnti cat'!AB61</f>
        <v>753.23599014153854</v>
      </c>
      <c r="AD64" s="92">
        <f>+'[3]R-I prezzi correnti cat'!AC61+'[3]R-I prezzi correnti cat'!AE61+'[3]R-I prezzi correnti cat'!AF61-'[3]R-I prezzi correnti cat'!AJ61-'[3]R-I prezzi correnti cat'!AL61</f>
        <v>871.19095238692216</v>
      </c>
      <c r="AE64" s="93">
        <f t="shared" si="6"/>
        <v>6690.9816335213127</v>
      </c>
      <c r="AF64" s="93">
        <f t="shared" si="7"/>
        <v>9806.9048276120338</v>
      </c>
      <c r="AG64" s="93">
        <f>+'[3]R-I prezzi correnti cat'!AM61</f>
        <v>2227.0530044750608</v>
      </c>
      <c r="AH64" s="93">
        <f t="shared" si="8"/>
        <v>12033.957832087095</v>
      </c>
      <c r="AI64" s="98">
        <f t="shared" si="9"/>
        <v>138091.53531546195</v>
      </c>
      <c r="AJ64" s="104"/>
    </row>
    <row r="65" spans="1:36" x14ac:dyDescent="0.2">
      <c r="A65" s="91">
        <v>1921</v>
      </c>
      <c r="B65" s="92">
        <f>+'[3]R-I prezzi correnti cat'!B62</f>
        <v>42956.908412027376</v>
      </c>
      <c r="C65" s="92">
        <f>+'[3]R-I prezzi correnti cat'!C62</f>
        <v>665.77844024858518</v>
      </c>
      <c r="D65" s="92">
        <f>+'[3]R-I prezzi correnti cat'!D62</f>
        <v>17517.765670514531</v>
      </c>
      <c r="E65" s="92">
        <f>+'[3]R-I prezzi correnti cat'!G62</f>
        <v>4276.5808519183374</v>
      </c>
      <c r="F65" s="92">
        <f>+'[3]R-I prezzi correnti cat'!E62</f>
        <v>577.60398973285305</v>
      </c>
      <c r="G65" s="93">
        <f t="shared" si="0"/>
        <v>23037.728952414305</v>
      </c>
      <c r="H65" s="92">
        <f>+'[3]R-I prezzi correnti cat'!H62</f>
        <v>14243.842118529737</v>
      </c>
      <c r="I65" s="92">
        <f>+'[3]R-I prezzi correnti cat'!I62</f>
        <v>4417.2413468794011</v>
      </c>
      <c r="J65" s="92">
        <f>+'[3]R-I prezzi correnti cat'!J62</f>
        <v>2622.8506447005147</v>
      </c>
      <c r="K65" s="92">
        <f>+'[3]R-I prezzi correnti cat'!K62</f>
        <v>6539.6039603960398</v>
      </c>
      <c r="L65" s="92">
        <f>+'[3]R-I prezzi correnti cat'!L62</f>
        <v>5137.2277174577785</v>
      </c>
      <c r="M65" s="92">
        <f>+'[3]R-I prezzi correnti cat'!M62</f>
        <v>6137.7311919406702</v>
      </c>
      <c r="N65" s="92">
        <f t="shared" si="1"/>
        <v>39098.496979904136</v>
      </c>
      <c r="O65" s="92">
        <f t="shared" si="2"/>
        <v>105093.1343443458</v>
      </c>
      <c r="P65" s="92">
        <f>+'[3]R-I prezzi correnti cat'!P62</f>
        <v>1953.4162829946933</v>
      </c>
      <c r="Q65" s="92">
        <f>+'[3]R-I prezzi correnti cat'!Q62</f>
        <v>8196.0396039603929</v>
      </c>
      <c r="R65" s="94">
        <f t="shared" si="3"/>
        <v>111335.75766531151</v>
      </c>
      <c r="S65" s="95">
        <f>+'[3]R-I prezzi correnti cat'!S62</f>
        <v>21506.007241532112</v>
      </c>
      <c r="T65" s="94">
        <f t="shared" si="4"/>
        <v>132841.76490684363</v>
      </c>
      <c r="U65" s="96"/>
      <c r="V65" s="92">
        <f>+'[3]R-I prezzi correnti cat'!U62</f>
        <v>10054.70205270521</v>
      </c>
      <c r="W65" s="97">
        <f>+'[3]R-I prezzi correnti cat'!W62</f>
        <v>86452.144369392394</v>
      </c>
      <c r="X65" s="97">
        <f>+'[3]R-I prezzi correnti cat'!X62</f>
        <v>24163.066348939497</v>
      </c>
      <c r="Y65" s="92">
        <f t="shared" si="5"/>
        <v>110615.21071833189</v>
      </c>
      <c r="Z65" s="92">
        <f>+'[3]R-I prezzi correnti cat'!AA62</f>
        <v>917.53483370473919</v>
      </c>
      <c r="AA65" s="92">
        <f>+'[3]R-I prezzi correnti cat'!Z62</f>
        <v>3280.3658369541135</v>
      </c>
      <c r="AB65" s="92">
        <f>+'[3]R-I prezzi correnti cat'!AD62-'[3]R-I prezzi correnti cat'!AK62</f>
        <v>5849.3991065836599</v>
      </c>
      <c r="AC65" s="92">
        <f>+'[3]R-I prezzi correnti cat'!AB62</f>
        <v>864.53378295995822</v>
      </c>
      <c r="AD65" s="92">
        <f>+'[3]R-I prezzi correnti cat'!AC62+'[3]R-I prezzi correnti cat'!AE62+'[3]R-I prezzi correnti cat'!AF62-'[3]R-I prezzi correnti cat'!AJ62-'[3]R-I prezzi correnti cat'!AL62</f>
        <v>1097.2623140690723</v>
      </c>
      <c r="AE65" s="93">
        <f t="shared" si="6"/>
        <v>7811.1952036126904</v>
      </c>
      <c r="AF65" s="93">
        <f t="shared" si="7"/>
        <v>12009.095874271545</v>
      </c>
      <c r="AG65" s="93">
        <f>+'[3]R-I prezzi correnti cat'!AM62</f>
        <v>162.75626153497399</v>
      </c>
      <c r="AH65" s="93">
        <f t="shared" si="8"/>
        <v>12171.852135806519</v>
      </c>
      <c r="AI65" s="98">
        <f t="shared" si="9"/>
        <v>132841.76490684363</v>
      </c>
      <c r="AJ65" s="104"/>
    </row>
    <row r="66" spans="1:36" x14ac:dyDescent="0.2">
      <c r="A66" s="91">
        <v>1922</v>
      </c>
      <c r="B66" s="92">
        <f>+'[3]R-I prezzi correnti cat'!B63</f>
        <v>42498.930672620889</v>
      </c>
      <c r="C66" s="92">
        <f>+'[3]R-I prezzi correnti cat'!C63</f>
        <v>656.68474329658068</v>
      </c>
      <c r="D66" s="92">
        <f>+'[3]R-I prezzi correnti cat'!D63</f>
        <v>20760.364648848314</v>
      </c>
      <c r="E66" s="92">
        <f>+'[3]R-I prezzi correnti cat'!G63</f>
        <v>5526.8620100090884</v>
      </c>
      <c r="F66" s="92">
        <f>+'[3]R-I prezzi correnti cat'!E63</f>
        <v>582.53427818253078</v>
      </c>
      <c r="G66" s="93">
        <f t="shared" si="0"/>
        <v>27526.445680336514</v>
      </c>
      <c r="H66" s="92">
        <f>+'[3]R-I prezzi correnti cat'!H63</f>
        <v>14743.841789028529</v>
      </c>
      <c r="I66" s="92">
        <f>+'[3]R-I prezzi correnti cat'!I63</f>
        <v>5145.4018584864789</v>
      </c>
      <c r="J66" s="92">
        <f>+'[3]R-I prezzi correnti cat'!J63</f>
        <v>2433.7980910247056</v>
      </c>
      <c r="K66" s="92">
        <f>+'[3]R-I prezzi correnti cat'!K63</f>
        <v>6702.970297029703</v>
      </c>
      <c r="L66" s="92">
        <f>+'[3]R-I prezzi correnti cat'!L63</f>
        <v>5122.4325066865495</v>
      </c>
      <c r="M66" s="92">
        <f>+'[3]R-I prezzi correnti cat'!M63</f>
        <v>7227.9251313695522</v>
      </c>
      <c r="N66" s="92">
        <f t="shared" si="1"/>
        <v>41376.369673625515</v>
      </c>
      <c r="O66" s="92">
        <f t="shared" si="2"/>
        <v>111401.74602658293</v>
      </c>
      <c r="P66" s="92">
        <f>+'[3]R-I prezzi correnti cat'!P63</f>
        <v>1825.4796867415723</v>
      </c>
      <c r="Q66" s="92">
        <f>+'[3]R-I prezzi correnti cat'!Q63</f>
        <v>9065.3465346534613</v>
      </c>
      <c r="R66" s="94">
        <f t="shared" si="3"/>
        <v>118641.61287449482</v>
      </c>
      <c r="S66" s="95">
        <f>+'[3]R-I prezzi correnti cat'!S63</f>
        <v>17029.568341908434</v>
      </c>
      <c r="T66" s="94">
        <f t="shared" si="4"/>
        <v>135671.18121640326</v>
      </c>
      <c r="U66" s="96"/>
      <c r="V66" s="92">
        <f>+'[3]R-I prezzi correnti cat'!U63</f>
        <v>10196.017273220579</v>
      </c>
      <c r="W66" s="97">
        <f>+'[3]R-I prezzi correnti cat'!W63</f>
        <v>92352.409897171732</v>
      </c>
      <c r="X66" s="97">
        <f>+'[3]R-I prezzi correnti cat'!X63</f>
        <v>19304.268269596654</v>
      </c>
      <c r="Y66" s="92">
        <f t="shared" si="5"/>
        <v>111656.67816676838</v>
      </c>
      <c r="Z66" s="92">
        <f>+'[3]R-I prezzi correnti cat'!AA63</f>
        <v>1399.6564713428315</v>
      </c>
      <c r="AA66" s="92">
        <f>+'[3]R-I prezzi correnti cat'!Z63</f>
        <v>3942.7293284329471</v>
      </c>
      <c r="AB66" s="92">
        <f>+'[3]R-I prezzi correnti cat'!AD63-'[3]R-I prezzi correnti cat'!AK63</f>
        <v>6568.0209120176478</v>
      </c>
      <c r="AC66" s="92">
        <f>+'[3]R-I prezzi correnti cat'!AB63</f>
        <v>1038.3213594368954</v>
      </c>
      <c r="AD66" s="92">
        <f>+'[3]R-I prezzi correnti cat'!AC63+'[3]R-I prezzi correnti cat'!AE63+'[3]R-I prezzi correnti cat'!AF63-'[3]R-I prezzi correnti cat'!AJ63-'[3]R-I prezzi correnti cat'!AL63</f>
        <v>1714.303726262666</v>
      </c>
      <c r="AE66" s="93">
        <f t="shared" si="6"/>
        <v>9320.645997717209</v>
      </c>
      <c r="AF66" s="93">
        <f t="shared" si="7"/>
        <v>14663.031797492986</v>
      </c>
      <c r="AG66" s="93">
        <f>+'[3]R-I prezzi correnti cat'!AM63</f>
        <v>-844.54602107872074</v>
      </c>
      <c r="AH66" s="93">
        <f t="shared" si="8"/>
        <v>13818.485776414265</v>
      </c>
      <c r="AI66" s="98">
        <f t="shared" si="9"/>
        <v>135671.18121640323</v>
      </c>
      <c r="AJ66" s="104"/>
    </row>
    <row r="67" spans="1:36" x14ac:dyDescent="0.2">
      <c r="A67" s="91">
        <v>1923</v>
      </c>
      <c r="B67" s="92">
        <f>+'[3]R-I prezzi correnti cat'!B64</f>
        <v>43943.028727717821</v>
      </c>
      <c r="C67" s="92">
        <f>+'[3]R-I prezzi correnti cat'!C64</f>
        <v>811.68918195284107</v>
      </c>
      <c r="D67" s="92">
        <f>+'[3]R-I prezzi correnti cat'!D64</f>
        <v>23501.514617694862</v>
      </c>
      <c r="E67" s="92">
        <f>+'[3]R-I prezzi correnti cat'!G64</f>
        <v>6005.8243602298307</v>
      </c>
      <c r="F67" s="92">
        <f>+'[3]R-I prezzi correnti cat'!E64</f>
        <v>722.84191366946823</v>
      </c>
      <c r="G67" s="93">
        <f t="shared" si="0"/>
        <v>31041.870073547005</v>
      </c>
      <c r="H67" s="92">
        <f>+'[3]R-I prezzi correnti cat'!H64</f>
        <v>15899.612981496748</v>
      </c>
      <c r="I67" s="92">
        <f>+'[3]R-I prezzi correnti cat'!I64</f>
        <v>6323.3916312082074</v>
      </c>
      <c r="J67" s="92">
        <f>+'[3]R-I prezzi correnti cat'!J64</f>
        <v>2406.3350808703099</v>
      </c>
      <c r="K67" s="92">
        <f>+'[3]R-I prezzi correnti cat'!K64</f>
        <v>6730.6930693069307</v>
      </c>
      <c r="L67" s="92">
        <f>+'[3]R-I prezzi correnti cat'!L64</f>
        <v>5382.4534404771957</v>
      </c>
      <c r="M67" s="92">
        <f>+'[3]R-I prezzi correnti cat'!M64</f>
        <v>8528.8657773465202</v>
      </c>
      <c r="N67" s="92">
        <f t="shared" si="1"/>
        <v>45271.35198070592</v>
      </c>
      <c r="O67" s="92">
        <f t="shared" si="2"/>
        <v>120256.25078197074</v>
      </c>
      <c r="P67" s="92">
        <f>+'[3]R-I prezzi correnti cat'!P64</f>
        <v>1809.7179484077947</v>
      </c>
      <c r="Q67" s="92">
        <f>+'[3]R-I prezzi correnti cat'!Q64</f>
        <v>9906.9306930693037</v>
      </c>
      <c r="R67" s="94">
        <f t="shared" si="3"/>
        <v>128353.46352663224</v>
      </c>
      <c r="S67" s="95">
        <f>+'[3]R-I prezzi correnti cat'!S64</f>
        <v>18084.079701474031</v>
      </c>
      <c r="T67" s="94">
        <f t="shared" si="4"/>
        <v>146437.54322810628</v>
      </c>
      <c r="U67" s="96"/>
      <c r="V67" s="92">
        <f>+'[3]R-I prezzi correnti cat'!U64</f>
        <v>12234.264721555443</v>
      </c>
      <c r="W67" s="97">
        <f>+'[3]R-I prezzi correnti cat'!W64</f>
        <v>104713.97709110787</v>
      </c>
      <c r="X67" s="97">
        <f>+'[3]R-I prezzi correnti cat'!X64</f>
        <v>14259.260215578155</v>
      </c>
      <c r="Y67" s="92">
        <f t="shared" si="5"/>
        <v>118973.23730668602</v>
      </c>
      <c r="Z67" s="92">
        <f>+'[3]R-I prezzi correnti cat'!AA64</f>
        <v>1804.2335279686249</v>
      </c>
      <c r="AA67" s="92">
        <f>+'[3]R-I prezzi correnti cat'!Z64</f>
        <v>3781.7171228968809</v>
      </c>
      <c r="AB67" s="92">
        <f>+'[3]R-I prezzi correnti cat'!AD64-'[3]R-I prezzi correnti cat'!AK64</f>
        <v>7435.8657012253088</v>
      </c>
      <c r="AC67" s="92">
        <f>+'[3]R-I prezzi correnti cat'!AB64</f>
        <v>1175.8219544674271</v>
      </c>
      <c r="AD67" s="92">
        <f>+'[3]R-I prezzi correnti cat'!AC64+'[3]R-I prezzi correnti cat'!AE64+'[3]R-I prezzi correnti cat'!AF64-'[3]R-I prezzi correnti cat'!AJ64-'[3]R-I prezzi correnti cat'!AL64</f>
        <v>2102.8789623629859</v>
      </c>
      <c r="AE67" s="93">
        <f t="shared" si="6"/>
        <v>10714.566618055722</v>
      </c>
      <c r="AF67" s="93">
        <f t="shared" si="7"/>
        <v>16300.517268921229</v>
      </c>
      <c r="AG67" s="93">
        <f>+'[3]R-I prezzi correnti cat'!AM64</f>
        <v>-1070.4760690563821</v>
      </c>
      <c r="AH67" s="93">
        <f t="shared" si="8"/>
        <v>15230.041199864847</v>
      </c>
      <c r="AI67" s="98">
        <f t="shared" si="9"/>
        <v>146437.54322810628</v>
      </c>
      <c r="AJ67" s="104"/>
    </row>
    <row r="68" spans="1:36" x14ac:dyDescent="0.2">
      <c r="A68" s="91">
        <v>1924</v>
      </c>
      <c r="B68" s="92">
        <f>+'[3]R-I prezzi correnti cat'!B65</f>
        <v>40234.084471773305</v>
      </c>
      <c r="C68" s="92">
        <f>+'[3]R-I prezzi correnti cat'!C65</f>
        <v>886.39330990154269</v>
      </c>
      <c r="D68" s="92">
        <f>+'[3]R-I prezzi correnti cat'!D65</f>
        <v>25655.267520581587</v>
      </c>
      <c r="E68" s="92">
        <f>+'[3]R-I prezzi correnti cat'!G65</f>
        <v>6375.8393424865772</v>
      </c>
      <c r="F68" s="92">
        <f>+'[3]R-I prezzi correnti cat'!E65</f>
        <v>860.36894866924035</v>
      </c>
      <c r="G68" s="93">
        <f t="shared" si="0"/>
        <v>33777.869121638942</v>
      </c>
      <c r="H68" s="92">
        <f>+'[3]R-I prezzi correnti cat'!H65</f>
        <v>16379.85378280783</v>
      </c>
      <c r="I68" s="92">
        <f>+'[3]R-I prezzi correnti cat'!I65</f>
        <v>7442.6603740411047</v>
      </c>
      <c r="J68" s="92">
        <f>+'[3]R-I prezzi correnti cat'!J65</f>
        <v>2440.7054681100635</v>
      </c>
      <c r="K68" s="92">
        <f>+'[3]R-I prezzi correnti cat'!K65</f>
        <v>7219.8019801980199</v>
      </c>
      <c r="L68" s="92">
        <f>+'[3]R-I prezzi correnti cat'!L65</f>
        <v>5883.8704344952257</v>
      </c>
      <c r="M68" s="92">
        <f>+'[3]R-I prezzi correnti cat'!M65</f>
        <v>8318.9744859930961</v>
      </c>
      <c r="N68" s="92">
        <f t="shared" si="1"/>
        <v>47685.866525645339</v>
      </c>
      <c r="O68" s="92">
        <f t="shared" si="2"/>
        <v>121697.82011905758</v>
      </c>
      <c r="P68" s="92">
        <f>+'[3]R-I prezzi correnti cat'!P65</f>
        <v>1829.3023548184415</v>
      </c>
      <c r="Q68" s="92">
        <f>+'[3]R-I prezzi correnti cat'!Q65</f>
        <v>10653.465346534649</v>
      </c>
      <c r="R68" s="94">
        <f t="shared" si="3"/>
        <v>130521.98311077378</v>
      </c>
      <c r="S68" s="95">
        <f>+'[3]R-I prezzi correnti cat'!S65</f>
        <v>20960.129245876411</v>
      </c>
      <c r="T68" s="94">
        <f t="shared" si="4"/>
        <v>151482.11235665021</v>
      </c>
      <c r="U68" s="96"/>
      <c r="V68" s="92">
        <f>+'[3]R-I prezzi correnti cat'!U65</f>
        <v>15920.143815905927</v>
      </c>
      <c r="W68" s="97">
        <f>+'[3]R-I prezzi correnti cat'!W65</f>
        <v>105226.15160817164</v>
      </c>
      <c r="X68" s="97">
        <f>+'[3]R-I prezzi correnti cat'!X65</f>
        <v>13685.198304683516</v>
      </c>
      <c r="Y68" s="92">
        <f t="shared" si="5"/>
        <v>118911.34991285516</v>
      </c>
      <c r="Z68" s="92">
        <f>+'[3]R-I prezzi correnti cat'!AA65</f>
        <v>2380.5525340075346</v>
      </c>
      <c r="AA68" s="92">
        <f>+'[3]R-I prezzi correnti cat'!Z65</f>
        <v>3164.024116252046</v>
      </c>
      <c r="AB68" s="92">
        <f>+'[3]R-I prezzi correnti cat'!AD65-'[3]R-I prezzi correnti cat'!AK65</f>
        <v>8860.7201890751894</v>
      </c>
      <c r="AC68" s="92">
        <f>+'[3]R-I prezzi correnti cat'!AB65</f>
        <v>1456.8647941964634</v>
      </c>
      <c r="AD68" s="92">
        <f>+'[3]R-I prezzi correnti cat'!AC65+'[3]R-I prezzi correnti cat'!AE65+'[3]R-I prezzi correnti cat'!AF65-'[3]R-I prezzi correnti cat'!AJ65-'[3]R-I prezzi correnti cat'!AL65</f>
        <v>1657.3522823972294</v>
      </c>
      <c r="AE68" s="93">
        <f t="shared" si="6"/>
        <v>11974.937265668881</v>
      </c>
      <c r="AF68" s="93">
        <f t="shared" si="7"/>
        <v>17519.513915928459</v>
      </c>
      <c r="AG68" s="93">
        <f>+'[3]R-I prezzi correnti cat'!AM65</f>
        <v>-868.89528803934172</v>
      </c>
      <c r="AH68" s="93">
        <f t="shared" si="8"/>
        <v>16650.618627889118</v>
      </c>
      <c r="AI68" s="98">
        <f t="shared" si="9"/>
        <v>151482.11235665021</v>
      </c>
      <c r="AJ68" s="104"/>
    </row>
    <row r="69" spans="1:36" x14ac:dyDescent="0.2">
      <c r="A69" s="91">
        <v>1925</v>
      </c>
      <c r="B69" s="92">
        <f>+'[3]R-I prezzi correnti cat'!B66</f>
        <v>53710.980493559538</v>
      </c>
      <c r="C69" s="92">
        <f>+'[3]R-I prezzi correnti cat'!C66</f>
        <v>1188.9104827278138</v>
      </c>
      <c r="D69" s="92">
        <f>+'[3]R-I prezzi correnti cat'!D66</f>
        <v>32113.539902885412</v>
      </c>
      <c r="E69" s="92">
        <f>+'[3]R-I prezzi correnti cat'!G66</f>
        <v>8161.8654670800724</v>
      </c>
      <c r="F69" s="92">
        <f>+'[3]R-I prezzi correnti cat'!E66</f>
        <v>1167.1791205210975</v>
      </c>
      <c r="G69" s="93">
        <f t="shared" si="0"/>
        <v>42631.494973214401</v>
      </c>
      <c r="H69" s="92">
        <f>+'[3]R-I prezzi correnti cat'!H66</f>
        <v>21031.844010518525</v>
      </c>
      <c r="I69" s="92">
        <f>+'[3]R-I prezzi correnti cat'!I66</f>
        <v>9806.1617004468699</v>
      </c>
      <c r="J69" s="92">
        <f>+'[3]R-I prezzi correnti cat'!J66</f>
        <v>2969.2853441643592</v>
      </c>
      <c r="K69" s="92">
        <f>+'[3]R-I prezzi correnti cat'!K66</f>
        <v>8230.6930693069298</v>
      </c>
      <c r="L69" s="92">
        <f>+'[3]R-I prezzi correnti cat'!L66</f>
        <v>6680.8642099892886</v>
      </c>
      <c r="M69" s="92">
        <f>+'[3]R-I prezzi correnti cat'!M66</f>
        <v>8129.0281686731669</v>
      </c>
      <c r="N69" s="92">
        <f t="shared" si="1"/>
        <v>56847.876503099142</v>
      </c>
      <c r="O69" s="92">
        <f t="shared" si="2"/>
        <v>153190.35196987307</v>
      </c>
      <c r="P69" s="92">
        <f>+'[3]R-I prezzi correnti cat'!P66</f>
        <v>2229.7998216976248</v>
      </c>
      <c r="Q69" s="92">
        <f>+'[3]R-I prezzi correnti cat'!Q66</f>
        <v>10744.554455445541</v>
      </c>
      <c r="R69" s="94">
        <f t="shared" si="3"/>
        <v>161705.10660362101</v>
      </c>
      <c r="S69" s="95">
        <f>+'[3]R-I prezzi correnti cat'!S66</f>
        <v>27599.014731630694</v>
      </c>
      <c r="T69" s="94">
        <f t="shared" si="4"/>
        <v>189304.12133525169</v>
      </c>
      <c r="U69" s="96"/>
      <c r="V69" s="92">
        <f>+'[3]R-I prezzi correnti cat'!U66</f>
        <v>20513.859316048289</v>
      </c>
      <c r="W69" s="97">
        <f>+'[3]R-I prezzi correnti cat'!W66</f>
        <v>132655.3254730397</v>
      </c>
      <c r="X69" s="97">
        <f>+'[3]R-I prezzi correnti cat'!X66</f>
        <v>13625.688190052055</v>
      </c>
      <c r="Y69" s="92">
        <f t="shared" si="5"/>
        <v>146281.01366309176</v>
      </c>
      <c r="Z69" s="92">
        <f>+'[3]R-I prezzi correnti cat'!AA66</f>
        <v>3512.2689461150576</v>
      </c>
      <c r="AA69" s="92">
        <f>+'[3]R-I prezzi correnti cat'!Z66</f>
        <v>3099.2769331089012</v>
      </c>
      <c r="AB69" s="92">
        <f>+'[3]R-I prezzi correnti cat'!AD66-'[3]R-I prezzi correnti cat'!AK66</f>
        <v>9892.9148136752046</v>
      </c>
      <c r="AC69" s="92">
        <f>+'[3]R-I prezzi correnti cat'!AB66</f>
        <v>2130.0996494200695</v>
      </c>
      <c r="AD69" s="92">
        <f>+'[3]R-I prezzi correnti cat'!AC66+'[3]R-I prezzi correnti cat'!AE66+'[3]R-I prezzi correnti cat'!AF66-'[3]R-I prezzi correnti cat'!AJ66-'[3]R-I prezzi correnti cat'!AL66</f>
        <v>1904.0382419418002</v>
      </c>
      <c r="AE69" s="93">
        <f t="shared" si="6"/>
        <v>13927.052705037075</v>
      </c>
      <c r="AF69" s="93">
        <f t="shared" si="7"/>
        <v>20538.598584261035</v>
      </c>
      <c r="AG69" s="93">
        <f>+'[3]R-I prezzi correnti cat'!AM66</f>
        <v>1970.6497718506198</v>
      </c>
      <c r="AH69" s="93">
        <f t="shared" si="8"/>
        <v>22509.248356111653</v>
      </c>
      <c r="AI69" s="98">
        <f t="shared" si="9"/>
        <v>189304.12133525169</v>
      </c>
      <c r="AJ69" s="104"/>
    </row>
    <row r="70" spans="1:36" x14ac:dyDescent="0.2">
      <c r="A70" s="91">
        <v>1926</v>
      </c>
      <c r="B70" s="92">
        <f>+'[3]R-I prezzi correnti cat'!B67</f>
        <v>58748.044243499156</v>
      </c>
      <c r="C70" s="92">
        <f>+'[3]R-I prezzi correnti cat'!C67</f>
        <v>1322.1481699664055</v>
      </c>
      <c r="D70" s="92">
        <f>+'[3]R-I prezzi correnti cat'!D67</f>
        <v>32601.781068271557</v>
      </c>
      <c r="E70" s="92">
        <f>+'[3]R-I prezzi correnti cat'!G67</f>
        <v>8493.2899752550929</v>
      </c>
      <c r="F70" s="92">
        <f>+'[3]R-I prezzi correnti cat'!E67</f>
        <v>1594.4388244983681</v>
      </c>
      <c r="G70" s="93">
        <f t="shared" ref="G70:G114" si="10">+C70+D70+E70+F70</f>
        <v>44011.65803799143</v>
      </c>
      <c r="H70" s="92">
        <f>+'[3]R-I prezzi correnti cat'!H67</f>
        <v>22130.300755411234</v>
      </c>
      <c r="I70" s="92">
        <f>+'[3]R-I prezzi correnti cat'!I67</f>
        <v>10251.913379553744</v>
      </c>
      <c r="J70" s="92">
        <f>+'[3]R-I prezzi correnti cat'!J67</f>
        <v>3145.704894419197</v>
      </c>
      <c r="K70" s="92">
        <f>+'[3]R-I prezzi correnti cat'!K67</f>
        <v>9200.9900990099013</v>
      </c>
      <c r="L70" s="92">
        <f>+'[3]R-I prezzi correnti cat'!L67</f>
        <v>7395.3239685430781</v>
      </c>
      <c r="M70" s="92">
        <f>+'[3]R-I prezzi correnti cat'!M67</f>
        <v>9249.3765422750021</v>
      </c>
      <c r="N70" s="92">
        <f t="shared" ref="N70:N114" si="11">+H70+I70+J70+K70+L70+M70</f>
        <v>61373.609639212154</v>
      </c>
      <c r="O70" s="92">
        <f t="shared" ref="O70:O114" si="12">+B70+G70+N70</f>
        <v>164133.31192070275</v>
      </c>
      <c r="P70" s="92">
        <f>+'[3]R-I prezzi correnti cat'!P67</f>
        <v>2374.1561792785255</v>
      </c>
      <c r="Q70" s="92">
        <f>+'[3]R-I prezzi correnti cat'!Q67</f>
        <v>11594.05940594059</v>
      </c>
      <c r="R70" s="94">
        <f t="shared" ref="R70:R114" si="13">+O70+Q70-P70</f>
        <v>173353.2151473648</v>
      </c>
      <c r="S70" s="95">
        <f>+'[3]R-I prezzi correnti cat'!S67</f>
        <v>27815.702977562494</v>
      </c>
      <c r="T70" s="94">
        <f t="shared" ref="T70:T114" si="14">+R70+S70</f>
        <v>201168.9181249273</v>
      </c>
      <c r="U70" s="96"/>
      <c r="V70" s="92">
        <f>+'[3]R-I prezzi correnti cat'!U67</f>
        <v>21303.513908863402</v>
      </c>
      <c r="W70" s="97">
        <f>+'[3]R-I prezzi correnti cat'!W67</f>
        <v>140617.04580955487</v>
      </c>
      <c r="X70" s="97">
        <f>+'[3]R-I prezzi correnti cat'!X67</f>
        <v>15341.729251625335</v>
      </c>
      <c r="Y70" s="92">
        <f t="shared" ref="Y70:Y114" si="15">+W70+X70</f>
        <v>155958.7750611802</v>
      </c>
      <c r="Z70" s="92">
        <f>+'[3]R-I prezzi correnti cat'!AA67</f>
        <v>3255.8595807683519</v>
      </c>
      <c r="AA70" s="92">
        <f>+'[3]R-I prezzi correnti cat'!Z67</f>
        <v>3541.7816588985484</v>
      </c>
      <c r="AB70" s="92">
        <f>+'[3]R-I prezzi correnti cat'!AD67-'[3]R-I prezzi correnti cat'!AK67</f>
        <v>10593.779098420389</v>
      </c>
      <c r="AC70" s="92">
        <f>+'[3]R-I prezzi correnti cat'!AB67</f>
        <v>2072.9479145630353</v>
      </c>
      <c r="AD70" s="92">
        <f>+'[3]R-I prezzi correnti cat'!AC67+'[3]R-I prezzi correnti cat'!AE67+'[3]R-I prezzi correnti cat'!AF67-'[3]R-I prezzi correnti cat'!AJ67-'[3]R-I prezzi correnti cat'!AL67</f>
        <v>2230.2038493161008</v>
      </c>
      <c r="AE70" s="93">
        <f t="shared" ref="AE70:AE114" si="16">+AB70+AC70+AD70</f>
        <v>14896.930862299527</v>
      </c>
      <c r="AF70" s="93">
        <f t="shared" ref="AF70:AF114" si="17">+AE70+AA70+Z70</f>
        <v>21694.572101966427</v>
      </c>
      <c r="AG70" s="93">
        <f>+'[3]R-I prezzi correnti cat'!AM67</f>
        <v>2212.0570529172987</v>
      </c>
      <c r="AH70" s="93">
        <f t="shared" ref="AH70:AH114" si="18">+AF70+AG70</f>
        <v>23906.629154883725</v>
      </c>
      <c r="AI70" s="98">
        <f t="shared" ref="AI70:AI114" si="19">+AH70+Y70+V70</f>
        <v>201168.91812492732</v>
      </c>
      <c r="AJ70" s="104"/>
    </row>
    <row r="71" spans="1:36" x14ac:dyDescent="0.2">
      <c r="A71" s="91">
        <v>1927</v>
      </c>
      <c r="B71" s="92">
        <f>+'[3]R-I prezzi correnti cat'!B68</f>
        <v>45903.85012275842</v>
      </c>
      <c r="C71" s="92">
        <f>+'[3]R-I prezzi correnti cat'!C68</f>
        <v>1257.6566650248353</v>
      </c>
      <c r="D71" s="92">
        <f>+'[3]R-I prezzi correnti cat'!D68</f>
        <v>28791.939255828132</v>
      </c>
      <c r="E71" s="92">
        <f>+'[3]R-I prezzi correnti cat'!G68</f>
        <v>7396.3319035905361</v>
      </c>
      <c r="F71" s="92">
        <f>+'[3]R-I prezzi correnti cat'!E68</f>
        <v>1607.0272179454503</v>
      </c>
      <c r="G71" s="93">
        <f t="shared" si="10"/>
        <v>39052.955042388952</v>
      </c>
      <c r="H71" s="92">
        <f>+'[3]R-I prezzi correnti cat'!H68</f>
        <v>18725.295164016195</v>
      </c>
      <c r="I71" s="92">
        <f>+'[3]R-I prezzi correnti cat'!I68</f>
        <v>9397.4873811028137</v>
      </c>
      <c r="J71" s="92">
        <f>+'[3]R-I prezzi correnti cat'!J68</f>
        <v>2853.9266412463335</v>
      </c>
      <c r="K71" s="92">
        <f>+'[3]R-I prezzi correnti cat'!K68</f>
        <v>8501.9801980198026</v>
      </c>
      <c r="L71" s="92">
        <f>+'[3]R-I prezzi correnti cat'!L68</f>
        <v>7097.5130203373064</v>
      </c>
      <c r="M71" s="92">
        <f>+'[3]R-I prezzi correnti cat'!M68</f>
        <v>9434.3988226173624</v>
      </c>
      <c r="N71" s="92">
        <f t="shared" si="11"/>
        <v>56010.601227339808</v>
      </c>
      <c r="O71" s="92">
        <f t="shared" si="12"/>
        <v>140967.40639248717</v>
      </c>
      <c r="P71" s="92">
        <f>+'[3]R-I prezzi correnti cat'!P68</f>
        <v>2158.2477984546072</v>
      </c>
      <c r="Q71" s="92">
        <f>+'[3]R-I prezzi correnti cat'!Q68</f>
        <v>13459.405940594055</v>
      </c>
      <c r="R71" s="94">
        <f t="shared" si="13"/>
        <v>152268.56453462664</v>
      </c>
      <c r="S71" s="95">
        <f>+'[3]R-I prezzi correnti cat'!S68</f>
        <v>22143.259970489278</v>
      </c>
      <c r="T71" s="94">
        <f t="shared" si="14"/>
        <v>174411.82450511592</v>
      </c>
      <c r="U71" s="96"/>
      <c r="V71" s="92">
        <f>+'[3]R-I prezzi correnti cat'!U68</f>
        <v>17935.943441700543</v>
      </c>
      <c r="W71" s="97">
        <f>+'[3]R-I prezzi correnti cat'!W68</f>
        <v>122858.05152614426</v>
      </c>
      <c r="X71" s="97">
        <f>+'[3]R-I prezzi correnti cat'!X68</f>
        <v>14963.926798230566</v>
      </c>
      <c r="Y71" s="92">
        <f t="shared" si="15"/>
        <v>137821.97832437482</v>
      </c>
      <c r="Z71" s="92">
        <f>+'[3]R-I prezzi correnti cat'!AA68</f>
        <v>2353.0875403580858</v>
      </c>
      <c r="AA71" s="92">
        <f>+'[3]R-I prezzi correnti cat'!Z68</f>
        <v>3549.925624191018</v>
      </c>
      <c r="AB71" s="92">
        <f>+'[3]R-I prezzi correnti cat'!AD68-'[3]R-I prezzi correnti cat'!AK68</f>
        <v>11246.073766511725</v>
      </c>
      <c r="AC71" s="92">
        <f>+'[3]R-I prezzi correnti cat'!AB68</f>
        <v>1633.579394342469</v>
      </c>
      <c r="AD71" s="92">
        <f>+'[3]R-I prezzi correnti cat'!AC68+'[3]R-I prezzi correnti cat'!AE68+'[3]R-I prezzi correnti cat'!AF68-'[3]R-I prezzi correnti cat'!AJ68-'[3]R-I prezzi correnti cat'!AL68</f>
        <v>1935.0544020396217</v>
      </c>
      <c r="AE71" s="93">
        <f t="shared" si="16"/>
        <v>14814.707562893815</v>
      </c>
      <c r="AF71" s="93">
        <f t="shared" si="17"/>
        <v>20717.72072744292</v>
      </c>
      <c r="AG71" s="93">
        <f>+'[3]R-I prezzi correnti cat'!AM68</f>
        <v>-2063.8179884023825</v>
      </c>
      <c r="AH71" s="93">
        <f t="shared" si="18"/>
        <v>18653.902739040539</v>
      </c>
      <c r="AI71" s="98">
        <f t="shared" si="19"/>
        <v>174411.82450511592</v>
      </c>
      <c r="AJ71" s="104"/>
    </row>
    <row r="72" spans="1:36" x14ac:dyDescent="0.2">
      <c r="A72" s="91">
        <v>1928</v>
      </c>
      <c r="B72" s="92">
        <f>+'[3]R-I prezzi correnti cat'!B69</f>
        <v>47855.320834544065</v>
      </c>
      <c r="C72" s="92">
        <f>+'[3]R-I prezzi correnti cat'!C69</f>
        <v>1152.2671260823754</v>
      </c>
      <c r="D72" s="92">
        <f>+'[3]R-I prezzi correnti cat'!D69</f>
        <v>29484.60923484571</v>
      </c>
      <c r="E72" s="92">
        <f>+'[3]R-I prezzi correnti cat'!G69</f>
        <v>7139.6905738485784</v>
      </c>
      <c r="F72" s="92">
        <f>+'[3]R-I prezzi correnti cat'!E69</f>
        <v>1656.194935670557</v>
      </c>
      <c r="G72" s="93">
        <f t="shared" si="10"/>
        <v>39432.761870447226</v>
      </c>
      <c r="H72" s="92">
        <f>+'[3]R-I prezzi correnti cat'!H69</f>
        <v>18850.002575219496</v>
      </c>
      <c r="I72" s="92">
        <f>+'[3]R-I prezzi correnti cat'!I69</f>
        <v>9719.7600769707169</v>
      </c>
      <c r="J72" s="92">
        <f>+'[3]R-I prezzi correnti cat'!J69</f>
        <v>3020.395415872445</v>
      </c>
      <c r="K72" s="92">
        <f>+'[3]R-I prezzi correnti cat'!K69</f>
        <v>8052.4752475247524</v>
      </c>
      <c r="L72" s="92">
        <f>+'[3]R-I prezzi correnti cat'!L69</f>
        <v>6792.924654256658</v>
      </c>
      <c r="M72" s="92">
        <f>+'[3]R-I prezzi correnti cat'!M69</f>
        <v>9449.2937120785409</v>
      </c>
      <c r="N72" s="92">
        <f t="shared" si="11"/>
        <v>55884.851681922613</v>
      </c>
      <c r="O72" s="92">
        <f t="shared" si="12"/>
        <v>143172.9343869139</v>
      </c>
      <c r="P72" s="92">
        <f>+'[3]R-I prezzi correnti cat'!P69</f>
        <v>2271.9693686519922</v>
      </c>
      <c r="Q72" s="92">
        <f>+'[3]R-I prezzi correnti cat'!Q69</f>
        <v>12984.158415841581</v>
      </c>
      <c r="R72" s="94">
        <f t="shared" si="13"/>
        <v>153885.12343410347</v>
      </c>
      <c r="S72" s="95">
        <f>+'[3]R-I prezzi correnti cat'!S69</f>
        <v>23673.563123019467</v>
      </c>
      <c r="T72" s="94">
        <f t="shared" si="14"/>
        <v>177558.68655712294</v>
      </c>
      <c r="U72" s="96"/>
      <c r="V72" s="92">
        <f>+'[3]R-I prezzi correnti cat'!U69</f>
        <v>16974.592308407711</v>
      </c>
      <c r="W72" s="97">
        <f>+'[3]R-I prezzi correnti cat'!W69</f>
        <v>127286.77198948615</v>
      </c>
      <c r="X72" s="97">
        <f>+'[3]R-I prezzi correnti cat'!X69</f>
        <v>14298.05057582814</v>
      </c>
      <c r="Y72" s="92">
        <f t="shared" si="15"/>
        <v>141584.8225653143</v>
      </c>
      <c r="Z72" s="92">
        <f>+'[3]R-I prezzi correnti cat'!AA69</f>
        <v>2356.3822188668728</v>
      </c>
      <c r="AA72" s="92">
        <f>+'[3]R-I prezzi correnti cat'!Z69</f>
        <v>3096.6175385432666</v>
      </c>
      <c r="AB72" s="92">
        <f>+'[3]R-I prezzi correnti cat'!AD69-'[3]R-I prezzi correnti cat'!AK69</f>
        <v>11348.553746411424</v>
      </c>
      <c r="AC72" s="92">
        <f>+'[3]R-I prezzi correnti cat'!AB69</f>
        <v>1643.7681730964648</v>
      </c>
      <c r="AD72" s="92">
        <f>+'[3]R-I prezzi correnti cat'!AC69+'[3]R-I prezzi correnti cat'!AE69+'[3]R-I prezzi correnti cat'!AF69-'[3]R-I prezzi correnti cat'!AJ69-'[3]R-I prezzi correnti cat'!AL69</f>
        <v>1664.7461501794146</v>
      </c>
      <c r="AE72" s="93">
        <f t="shared" si="16"/>
        <v>14657.068069687304</v>
      </c>
      <c r="AF72" s="93">
        <f t="shared" si="17"/>
        <v>20110.067827097446</v>
      </c>
      <c r="AG72" s="93">
        <f>+'[3]R-I prezzi correnti cat'!AM69</f>
        <v>-1110.7961436965234</v>
      </c>
      <c r="AH72" s="93">
        <f t="shared" si="18"/>
        <v>18999.271683400922</v>
      </c>
      <c r="AI72" s="98">
        <f t="shared" si="19"/>
        <v>177558.68655712294</v>
      </c>
      <c r="AJ72" s="104"/>
    </row>
    <row r="73" spans="1:36" x14ac:dyDescent="0.2">
      <c r="A73" s="91">
        <v>1929</v>
      </c>
      <c r="B73" s="92">
        <f>+'[3]R-I prezzi correnti cat'!B70</f>
        <v>46864.659821761459</v>
      </c>
      <c r="C73" s="92">
        <f>+'[3]R-I prezzi correnti cat'!C70</f>
        <v>1171.2365097035793</v>
      </c>
      <c r="D73" s="92">
        <f>+'[3]R-I prezzi correnti cat'!D70</f>
        <v>30091.171346843243</v>
      </c>
      <c r="E73" s="92">
        <f>+'[3]R-I prezzi correnti cat'!G70</f>
        <v>9220.7027102279844</v>
      </c>
      <c r="F73" s="92">
        <f>+'[3]R-I prezzi correnti cat'!E70</f>
        <v>1897.1638644229533</v>
      </c>
      <c r="G73" s="93">
        <f t="shared" si="10"/>
        <v>42380.274431197759</v>
      </c>
      <c r="H73" s="92">
        <f>+'[3]R-I prezzi correnti cat'!H70</f>
        <v>18800.552984956295</v>
      </c>
      <c r="I73" s="92">
        <f>+'[3]R-I prezzi correnti cat'!I70</f>
        <v>10193.400641827046</v>
      </c>
      <c r="J73" s="92">
        <f>+'[3]R-I prezzi correnti cat'!J70</f>
        <v>2986.5614198848834</v>
      </c>
      <c r="K73" s="92">
        <f>+'[3]R-I prezzi correnti cat'!K70</f>
        <v>8406.9306930693074</v>
      </c>
      <c r="L73" s="92">
        <f>+'[3]R-I prezzi correnti cat'!L70</f>
        <v>7284.8866749910803</v>
      </c>
      <c r="M73" s="92">
        <f>+'[3]R-I prezzi correnti cat'!M70</f>
        <v>9580.5482051835515</v>
      </c>
      <c r="N73" s="92">
        <f t="shared" si="11"/>
        <v>57252.880619912161</v>
      </c>
      <c r="O73" s="92">
        <f t="shared" si="12"/>
        <v>146497.81487287139</v>
      </c>
      <c r="P73" s="92">
        <f>+'[3]R-I prezzi correnti cat'!P70</f>
        <v>2212.076731970425</v>
      </c>
      <c r="Q73" s="92">
        <f>+'[3]R-I prezzi correnti cat'!Q70</f>
        <v>12783.168316831679</v>
      </c>
      <c r="R73" s="94">
        <f t="shared" si="13"/>
        <v>157068.90645773264</v>
      </c>
      <c r="S73" s="95">
        <f>+'[3]R-I prezzi correnti cat'!S70</f>
        <v>23149.545280819377</v>
      </c>
      <c r="T73" s="94">
        <f t="shared" si="14"/>
        <v>180218.45173855202</v>
      </c>
      <c r="U73" s="96"/>
      <c r="V73" s="92">
        <f>+'[3]R-I prezzi correnti cat'!U70</f>
        <v>17444.378875883413</v>
      </c>
      <c r="W73" s="97">
        <f>+'[3]R-I prezzi correnti cat'!W70</f>
        <v>123853.94017335515</v>
      </c>
      <c r="X73" s="97">
        <f>+'[3]R-I prezzi correnti cat'!X70</f>
        <v>14606.221881163481</v>
      </c>
      <c r="Y73" s="92">
        <f t="shared" si="15"/>
        <v>138460.16205451865</v>
      </c>
      <c r="Z73" s="92">
        <f>+'[3]R-I prezzi correnti cat'!AA70</f>
        <v>3612.9219902465929</v>
      </c>
      <c r="AA73" s="92">
        <f>+'[3]R-I prezzi correnti cat'!Z70</f>
        <v>3419.1068628226935</v>
      </c>
      <c r="AB73" s="92">
        <f>+'[3]R-I prezzi correnti cat'!AD70-'[3]R-I prezzi correnti cat'!AK70</f>
        <v>10988.775059206682</v>
      </c>
      <c r="AC73" s="92">
        <f>+'[3]R-I prezzi correnti cat'!AB70</f>
        <v>2134.1535428539109</v>
      </c>
      <c r="AD73" s="92">
        <f>+'[3]R-I prezzi correnti cat'!AC70+'[3]R-I prezzi correnti cat'!AE70+'[3]R-I prezzi correnti cat'!AF70-'[3]R-I prezzi correnti cat'!AJ70-'[3]R-I prezzi correnti cat'!AL70</f>
        <v>1565.7222704431674</v>
      </c>
      <c r="AE73" s="93">
        <f t="shared" si="16"/>
        <v>14688.650872503762</v>
      </c>
      <c r="AF73" s="93">
        <f t="shared" si="17"/>
        <v>21720.679725573049</v>
      </c>
      <c r="AG73" s="93">
        <f>+'[3]R-I prezzi correnti cat'!AM70</f>
        <v>2593.2310825769036</v>
      </c>
      <c r="AH73" s="93">
        <f t="shared" si="18"/>
        <v>24313.910808149951</v>
      </c>
      <c r="AI73" s="98">
        <f t="shared" si="19"/>
        <v>180218.45173855202</v>
      </c>
      <c r="AJ73" s="104"/>
    </row>
    <row r="74" spans="1:36" x14ac:dyDescent="0.2">
      <c r="A74" s="91">
        <v>1930</v>
      </c>
      <c r="B74" s="92">
        <f>+'[3]R-I prezzi correnti cat'!B71</f>
        <v>35260.874800348829</v>
      </c>
      <c r="C74" s="92">
        <f>+'[3]R-I prezzi correnti cat'!C71</f>
        <v>1054.482979815301</v>
      </c>
      <c r="D74" s="92">
        <f>+'[3]R-I prezzi correnti cat'!D71</f>
        <v>26762.933754295944</v>
      </c>
      <c r="E74" s="92">
        <f>+'[3]R-I prezzi correnti cat'!G71</f>
        <v>9004.4971155130243</v>
      </c>
      <c r="F74" s="92">
        <f>+'[3]R-I prezzi correnti cat'!E71</f>
        <v>2471.9999633640991</v>
      </c>
      <c r="G74" s="93">
        <f t="shared" si="10"/>
        <v>39293.913812988365</v>
      </c>
      <c r="H74" s="92">
        <f>+'[3]R-I prezzi correnti cat'!H71</f>
        <v>15500.674285445353</v>
      </c>
      <c r="I74" s="92">
        <f>+'[3]R-I prezzi correnti cat'!I71</f>
        <v>9324.1186538175407</v>
      </c>
      <c r="J74" s="92">
        <f>+'[3]R-I prezzi correnti cat'!J71</f>
        <v>2882.4718044369115</v>
      </c>
      <c r="K74" s="92">
        <f>+'[3]R-I prezzi correnti cat'!K71</f>
        <v>8288.1188118811879</v>
      </c>
      <c r="L74" s="92">
        <f>+'[3]R-I prezzi correnti cat'!L71</f>
        <v>7641.1783965222894</v>
      </c>
      <c r="M74" s="92">
        <f>+'[3]R-I prezzi correnti cat'!M71</f>
        <v>9046.4888421066244</v>
      </c>
      <c r="N74" s="92">
        <f t="shared" si="11"/>
        <v>52683.050794209907</v>
      </c>
      <c r="O74" s="92">
        <f t="shared" si="12"/>
        <v>127237.8394075471</v>
      </c>
      <c r="P74" s="92">
        <f>+'[3]R-I prezzi correnti cat'!P71</f>
        <v>2134.1445960726783</v>
      </c>
      <c r="Q74" s="92">
        <f>+'[3]R-I prezzi correnti cat'!Q71</f>
        <v>13074.257425742571</v>
      </c>
      <c r="R74" s="94">
        <f t="shared" si="13"/>
        <v>138177.95223721699</v>
      </c>
      <c r="S74" s="95">
        <f>+'[3]R-I prezzi correnti cat'!S71</f>
        <v>18753.173196207012</v>
      </c>
      <c r="T74" s="94">
        <f t="shared" si="14"/>
        <v>156931.12543342399</v>
      </c>
      <c r="U74" s="96"/>
      <c r="V74" s="92">
        <f>+'[3]R-I prezzi correnti cat'!U71</f>
        <v>14074.219499827021</v>
      </c>
      <c r="W74" s="97">
        <f>+'[3]R-I prezzi correnti cat'!W71</f>
        <v>104472.92927744993</v>
      </c>
      <c r="X74" s="97">
        <f>+'[3]R-I prezzi correnti cat'!X71</f>
        <v>15110.504879308115</v>
      </c>
      <c r="Y74" s="92">
        <f t="shared" si="15"/>
        <v>119583.43415675804</v>
      </c>
      <c r="Z74" s="92">
        <f>+'[3]R-I prezzi correnti cat'!AA71</f>
        <v>3892.2490161702954</v>
      </c>
      <c r="AA74" s="92">
        <f>+'[3]R-I prezzi correnti cat'!Z71</f>
        <v>4089.121193310657</v>
      </c>
      <c r="AB74" s="92">
        <f>+'[3]R-I prezzi correnti cat'!AD71-'[3]R-I prezzi correnti cat'!AK71</f>
        <v>10414.193670043827</v>
      </c>
      <c r="AC74" s="92">
        <f>+'[3]R-I prezzi correnti cat'!AB71</f>
        <v>2207.9479072545787</v>
      </c>
      <c r="AD74" s="92">
        <f>+'[3]R-I prezzi correnti cat'!AC71+'[3]R-I prezzi correnti cat'!AE71+'[3]R-I prezzi correnti cat'!AF71-'[3]R-I prezzi correnti cat'!AJ71-'[3]R-I prezzi correnti cat'!AL71</f>
        <v>1254.0570677874621</v>
      </c>
      <c r="AE74" s="93">
        <f t="shared" si="16"/>
        <v>13876.198645085868</v>
      </c>
      <c r="AF74" s="93">
        <f t="shared" si="17"/>
        <v>21857.56885456682</v>
      </c>
      <c r="AG74" s="93">
        <f>+'[3]R-I prezzi correnti cat'!AM71</f>
        <v>1415.902922272119</v>
      </c>
      <c r="AH74" s="93">
        <f t="shared" si="18"/>
        <v>23273.471776838938</v>
      </c>
      <c r="AI74" s="98">
        <f t="shared" si="19"/>
        <v>156931.12543342399</v>
      </c>
      <c r="AJ74" s="104"/>
    </row>
    <row r="75" spans="1:36" x14ac:dyDescent="0.2">
      <c r="A75" s="91">
        <v>1931</v>
      </c>
      <c r="B75" s="92">
        <f>+'[3]R-I prezzi correnti cat'!B72</f>
        <v>30976.352834711081</v>
      </c>
      <c r="C75" s="92">
        <f>+'[3]R-I prezzi correnti cat'!C72</f>
        <v>770.73233968999421</v>
      </c>
      <c r="D75" s="92">
        <f>+'[3]R-I prezzi correnti cat'!D72</f>
        <v>22125.970288838893</v>
      </c>
      <c r="E75" s="92">
        <f>+'[3]R-I prezzi correnti cat'!G72</f>
        <v>6818.2648673610756</v>
      </c>
      <c r="F75" s="92">
        <f>+'[3]R-I prezzi correnti cat'!E72</f>
        <v>2229.4530233968912</v>
      </c>
      <c r="G75" s="93">
        <f t="shared" si="10"/>
        <v>31944.420519286854</v>
      </c>
      <c r="H75" s="92">
        <f>+'[3]R-I prezzi correnti cat'!H72</f>
        <v>13044.32620179064</v>
      </c>
      <c r="I75" s="92">
        <f>+'[3]R-I prezzi correnti cat'!I72</f>
        <v>8394.8670918950575</v>
      </c>
      <c r="J75" s="92">
        <f>+'[3]R-I prezzi correnti cat'!J72</f>
        <v>2679.6551206905342</v>
      </c>
      <c r="K75" s="92">
        <f>+'[3]R-I prezzi correnti cat'!K72</f>
        <v>7691.0891089108909</v>
      </c>
      <c r="L75" s="92">
        <f>+'[3]R-I prezzi correnti cat'!L72</f>
        <v>7377.7370453828471</v>
      </c>
      <c r="M75" s="92">
        <f>+'[3]R-I prezzi correnti cat'!M72</f>
        <v>9490.9753824852505</v>
      </c>
      <c r="N75" s="92">
        <f t="shared" si="11"/>
        <v>48678.649951155225</v>
      </c>
      <c r="O75" s="92">
        <f t="shared" si="12"/>
        <v>111599.42330515316</v>
      </c>
      <c r="P75" s="92">
        <f>+'[3]R-I prezzi correnti cat'!P72</f>
        <v>1948.6791954594837</v>
      </c>
      <c r="Q75" s="92">
        <f>+'[3]R-I prezzi correnti cat'!Q72</f>
        <v>13481.188118811877</v>
      </c>
      <c r="R75" s="94">
        <f t="shared" si="13"/>
        <v>123131.93222850555</v>
      </c>
      <c r="S75" s="95">
        <f>+'[3]R-I prezzi correnti cat'!S72</f>
        <v>12701.333623241011</v>
      </c>
      <c r="T75" s="94">
        <f t="shared" si="14"/>
        <v>135833.26585174658</v>
      </c>
      <c r="U75" s="96"/>
      <c r="V75" s="92">
        <f>+'[3]R-I prezzi correnti cat'!U72</f>
        <v>11871.517268806763</v>
      </c>
      <c r="W75" s="97">
        <f>+'[3]R-I prezzi correnti cat'!W72</f>
        <v>88974.309637983388</v>
      </c>
      <c r="X75" s="97">
        <f>+'[3]R-I prezzi correnti cat'!X72</f>
        <v>16384.068975769849</v>
      </c>
      <c r="Y75" s="92">
        <f t="shared" si="15"/>
        <v>105358.37861375324</v>
      </c>
      <c r="Z75" s="92">
        <f>+'[3]R-I prezzi correnti cat'!AA72</f>
        <v>3377.6781666779893</v>
      </c>
      <c r="AA75" s="92">
        <f>+'[3]R-I prezzi correnti cat'!Z72</f>
        <v>3507.0682553167485</v>
      </c>
      <c r="AB75" s="92">
        <f>+'[3]R-I prezzi correnti cat'!AD72-'[3]R-I prezzi correnti cat'!AK72</f>
        <v>9295.8324181611897</v>
      </c>
      <c r="AC75" s="92">
        <f>+'[3]R-I prezzi correnti cat'!AB72</f>
        <v>1892.2988350316123</v>
      </c>
      <c r="AD75" s="92">
        <f>+'[3]R-I prezzi correnti cat'!AC72+'[3]R-I prezzi correnti cat'!AE72+'[3]R-I prezzi correnti cat'!AF72-'[3]R-I prezzi correnti cat'!AJ72-'[3]R-I prezzi correnti cat'!AL72</f>
        <v>1206.1807823910813</v>
      </c>
      <c r="AE75" s="93">
        <f t="shared" si="16"/>
        <v>12394.312035583884</v>
      </c>
      <c r="AF75" s="93">
        <f t="shared" si="17"/>
        <v>19279.05845757862</v>
      </c>
      <c r="AG75" s="93">
        <f>+'[3]R-I prezzi correnti cat'!AM72</f>
        <v>-675.68848839208636</v>
      </c>
      <c r="AH75" s="93">
        <f t="shared" si="18"/>
        <v>18603.369969186533</v>
      </c>
      <c r="AI75" s="98">
        <f t="shared" si="19"/>
        <v>135833.26585174655</v>
      </c>
      <c r="AJ75" s="104"/>
    </row>
    <row r="76" spans="1:36" x14ac:dyDescent="0.2">
      <c r="A76" s="91">
        <v>1932</v>
      </c>
      <c r="B76" s="92">
        <f>+'[3]R-I prezzi correnti cat'!B73</f>
        <v>32212.666481405136</v>
      </c>
      <c r="C76" s="92">
        <f>+'[3]R-I prezzi correnti cat'!C73</f>
        <v>595.67198325608501</v>
      </c>
      <c r="D76" s="92">
        <f>+'[3]R-I prezzi correnti cat'!D73</f>
        <v>17901.252433784812</v>
      </c>
      <c r="E76" s="92">
        <f>+'[3]R-I prezzi correnti cat'!G73</f>
        <v>6116.3181641039273</v>
      </c>
      <c r="F76" s="92">
        <f>+'[3]R-I prezzi correnti cat'!E73</f>
        <v>2195.4007276984066</v>
      </c>
      <c r="G76" s="93">
        <f t="shared" si="10"/>
        <v>26808.643308843231</v>
      </c>
      <c r="H76" s="92">
        <f>+'[3]R-I prezzi correnti cat'!H73</f>
        <v>11798.837373144535</v>
      </c>
      <c r="I76" s="92">
        <f>+'[3]R-I prezzi correnti cat'!I73</f>
        <v>7535.8812865898544</v>
      </c>
      <c r="J76" s="92">
        <f>+'[3]R-I prezzi correnti cat'!J73</f>
        <v>3021.3467581276454</v>
      </c>
      <c r="K76" s="92">
        <f>+'[3]R-I prezzi correnti cat'!K73</f>
        <v>7593.0693069306926</v>
      </c>
      <c r="L76" s="92">
        <f>+'[3]R-I prezzi correnti cat'!L73</f>
        <v>6487.8075742949268</v>
      </c>
      <c r="M76" s="92">
        <f>+'[3]R-I prezzi correnti cat'!M73</f>
        <v>9481.9956966832178</v>
      </c>
      <c r="N76" s="92">
        <f t="shared" si="11"/>
        <v>45918.937995770873</v>
      </c>
      <c r="O76" s="92">
        <f t="shared" si="12"/>
        <v>104940.24778601924</v>
      </c>
      <c r="P76" s="92">
        <f>+'[3]R-I prezzi correnti cat'!P73</f>
        <v>2236.0617699422428</v>
      </c>
      <c r="Q76" s="92">
        <f>+'[3]R-I prezzi correnti cat'!Q73</f>
        <v>12874.257425742571</v>
      </c>
      <c r="R76" s="94">
        <f t="shared" si="13"/>
        <v>115578.44344181957</v>
      </c>
      <c r="S76" s="95">
        <f>+'[3]R-I prezzi correnti cat'!S73</f>
        <v>8750.4734584968883</v>
      </c>
      <c r="T76" s="94">
        <f t="shared" si="14"/>
        <v>124328.91690031646</v>
      </c>
      <c r="U76" s="96"/>
      <c r="V76" s="92">
        <f>+'[3]R-I prezzi correnti cat'!U73</f>
        <v>7956.4577296572033</v>
      </c>
      <c r="W76" s="97">
        <f>+'[3]R-I prezzi correnti cat'!W73</f>
        <v>84248.336776253738</v>
      </c>
      <c r="X76" s="97">
        <f>+'[3]R-I prezzi correnti cat'!X73</f>
        <v>16685.332281807954</v>
      </c>
      <c r="Y76" s="92">
        <f t="shared" si="15"/>
        <v>100933.6690580617</v>
      </c>
      <c r="Z76" s="92">
        <f>+'[3]R-I prezzi correnti cat'!AA73</f>
        <v>2574.41965804746</v>
      </c>
      <c r="AA76" s="92">
        <f>+'[3]R-I prezzi correnti cat'!Z73</f>
        <v>3371.7101211680001</v>
      </c>
      <c r="AB76" s="92">
        <f>+'[3]R-I prezzi correnti cat'!AD73-'[3]R-I prezzi correnti cat'!AK73</f>
        <v>7848.3000728261622</v>
      </c>
      <c r="AC76" s="92">
        <f>+'[3]R-I prezzi correnti cat'!AB73</f>
        <v>1566.2848208153639</v>
      </c>
      <c r="AD76" s="92">
        <f>+'[3]R-I prezzi correnti cat'!AC73+'[3]R-I prezzi correnti cat'!AE73+'[3]R-I prezzi correnti cat'!AF73-'[3]R-I prezzi correnti cat'!AJ73-'[3]R-I prezzi correnti cat'!AL73</f>
        <v>1370.2805143883502</v>
      </c>
      <c r="AE76" s="93">
        <f t="shared" si="16"/>
        <v>10784.865408029877</v>
      </c>
      <c r="AF76" s="93">
        <f t="shared" si="17"/>
        <v>16730.995187245338</v>
      </c>
      <c r="AG76" s="93">
        <f>+'[3]R-I prezzi correnti cat'!AM73</f>
        <v>-1292.2050746477548</v>
      </c>
      <c r="AH76" s="93">
        <f t="shared" si="18"/>
        <v>15438.790112597584</v>
      </c>
      <c r="AI76" s="98">
        <f t="shared" si="19"/>
        <v>124328.91690031649</v>
      </c>
      <c r="AJ76" s="104"/>
    </row>
    <row r="77" spans="1:36" x14ac:dyDescent="0.2">
      <c r="A77" s="91">
        <v>1933</v>
      </c>
      <c r="B77" s="92">
        <f>+'[3]R-I prezzi correnti cat'!B74</f>
        <v>25883.443330376653</v>
      </c>
      <c r="C77" s="92">
        <f>+'[3]R-I prezzi correnti cat'!C74</f>
        <v>562.25449219472671</v>
      </c>
      <c r="D77" s="92">
        <f>+'[3]R-I prezzi correnti cat'!D74</f>
        <v>18242.955139605889</v>
      </c>
      <c r="E77" s="92">
        <f>+'[3]R-I prezzi correnti cat'!G74</f>
        <v>6909.8174255880613</v>
      </c>
      <c r="F77" s="92">
        <f>+'[3]R-I prezzi correnti cat'!E74</f>
        <v>2330.2930363632099</v>
      </c>
      <c r="G77" s="93">
        <f t="shared" si="10"/>
        <v>28045.320093751889</v>
      </c>
      <c r="H77" s="92">
        <f>+'[3]R-I prezzi correnti cat'!H74</f>
        <v>10381.066176703536</v>
      </c>
      <c r="I77" s="92">
        <f>+'[3]R-I prezzi correnti cat'!I74</f>
        <v>6297.2007952554559</v>
      </c>
      <c r="J77" s="92">
        <f>+'[3]R-I prezzi correnti cat'!J74</f>
        <v>3123.0037754136329</v>
      </c>
      <c r="K77" s="92">
        <f>+'[3]R-I prezzi correnti cat'!K74</f>
        <v>7317.8217821782182</v>
      </c>
      <c r="L77" s="92">
        <f>+'[3]R-I prezzi correnti cat'!L74</f>
        <v>6455.6130408513582</v>
      </c>
      <c r="M77" s="92">
        <f>+'[3]R-I prezzi correnti cat'!M74</f>
        <v>8390.4156342903188</v>
      </c>
      <c r="N77" s="92">
        <f t="shared" si="11"/>
        <v>41965.121204692521</v>
      </c>
      <c r="O77" s="92">
        <f t="shared" si="12"/>
        <v>95893.884628821063</v>
      </c>
      <c r="P77" s="92">
        <f>+'[3]R-I prezzi correnti cat'!P74</f>
        <v>2326.7095923184979</v>
      </c>
      <c r="Q77" s="92">
        <f>+'[3]R-I prezzi correnti cat'!Q74</f>
        <v>12150.495049504947</v>
      </c>
      <c r="R77" s="94">
        <f t="shared" si="13"/>
        <v>105717.67008600751</v>
      </c>
      <c r="S77" s="95">
        <f>+'[3]R-I prezzi correnti cat'!S74</f>
        <v>9197.6314737215871</v>
      </c>
      <c r="T77" s="94">
        <f t="shared" si="14"/>
        <v>114915.30155972909</v>
      </c>
      <c r="U77" s="96"/>
      <c r="V77" s="92">
        <f>+'[3]R-I prezzi correnti cat'!U74</f>
        <v>7101.3927978060019</v>
      </c>
      <c r="W77" s="97">
        <f>+'[3]R-I prezzi correnti cat'!W74</f>
        <v>75430.005241849067</v>
      </c>
      <c r="X77" s="97">
        <f>+'[3]R-I prezzi correnti cat'!X74</f>
        <v>17224.268406635852</v>
      </c>
      <c r="Y77" s="92">
        <f t="shared" si="15"/>
        <v>92654.273648484916</v>
      </c>
      <c r="Z77" s="92">
        <f>+'[3]R-I prezzi correnti cat'!AA74</f>
        <v>2242.2507745254215</v>
      </c>
      <c r="AA77" s="92">
        <f>+'[3]R-I prezzi correnti cat'!Z74</f>
        <v>3797.4137505588642</v>
      </c>
      <c r="AB77" s="92">
        <f>+'[3]R-I prezzi correnti cat'!AD74-'[3]R-I prezzi correnti cat'!AK74</f>
        <v>7049.8593063532007</v>
      </c>
      <c r="AC77" s="92">
        <f>+'[3]R-I prezzi correnti cat'!AB74</f>
        <v>1458.8218778003582</v>
      </c>
      <c r="AD77" s="92">
        <f>+'[3]R-I prezzi correnti cat'!AC74+'[3]R-I prezzi correnti cat'!AE74+'[3]R-I prezzi correnti cat'!AF74-'[3]R-I prezzi correnti cat'!AJ74-'[3]R-I prezzi correnti cat'!AL74</f>
        <v>1319.8538033150512</v>
      </c>
      <c r="AE77" s="93">
        <f t="shared" si="16"/>
        <v>9828.534987468609</v>
      </c>
      <c r="AF77" s="93">
        <f t="shared" si="17"/>
        <v>15868.199512552896</v>
      </c>
      <c r="AG77" s="93">
        <f>+'[3]R-I prezzi correnti cat'!AM74</f>
        <v>-708.56439911472432</v>
      </c>
      <c r="AH77" s="93">
        <f t="shared" si="18"/>
        <v>15159.635113438171</v>
      </c>
      <c r="AI77" s="98">
        <f t="shared" si="19"/>
        <v>114915.30155972909</v>
      </c>
      <c r="AJ77" s="104"/>
    </row>
    <row r="78" spans="1:36" x14ac:dyDescent="0.2">
      <c r="A78" s="91">
        <v>1934</v>
      </c>
      <c r="B78" s="92">
        <f>+'[3]R-I prezzi correnti cat'!B75</f>
        <v>25691.850502806879</v>
      </c>
      <c r="C78" s="92">
        <f>+'[3]R-I prezzi correnti cat'!C75</f>
        <v>599.07052059000159</v>
      </c>
      <c r="D78" s="92">
        <f>+'[3]R-I prezzi correnti cat'!D75</f>
        <v>18337.603028453199</v>
      </c>
      <c r="E78" s="92">
        <f>+'[3]R-I prezzi correnti cat'!G75</f>
        <v>6934.7133552331115</v>
      </c>
      <c r="F78" s="92">
        <f>+'[3]R-I prezzi correnti cat'!E75</f>
        <v>2359.1274482385261</v>
      </c>
      <c r="G78" s="93">
        <f t="shared" si="10"/>
        <v>28230.514352514838</v>
      </c>
      <c r="H78" s="92">
        <f>+'[3]R-I prezzi correnti cat'!H75</f>
        <v>10429.610451935667</v>
      </c>
      <c r="I78" s="92">
        <f>+'[3]R-I prezzi correnti cat'!I75</f>
        <v>6625.924680723022</v>
      </c>
      <c r="J78" s="92">
        <f>+'[3]R-I prezzi correnti cat'!J75</f>
        <v>2972.3948013773734</v>
      </c>
      <c r="K78" s="92">
        <f>+'[3]R-I prezzi correnti cat'!K75</f>
        <v>7063.3663366336632</v>
      </c>
      <c r="L78" s="92">
        <f>+'[3]R-I prezzi correnti cat'!L75</f>
        <v>6291.0807012400483</v>
      </c>
      <c r="M78" s="92">
        <f>+'[3]R-I prezzi correnti cat'!M75</f>
        <v>8495.8686479805456</v>
      </c>
      <c r="N78" s="92">
        <f t="shared" si="11"/>
        <v>41878.245619890324</v>
      </c>
      <c r="O78" s="92">
        <f t="shared" si="12"/>
        <v>95800.610475212045</v>
      </c>
      <c r="P78" s="92">
        <f>+'[3]R-I prezzi correnti cat'!P75</f>
        <v>2198.2349768455069</v>
      </c>
      <c r="Q78" s="92">
        <f>+'[3]R-I prezzi correnti cat'!Q75</f>
        <v>12255.445544554452</v>
      </c>
      <c r="R78" s="94">
        <f t="shared" si="13"/>
        <v>105857.82104292099</v>
      </c>
      <c r="S78" s="95">
        <f>+'[3]R-I prezzi correnti cat'!S75</f>
        <v>8158.2547618956005</v>
      </c>
      <c r="T78" s="94">
        <f t="shared" si="14"/>
        <v>114016.07580481659</v>
      </c>
      <c r="U78" s="96"/>
      <c r="V78" s="92">
        <f>+'[3]R-I prezzi correnti cat'!U75</f>
        <v>6365.3952928618828</v>
      </c>
      <c r="W78" s="97">
        <f>+'[3]R-I prezzi correnti cat'!W75</f>
        <v>74709.9469192994</v>
      </c>
      <c r="X78" s="97">
        <f>+'[3]R-I prezzi correnti cat'!X75</f>
        <v>16914.276722728868</v>
      </c>
      <c r="Y78" s="92">
        <f t="shared" si="15"/>
        <v>91624.223642028272</v>
      </c>
      <c r="Z78" s="92">
        <f>+'[3]R-I prezzi correnti cat'!AA75</f>
        <v>2878.7157457502362</v>
      </c>
      <c r="AA78" s="92">
        <f>+'[3]R-I prezzi correnti cat'!Z75</f>
        <v>3712.8729074732878</v>
      </c>
      <c r="AB78" s="92">
        <f>+'[3]R-I prezzi correnti cat'!AD75-'[3]R-I prezzi correnti cat'!AK75</f>
        <v>6913.0199114255656</v>
      </c>
      <c r="AC78" s="92">
        <f>+'[3]R-I prezzi correnti cat'!AB75</f>
        <v>1690.4589474102554</v>
      </c>
      <c r="AD78" s="92">
        <f>+'[3]R-I prezzi correnti cat'!AC75+'[3]R-I prezzi correnti cat'!AE75+'[3]R-I prezzi correnti cat'!AF75-'[3]R-I prezzi correnti cat'!AJ75-'[3]R-I prezzi correnti cat'!AL75</f>
        <v>1224.9464358988243</v>
      </c>
      <c r="AE78" s="93">
        <f t="shared" si="16"/>
        <v>9828.4252947346449</v>
      </c>
      <c r="AF78" s="93">
        <f t="shared" si="17"/>
        <v>16420.01394795817</v>
      </c>
      <c r="AG78" s="93">
        <f>+'[3]R-I prezzi correnti cat'!AM75</f>
        <v>-393.55707803173789</v>
      </c>
      <c r="AH78" s="93">
        <f t="shared" si="18"/>
        <v>16026.456869926433</v>
      </c>
      <c r="AI78" s="98">
        <f t="shared" si="19"/>
        <v>114016.07580481659</v>
      </c>
      <c r="AJ78" s="104"/>
    </row>
    <row r="79" spans="1:36" x14ac:dyDescent="0.2">
      <c r="A79" s="91">
        <v>1935</v>
      </c>
      <c r="B79" s="92">
        <f>+'[3]R-I prezzi correnti cat'!B76</f>
        <v>31337.098450798523</v>
      </c>
      <c r="C79" s="92">
        <f>+'[3]R-I prezzi correnti cat'!C76</f>
        <v>660.3173595485265</v>
      </c>
      <c r="D79" s="92">
        <f>+'[3]R-I prezzi correnti cat'!D76</f>
        <v>20835.079196654984</v>
      </c>
      <c r="E79" s="92">
        <f>+'[3]R-I prezzi correnti cat'!G76</f>
        <v>6438.9358896041258</v>
      </c>
      <c r="F79" s="92">
        <f>+'[3]R-I prezzi correnti cat'!E76</f>
        <v>2564.1332847013168</v>
      </c>
      <c r="G79" s="93">
        <f t="shared" si="10"/>
        <v>30498.465730508957</v>
      </c>
      <c r="H79" s="92">
        <f>+'[3]R-I prezzi correnti cat'!H76</f>
        <v>11822.701401315848</v>
      </c>
      <c r="I79" s="92">
        <f>+'[3]R-I prezzi correnti cat'!I76</f>
        <v>6851.5862670021224</v>
      </c>
      <c r="J79" s="92">
        <f>+'[3]R-I prezzi correnti cat'!J76</f>
        <v>3025.6773633304633</v>
      </c>
      <c r="K79" s="92">
        <f>+'[3]R-I prezzi correnti cat'!K76</f>
        <v>7413.8613861386139</v>
      </c>
      <c r="L79" s="92">
        <f>+'[3]R-I prezzi correnti cat'!L76</f>
        <v>6555.7338363379731</v>
      </c>
      <c r="M79" s="92">
        <f>+'[3]R-I prezzi correnti cat'!M76</f>
        <v>9422.2685834098666</v>
      </c>
      <c r="N79" s="92">
        <f t="shared" si="11"/>
        <v>45091.828837534886</v>
      </c>
      <c r="O79" s="92">
        <f t="shared" si="12"/>
        <v>106927.39301884235</v>
      </c>
      <c r="P79" s="92">
        <f>+'[3]R-I prezzi correnti cat'!P76</f>
        <v>2241.5148962892035</v>
      </c>
      <c r="Q79" s="92">
        <f>+'[3]R-I prezzi correnti cat'!Q76</f>
        <v>12602.970297029698</v>
      </c>
      <c r="R79" s="94">
        <f t="shared" si="13"/>
        <v>117288.84841958285</v>
      </c>
      <c r="S79" s="95">
        <f>+'[3]R-I prezzi correnti cat'!S76</f>
        <v>8250.3289511759667</v>
      </c>
      <c r="T79" s="94">
        <f t="shared" si="14"/>
        <v>125539.17737075881</v>
      </c>
      <c r="U79" s="96"/>
      <c r="V79" s="92">
        <f>+'[3]R-I prezzi correnti cat'!U76</f>
        <v>6152.2873406811832</v>
      </c>
      <c r="W79" s="97">
        <f>+'[3]R-I prezzi correnti cat'!W76</f>
        <v>80800.355182749263</v>
      </c>
      <c r="X79" s="97">
        <f>+'[3]R-I prezzi correnti cat'!X76</f>
        <v>19904.989429577214</v>
      </c>
      <c r="Y79" s="92">
        <f t="shared" si="15"/>
        <v>100705.34461232647</v>
      </c>
      <c r="Z79" s="92">
        <f>+'[3]R-I prezzi correnti cat'!AA76</f>
        <v>4215.0442900196595</v>
      </c>
      <c r="AA79" s="92">
        <f>+'[3]R-I prezzi correnti cat'!Z76</f>
        <v>3212.3668513394723</v>
      </c>
      <c r="AB79" s="92">
        <f>+'[3]R-I prezzi correnti cat'!AD76-'[3]R-I prezzi correnti cat'!AK76</f>
        <v>7612.5435556220591</v>
      </c>
      <c r="AC79" s="92">
        <f>+'[3]R-I prezzi correnti cat'!AB76</f>
        <v>2244.9462592303598</v>
      </c>
      <c r="AD79" s="92">
        <f>+'[3]R-I prezzi correnti cat'!AC76+'[3]R-I prezzi correnti cat'!AE76+'[3]R-I prezzi correnti cat'!AF76-'[3]R-I prezzi correnti cat'!AJ76-'[3]R-I prezzi correnti cat'!AL76</f>
        <v>1436.4296048082347</v>
      </c>
      <c r="AE79" s="93">
        <f t="shared" si="16"/>
        <v>11293.919419660653</v>
      </c>
      <c r="AF79" s="93">
        <f t="shared" si="17"/>
        <v>18721.330561019786</v>
      </c>
      <c r="AG79" s="93">
        <f>+'[3]R-I prezzi correnti cat'!AM76</f>
        <v>-39.785143268630804</v>
      </c>
      <c r="AH79" s="93">
        <f t="shared" si="18"/>
        <v>18681.545417751156</v>
      </c>
      <c r="AI79" s="98">
        <f t="shared" si="19"/>
        <v>125539.17737075881</v>
      </c>
      <c r="AJ79" s="104"/>
    </row>
    <row r="80" spans="1:36" x14ac:dyDescent="0.2">
      <c r="A80" s="91">
        <v>1936</v>
      </c>
      <c r="B80" s="92">
        <f>+'[3]R-I prezzi correnti cat'!B77</f>
        <v>30205.629877394866</v>
      </c>
      <c r="C80" s="92">
        <f>+'[3]R-I prezzi correnti cat'!C77</f>
        <v>787.30802823156512</v>
      </c>
      <c r="D80" s="92">
        <f>+'[3]R-I prezzi correnti cat'!D77</f>
        <v>23978.01491256788</v>
      </c>
      <c r="E80" s="92">
        <f>+'[3]R-I prezzi correnti cat'!G77</f>
        <v>4885.3797679197269</v>
      </c>
      <c r="F80" s="92">
        <f>+'[3]R-I prezzi correnti cat'!E77</f>
        <v>2729.5687918217773</v>
      </c>
      <c r="G80" s="93">
        <f t="shared" si="10"/>
        <v>32380.271500540948</v>
      </c>
      <c r="H80" s="92">
        <f>+'[3]R-I prezzi correnti cat'!H77</f>
        <v>12006.893242749655</v>
      </c>
      <c r="I80" s="92">
        <f>+'[3]R-I prezzi correnti cat'!I77</f>
        <v>7228.6069726780197</v>
      </c>
      <c r="J80" s="92">
        <f>+'[3]R-I prezzi correnti cat'!J77</f>
        <v>3074.8737766205259</v>
      </c>
      <c r="K80" s="92">
        <f>+'[3]R-I prezzi correnti cat'!K77</f>
        <v>8154.4554455445541</v>
      </c>
      <c r="L80" s="92">
        <f>+'[3]R-I prezzi correnti cat'!L77</f>
        <v>7243.2823474867855</v>
      </c>
      <c r="M80" s="92">
        <f>+'[3]R-I prezzi correnti cat'!M77</f>
        <v>10301.759431180049</v>
      </c>
      <c r="N80" s="92">
        <f t="shared" si="11"/>
        <v>48009.871216259591</v>
      </c>
      <c r="O80" s="92">
        <f t="shared" si="12"/>
        <v>110595.77259419541</v>
      </c>
      <c r="P80" s="92">
        <f>+'[3]R-I prezzi correnti cat'!P77</f>
        <v>2294.3316840012512</v>
      </c>
      <c r="Q80" s="92">
        <f>+'[3]R-I prezzi correnti cat'!Q77</f>
        <v>13276.237623762374</v>
      </c>
      <c r="R80" s="94">
        <f t="shared" si="13"/>
        <v>121577.67853395652</v>
      </c>
      <c r="S80" s="95">
        <f>+'[3]R-I prezzi correnti cat'!S77</f>
        <v>6431.0326272244174</v>
      </c>
      <c r="T80" s="94">
        <f t="shared" si="14"/>
        <v>128008.71116118094</v>
      </c>
      <c r="U80" s="96"/>
      <c r="V80" s="92">
        <f>+'[3]R-I prezzi correnti cat'!U77</f>
        <v>6551.9964563770509</v>
      </c>
      <c r="W80" s="97">
        <f>+'[3]R-I prezzi correnti cat'!W77</f>
        <v>75335.463224398045</v>
      </c>
      <c r="X80" s="97">
        <f>+'[3]R-I prezzi correnti cat'!X77</f>
        <v>27444.189743207444</v>
      </c>
      <c r="Y80" s="92">
        <f t="shared" si="15"/>
        <v>102779.65296760549</v>
      </c>
      <c r="Z80" s="92">
        <f>+'[3]R-I prezzi correnti cat'!AA77</f>
        <v>4205.4588835394443</v>
      </c>
      <c r="AA80" s="92">
        <f>+'[3]R-I prezzi correnti cat'!Z77</f>
        <v>2894.2705243832543</v>
      </c>
      <c r="AB80" s="92">
        <f>+'[3]R-I prezzi correnti cat'!AD77-'[3]R-I prezzi correnti cat'!AK77</f>
        <v>9026.3394015730555</v>
      </c>
      <c r="AC80" s="92">
        <f>+'[3]R-I prezzi correnti cat'!AB77</f>
        <v>2284.2542945354844</v>
      </c>
      <c r="AD80" s="92">
        <f>+'[3]R-I prezzi correnti cat'!AC77+'[3]R-I prezzi correnti cat'!AE77+'[3]R-I prezzi correnti cat'!AF77-'[3]R-I prezzi correnti cat'!AJ77-'[3]R-I prezzi correnti cat'!AL77</f>
        <v>2106.8452215150683</v>
      </c>
      <c r="AE80" s="93">
        <f t="shared" si="16"/>
        <v>13417.438917623607</v>
      </c>
      <c r="AF80" s="93">
        <f t="shared" si="17"/>
        <v>20517.168325546307</v>
      </c>
      <c r="AG80" s="93">
        <f>+'[3]R-I prezzi correnti cat'!AM77</f>
        <v>-1840.1065883479209</v>
      </c>
      <c r="AH80" s="93">
        <f t="shared" si="18"/>
        <v>18677.061737198386</v>
      </c>
      <c r="AI80" s="98">
        <f t="shared" si="19"/>
        <v>128008.71116118092</v>
      </c>
      <c r="AJ80" s="104"/>
    </row>
    <row r="81" spans="1:36" x14ac:dyDescent="0.2">
      <c r="A81" s="91">
        <v>1937</v>
      </c>
      <c r="B81" s="92">
        <f>+'[3]R-I prezzi correnti cat'!B78</f>
        <v>40039.164370800478</v>
      </c>
      <c r="C81" s="92">
        <f>+'[3]R-I prezzi correnti cat'!C78</f>
        <v>1051.7546593663651</v>
      </c>
      <c r="D81" s="92">
        <f>+'[3]R-I prezzi correnti cat'!D78</f>
        <v>33413.003843026301</v>
      </c>
      <c r="E81" s="92">
        <f>+'[3]R-I prezzi correnti cat'!G78</f>
        <v>4744.1489123756191</v>
      </c>
      <c r="F81" s="92">
        <f>+'[3]R-I prezzi correnti cat'!E78</f>
        <v>3002.3178536356272</v>
      </c>
      <c r="G81" s="93">
        <f t="shared" si="10"/>
        <v>42211.225268403912</v>
      </c>
      <c r="H81" s="92">
        <f>+'[3]R-I prezzi correnti cat'!H78</f>
        <v>16646.530604282329</v>
      </c>
      <c r="I81" s="92">
        <f>+'[3]R-I prezzi correnti cat'!I78</f>
        <v>9105.2507141988699</v>
      </c>
      <c r="J81" s="92">
        <f>+'[3]R-I prezzi correnti cat'!J78</f>
        <v>3500.4018327738154</v>
      </c>
      <c r="K81" s="92">
        <f>+'[3]R-I prezzi correnti cat'!K78</f>
        <v>9071.287128712871</v>
      </c>
      <c r="L81" s="92">
        <f>+'[3]R-I prezzi correnti cat'!L78</f>
        <v>8158.9400348292957</v>
      </c>
      <c r="M81" s="92">
        <f>+'[3]R-I prezzi correnti cat'!M78</f>
        <v>11984.959586719107</v>
      </c>
      <c r="N81" s="92">
        <f t="shared" si="11"/>
        <v>58467.369901516293</v>
      </c>
      <c r="O81" s="92">
        <f t="shared" si="12"/>
        <v>140717.7595407207</v>
      </c>
      <c r="P81" s="92">
        <f>+'[3]R-I prezzi correnti cat'!P78</f>
        <v>2619.2882858051767</v>
      </c>
      <c r="Q81" s="92">
        <f>+'[3]R-I prezzi correnti cat'!Q78</f>
        <v>14952.47524752475</v>
      </c>
      <c r="R81" s="94">
        <f t="shared" si="13"/>
        <v>153050.94650244026</v>
      </c>
      <c r="S81" s="95">
        <f>+'[3]R-I prezzi correnti cat'!S78</f>
        <v>14773.510061277619</v>
      </c>
      <c r="T81" s="94">
        <f t="shared" si="14"/>
        <v>167824.45656371789</v>
      </c>
      <c r="U81" s="96"/>
      <c r="V81" s="92">
        <f>+'[3]R-I prezzi correnti cat'!U78</f>
        <v>12395.147227634601</v>
      </c>
      <c r="W81" s="97">
        <f>+'[3]R-I prezzi correnti cat'!W78</f>
        <v>105545.3698807694</v>
      </c>
      <c r="X81" s="97">
        <f>+'[3]R-I prezzi correnti cat'!X78</f>
        <v>29775.710730503179</v>
      </c>
      <c r="Y81" s="92">
        <f t="shared" si="15"/>
        <v>135321.08061127257</v>
      </c>
      <c r="Z81" s="92">
        <f>+'[3]R-I prezzi correnti cat'!AA78</f>
        <v>3204.1657855401418</v>
      </c>
      <c r="AA81" s="92">
        <f>+'[3]R-I prezzi correnti cat'!Z78</f>
        <v>2631.0286057766184</v>
      </c>
      <c r="AB81" s="92">
        <f>+'[3]R-I prezzi correnti cat'!AD78-'[3]R-I prezzi correnti cat'!AK78</f>
        <v>10935.116145280685</v>
      </c>
      <c r="AC81" s="92">
        <f>+'[3]R-I prezzi correnti cat'!AB78</f>
        <v>2076.7512030578582</v>
      </c>
      <c r="AD81" s="92">
        <f>+'[3]R-I prezzi correnti cat'!AC78+'[3]R-I prezzi correnti cat'!AE78+'[3]R-I prezzi correnti cat'!AF78-'[3]R-I prezzi correnti cat'!AJ78-'[3]R-I prezzi correnti cat'!AL78</f>
        <v>1604.8778383198112</v>
      </c>
      <c r="AE81" s="93">
        <f t="shared" si="16"/>
        <v>14616.745186658354</v>
      </c>
      <c r="AF81" s="93">
        <f t="shared" si="17"/>
        <v>20451.939577975114</v>
      </c>
      <c r="AG81" s="93">
        <f>+'[3]R-I prezzi correnti cat'!AM78</f>
        <v>-343.71085316442878</v>
      </c>
      <c r="AH81" s="93">
        <f t="shared" si="18"/>
        <v>20108.228724810684</v>
      </c>
      <c r="AI81" s="98">
        <f t="shared" si="19"/>
        <v>167824.45656371783</v>
      </c>
      <c r="AJ81" s="104"/>
    </row>
    <row r="82" spans="1:36" x14ac:dyDescent="0.2">
      <c r="A82" s="91">
        <v>1938</v>
      </c>
      <c r="B82" s="92">
        <f>+'[3]R-I prezzi correnti cat'!B79</f>
        <v>42817.029702970387</v>
      </c>
      <c r="C82" s="92">
        <f>+'[3]R-I prezzi correnti cat'!C79</f>
        <v>1156.3302752293578</v>
      </c>
      <c r="D82" s="92">
        <f>+'[3]R-I prezzi correnti cat'!D79</f>
        <v>38080.392156862741</v>
      </c>
      <c r="E82" s="92">
        <f>+'[3]R-I prezzi correnti cat'!G79</f>
        <v>4922.772277227723</v>
      </c>
      <c r="F82" s="92">
        <f>+'[3]R-I prezzi correnti cat'!E79</f>
        <v>2998.0000000000041</v>
      </c>
      <c r="G82" s="93">
        <f t="shared" si="10"/>
        <v>47157.494709319835</v>
      </c>
      <c r="H82" s="92">
        <f>+'[3]R-I prezzi correnti cat'!H79</f>
        <v>17084.158415841473</v>
      </c>
      <c r="I82" s="92">
        <f>+'[3]R-I prezzi correnti cat'!I79</f>
        <v>10179.207920792078</v>
      </c>
      <c r="J82" s="92">
        <f>+'[3]R-I prezzi correnti cat'!J79</f>
        <v>3925.7425742574314</v>
      </c>
      <c r="K82" s="92">
        <f>+'[3]R-I prezzi correnti cat'!K79</f>
        <v>9995.0495049504952</v>
      </c>
      <c r="L82" s="92">
        <f>+'[3]R-I prezzi correnti cat'!L79</f>
        <v>8759.4059405940679</v>
      </c>
      <c r="M82" s="92">
        <f>+'[3]R-I prezzi correnti cat'!M79</f>
        <v>12970.297029702957</v>
      </c>
      <c r="N82" s="92">
        <f t="shared" si="11"/>
        <v>62913.861386138495</v>
      </c>
      <c r="O82" s="92">
        <f t="shared" si="12"/>
        <v>152888.38579842873</v>
      </c>
      <c r="P82" s="92">
        <f>+'[3]R-I prezzi correnti cat'!P79</f>
        <v>2932.6732673267288</v>
      </c>
      <c r="Q82" s="92">
        <f>+'[3]R-I prezzi correnti cat'!Q79</f>
        <v>16821.782178217818</v>
      </c>
      <c r="R82" s="94">
        <f t="shared" si="13"/>
        <v>166777.49470931981</v>
      </c>
      <c r="S82" s="95">
        <f>+'[3]R-I prezzi correnti cat'!S79</f>
        <v>11994.175158888167</v>
      </c>
      <c r="T82" s="94">
        <f t="shared" si="14"/>
        <v>178771.66986820797</v>
      </c>
      <c r="U82" s="96"/>
      <c r="V82" s="92">
        <f>+'[3]R-I prezzi correnti cat'!U79</f>
        <v>12518.537665834474</v>
      </c>
      <c r="W82" s="97">
        <f>+'[3]R-I prezzi correnti cat'!W79</f>
        <v>114089.866414673</v>
      </c>
      <c r="X82" s="97">
        <f>+'[3]R-I prezzi correnti cat'!X79</f>
        <v>29579.575391843875</v>
      </c>
      <c r="Y82" s="92">
        <f t="shared" si="15"/>
        <v>143669.44180651687</v>
      </c>
      <c r="Z82" s="92">
        <f>+'[3]R-I prezzi correnti cat'!AA79</f>
        <v>2596.292005704679</v>
      </c>
      <c r="AA82" s="92">
        <f>+'[3]R-I prezzi correnti cat'!Z79</f>
        <v>2354.6212707571744</v>
      </c>
      <c r="AB82" s="92">
        <f>+'[3]R-I prezzi correnti cat'!AD79-'[3]R-I prezzi correnti cat'!AK79</f>
        <v>13171.597802585606</v>
      </c>
      <c r="AC82" s="92">
        <f>+'[3]R-I prezzi correnti cat'!AB79</f>
        <v>1883.5743140753557</v>
      </c>
      <c r="AD82" s="92">
        <f>+'[3]R-I prezzi correnti cat'!AC79+'[3]R-I prezzi correnti cat'!AE79+'[3]R-I prezzi correnti cat'!AF79-'[3]R-I prezzi correnti cat'!AJ79-'[3]R-I prezzi correnti cat'!AL79</f>
        <v>1911.4449993878234</v>
      </c>
      <c r="AE82" s="93">
        <f t="shared" si="16"/>
        <v>16966.617116048783</v>
      </c>
      <c r="AF82" s="93">
        <f t="shared" si="17"/>
        <v>21917.530392510638</v>
      </c>
      <c r="AG82" s="93">
        <f>+'[3]R-I prezzi correnti cat'!AM79</f>
        <v>666.16000334598414</v>
      </c>
      <c r="AH82" s="93">
        <f t="shared" si="18"/>
        <v>22583.690395856622</v>
      </c>
      <c r="AI82" s="98">
        <f t="shared" si="19"/>
        <v>178771.66986820797</v>
      </c>
      <c r="AJ82" s="104"/>
    </row>
    <row r="83" spans="1:36" x14ac:dyDescent="0.2">
      <c r="A83" s="91">
        <v>1939</v>
      </c>
      <c r="B83" s="92">
        <f>+'[3]R-I prezzi correnti cat'!B80</f>
        <v>46905.497469026588</v>
      </c>
      <c r="C83" s="92">
        <f>+'[3]R-I prezzi correnti cat'!C80</f>
        <v>1285.3322714333367</v>
      </c>
      <c r="D83" s="92">
        <f>+'[3]R-I prezzi correnti cat'!D80</f>
        <v>41347.828479159711</v>
      </c>
      <c r="E83" s="92">
        <f>+'[3]R-I prezzi correnti cat'!G80</f>
        <v>5764.1272481202013</v>
      </c>
      <c r="F83" s="92">
        <f>+'[3]R-I prezzi correnti cat'!E80</f>
        <v>3460.9536331859554</v>
      </c>
      <c r="G83" s="93">
        <f t="shared" si="10"/>
        <v>51858.241631899204</v>
      </c>
      <c r="H83" s="92">
        <f>+'[3]R-I prezzi correnti cat'!H80</f>
        <v>18694.365066342278</v>
      </c>
      <c r="I83" s="92">
        <f>+'[3]R-I prezzi correnti cat'!I80</f>
        <v>10925.25436771149</v>
      </c>
      <c r="J83" s="92">
        <f>+'[3]R-I prezzi correnti cat'!J80</f>
        <v>4329.6992313359415</v>
      </c>
      <c r="K83" s="92">
        <f>+'[3]R-I prezzi correnti cat'!K80</f>
        <v>10724.765013054681</v>
      </c>
      <c r="L83" s="92">
        <f>+'[3]R-I prezzi correnti cat'!L80</f>
        <v>9905.9224108137605</v>
      </c>
      <c r="M83" s="92">
        <f>+'[3]R-I prezzi correnti cat'!M80</f>
        <v>15162.840722961149</v>
      </c>
      <c r="N83" s="92">
        <f t="shared" si="11"/>
        <v>69742.846812219301</v>
      </c>
      <c r="O83" s="92">
        <f t="shared" si="12"/>
        <v>168506.5859131451</v>
      </c>
      <c r="P83" s="92">
        <f>+'[3]R-I prezzi correnti cat'!P80</f>
        <v>3492.404930914679</v>
      </c>
      <c r="Q83" s="92">
        <f>+'[3]R-I prezzi correnti cat'!Q80</f>
        <v>19158.846281067727</v>
      </c>
      <c r="R83" s="94">
        <f t="shared" si="13"/>
        <v>184173.02726329817</v>
      </c>
      <c r="S83" s="95">
        <f>+'[3]R-I prezzi correnti cat'!S80</f>
        <v>11474.648327621617</v>
      </c>
      <c r="T83" s="94">
        <f t="shared" si="14"/>
        <v>195647.6755909198</v>
      </c>
      <c r="U83" s="96"/>
      <c r="V83" s="92">
        <f>+'[3]R-I prezzi correnti cat'!U80</f>
        <v>13671.55846927564</v>
      </c>
      <c r="W83" s="97">
        <f>+'[3]R-I prezzi correnti cat'!W80</f>
        <v>121405.80292881091</v>
      </c>
      <c r="X83" s="97">
        <f>+'[3]R-I prezzi correnti cat'!X80</f>
        <v>34639.614818378963</v>
      </c>
      <c r="Y83" s="92">
        <f t="shared" si="15"/>
        <v>156045.41774718987</v>
      </c>
      <c r="Z83" s="92">
        <f>+'[3]R-I prezzi correnti cat'!AA80</f>
        <v>2592.3808106030597</v>
      </c>
      <c r="AA83" s="92">
        <f>+'[3]R-I prezzi correnti cat'!Z80</f>
        <v>3397.1342300424176</v>
      </c>
      <c r="AB83" s="92">
        <f>+'[3]R-I prezzi correnti cat'!AD80-'[3]R-I prezzi correnti cat'!AK80</f>
        <v>15335.262078364638</v>
      </c>
      <c r="AC83" s="92">
        <f>+'[3]R-I prezzi correnti cat'!AB80</f>
        <v>2070.8726419021582</v>
      </c>
      <c r="AD83" s="92">
        <f>+'[3]R-I prezzi correnti cat'!AC80+'[3]R-I prezzi correnti cat'!AE80+'[3]R-I prezzi correnti cat'!AF80-'[3]R-I prezzi correnti cat'!AJ80-'[3]R-I prezzi correnti cat'!AL80</f>
        <v>2213.846585069175</v>
      </c>
      <c r="AE83" s="93">
        <f t="shared" si="16"/>
        <v>19619.981305335972</v>
      </c>
      <c r="AF83" s="93">
        <f t="shared" si="17"/>
        <v>25609.49634598145</v>
      </c>
      <c r="AG83" s="93">
        <f>+'[3]R-I prezzi correnti cat'!AM80</f>
        <v>321.20302847283796</v>
      </c>
      <c r="AH83" s="93">
        <f t="shared" si="18"/>
        <v>25930.699374454289</v>
      </c>
      <c r="AI83" s="98">
        <f t="shared" si="19"/>
        <v>195647.67559091983</v>
      </c>
      <c r="AJ83" s="104"/>
    </row>
    <row r="84" spans="1:36" x14ac:dyDescent="0.2">
      <c r="A84" s="91">
        <v>1940</v>
      </c>
      <c r="B84" s="92">
        <f>+'[3]R-I prezzi correnti cat'!B81</f>
        <v>55538.605565160513</v>
      </c>
      <c r="C84" s="92">
        <f>+'[3]R-I prezzi correnti cat'!C81</f>
        <v>1823.5685050142658</v>
      </c>
      <c r="D84" s="92">
        <f>+'[3]R-I prezzi correnti cat'!D81</f>
        <v>49282.833684616511</v>
      </c>
      <c r="E84" s="92">
        <f>+'[3]R-I prezzi correnti cat'!G81</f>
        <v>6688.9216600621539</v>
      </c>
      <c r="F84" s="92">
        <f>+'[3]R-I prezzi correnti cat'!E81</f>
        <v>3687.812132537761</v>
      </c>
      <c r="G84" s="93">
        <f t="shared" si="10"/>
        <v>61483.135982230684</v>
      </c>
      <c r="H84" s="92">
        <f>+'[3]R-I prezzi correnti cat'!H81</f>
        <v>21959.244574279583</v>
      </c>
      <c r="I84" s="92">
        <f>+'[3]R-I prezzi correnti cat'!I81</f>
        <v>11719.418273524592</v>
      </c>
      <c r="J84" s="92">
        <f>+'[3]R-I prezzi correnti cat'!J81</f>
        <v>5235.5183251029703</v>
      </c>
      <c r="K84" s="92">
        <f>+'[3]R-I prezzi correnti cat'!K81</f>
        <v>12610.920574733558</v>
      </c>
      <c r="L84" s="92">
        <f>+'[3]R-I prezzi correnti cat'!L81</f>
        <v>11522.173397932884</v>
      </c>
      <c r="M84" s="92">
        <f>+'[3]R-I prezzi correnti cat'!M81</f>
        <v>23122.941276809066</v>
      </c>
      <c r="N84" s="92">
        <f t="shared" si="11"/>
        <v>86170.216422382655</v>
      </c>
      <c r="O84" s="92">
        <f t="shared" si="12"/>
        <v>203191.95796977385</v>
      </c>
      <c r="P84" s="92">
        <f>+'[3]R-I prezzi correnti cat'!P81</f>
        <v>4055.9573332638965</v>
      </c>
      <c r="Q84" s="92">
        <f>+'[3]R-I prezzi correnti cat'!Q81</f>
        <v>19047.69271321307</v>
      </c>
      <c r="R84" s="94">
        <f t="shared" si="13"/>
        <v>218183.69334972303</v>
      </c>
      <c r="S84" s="95">
        <f>+'[3]R-I prezzi correnti cat'!S81</f>
        <v>15387.015105149543</v>
      </c>
      <c r="T84" s="94">
        <f t="shared" si="14"/>
        <v>233570.70845487257</v>
      </c>
      <c r="U84" s="96"/>
      <c r="V84" s="92">
        <f>+'[3]R-I prezzi correnti cat'!U81</f>
        <v>15382.885736342629</v>
      </c>
      <c r="W84" s="97">
        <f>+'[3]R-I prezzi correnti cat'!W81</f>
        <v>145816.66181214381</v>
      </c>
      <c r="X84" s="97">
        <f>+'[3]R-I prezzi correnti cat'!X81</f>
        <v>42557.158217794233</v>
      </c>
      <c r="Y84" s="92">
        <f t="shared" si="15"/>
        <v>188373.82002993804</v>
      </c>
      <c r="Z84" s="92">
        <f>+'[3]R-I prezzi correnti cat'!AA81</f>
        <v>2328.7373161753912</v>
      </c>
      <c r="AA84" s="92">
        <f>+'[3]R-I prezzi correnti cat'!Z81</f>
        <v>4806.7952844798001</v>
      </c>
      <c r="AB84" s="92">
        <f>+'[3]R-I prezzi correnti cat'!AD81-'[3]R-I prezzi correnti cat'!AK81</f>
        <v>16730.903845761568</v>
      </c>
      <c r="AC84" s="92">
        <f>+'[3]R-I prezzi correnti cat'!AB81</f>
        <v>2253.8430718221716</v>
      </c>
      <c r="AD84" s="92">
        <f>+'[3]R-I prezzi correnti cat'!AC81+'[3]R-I prezzi correnti cat'!AE81+'[3]R-I prezzi correnti cat'!AF81-'[3]R-I prezzi correnti cat'!AJ81-'[3]R-I prezzi correnti cat'!AL81</f>
        <v>2440.48967176622</v>
      </c>
      <c r="AE84" s="93">
        <f t="shared" si="16"/>
        <v>21425.236589349959</v>
      </c>
      <c r="AF84" s="93">
        <f t="shared" si="17"/>
        <v>28560.76919000515</v>
      </c>
      <c r="AG84" s="93">
        <f>+'[3]R-I prezzi correnti cat'!AM81</f>
        <v>1253.2334985867574</v>
      </c>
      <c r="AH84" s="93">
        <f t="shared" si="18"/>
        <v>29814.002688591907</v>
      </c>
      <c r="AI84" s="98">
        <f t="shared" si="19"/>
        <v>233570.7084548726</v>
      </c>
      <c r="AJ84" s="104"/>
    </row>
    <row r="85" spans="1:36" x14ac:dyDescent="0.2">
      <c r="A85" s="91">
        <v>1941</v>
      </c>
      <c r="B85" s="92">
        <f>+'[3]R-I prezzi correnti cat'!B82</f>
        <v>76220.335128757404</v>
      </c>
      <c r="C85" s="92">
        <f>+'[3]R-I prezzi correnti cat'!C82</f>
        <v>1903.3908436759132</v>
      </c>
      <c r="D85" s="92">
        <f>+'[3]R-I prezzi correnti cat'!D82</f>
        <v>50784.117641261844</v>
      </c>
      <c r="E85" s="92">
        <f>+'[3]R-I prezzi correnti cat'!G82</f>
        <v>6197.9309921381318</v>
      </c>
      <c r="F85" s="92">
        <f>+'[3]R-I prezzi correnti cat'!E82</f>
        <v>4112.1484476813603</v>
      </c>
      <c r="G85" s="93">
        <f t="shared" si="10"/>
        <v>62997.587924757259</v>
      </c>
      <c r="H85" s="92">
        <f>+'[3]R-I prezzi correnti cat'!H82</f>
        <v>25524.432513022759</v>
      </c>
      <c r="I85" s="92">
        <f>+'[3]R-I prezzi correnti cat'!I82</f>
        <v>13869.0689795584</v>
      </c>
      <c r="J85" s="92">
        <f>+'[3]R-I prezzi correnti cat'!J82</f>
        <v>6890.4930355826773</v>
      </c>
      <c r="K85" s="92">
        <f>+'[3]R-I prezzi correnti cat'!K82</f>
        <v>14639.655303887545</v>
      </c>
      <c r="L85" s="92">
        <f>+'[3]R-I prezzi correnti cat'!L82</f>
        <v>12453.950461964234</v>
      </c>
      <c r="M85" s="92">
        <f>+'[3]R-I prezzi correnti cat'!M82</f>
        <v>29621.759778223084</v>
      </c>
      <c r="N85" s="92">
        <f t="shared" si="11"/>
        <v>102999.36007223871</v>
      </c>
      <c r="O85" s="92">
        <f t="shared" si="12"/>
        <v>242217.2831257534</v>
      </c>
      <c r="P85" s="92">
        <f>+'[3]R-I prezzi correnti cat'!P82</f>
        <v>5081.0876356238014</v>
      </c>
      <c r="Q85" s="92">
        <f>+'[3]R-I prezzi correnti cat'!Q82</f>
        <v>23375.542219035266</v>
      </c>
      <c r="R85" s="94">
        <f t="shared" si="13"/>
        <v>260511.73770916485</v>
      </c>
      <c r="S85" s="95">
        <f>+'[3]R-I prezzi correnti cat'!S82</f>
        <v>13903.173295468863</v>
      </c>
      <c r="T85" s="94">
        <f t="shared" si="14"/>
        <v>274414.9110046337</v>
      </c>
      <c r="U85" s="96"/>
      <c r="V85" s="92">
        <f>+'[3]R-I prezzi correnti cat'!U82</f>
        <v>20527.057723402213</v>
      </c>
      <c r="W85" s="97">
        <f>+'[3]R-I prezzi correnti cat'!W82</f>
        <v>172521.08323990091</v>
      </c>
      <c r="X85" s="97">
        <f>+'[3]R-I prezzi correnti cat'!X82</f>
        <v>52099.628012167697</v>
      </c>
      <c r="Y85" s="92">
        <f t="shared" si="15"/>
        <v>224620.71125206861</v>
      </c>
      <c r="Z85" s="92">
        <f>+'[3]R-I prezzi correnti cat'!AA82</f>
        <v>1768.0955047090645</v>
      </c>
      <c r="AA85" s="92">
        <f>+'[3]R-I prezzi correnti cat'!Z82</f>
        <v>4803.3158406452676</v>
      </c>
      <c r="AB85" s="92">
        <f>+'[3]R-I prezzi correnti cat'!AD82-'[3]R-I prezzi correnti cat'!AK82</f>
        <v>17661.608641042811</v>
      </c>
      <c r="AC85" s="92">
        <f>+'[3]R-I prezzi correnti cat'!AB82</f>
        <v>2078.3363228807339</v>
      </c>
      <c r="AD85" s="92">
        <f>+'[3]R-I prezzi correnti cat'!AC82+'[3]R-I prezzi correnti cat'!AE82+'[3]R-I prezzi correnti cat'!AF82-'[3]R-I prezzi correnti cat'!AJ82-'[3]R-I prezzi correnti cat'!AL82</f>
        <v>2694.1635343308121</v>
      </c>
      <c r="AE85" s="93">
        <f t="shared" si="16"/>
        <v>22434.108498254358</v>
      </c>
      <c r="AF85" s="93">
        <f t="shared" si="17"/>
        <v>29005.51984360869</v>
      </c>
      <c r="AG85" s="93">
        <f>+'[3]R-I prezzi correnti cat'!AM82</f>
        <v>261.62218555410698</v>
      </c>
      <c r="AH85" s="93">
        <f t="shared" si="18"/>
        <v>29267.142029162798</v>
      </c>
      <c r="AI85" s="98">
        <f t="shared" si="19"/>
        <v>274414.91100463358</v>
      </c>
      <c r="AJ85" s="104"/>
    </row>
    <row r="86" spans="1:36" x14ac:dyDescent="0.2">
      <c r="A86" s="91">
        <v>1942</v>
      </c>
      <c r="B86" s="92">
        <f>+'[3]R-I prezzi correnti cat'!B83</f>
        <v>116276.81993284615</v>
      </c>
      <c r="C86" s="92">
        <f>+'[3]R-I prezzi correnti cat'!C83</f>
        <v>1972.5087334191107</v>
      </c>
      <c r="D86" s="92">
        <f>+'[3]R-I prezzi correnti cat'!D83</f>
        <v>50095.171637326974</v>
      </c>
      <c r="E86" s="92">
        <f>+'[3]R-I prezzi correnti cat'!G83</f>
        <v>6275.85583085909</v>
      </c>
      <c r="F86" s="92">
        <f>+'[3]R-I prezzi correnti cat'!E83</f>
        <v>4318.749383058941</v>
      </c>
      <c r="G86" s="93">
        <f t="shared" si="10"/>
        <v>62662.285584664118</v>
      </c>
      <c r="H86" s="92">
        <f>+'[3]R-I prezzi correnti cat'!H83</f>
        <v>33056.87411764331</v>
      </c>
      <c r="I86" s="92">
        <f>+'[3]R-I prezzi correnti cat'!I83</f>
        <v>16417.337088712971</v>
      </c>
      <c r="J86" s="92">
        <f>+'[3]R-I prezzi correnti cat'!J83</f>
        <v>8981.1942542832239</v>
      </c>
      <c r="K86" s="92">
        <f>+'[3]R-I prezzi correnti cat'!K83</f>
        <v>17069.386750550679</v>
      </c>
      <c r="L86" s="92">
        <f>+'[3]R-I prezzi correnti cat'!L83</f>
        <v>15433.506106750479</v>
      </c>
      <c r="M86" s="92">
        <f>+'[3]R-I prezzi correnti cat'!M83</f>
        <v>33427.207559813149</v>
      </c>
      <c r="N86" s="92">
        <f t="shared" si="11"/>
        <v>124385.50587775382</v>
      </c>
      <c r="O86" s="92">
        <f t="shared" si="12"/>
        <v>303324.6113952641</v>
      </c>
      <c r="P86" s="92">
        <f>+'[3]R-I prezzi correnti cat'!P83</f>
        <v>6121.3604816857578</v>
      </c>
      <c r="Q86" s="92">
        <f>+'[3]R-I prezzi correnti cat'!Q83</f>
        <v>27340.867211869012</v>
      </c>
      <c r="R86" s="94">
        <f t="shared" si="13"/>
        <v>324544.1181254473</v>
      </c>
      <c r="S86" s="95">
        <f>+'[3]R-I prezzi correnti cat'!S83</f>
        <v>17941.802303828725</v>
      </c>
      <c r="T86" s="94">
        <f t="shared" si="14"/>
        <v>342485.92042927601</v>
      </c>
      <c r="U86" s="96"/>
      <c r="V86" s="92">
        <f>+'[3]R-I prezzi correnti cat'!U83</f>
        <v>24087.742847437636</v>
      </c>
      <c r="W86" s="97">
        <f>+'[3]R-I prezzi correnti cat'!W83</f>
        <v>216268.81430969812</v>
      </c>
      <c r="X86" s="97">
        <f>+'[3]R-I prezzi correnti cat'!X83</f>
        <v>73502.492822155546</v>
      </c>
      <c r="Y86" s="92">
        <f t="shared" si="15"/>
        <v>289771.30713185365</v>
      </c>
      <c r="Z86" s="92">
        <f>+'[3]R-I prezzi correnti cat'!AA83</f>
        <v>1872.9099639545188</v>
      </c>
      <c r="AA86" s="92">
        <f>+'[3]R-I prezzi correnti cat'!Z83</f>
        <v>4880.4233938941616</v>
      </c>
      <c r="AB86" s="92">
        <f>+'[3]R-I prezzi correnti cat'!AD83-'[3]R-I prezzi correnti cat'!AK83</f>
        <v>18708.161831602927</v>
      </c>
      <c r="AC86" s="92">
        <f>+'[3]R-I prezzi correnti cat'!AB83</f>
        <v>2128.9026379974066</v>
      </c>
      <c r="AD86" s="92">
        <f>+'[3]R-I prezzi correnti cat'!AC83+'[3]R-I prezzi correnti cat'!AE83+'[3]R-I prezzi correnti cat'!AF83-'[3]R-I prezzi correnti cat'!AJ83-'[3]R-I prezzi correnti cat'!AL83</f>
        <v>2441.2981471238559</v>
      </c>
      <c r="AE86" s="93">
        <f t="shared" si="16"/>
        <v>23278.362616724189</v>
      </c>
      <c r="AF86" s="93">
        <f t="shared" si="17"/>
        <v>30031.695974572871</v>
      </c>
      <c r="AG86" s="93">
        <f>+'[3]R-I prezzi correnti cat'!AM83</f>
        <v>-1404.8255245881535</v>
      </c>
      <c r="AH86" s="93">
        <f t="shared" si="18"/>
        <v>28626.870449984719</v>
      </c>
      <c r="AI86" s="98">
        <f t="shared" si="19"/>
        <v>342485.92042927601</v>
      </c>
      <c r="AJ86" s="104"/>
    </row>
    <row r="87" spans="1:36" x14ac:dyDescent="0.2">
      <c r="A87" s="91">
        <v>1943</v>
      </c>
      <c r="B87" s="92">
        <f>+'[3]R-I prezzi correnti cat'!B84</f>
        <v>179923.04254893149</v>
      </c>
      <c r="C87" s="92">
        <f>+'[3]R-I prezzi correnti cat'!C84</f>
        <v>1926.0136732762649</v>
      </c>
      <c r="D87" s="92">
        <f>+'[3]R-I prezzi correnti cat'!D84</f>
        <v>66241.473813362638</v>
      </c>
      <c r="E87" s="92">
        <f>+'[3]R-I prezzi correnti cat'!G84</f>
        <v>7572.9706211973298</v>
      </c>
      <c r="F87" s="92">
        <f>+'[3]R-I prezzi correnti cat'!E84</f>
        <v>3470.6033683675605</v>
      </c>
      <c r="G87" s="93">
        <f t="shared" si="10"/>
        <v>79211.061476203788</v>
      </c>
      <c r="H87" s="92">
        <f>+'[3]R-I prezzi correnti cat'!H84</f>
        <v>45906.64128087827</v>
      </c>
      <c r="I87" s="92">
        <f>+'[3]R-I prezzi correnti cat'!I84</f>
        <v>20892.977002508109</v>
      </c>
      <c r="J87" s="92">
        <f>+'[3]R-I prezzi correnti cat'!J84</f>
        <v>9814.1305492341253</v>
      </c>
      <c r="K87" s="92">
        <f>+'[3]R-I prezzi correnti cat'!K84</f>
        <v>27893.232349733982</v>
      </c>
      <c r="L87" s="92">
        <f>+'[3]R-I prezzi correnti cat'!L84</f>
        <v>22850.339700399058</v>
      </c>
      <c r="M87" s="92">
        <f>+'[3]R-I prezzi correnti cat'!M84</f>
        <v>34565.229577288585</v>
      </c>
      <c r="N87" s="92">
        <f t="shared" si="11"/>
        <v>161922.55046004211</v>
      </c>
      <c r="O87" s="92">
        <f t="shared" si="12"/>
        <v>421056.65448517737</v>
      </c>
      <c r="P87" s="92">
        <f>+'[3]R-I prezzi correnti cat'!P84</f>
        <v>6639.4289150711265</v>
      </c>
      <c r="Q87" s="92">
        <f>+'[3]R-I prezzi correnti cat'!Q84</f>
        <v>28052.123305939749</v>
      </c>
      <c r="R87" s="94">
        <f t="shared" si="13"/>
        <v>442469.34887604596</v>
      </c>
      <c r="S87" s="95">
        <f>+'[3]R-I prezzi correnti cat'!S84</f>
        <v>11436.53327847611</v>
      </c>
      <c r="T87" s="94">
        <f t="shared" si="14"/>
        <v>453905.88215452206</v>
      </c>
      <c r="U87" s="96"/>
      <c r="V87" s="92">
        <f>+'[3]R-I prezzi correnti cat'!U84</f>
        <v>12839.447885804302</v>
      </c>
      <c r="W87" s="97">
        <f>+'[3]R-I prezzi correnti cat'!W84</f>
        <v>289090.07759318495</v>
      </c>
      <c r="X87" s="97">
        <f>+'[3]R-I prezzi correnti cat'!X84</f>
        <v>117437.56688401151</v>
      </c>
      <c r="Y87" s="92">
        <f t="shared" si="15"/>
        <v>406527.64447719645</v>
      </c>
      <c r="Z87" s="92">
        <f>+'[3]R-I prezzi correnti cat'!AA84</f>
        <v>2321.5578777085325</v>
      </c>
      <c r="AA87" s="92">
        <f>+'[3]R-I prezzi correnti cat'!Z84</f>
        <v>5769.3465125203875</v>
      </c>
      <c r="AB87" s="92">
        <f>+'[3]R-I prezzi correnti cat'!AD84-'[3]R-I prezzi correnti cat'!AK84</f>
        <v>25746.425061499089</v>
      </c>
      <c r="AC87" s="92">
        <f>+'[3]R-I prezzi correnti cat'!AB84</f>
        <v>2697.4031419530238</v>
      </c>
      <c r="AD87" s="92">
        <f>+'[3]R-I prezzi correnti cat'!AC84+'[3]R-I prezzi correnti cat'!AE84+'[3]R-I prezzi correnti cat'!AF84-'[3]R-I prezzi correnti cat'!AJ84-'[3]R-I prezzi correnti cat'!AL84</f>
        <v>6032.6043494428768</v>
      </c>
      <c r="AE87" s="93">
        <f t="shared" si="16"/>
        <v>34476.432552894985</v>
      </c>
      <c r="AF87" s="93">
        <f t="shared" si="17"/>
        <v>42567.336943123904</v>
      </c>
      <c r="AG87" s="93">
        <f>+'[3]R-I prezzi correnti cat'!AM84</f>
        <v>-8028.5471516025818</v>
      </c>
      <c r="AH87" s="93">
        <f t="shared" si="18"/>
        <v>34538.789791521325</v>
      </c>
      <c r="AI87" s="98">
        <f t="shared" si="19"/>
        <v>453905.88215452206</v>
      </c>
      <c r="AJ87" s="104"/>
    </row>
    <row r="88" spans="1:36" x14ac:dyDescent="0.2">
      <c r="A88" s="91">
        <v>1944</v>
      </c>
      <c r="B88" s="92">
        <f>+'[3]R-I prezzi correnti cat'!B85</f>
        <v>434134.96512217366</v>
      </c>
      <c r="C88" s="92">
        <f>+'[3]R-I prezzi correnti cat'!C85</f>
        <v>2114.0986305409892</v>
      </c>
      <c r="D88" s="92">
        <f>+'[3]R-I prezzi correnti cat'!D85</f>
        <v>110022.29357227634</v>
      </c>
      <c r="E88" s="92">
        <f>+'[3]R-I prezzi correnti cat'!G85</f>
        <v>11249.955760361659</v>
      </c>
      <c r="F88" s="92">
        <f>+'[3]R-I prezzi correnti cat'!E85</f>
        <v>2796.2923559169021</v>
      </c>
      <c r="G88" s="93">
        <f t="shared" si="10"/>
        <v>126182.64031909588</v>
      </c>
      <c r="H88" s="92">
        <f>+'[3]R-I prezzi correnti cat'!H85</f>
        <v>95975.051182473951</v>
      </c>
      <c r="I88" s="92">
        <f>+'[3]R-I prezzi correnti cat'!I85</f>
        <v>27545.488598563636</v>
      </c>
      <c r="J88" s="92">
        <f>+'[3]R-I prezzi correnti cat'!J85</f>
        <v>8295.0723959283732</v>
      </c>
      <c r="K88" s="92">
        <f>+'[3]R-I prezzi correnti cat'!K85</f>
        <v>37355.707568359117</v>
      </c>
      <c r="L88" s="92">
        <f>+'[3]R-I prezzi correnti cat'!L85</f>
        <v>73858.971768734205</v>
      </c>
      <c r="M88" s="92">
        <f>+'[3]R-I prezzi correnti cat'!M85</f>
        <v>37539.882773877056</v>
      </c>
      <c r="N88" s="92">
        <f t="shared" si="11"/>
        <v>280570.17428793636</v>
      </c>
      <c r="O88" s="92">
        <f t="shared" si="12"/>
        <v>840887.77972920588</v>
      </c>
      <c r="P88" s="92">
        <f>+'[3]R-I prezzi correnti cat'!P85</f>
        <v>6130.5516011129512</v>
      </c>
      <c r="Q88" s="92">
        <f>+'[3]R-I prezzi correnti cat'!Q85</f>
        <v>30979.725685089063</v>
      </c>
      <c r="R88" s="94">
        <f t="shared" si="13"/>
        <v>865736.95381318196</v>
      </c>
      <c r="S88" s="95">
        <f>+'[3]R-I prezzi correnti cat'!S85</f>
        <v>32495.167766760034</v>
      </c>
      <c r="T88" s="94">
        <f t="shared" si="14"/>
        <v>898232.12157994194</v>
      </c>
      <c r="U88" s="96"/>
      <c r="V88" s="92">
        <f>+'[3]R-I prezzi correnti cat'!U85</f>
        <v>11892.689517423063</v>
      </c>
      <c r="W88" s="97">
        <f>+'[3]R-I prezzi correnti cat'!W85</f>
        <v>670890.35250068037</v>
      </c>
      <c r="X88" s="97">
        <f>+'[3]R-I prezzi correnti cat'!X85</f>
        <v>171706.81197416503</v>
      </c>
      <c r="Y88" s="92">
        <f t="shared" si="15"/>
        <v>842597.1644748454</v>
      </c>
      <c r="Z88" s="92">
        <f>+'[3]R-I prezzi correnti cat'!AA85</f>
        <v>5642.3677009773946</v>
      </c>
      <c r="AA88" s="92">
        <f>+'[3]R-I prezzi correnti cat'!Z85</f>
        <v>6241.0958281315106</v>
      </c>
      <c r="AB88" s="92">
        <f>+'[3]R-I prezzi correnti cat'!AD85-'[3]R-I prezzi correnti cat'!AK85</f>
        <v>29569.605295542016</v>
      </c>
      <c r="AC88" s="92">
        <f>+'[3]R-I prezzi correnti cat'!AB85</f>
        <v>4745.8301029724244</v>
      </c>
      <c r="AD88" s="92">
        <f>+'[3]R-I prezzi correnti cat'!AC85+'[3]R-I prezzi correnti cat'!AE85+'[3]R-I prezzi correnti cat'!AF85-'[3]R-I prezzi correnti cat'!AJ85-'[3]R-I prezzi correnti cat'!AL85</f>
        <v>11406.181715702638</v>
      </c>
      <c r="AE88" s="93">
        <f t="shared" si="16"/>
        <v>45721.617114217079</v>
      </c>
      <c r="AF88" s="93">
        <f t="shared" si="17"/>
        <v>57605.080643325986</v>
      </c>
      <c r="AG88" s="93">
        <f>+'[3]R-I prezzi correnti cat'!AM85</f>
        <v>-13862.81305565239</v>
      </c>
      <c r="AH88" s="93">
        <f t="shared" si="18"/>
        <v>43742.267587673596</v>
      </c>
      <c r="AI88" s="98">
        <f t="shared" si="19"/>
        <v>898232.12157994206</v>
      </c>
      <c r="AJ88" s="104"/>
    </row>
    <row r="89" spans="1:36" x14ac:dyDescent="0.2">
      <c r="A89" s="91">
        <v>1945</v>
      </c>
      <c r="B89" s="92">
        <f>+'[3]R-I prezzi correnti cat'!B86</f>
        <v>737065.16812002077</v>
      </c>
      <c r="C89" s="92">
        <f>+'[3]R-I prezzi correnti cat'!C86</f>
        <v>6805.0466930675902</v>
      </c>
      <c r="D89" s="92">
        <f>+'[3]R-I prezzi correnti cat'!D86</f>
        <v>211620.3806143798</v>
      </c>
      <c r="E89" s="92">
        <f>+'[3]R-I prezzi correnti cat'!G86</f>
        <v>32464.015198627894</v>
      </c>
      <c r="F89" s="92">
        <f>+'[3]R-I prezzi correnti cat'!E86</f>
        <v>9146.0190468071632</v>
      </c>
      <c r="G89" s="93">
        <f t="shared" si="10"/>
        <v>260035.46155288245</v>
      </c>
      <c r="H89" s="92">
        <f>+'[3]R-I prezzi correnti cat'!H86</f>
        <v>181040.77556912176</v>
      </c>
      <c r="I89" s="92">
        <f>+'[3]R-I prezzi correnti cat'!I86</f>
        <v>48374.164821263177</v>
      </c>
      <c r="J89" s="92">
        <f>+'[3]R-I prezzi correnti cat'!J86</f>
        <v>15930.176426205777</v>
      </c>
      <c r="K89" s="92">
        <f>+'[3]R-I prezzi correnti cat'!K86</f>
        <v>50947.941676537128</v>
      </c>
      <c r="L89" s="92">
        <f>+'[3]R-I prezzi correnti cat'!L86</f>
        <v>157257.93424085088</v>
      </c>
      <c r="M89" s="92">
        <f>+'[3]R-I prezzi correnti cat'!M86</f>
        <v>82807.312563829109</v>
      </c>
      <c r="N89" s="92">
        <f t="shared" si="11"/>
        <v>536358.30529780779</v>
      </c>
      <c r="O89" s="92">
        <f t="shared" si="12"/>
        <v>1533458.9349707109</v>
      </c>
      <c r="P89" s="92">
        <f>+'[3]R-I prezzi correnti cat'!P86</f>
        <v>10479.086650843372</v>
      </c>
      <c r="Q89" s="92">
        <f>+'[3]R-I prezzi correnti cat'!Q86</f>
        <v>82508.835612283219</v>
      </c>
      <c r="R89" s="94">
        <f t="shared" si="13"/>
        <v>1605488.6839321509</v>
      </c>
      <c r="S89" s="95">
        <f>+'[3]R-I prezzi correnti cat'!S86</f>
        <v>93598.033419849191</v>
      </c>
      <c r="T89" s="94">
        <f t="shared" si="14"/>
        <v>1699086.7173520001</v>
      </c>
      <c r="U89" s="96"/>
      <c r="V89" s="92">
        <f>+'[3]R-I prezzi correnti cat'!U86</f>
        <v>8534.2728820696702</v>
      </c>
      <c r="W89" s="97">
        <f>+'[3]R-I prezzi correnti cat'!W86</f>
        <v>1282445.1597510395</v>
      </c>
      <c r="X89" s="97">
        <f>+'[3]R-I prezzi correnti cat'!X86</f>
        <v>281845.76453951164</v>
      </c>
      <c r="Y89" s="92">
        <f t="shared" si="15"/>
        <v>1564290.9242905511</v>
      </c>
      <c r="Z89" s="92">
        <f>+'[3]R-I prezzi correnti cat'!AA86</f>
        <v>18330.762129941402</v>
      </c>
      <c r="AA89" s="92">
        <f>+'[3]R-I prezzi correnti cat'!Z86</f>
        <v>20293.020730053326</v>
      </c>
      <c r="AB89" s="92">
        <f>+'[3]R-I prezzi correnti cat'!AD86-'[3]R-I prezzi correnti cat'!AK86</f>
        <v>81266.330577294924</v>
      </c>
      <c r="AC89" s="92">
        <f>+'[3]R-I prezzi correnti cat'!AB86</f>
        <v>12604.831179687526</v>
      </c>
      <c r="AD89" s="92">
        <f>+'[3]R-I prezzi correnti cat'!AC86+'[3]R-I prezzi correnti cat'!AE86+'[3]R-I prezzi correnti cat'!AF86-'[3]R-I prezzi correnti cat'!AJ86-'[3]R-I prezzi correnti cat'!AL86</f>
        <v>34095.51623707742</v>
      </c>
      <c r="AE89" s="93">
        <f t="shared" si="16"/>
        <v>127966.67799405986</v>
      </c>
      <c r="AF89" s="93">
        <f t="shared" si="17"/>
        <v>166590.4608540546</v>
      </c>
      <c r="AG89" s="93">
        <f>+'[3]R-I prezzi correnti cat'!AM86</f>
        <v>-40328.940674674683</v>
      </c>
      <c r="AH89" s="93">
        <f t="shared" si="18"/>
        <v>126261.52017937992</v>
      </c>
      <c r="AI89" s="98">
        <f t="shared" si="19"/>
        <v>1699086.7173520008</v>
      </c>
      <c r="AJ89" s="104"/>
    </row>
    <row r="90" spans="1:36" x14ac:dyDescent="0.2">
      <c r="A90" s="91">
        <v>1946</v>
      </c>
      <c r="B90" s="92">
        <f>+'[3]R-I prezzi correnti cat'!B87</f>
        <v>1427380.4077123485</v>
      </c>
      <c r="C90" s="92">
        <f>+'[3]R-I prezzi correnti cat'!C87</f>
        <v>26466.867022388891</v>
      </c>
      <c r="D90" s="92">
        <f>+'[3]R-I prezzi correnti cat'!D87</f>
        <v>730088.75388568908</v>
      </c>
      <c r="E90" s="92">
        <f>+'[3]R-I prezzi correnti cat'!G87</f>
        <v>176540.47586928451</v>
      </c>
      <c r="F90" s="92">
        <f>+'[3]R-I prezzi correnti cat'!E87</f>
        <v>26420.813349630098</v>
      </c>
      <c r="G90" s="93">
        <f t="shared" si="10"/>
        <v>959516.9101269925</v>
      </c>
      <c r="H90" s="92">
        <f>+'[3]R-I prezzi correnti cat'!H87</f>
        <v>414232.8551818094</v>
      </c>
      <c r="I90" s="92">
        <f>+'[3]R-I prezzi correnti cat'!I87</f>
        <v>113399.06995718193</v>
      </c>
      <c r="J90" s="92">
        <f>+'[3]R-I prezzi correnti cat'!J87</f>
        <v>38246.432939638602</v>
      </c>
      <c r="K90" s="92">
        <f>+'[3]R-I prezzi correnti cat'!K87</f>
        <v>69922.653943028345</v>
      </c>
      <c r="L90" s="92">
        <f>+'[3]R-I prezzi correnti cat'!L87</f>
        <v>223341.23638682492</v>
      </c>
      <c r="M90" s="92">
        <f>+'[3]R-I prezzi correnti cat'!M87</f>
        <v>167936.17491144841</v>
      </c>
      <c r="N90" s="92">
        <f t="shared" si="11"/>
        <v>1027078.4233199315</v>
      </c>
      <c r="O90" s="92">
        <f t="shared" si="12"/>
        <v>3413975.7411592728</v>
      </c>
      <c r="P90" s="92">
        <f>+'[3]R-I prezzi correnti cat'!P87</f>
        <v>29720.429076239674</v>
      </c>
      <c r="Q90" s="92">
        <f>+'[3]R-I prezzi correnti cat'!Q87</f>
        <v>215702.18965246709</v>
      </c>
      <c r="R90" s="94">
        <f t="shared" si="13"/>
        <v>3599957.5017355005</v>
      </c>
      <c r="S90" s="95">
        <f>+'[3]R-I prezzi correnti cat'!S87</f>
        <v>141168.63681710226</v>
      </c>
      <c r="T90" s="94">
        <f t="shared" si="14"/>
        <v>3741126.1385526028</v>
      </c>
      <c r="U90" s="96"/>
      <c r="V90" s="92">
        <f>+'[3]R-I prezzi correnti cat'!U87</f>
        <v>119912.41996478851</v>
      </c>
      <c r="W90" s="97">
        <f>+'[3]R-I prezzi correnti cat'!W87</f>
        <v>2386695.3715998163</v>
      </c>
      <c r="X90" s="97">
        <f>+'[3]R-I prezzi correnti cat'!X87</f>
        <v>592312.17259287951</v>
      </c>
      <c r="Y90" s="92">
        <f t="shared" si="15"/>
        <v>2979007.544192696</v>
      </c>
      <c r="Z90" s="92">
        <f>+'[3]R-I prezzi correnti cat'!AA87</f>
        <v>72930.177362187533</v>
      </c>
      <c r="AA90" s="92">
        <f>+'[3]R-I prezzi correnti cat'!Z87</f>
        <v>148255.05421131873</v>
      </c>
      <c r="AB90" s="92">
        <f>+'[3]R-I prezzi correnti cat'!AD87-'[3]R-I prezzi correnti cat'!AK87</f>
        <v>389984.87379120954</v>
      </c>
      <c r="AC90" s="92">
        <f>+'[3]R-I prezzi correnti cat'!AB87</f>
        <v>54332.34306025281</v>
      </c>
      <c r="AD90" s="92">
        <f>+'[3]R-I prezzi correnti cat'!AC87+'[3]R-I prezzi correnti cat'!AE87+'[3]R-I prezzi correnti cat'!AF87-'[3]R-I prezzi correnti cat'!AJ87-'[3]R-I prezzi correnti cat'!AL87</f>
        <v>87041.730489164605</v>
      </c>
      <c r="AE90" s="93">
        <f t="shared" si="16"/>
        <v>531358.94734062697</v>
      </c>
      <c r="AF90" s="93">
        <f t="shared" si="17"/>
        <v>752544.17891413323</v>
      </c>
      <c r="AG90" s="93">
        <f>+'[3]R-I prezzi correnti cat'!AM87</f>
        <v>-110338.00451901434</v>
      </c>
      <c r="AH90" s="93">
        <f t="shared" si="18"/>
        <v>642206.17439511884</v>
      </c>
      <c r="AI90" s="98">
        <f t="shared" si="19"/>
        <v>3741126.1385526033</v>
      </c>
      <c r="AJ90" s="104"/>
    </row>
    <row r="91" spans="1:36" x14ac:dyDescent="0.2">
      <c r="A91" s="91">
        <v>1947</v>
      </c>
      <c r="B91" s="92">
        <f>+'[3]R-I prezzi correnti cat'!B88</f>
        <v>2382174.3586556027</v>
      </c>
      <c r="C91" s="92">
        <f>+'[3]R-I prezzi correnti cat'!C88</f>
        <v>50429.8624283596</v>
      </c>
      <c r="D91" s="92">
        <f>+'[3]R-I prezzi correnti cat'!D88</f>
        <v>1711701.1509819545</v>
      </c>
      <c r="E91" s="92">
        <f>+'[3]R-I prezzi correnti cat'!G88</f>
        <v>287797.00159080559</v>
      </c>
      <c r="F91" s="92">
        <f>+'[3]R-I prezzi correnti cat'!E88</f>
        <v>71160.063731399481</v>
      </c>
      <c r="G91" s="93">
        <f t="shared" si="10"/>
        <v>2121088.0787325194</v>
      </c>
      <c r="H91" s="92">
        <f>+'[3]R-I prezzi correnti cat'!H88</f>
        <v>871041.32776686223</v>
      </c>
      <c r="I91" s="92">
        <f>+'[3]R-I prezzi correnti cat'!I88</f>
        <v>242020.39347545119</v>
      </c>
      <c r="J91" s="92">
        <f>+'[3]R-I prezzi correnti cat'!J88</f>
        <v>81469.396275989071</v>
      </c>
      <c r="K91" s="92">
        <f>+'[3]R-I prezzi correnti cat'!K88</f>
        <v>95905.009056698269</v>
      </c>
      <c r="L91" s="92">
        <f>+'[3]R-I prezzi correnti cat'!L88</f>
        <v>411655.24831805978</v>
      </c>
      <c r="M91" s="92">
        <f>+'[3]R-I prezzi correnti cat'!M88</f>
        <v>323963.78983274725</v>
      </c>
      <c r="N91" s="92">
        <f t="shared" si="11"/>
        <v>2026055.164725808</v>
      </c>
      <c r="O91" s="92">
        <f t="shared" si="12"/>
        <v>6529317.6021139305</v>
      </c>
      <c r="P91" s="92">
        <f>+'[3]R-I prezzi correnti cat'!P88</f>
        <v>65786.626802656217</v>
      </c>
      <c r="Q91" s="92">
        <f>+'[3]R-I prezzi correnti cat'!Q88</f>
        <v>500506.04958675959</v>
      </c>
      <c r="R91" s="94">
        <f t="shared" si="13"/>
        <v>6964037.0248980345</v>
      </c>
      <c r="S91" s="95">
        <f>+'[3]R-I prezzi correnti cat'!S88</f>
        <v>553594.32215427689</v>
      </c>
      <c r="T91" s="94">
        <f t="shared" si="14"/>
        <v>7517631.3470523115</v>
      </c>
      <c r="U91" s="96"/>
      <c r="V91" s="92">
        <f>+'[3]R-I prezzi correnti cat'!U88</f>
        <v>399271.96012011392</v>
      </c>
      <c r="W91" s="97">
        <f>+'[3]R-I prezzi correnti cat'!W88</f>
        <v>5006500.9052942451</v>
      </c>
      <c r="X91" s="97">
        <f>+'[3]R-I prezzi correnti cat'!X88</f>
        <v>849787.78567750403</v>
      </c>
      <c r="Y91" s="92">
        <f t="shared" si="15"/>
        <v>5856288.6909717489</v>
      </c>
      <c r="Z91" s="92">
        <f>+'[3]R-I prezzi correnti cat'!AA88</f>
        <v>79050.057502171549</v>
      </c>
      <c r="AA91" s="92">
        <f>+'[3]R-I prezzi correnti cat'!Z88</f>
        <v>244809.98170309589</v>
      </c>
      <c r="AB91" s="92">
        <f>+'[3]R-I prezzi correnti cat'!AD88-'[3]R-I prezzi correnti cat'!AK88</f>
        <v>604817.94387168018</v>
      </c>
      <c r="AC91" s="92">
        <f>+'[3]R-I prezzi correnti cat'!AB88</f>
        <v>112724.77337733869</v>
      </c>
      <c r="AD91" s="92">
        <f>+'[3]R-I prezzi correnti cat'!AC88+'[3]R-I prezzi correnti cat'!AE88+'[3]R-I prezzi correnti cat'!AF88-'[3]R-I prezzi correnti cat'!AJ88-'[3]R-I prezzi correnti cat'!AL88</f>
        <v>99229.409915407829</v>
      </c>
      <c r="AE91" s="93">
        <f t="shared" si="16"/>
        <v>816772.12716442673</v>
      </c>
      <c r="AF91" s="93">
        <f t="shared" si="17"/>
        <v>1140632.1663696941</v>
      </c>
      <c r="AG91" s="93">
        <f>+'[3]R-I prezzi correnti cat'!AM88</f>
        <v>121438.52959075541</v>
      </c>
      <c r="AH91" s="93">
        <f t="shared" si="18"/>
        <v>1262070.6959604495</v>
      </c>
      <c r="AI91" s="98">
        <f t="shared" si="19"/>
        <v>7517631.3470523115</v>
      </c>
      <c r="AJ91" s="104"/>
    </row>
    <row r="92" spans="1:36" x14ac:dyDescent="0.2">
      <c r="A92" s="91">
        <v>1948</v>
      </c>
      <c r="B92" s="92">
        <f>+'[3]R-I prezzi correnti cat'!B89</f>
        <v>2508884.0869746921</v>
      </c>
      <c r="C92" s="92">
        <f>+'[3]R-I prezzi correnti cat'!C89</f>
        <v>58387.326852878556</v>
      </c>
      <c r="D92" s="92">
        <f>+'[3]R-I prezzi correnti cat'!D89</f>
        <v>1931967.1882969928</v>
      </c>
      <c r="E92" s="92">
        <f>+'[3]R-I prezzi correnti cat'!G89</f>
        <v>342301.02772798407</v>
      </c>
      <c r="F92" s="92">
        <f>+'[3]R-I prezzi correnti cat'!E89</f>
        <v>121387.68754030863</v>
      </c>
      <c r="G92" s="93">
        <f t="shared" si="10"/>
        <v>2454043.2304181638</v>
      </c>
      <c r="H92" s="92">
        <f>+'[3]R-I prezzi correnti cat'!H89</f>
        <v>961757.50235301093</v>
      </c>
      <c r="I92" s="92">
        <f>+'[3]R-I prezzi correnti cat'!I89</f>
        <v>355109.80573946872</v>
      </c>
      <c r="J92" s="92">
        <f>+'[3]R-I prezzi correnti cat'!J89</f>
        <v>96336.356189015321</v>
      </c>
      <c r="K92" s="92">
        <f>+'[3]R-I prezzi correnti cat'!K89</f>
        <v>130312.52341304578</v>
      </c>
      <c r="L92" s="92">
        <f>+'[3]R-I prezzi correnti cat'!L89</f>
        <v>487934.94112417509</v>
      </c>
      <c r="M92" s="92">
        <f>+'[3]R-I prezzi correnti cat'!M89</f>
        <v>457220.74818649865</v>
      </c>
      <c r="N92" s="92">
        <f t="shared" si="11"/>
        <v>2488671.8770052148</v>
      </c>
      <c r="O92" s="92">
        <f t="shared" si="12"/>
        <v>7451599.1943980707</v>
      </c>
      <c r="P92" s="92">
        <f>+'[3]R-I prezzi correnti cat'!P89</f>
        <v>73801.509286829518</v>
      </c>
      <c r="Q92" s="92">
        <f>+'[3]R-I prezzi correnti cat'!Q89</f>
        <v>820902.66582852707</v>
      </c>
      <c r="R92" s="94">
        <f t="shared" si="13"/>
        <v>8198700.3509397684</v>
      </c>
      <c r="S92" s="95">
        <f>+'[3]R-I prezzi correnti cat'!S89</f>
        <v>1427622.1080733803</v>
      </c>
      <c r="T92" s="94">
        <f t="shared" si="14"/>
        <v>9626322.4590131491</v>
      </c>
      <c r="U92" s="96"/>
      <c r="V92" s="92">
        <f>+'[3]R-I prezzi correnti cat'!U89</f>
        <v>1234701.2111810218</v>
      </c>
      <c r="W92" s="97">
        <f>+'[3]R-I prezzi correnti cat'!W89</f>
        <v>5758052.523672225</v>
      </c>
      <c r="X92" s="97">
        <f>+'[3]R-I prezzi correnti cat'!X89</f>
        <v>1098646.4113205608</v>
      </c>
      <c r="Y92" s="92">
        <f t="shared" si="15"/>
        <v>6856698.9349927856</v>
      </c>
      <c r="Z92" s="92">
        <f>+'[3]R-I prezzi correnti cat'!AA89</f>
        <v>134680.18927254618</v>
      </c>
      <c r="AA92" s="92">
        <f>+'[3]R-I prezzi correnti cat'!Z89</f>
        <v>226299.67128107115</v>
      </c>
      <c r="AB92" s="92">
        <f>+'[3]R-I prezzi correnti cat'!AD89-'[3]R-I prezzi correnti cat'!AK89</f>
        <v>816012.43392089778</v>
      </c>
      <c r="AC92" s="92">
        <f>+'[3]R-I prezzi correnti cat'!AB89</f>
        <v>152700.58438743834</v>
      </c>
      <c r="AD92" s="92">
        <f>+'[3]R-I prezzi correnti cat'!AC89+'[3]R-I prezzi correnti cat'!AE89+'[3]R-I prezzi correnti cat'!AF89-'[3]R-I prezzi correnti cat'!AJ89-'[3]R-I prezzi correnti cat'!AL89</f>
        <v>92339.236226813679</v>
      </c>
      <c r="AE92" s="93">
        <f t="shared" si="16"/>
        <v>1061052.2545351498</v>
      </c>
      <c r="AF92" s="93">
        <f t="shared" si="17"/>
        <v>1422032.1150887671</v>
      </c>
      <c r="AG92" s="93">
        <f>+'[3]R-I prezzi correnti cat'!AM89</f>
        <v>112890.19775057456</v>
      </c>
      <c r="AH92" s="93">
        <f t="shared" si="18"/>
        <v>1534922.3128393418</v>
      </c>
      <c r="AI92" s="98">
        <f t="shared" si="19"/>
        <v>9626322.4590131491</v>
      </c>
      <c r="AJ92" s="104"/>
    </row>
    <row r="93" spans="1:36" x14ac:dyDescent="0.2">
      <c r="A93" s="91">
        <v>1949</v>
      </c>
      <c r="B93" s="92">
        <f>+'[3]R-I prezzi correnti cat'!B90</f>
        <v>2306061.299656495</v>
      </c>
      <c r="C93" s="92">
        <f>+'[3]R-I prezzi correnti cat'!C90</f>
        <v>71394.322302041168</v>
      </c>
      <c r="D93" s="92">
        <f>+'[3]R-I prezzi correnti cat'!D90</f>
        <v>2059607.9186373944</v>
      </c>
      <c r="E93" s="92">
        <f>+'[3]R-I prezzi correnti cat'!G90</f>
        <v>343696.62583682738</v>
      </c>
      <c r="F93" s="92">
        <f>+'[3]R-I prezzi correnti cat'!E90</f>
        <v>129968.0927783926</v>
      </c>
      <c r="G93" s="93">
        <f t="shared" si="10"/>
        <v>2604666.9595546555</v>
      </c>
      <c r="H93" s="92">
        <f>+'[3]R-I prezzi correnti cat'!H90</f>
        <v>997079.7761374613</v>
      </c>
      <c r="I93" s="92">
        <f>+'[3]R-I prezzi correnti cat'!I90</f>
        <v>421844.29057769204</v>
      </c>
      <c r="J93" s="92">
        <f>+'[3]R-I prezzi correnti cat'!J90</f>
        <v>135310.12165741494</v>
      </c>
      <c r="K93" s="92">
        <f>+'[3]R-I prezzi correnti cat'!K90</f>
        <v>177087.27725312975</v>
      </c>
      <c r="L93" s="92">
        <f>+'[3]R-I prezzi correnti cat'!L90</f>
        <v>532168.15871691238</v>
      </c>
      <c r="M93" s="92">
        <f>+'[3]R-I prezzi correnti cat'!M90</f>
        <v>553950.47410356591</v>
      </c>
      <c r="N93" s="92">
        <f t="shared" si="11"/>
        <v>2817440.0984461759</v>
      </c>
      <c r="O93" s="92">
        <f t="shared" si="12"/>
        <v>7728168.3576573264</v>
      </c>
      <c r="P93" s="92">
        <f>+'[3]R-I prezzi correnti cat'!P90</f>
        <v>101719.78239325565</v>
      </c>
      <c r="Q93" s="92">
        <f>+'[3]R-I prezzi correnti cat'!Q90</f>
        <v>1037198.5254319337</v>
      </c>
      <c r="R93" s="94">
        <f t="shared" si="13"/>
        <v>8663647.1006960031</v>
      </c>
      <c r="S93" s="95">
        <f>+'[3]R-I prezzi correnti cat'!S90</f>
        <v>1682859.3228052096</v>
      </c>
      <c r="T93" s="94">
        <f t="shared" si="14"/>
        <v>10346506.423501212</v>
      </c>
      <c r="U93" s="96"/>
      <c r="V93" s="92">
        <f>+'[3]R-I prezzi correnti cat'!U90</f>
        <v>1456493.2592372841</v>
      </c>
      <c r="W93" s="97">
        <f>+'[3]R-I prezzi correnti cat'!W90</f>
        <v>6289057.9782820987</v>
      </c>
      <c r="X93" s="97">
        <f>+'[3]R-I prezzi correnti cat'!X90</f>
        <v>988856.27999613713</v>
      </c>
      <c r="Y93" s="92">
        <f t="shared" si="15"/>
        <v>7277914.2582782358</v>
      </c>
      <c r="Z93" s="92">
        <f>+'[3]R-I prezzi correnti cat'!AA90</f>
        <v>161223.07031660149</v>
      </c>
      <c r="AA93" s="92">
        <f>+'[3]R-I prezzi correnti cat'!Z90</f>
        <v>209036.18312122588</v>
      </c>
      <c r="AB93" s="92">
        <f>+'[3]R-I prezzi correnti cat'!AD90-'[3]R-I prezzi correnti cat'!AK90</f>
        <v>1001278.0951080046</v>
      </c>
      <c r="AC93" s="92">
        <f>+'[3]R-I prezzi correnti cat'!AB90</f>
        <v>170495.39094523329</v>
      </c>
      <c r="AD93" s="92">
        <f>+'[3]R-I prezzi correnti cat'!AC90+'[3]R-I prezzi correnti cat'!AE90+'[3]R-I prezzi correnti cat'!AF90-'[3]R-I prezzi correnti cat'!AJ90-'[3]R-I prezzi correnti cat'!AL90</f>
        <v>114962.87914396772</v>
      </c>
      <c r="AE93" s="93">
        <f t="shared" si="16"/>
        <v>1286736.3651972057</v>
      </c>
      <c r="AF93" s="93">
        <f t="shared" si="17"/>
        <v>1656995.618635033</v>
      </c>
      <c r="AG93" s="93">
        <f>+'[3]R-I prezzi correnti cat'!AM90</f>
        <v>-44896.712649341418</v>
      </c>
      <c r="AH93" s="93">
        <f t="shared" si="18"/>
        <v>1612098.9059856916</v>
      </c>
      <c r="AI93" s="98">
        <f t="shared" si="19"/>
        <v>10346506.42350121</v>
      </c>
      <c r="AJ93" s="104"/>
    </row>
    <row r="94" spans="1:36" x14ac:dyDescent="0.2">
      <c r="A94" s="91">
        <v>1950</v>
      </c>
      <c r="B94" s="92">
        <f>+'[3]R-I prezzi correnti cat'!B91</f>
        <v>2510891.1187031707</v>
      </c>
      <c r="C94" s="92">
        <f>+'[3]R-I prezzi correnti cat'!C91</f>
        <v>86253.731026290407</v>
      </c>
      <c r="D94" s="92">
        <f>+'[3]R-I prezzi correnti cat'!D91</f>
        <v>2270944.9595401282</v>
      </c>
      <c r="E94" s="92">
        <f>+'[3]R-I prezzi correnti cat'!G91</f>
        <v>422557.98579890054</v>
      </c>
      <c r="F94" s="92">
        <f>+'[3]R-I prezzi correnti cat'!E91</f>
        <v>169310.04554267117</v>
      </c>
      <c r="G94" s="93">
        <f t="shared" si="10"/>
        <v>2949066.7219079905</v>
      </c>
      <c r="H94" s="92">
        <f>+'[3]R-I prezzi correnti cat'!H91</f>
        <v>1102473.3998370233</v>
      </c>
      <c r="I94" s="92">
        <f>+'[3]R-I prezzi correnti cat'!I91</f>
        <v>486671.77667576348</v>
      </c>
      <c r="J94" s="92">
        <f>+'[3]R-I prezzi correnti cat'!J91</f>
        <v>205054.67082234364</v>
      </c>
      <c r="K94" s="92">
        <f>+'[3]R-I prezzi correnti cat'!K91</f>
        <v>241273.38471160756</v>
      </c>
      <c r="L94" s="92">
        <f>+'[3]R-I prezzi correnti cat'!L91</f>
        <v>593900.41397249105</v>
      </c>
      <c r="M94" s="92">
        <f>+'[3]R-I prezzi correnti cat'!M91</f>
        <v>654429.69430468453</v>
      </c>
      <c r="N94" s="92">
        <f t="shared" si="11"/>
        <v>3283803.3403239138</v>
      </c>
      <c r="O94" s="92">
        <f t="shared" si="12"/>
        <v>8743761.1809350755</v>
      </c>
      <c r="P94" s="92">
        <f>+'[3]R-I prezzi correnti cat'!P91</f>
        <v>156127.90253057412</v>
      </c>
      <c r="Q94" s="92">
        <f>+'[3]R-I prezzi correnti cat'!Q91</f>
        <v>1213321.41721329</v>
      </c>
      <c r="R94" s="94">
        <f t="shared" si="13"/>
        <v>9800954.6956177913</v>
      </c>
      <c r="S94" s="95">
        <f>+'[3]R-I prezzi correnti cat'!S91</f>
        <v>999886.8621239746</v>
      </c>
      <c r="T94" s="94">
        <f t="shared" si="14"/>
        <v>10800841.557741765</v>
      </c>
      <c r="U94" s="96"/>
      <c r="V94" s="92">
        <f>+'[3]R-I prezzi correnti cat'!U91</f>
        <v>880735.70068919542</v>
      </c>
      <c r="W94" s="97">
        <f>+'[3]R-I prezzi correnti cat'!W91</f>
        <v>6839583.5056912573</v>
      </c>
      <c r="X94" s="97">
        <f>+'[3]R-I prezzi correnti cat'!X91</f>
        <v>1107662.1252559014</v>
      </c>
      <c r="Y94" s="92">
        <f t="shared" si="15"/>
        <v>7947245.6309471587</v>
      </c>
      <c r="Z94" s="92">
        <f>+'[3]R-I prezzi correnti cat'!AA91</f>
        <v>258863.25330108701</v>
      </c>
      <c r="AA94" s="92">
        <f>+'[3]R-I prezzi correnti cat'!Z91</f>
        <v>181710.30173664089</v>
      </c>
      <c r="AB94" s="92">
        <f>+'[3]R-I prezzi correnti cat'!AD91-'[3]R-I prezzi correnti cat'!AK91</f>
        <v>1148167.2416783208</v>
      </c>
      <c r="AC94" s="92">
        <f>+'[3]R-I prezzi correnti cat'!AB91</f>
        <v>242657.57040386929</v>
      </c>
      <c r="AD94" s="92">
        <f>+'[3]R-I prezzi correnti cat'!AC91+'[3]R-I prezzi correnti cat'!AE91+'[3]R-I prezzi correnti cat'!AF91-'[3]R-I prezzi correnti cat'!AJ91-'[3]R-I prezzi correnti cat'!AL91</f>
        <v>191660.95842779876</v>
      </c>
      <c r="AE94" s="93">
        <f t="shared" si="16"/>
        <v>1582485.7705099888</v>
      </c>
      <c r="AF94" s="93">
        <f t="shared" si="17"/>
        <v>2023059.3255477168</v>
      </c>
      <c r="AG94" s="93">
        <f>+'[3]R-I prezzi correnti cat'!AM91</f>
        <v>-50199.099442304694</v>
      </c>
      <c r="AH94" s="93">
        <f t="shared" si="18"/>
        <v>1972860.226105412</v>
      </c>
      <c r="AI94" s="98">
        <f t="shared" si="19"/>
        <v>10800841.557741765</v>
      </c>
      <c r="AJ94" s="104"/>
    </row>
    <row r="95" spans="1:36" x14ac:dyDescent="0.2">
      <c r="A95" s="91">
        <v>1951</v>
      </c>
      <c r="B95" s="92">
        <f>+'[3]R-I prezzi correnti cat'!B92</f>
        <v>2630289.0000000079</v>
      </c>
      <c r="C95" s="92">
        <f>+'[3]R-I prezzi correnti cat'!C92</f>
        <v>102920.99999999996</v>
      </c>
      <c r="D95" s="92">
        <f>+'[3]R-I prezzi correnti cat'!D92</f>
        <v>2887377.9999999986</v>
      </c>
      <c r="E95" s="92">
        <f>+'[3]R-I prezzi correnti cat'!G92</f>
        <v>543704.00000000081</v>
      </c>
      <c r="F95" s="92">
        <f>+'[3]R-I prezzi correnti cat'!E92</f>
        <v>200875.99999999985</v>
      </c>
      <c r="G95" s="93">
        <f t="shared" si="10"/>
        <v>3734878.9999999995</v>
      </c>
      <c r="H95" s="92">
        <f>+'[3]R-I prezzi correnti cat'!H92</f>
        <v>1320999.9999999912</v>
      </c>
      <c r="I95" s="92">
        <f>+'[3]R-I prezzi correnti cat'!I92</f>
        <v>559532.00000000023</v>
      </c>
      <c r="J95" s="92">
        <f>+'[3]R-I prezzi correnti cat'!J92</f>
        <v>274000.00000000035</v>
      </c>
      <c r="K95" s="92">
        <f>+'[3]R-I prezzi correnti cat'!K92</f>
        <v>329000.00000000041</v>
      </c>
      <c r="L95" s="92">
        <f>+'[3]R-I prezzi correnti cat'!L92</f>
        <v>687000.00000000047</v>
      </c>
      <c r="M95" s="92">
        <f>+'[3]R-I prezzi correnti cat'!M92</f>
        <v>841999.99999999988</v>
      </c>
      <c r="N95" s="92">
        <f t="shared" si="11"/>
        <v>4012531.9999999925</v>
      </c>
      <c r="O95" s="92">
        <f t="shared" si="12"/>
        <v>10377700</v>
      </c>
      <c r="P95" s="92">
        <f>+'[3]R-I prezzi correnti cat'!P92</f>
        <v>200999.99999999983</v>
      </c>
      <c r="Q95" s="92">
        <f>+'[3]R-I prezzi correnti cat'!Q92</f>
        <v>1462353.9999999995</v>
      </c>
      <c r="R95" s="94">
        <f t="shared" si="13"/>
        <v>11639054</v>
      </c>
      <c r="S95" s="95">
        <f>+'[3]R-I prezzi correnti cat'!S92</f>
        <v>1469468.9999999991</v>
      </c>
      <c r="T95" s="94">
        <f t="shared" si="14"/>
        <v>13108523</v>
      </c>
      <c r="U95" s="96"/>
      <c r="V95" s="92">
        <f>+'[3]R-I prezzi correnti cat'!U92</f>
        <v>1276129.000000003</v>
      </c>
      <c r="W95" s="97">
        <f>+'[3]R-I prezzi correnti cat'!W92</f>
        <v>8104508.8806512505</v>
      </c>
      <c r="X95" s="97">
        <f>+'[3]R-I prezzi correnti cat'!X92</f>
        <v>1310999.9999999991</v>
      </c>
      <c r="Y95" s="92">
        <f t="shared" si="15"/>
        <v>9415508.8806512505</v>
      </c>
      <c r="Z95" s="92">
        <f>+'[3]R-I prezzi correnti cat'!AA92</f>
        <v>352682.99328858865</v>
      </c>
      <c r="AA95" s="92">
        <f>+'[3]R-I prezzi correnti cat'!Z92</f>
        <v>212207.56375839171</v>
      </c>
      <c r="AB95" s="92">
        <f>+'[3]R-I prezzi correnti cat'!AD92-'[3]R-I prezzi correnti cat'!AK92</f>
        <v>1286244.8566000001</v>
      </c>
      <c r="AC95" s="92">
        <f>+'[3]R-I prezzi correnti cat'!AB92</f>
        <v>325783.4429530187</v>
      </c>
      <c r="AD95" s="92">
        <f>+'[3]R-I prezzi correnti cat'!AC92+'[3]R-I prezzi correnti cat'!AE92+'[3]R-I prezzi correnti cat'!AF92-'[3]R-I prezzi correnti cat'!AJ92-'[3]R-I prezzi correnti cat'!AL92</f>
        <v>212567.23709742544</v>
      </c>
      <c r="AE95" s="93">
        <f t="shared" si="16"/>
        <v>1824595.5366504441</v>
      </c>
      <c r="AF95" s="93">
        <f t="shared" si="17"/>
        <v>2389486.0936974245</v>
      </c>
      <c r="AG95" s="93">
        <f>+'[3]R-I prezzi correnti cat'!AM92</f>
        <v>27399.025651320415</v>
      </c>
      <c r="AH95" s="93">
        <f t="shared" si="18"/>
        <v>2416885.1193487449</v>
      </c>
      <c r="AI95" s="98">
        <f t="shared" si="19"/>
        <v>13108523</v>
      </c>
      <c r="AJ95" s="104"/>
    </row>
    <row r="96" spans="1:36" x14ac:dyDescent="0.2">
      <c r="A96" s="91">
        <v>1952</v>
      </c>
      <c r="B96" s="92">
        <f>+'[3]R-I prezzi correnti cat'!B93</f>
        <v>2637106.8658424602</v>
      </c>
      <c r="C96" s="92">
        <f>+'[3]R-I prezzi correnti cat'!C93</f>
        <v>112420.90656680975</v>
      </c>
      <c r="D96" s="92">
        <f>+'[3]R-I prezzi correnti cat'!D93</f>
        <v>2955607.62570778</v>
      </c>
      <c r="E96" s="92">
        <f>+'[3]R-I prezzi correnti cat'!G93</f>
        <v>668215.49482141272</v>
      </c>
      <c r="F96" s="92">
        <f>+'[3]R-I prezzi correnti cat'!E93</f>
        <v>230606.47867102272</v>
      </c>
      <c r="G96" s="93">
        <f t="shared" si="10"/>
        <v>3966850.5057670251</v>
      </c>
      <c r="H96" s="92">
        <f>+'[3]R-I prezzi correnti cat'!H93</f>
        <v>1489237.2946090156</v>
      </c>
      <c r="I96" s="92">
        <f>+'[3]R-I prezzi correnti cat'!I93</f>
        <v>621432.63946583169</v>
      </c>
      <c r="J96" s="92">
        <f>+'[3]R-I prezzi correnti cat'!J93</f>
        <v>305144.63817814796</v>
      </c>
      <c r="K96" s="92">
        <f>+'[3]R-I prezzi correnti cat'!K93</f>
        <v>415300.88105387334</v>
      </c>
      <c r="L96" s="92">
        <f>+'[3]R-I prezzi correnti cat'!L93</f>
        <v>749175.2700754581</v>
      </c>
      <c r="M96" s="92">
        <f>+'[3]R-I prezzi correnti cat'!M93</f>
        <v>970906.2597381837</v>
      </c>
      <c r="N96" s="92">
        <f t="shared" si="11"/>
        <v>4551196.9831205104</v>
      </c>
      <c r="O96" s="92">
        <f t="shared" si="12"/>
        <v>11155154.354729995</v>
      </c>
      <c r="P96" s="92">
        <f>+'[3]R-I prezzi correnti cat'!P93</f>
        <v>222411.14165561582</v>
      </c>
      <c r="Q96" s="92">
        <f>+'[3]R-I prezzi correnti cat'!Q93</f>
        <v>1637756.1172052352</v>
      </c>
      <c r="R96" s="94">
        <f t="shared" si="13"/>
        <v>12570499.330279615</v>
      </c>
      <c r="S96" s="95">
        <f>+'[3]R-I prezzi correnti cat'!S93</f>
        <v>1590140.0873027351</v>
      </c>
      <c r="T96" s="94">
        <f t="shared" si="14"/>
        <v>14160639.41758235</v>
      </c>
      <c r="U96" s="96"/>
      <c r="V96" s="92">
        <f>+'[3]R-I prezzi correnti cat'!U93</f>
        <v>1171323.1428651311</v>
      </c>
      <c r="W96" s="97">
        <f>+'[3]R-I prezzi correnti cat'!W93</f>
        <v>8761113.5252266657</v>
      </c>
      <c r="X96" s="97">
        <f>+'[3]R-I prezzi correnti cat'!X93</f>
        <v>1460196.144033748</v>
      </c>
      <c r="Y96" s="92">
        <f t="shared" si="15"/>
        <v>10221309.669260414</v>
      </c>
      <c r="Z96" s="92">
        <f>+'[3]R-I prezzi correnti cat'!AA93</f>
        <v>443505.75447394873</v>
      </c>
      <c r="AA96" s="92">
        <f>+'[3]R-I prezzi correnti cat'!Z93</f>
        <v>282140.93755597185</v>
      </c>
      <c r="AB96" s="92">
        <f>+'[3]R-I prezzi correnti cat'!AD93-'[3]R-I prezzi correnti cat'!AK93</f>
        <v>1395095.6497289604</v>
      </c>
      <c r="AC96" s="92">
        <f>+'[3]R-I prezzi correnti cat'!AB93</f>
        <v>359358.45730813261</v>
      </c>
      <c r="AD96" s="92">
        <f>+'[3]R-I prezzi correnti cat'!AC93+'[3]R-I prezzi correnti cat'!AE93+'[3]R-I prezzi correnti cat'!AF93-'[3]R-I prezzi correnti cat'!AJ93-'[3]R-I prezzi correnti cat'!AL93</f>
        <v>245963.73438640422</v>
      </c>
      <c r="AE96" s="93">
        <f t="shared" si="16"/>
        <v>2000417.8414234973</v>
      </c>
      <c r="AF96" s="93">
        <f t="shared" si="17"/>
        <v>2726064.5334534179</v>
      </c>
      <c r="AG96" s="93">
        <f>+'[3]R-I prezzi correnti cat'!AM93</f>
        <v>41942.072003389279</v>
      </c>
      <c r="AH96" s="93">
        <f t="shared" si="18"/>
        <v>2768006.6054568072</v>
      </c>
      <c r="AI96" s="98">
        <f t="shared" si="19"/>
        <v>14160639.417582352</v>
      </c>
      <c r="AJ96" s="104"/>
    </row>
    <row r="97" spans="1:36" x14ac:dyDescent="0.2">
      <c r="A97" s="91">
        <v>1953</v>
      </c>
      <c r="B97" s="92">
        <f>+'[3]R-I prezzi correnti cat'!B94</f>
        <v>3011070.1551452596</v>
      </c>
      <c r="C97" s="92">
        <f>+'[3]R-I prezzi correnti cat'!C94</f>
        <v>116393.26778453983</v>
      </c>
      <c r="D97" s="92">
        <f>+'[3]R-I prezzi correnti cat'!D94</f>
        <v>3171073.2109067524</v>
      </c>
      <c r="E97" s="92">
        <f>+'[3]R-I prezzi correnti cat'!G94</f>
        <v>800346.28518110001</v>
      </c>
      <c r="F97" s="92">
        <f>+'[3]R-I prezzi correnti cat'!E94</f>
        <v>253912.38153530969</v>
      </c>
      <c r="G97" s="93">
        <f t="shared" si="10"/>
        <v>4341725.1454077018</v>
      </c>
      <c r="H97" s="92">
        <f>+'[3]R-I prezzi correnti cat'!H94</f>
        <v>1604822.2021268024</v>
      </c>
      <c r="I97" s="92">
        <f>+'[3]R-I prezzi correnti cat'!I94</f>
        <v>701676.81575828383</v>
      </c>
      <c r="J97" s="92">
        <f>+'[3]R-I prezzi correnti cat'!J94</f>
        <v>346560.50497121952</v>
      </c>
      <c r="K97" s="92">
        <f>+'[3]R-I prezzi correnti cat'!K94</f>
        <v>504627.54590981343</v>
      </c>
      <c r="L97" s="92">
        <f>+'[3]R-I prezzi correnti cat'!L94</f>
        <v>812343.07020404318</v>
      </c>
      <c r="M97" s="92">
        <f>+'[3]R-I prezzi correnti cat'!M94</f>
        <v>1049229.428838748</v>
      </c>
      <c r="N97" s="92">
        <f t="shared" si="11"/>
        <v>5019259.5678089112</v>
      </c>
      <c r="O97" s="92">
        <f t="shared" si="12"/>
        <v>12372054.868361872</v>
      </c>
      <c r="P97" s="92">
        <f>+'[3]R-I prezzi correnti cat'!P94</f>
        <v>250924.10594887263</v>
      </c>
      <c r="Q97" s="92">
        <f>+'[3]R-I prezzi correnti cat'!Q94</f>
        <v>1820442.3450014864</v>
      </c>
      <c r="R97" s="94">
        <f t="shared" si="13"/>
        <v>13941573.107414486</v>
      </c>
      <c r="S97" s="95">
        <f>+'[3]R-I prezzi correnti cat'!S94</f>
        <v>1677972.009762143</v>
      </c>
      <c r="T97" s="94">
        <f t="shared" si="14"/>
        <v>15619545.11717663</v>
      </c>
      <c r="U97" s="96"/>
      <c r="V97" s="92">
        <f>+'[3]R-I prezzi correnti cat'!U94</f>
        <v>1352245.9497334652</v>
      </c>
      <c r="W97" s="97">
        <f>+'[3]R-I prezzi correnti cat'!W94</f>
        <v>9593545.92523285</v>
      </c>
      <c r="X97" s="97">
        <f>+'[3]R-I prezzi correnti cat'!X94</f>
        <v>1541613.1733292593</v>
      </c>
      <c r="Y97" s="92">
        <f t="shared" si="15"/>
        <v>11135159.09856211</v>
      </c>
      <c r="Z97" s="92">
        <f>+'[3]R-I prezzi correnti cat'!AA94</f>
        <v>541677.12806767353</v>
      </c>
      <c r="AA97" s="92">
        <f>+'[3]R-I prezzi correnti cat'!Z94</f>
        <v>357060.57880116301</v>
      </c>
      <c r="AB97" s="92">
        <f>+'[3]R-I prezzi correnti cat'!AD94-'[3]R-I prezzi correnti cat'!AK94</f>
        <v>1524379.9024767689</v>
      </c>
      <c r="AC97" s="92">
        <f>+'[3]R-I prezzi correnti cat'!AB94</f>
        <v>410822.54095020186</v>
      </c>
      <c r="AD97" s="92">
        <f>+'[3]R-I prezzi correnti cat'!AC94+'[3]R-I prezzi correnti cat'!AE94+'[3]R-I prezzi correnti cat'!AF94-'[3]R-I prezzi correnti cat'!AJ94-'[3]R-I prezzi correnti cat'!AL94</f>
        <v>284888.85325656791</v>
      </c>
      <c r="AE97" s="93">
        <f t="shared" si="16"/>
        <v>2220091.2966835387</v>
      </c>
      <c r="AF97" s="93">
        <f t="shared" si="17"/>
        <v>3118829.0035523754</v>
      </c>
      <c r="AG97" s="93">
        <f>+'[3]R-I prezzi correnti cat'!AM94</f>
        <v>13311.065328677869</v>
      </c>
      <c r="AH97" s="93">
        <f t="shared" si="18"/>
        <v>3132140.068881053</v>
      </c>
      <c r="AI97" s="98">
        <f t="shared" si="19"/>
        <v>15619545.11717663</v>
      </c>
      <c r="AJ97" s="104"/>
    </row>
    <row r="98" spans="1:36" x14ac:dyDescent="0.2">
      <c r="A98" s="91">
        <v>1954</v>
      </c>
      <c r="B98" s="92">
        <f>+'[3]R-I prezzi correnti cat'!B95</f>
        <v>2913040.4869970307</v>
      </c>
      <c r="C98" s="92">
        <f>+'[3]R-I prezzi correnti cat'!C95</f>
        <v>126531.29083591096</v>
      </c>
      <c r="D98" s="92">
        <f>+'[3]R-I prezzi correnti cat'!D95</f>
        <v>3403129.6573312813</v>
      </c>
      <c r="E98" s="92">
        <f>+'[3]R-I prezzi correnti cat'!G95</f>
        <v>927292.44628054951</v>
      </c>
      <c r="F98" s="92">
        <f>+'[3]R-I prezzi correnti cat'!E95</f>
        <v>277990.93888595526</v>
      </c>
      <c r="G98" s="93">
        <f t="shared" si="10"/>
        <v>4734944.3333336972</v>
      </c>
      <c r="H98" s="92">
        <f>+'[3]R-I prezzi correnti cat'!H95</f>
        <v>1721084.6361958662</v>
      </c>
      <c r="I98" s="92">
        <f>+'[3]R-I prezzi correnti cat'!I95</f>
        <v>754884.91337040032</v>
      </c>
      <c r="J98" s="92">
        <f>+'[3]R-I prezzi correnti cat'!J95</f>
        <v>391227.59476366238</v>
      </c>
      <c r="K98" s="92">
        <f>+'[3]R-I prezzi correnti cat'!K95</f>
        <v>559857.65981003677</v>
      </c>
      <c r="L98" s="92">
        <f>+'[3]R-I prezzi correnti cat'!L95</f>
        <v>883880.50016339531</v>
      </c>
      <c r="M98" s="92">
        <f>+'[3]R-I prezzi correnti cat'!M95</f>
        <v>1142172.8999777748</v>
      </c>
      <c r="N98" s="92">
        <f t="shared" si="11"/>
        <v>5453108.2042811364</v>
      </c>
      <c r="O98" s="92">
        <f t="shared" si="12"/>
        <v>13101093.024611864</v>
      </c>
      <c r="P98" s="92">
        <f>+'[3]R-I prezzi correnti cat'!P95</f>
        <v>272196.54228772101</v>
      </c>
      <c r="Q98" s="92">
        <f>+'[3]R-I prezzi correnti cat'!Q95</f>
        <v>2063177.5525480362</v>
      </c>
      <c r="R98" s="94">
        <f t="shared" si="13"/>
        <v>14892074.03487218</v>
      </c>
      <c r="S98" s="95">
        <f>+'[3]R-I prezzi correnti cat'!S95</f>
        <v>1659077.4890072381</v>
      </c>
      <c r="T98" s="94">
        <f t="shared" si="14"/>
        <v>16551151.523879418</v>
      </c>
      <c r="U98" s="96"/>
      <c r="V98" s="92">
        <f>+'[3]R-I prezzi correnti cat'!U95</f>
        <v>1454628.1968156837</v>
      </c>
      <c r="W98" s="97">
        <f>+'[3]R-I prezzi correnti cat'!W95</f>
        <v>9953287.3760847505</v>
      </c>
      <c r="X98" s="97">
        <f>+'[3]R-I prezzi correnti cat'!X95</f>
        <v>1708264.5681522831</v>
      </c>
      <c r="Y98" s="92">
        <f t="shared" si="15"/>
        <v>11661551.944237033</v>
      </c>
      <c r="Z98" s="92">
        <f>+'[3]R-I prezzi correnti cat'!AA95</f>
        <v>681313.91290127742</v>
      </c>
      <c r="AA98" s="92">
        <f>+'[3]R-I prezzi correnti cat'!Z95</f>
        <v>357074.1591711514</v>
      </c>
      <c r="AB98" s="92">
        <f>+'[3]R-I prezzi correnti cat'!AD95-'[3]R-I prezzi correnti cat'!AK95</f>
        <v>1633907.4657915689</v>
      </c>
      <c r="AC98" s="92">
        <f>+'[3]R-I prezzi correnti cat'!AB95</f>
        <v>490463.9312753171</v>
      </c>
      <c r="AD98" s="92">
        <f>+'[3]R-I prezzi correnti cat'!AC95+'[3]R-I prezzi correnti cat'!AE95+'[3]R-I prezzi correnti cat'!AF95-'[3]R-I prezzi correnti cat'!AJ95-'[3]R-I prezzi correnti cat'!AL95</f>
        <v>315210.75270262355</v>
      </c>
      <c r="AE98" s="93">
        <f t="shared" si="16"/>
        <v>2439582.1497695097</v>
      </c>
      <c r="AF98" s="93">
        <f t="shared" si="17"/>
        <v>3477970.2218419388</v>
      </c>
      <c r="AG98" s="93">
        <f>+'[3]R-I prezzi correnti cat'!AM95</f>
        <v>-42998.839015238031</v>
      </c>
      <c r="AH98" s="93">
        <f t="shared" si="18"/>
        <v>3434971.3828267008</v>
      </c>
      <c r="AI98" s="98">
        <f t="shared" si="19"/>
        <v>16551151.523879418</v>
      </c>
      <c r="AJ98" s="104"/>
    </row>
    <row r="99" spans="1:36" x14ac:dyDescent="0.2">
      <c r="A99" s="91">
        <v>1955</v>
      </c>
      <c r="B99" s="92">
        <f>+'[3]R-I prezzi correnti cat'!B96</f>
        <v>3123565.3320003622</v>
      </c>
      <c r="C99" s="92">
        <f>+'[3]R-I prezzi correnti cat'!C96</f>
        <v>141582.81000737881</v>
      </c>
      <c r="D99" s="92">
        <f>+'[3]R-I prezzi correnti cat'!D96</f>
        <v>3725090.0904258192</v>
      </c>
      <c r="E99" s="92">
        <f>+'[3]R-I prezzi correnti cat'!G96</f>
        <v>1094356.6107103105</v>
      </c>
      <c r="F99" s="92">
        <f>+'[3]R-I prezzi correnti cat'!E96</f>
        <v>301819.16378297866</v>
      </c>
      <c r="G99" s="93">
        <f t="shared" si="10"/>
        <v>5262848.6749264868</v>
      </c>
      <c r="H99" s="92">
        <f>+'[3]R-I prezzi correnti cat'!H96</f>
        <v>1906338.5553856913</v>
      </c>
      <c r="I99" s="92">
        <f>+'[3]R-I prezzi correnti cat'!I96</f>
        <v>873410.71937317261</v>
      </c>
      <c r="J99" s="92">
        <f>+'[3]R-I prezzi correnti cat'!J96</f>
        <v>438043.53747428406</v>
      </c>
      <c r="K99" s="92">
        <f>+'[3]R-I prezzi correnti cat'!K96</f>
        <v>640183.62507972377</v>
      </c>
      <c r="L99" s="92">
        <f>+'[3]R-I prezzi correnti cat'!L96</f>
        <v>998115.79875421769</v>
      </c>
      <c r="M99" s="92">
        <f>+'[3]R-I prezzi correnti cat'!M96</f>
        <v>1295197.9786138395</v>
      </c>
      <c r="N99" s="92">
        <f t="shared" si="11"/>
        <v>6151290.2146809297</v>
      </c>
      <c r="O99" s="92">
        <f t="shared" si="12"/>
        <v>14537704.221607778</v>
      </c>
      <c r="P99" s="92">
        <f>+'[3]R-I prezzi correnti cat'!P96</f>
        <v>309785.33050572418</v>
      </c>
      <c r="Q99" s="92">
        <f>+'[3]R-I prezzi correnti cat'!Q96</f>
        <v>2196014.6542810225</v>
      </c>
      <c r="R99" s="94">
        <f t="shared" si="13"/>
        <v>16423933.545383075</v>
      </c>
      <c r="S99" s="95">
        <f>+'[3]R-I prezzi correnti cat'!S96</f>
        <v>1843389.797244516</v>
      </c>
      <c r="T99" s="94">
        <f t="shared" si="14"/>
        <v>18267323.342627592</v>
      </c>
      <c r="U99" s="96"/>
      <c r="V99" s="92">
        <f>+'[3]R-I prezzi correnti cat'!U96</f>
        <v>1628275.637083621</v>
      </c>
      <c r="W99" s="97">
        <f>+'[3]R-I prezzi correnti cat'!W96</f>
        <v>10835260.290591436</v>
      </c>
      <c r="X99" s="97">
        <f>+'[3]R-I prezzi correnti cat'!X96</f>
        <v>1863824.3854980427</v>
      </c>
      <c r="Y99" s="92">
        <f t="shared" si="15"/>
        <v>12699084.676089479</v>
      </c>
      <c r="Z99" s="92">
        <f>+'[3]R-I prezzi correnti cat'!AA96</f>
        <v>864199.74270151311</v>
      </c>
      <c r="AA99" s="92">
        <f>+'[3]R-I prezzi correnti cat'!Z96</f>
        <v>381388.88400396844</v>
      </c>
      <c r="AB99" s="92">
        <f>+'[3]R-I prezzi correnti cat'!AD96-'[3]R-I prezzi correnti cat'!AK96</f>
        <v>1788598.06814725</v>
      </c>
      <c r="AC99" s="92">
        <f>+'[3]R-I prezzi correnti cat'!AB96</f>
        <v>606418.89035534055</v>
      </c>
      <c r="AD99" s="92">
        <f>+'[3]R-I prezzi correnti cat'!AC96+'[3]R-I prezzi correnti cat'!AE96+'[3]R-I prezzi correnti cat'!AF96-'[3]R-I prezzi correnti cat'!AJ96-'[3]R-I prezzi correnti cat'!AL96</f>
        <v>363412.60750468861</v>
      </c>
      <c r="AE99" s="93">
        <f t="shared" si="16"/>
        <v>2758429.5660072793</v>
      </c>
      <c r="AF99" s="93">
        <f t="shared" si="17"/>
        <v>4004018.192712761</v>
      </c>
      <c r="AG99" s="93">
        <f>+'[3]R-I prezzi correnti cat'!AM96</f>
        <v>-64055.163258270426</v>
      </c>
      <c r="AH99" s="93">
        <f t="shared" si="18"/>
        <v>3939963.0294544906</v>
      </c>
      <c r="AI99" s="98">
        <f t="shared" si="19"/>
        <v>18267323.342627589</v>
      </c>
      <c r="AJ99" s="104"/>
    </row>
    <row r="100" spans="1:36" x14ac:dyDescent="0.2">
      <c r="A100" s="91">
        <v>1956</v>
      </c>
      <c r="B100" s="92">
        <f>+'[3]R-I prezzi correnti cat'!B97</f>
        <v>3193598.0535077811</v>
      </c>
      <c r="C100" s="92">
        <f>+'[3]R-I prezzi correnti cat'!C97</f>
        <v>163413.2754913372</v>
      </c>
      <c r="D100" s="92">
        <f>+'[3]R-I prezzi correnti cat'!D97</f>
        <v>4022592.5260567269</v>
      </c>
      <c r="E100" s="92">
        <f>+'[3]R-I prezzi correnti cat'!G97</f>
        <v>1191331.7168519094</v>
      </c>
      <c r="F100" s="92">
        <f>+'[3]R-I prezzi correnti cat'!E97</f>
        <v>324394.65606444352</v>
      </c>
      <c r="G100" s="93">
        <f t="shared" si="10"/>
        <v>5701732.1744644167</v>
      </c>
      <c r="H100" s="92">
        <f>+'[3]R-I prezzi correnti cat'!H97</f>
        <v>2144060.0351971514</v>
      </c>
      <c r="I100" s="92">
        <f>+'[3]R-I prezzi correnti cat'!I97</f>
        <v>1026110.9801565871</v>
      </c>
      <c r="J100" s="92">
        <f>+'[3]R-I prezzi correnti cat'!J97</f>
        <v>474271.20716873079</v>
      </c>
      <c r="K100" s="92">
        <f>+'[3]R-I prezzi correnti cat'!K97</f>
        <v>751633.55062270397</v>
      </c>
      <c r="L100" s="92">
        <f>+'[3]R-I prezzi correnti cat'!L97</f>
        <v>1112700.4672724102</v>
      </c>
      <c r="M100" s="92">
        <f>+'[3]R-I prezzi correnti cat'!M97</f>
        <v>1419861.7134309141</v>
      </c>
      <c r="N100" s="92">
        <f t="shared" si="11"/>
        <v>6928637.953848497</v>
      </c>
      <c r="O100" s="92">
        <f t="shared" si="12"/>
        <v>15823968.181820694</v>
      </c>
      <c r="P100" s="92">
        <f>+'[3]R-I prezzi correnti cat'!P97</f>
        <v>340575.2166715677</v>
      </c>
      <c r="Q100" s="92">
        <f>+'[3]R-I prezzi correnti cat'!Q97</f>
        <v>2430734.3526879284</v>
      </c>
      <c r="R100" s="94">
        <f t="shared" si="13"/>
        <v>17914127.317837056</v>
      </c>
      <c r="S100" s="95">
        <f>+'[3]R-I prezzi correnti cat'!S97</f>
        <v>2154748.4883533199</v>
      </c>
      <c r="T100" s="94">
        <f t="shared" si="14"/>
        <v>20068875.806190375</v>
      </c>
      <c r="U100" s="96"/>
      <c r="V100" s="92">
        <f>+'[3]R-I prezzi correnti cat'!U97</f>
        <v>1888591.4778960852</v>
      </c>
      <c r="W100" s="97">
        <f>+'[3]R-I prezzi correnti cat'!W97</f>
        <v>11821556.627961574</v>
      </c>
      <c r="X100" s="97">
        <f>+'[3]R-I prezzi correnti cat'!X97</f>
        <v>2024436.5099690957</v>
      </c>
      <c r="Y100" s="92">
        <f t="shared" si="15"/>
        <v>13845993.137930669</v>
      </c>
      <c r="Z100" s="92">
        <f>+'[3]R-I prezzi correnti cat'!AA97</f>
        <v>993040.95891133545</v>
      </c>
      <c r="AA100" s="92">
        <f>+'[3]R-I prezzi correnti cat'!Z97</f>
        <v>354809.69883849216</v>
      </c>
      <c r="AB100" s="92">
        <f>+'[3]R-I prezzi correnti cat'!AD97-'[3]R-I prezzi correnti cat'!AK97</f>
        <v>1884152.4980557645</v>
      </c>
      <c r="AC100" s="92">
        <f>+'[3]R-I prezzi correnti cat'!AB97</f>
        <v>652082.68975722883</v>
      </c>
      <c r="AD100" s="92">
        <f>+'[3]R-I prezzi correnti cat'!AC97+'[3]R-I prezzi correnti cat'!AE97+'[3]R-I prezzi correnti cat'!AF97-'[3]R-I prezzi correnti cat'!AJ97-'[3]R-I prezzi correnti cat'!AL97</f>
        <v>409788.83326292556</v>
      </c>
      <c r="AE100" s="93">
        <f t="shared" si="16"/>
        <v>2946024.0210759188</v>
      </c>
      <c r="AF100" s="93">
        <f t="shared" si="17"/>
        <v>4293874.6788257463</v>
      </c>
      <c r="AG100" s="93">
        <f>+'[3]R-I prezzi correnti cat'!AM97</f>
        <v>40416.511537871222</v>
      </c>
      <c r="AH100" s="93">
        <f t="shared" si="18"/>
        <v>4334291.1903636176</v>
      </c>
      <c r="AI100" s="98">
        <f t="shared" si="19"/>
        <v>20068875.806190372</v>
      </c>
      <c r="AJ100" s="104"/>
    </row>
    <row r="101" spans="1:36" x14ac:dyDescent="0.2">
      <c r="A101" s="91">
        <v>1957</v>
      </c>
      <c r="B101" s="92">
        <f>+'[3]R-I prezzi correnti cat'!B98</f>
        <v>3183868.5983828879</v>
      </c>
      <c r="C101" s="92">
        <f>+'[3]R-I prezzi correnti cat'!C98</f>
        <v>172600.02529313712</v>
      </c>
      <c r="D101" s="92">
        <f>+'[3]R-I prezzi correnti cat'!D98</f>
        <v>4394273.2290862957</v>
      </c>
      <c r="E101" s="92">
        <f>+'[3]R-I prezzi correnti cat'!G98</f>
        <v>1367853.3406428662</v>
      </c>
      <c r="F101" s="92">
        <f>+'[3]R-I prezzi correnti cat'!E98</f>
        <v>348732.27384964022</v>
      </c>
      <c r="G101" s="93">
        <f t="shared" si="10"/>
        <v>6283458.8688719384</v>
      </c>
      <c r="H101" s="92">
        <f>+'[3]R-I prezzi correnti cat'!H98</f>
        <v>2354096.1311597535</v>
      </c>
      <c r="I101" s="92">
        <f>+'[3]R-I prezzi correnti cat'!I98</f>
        <v>1127975.1820996534</v>
      </c>
      <c r="J101" s="92">
        <f>+'[3]R-I prezzi correnti cat'!J98</f>
        <v>517205.78252543823</v>
      </c>
      <c r="K101" s="92">
        <f>+'[3]R-I prezzi correnti cat'!K98</f>
        <v>848050.092365116</v>
      </c>
      <c r="L101" s="92">
        <f>+'[3]R-I prezzi correnti cat'!L98</f>
        <v>1220997.5642560264</v>
      </c>
      <c r="M101" s="92">
        <f>+'[3]R-I prezzi correnti cat'!M98</f>
        <v>1562246.1486967921</v>
      </c>
      <c r="N101" s="92">
        <f t="shared" si="11"/>
        <v>7630570.9011027804</v>
      </c>
      <c r="O101" s="92">
        <f t="shared" si="12"/>
        <v>17097898.368357606</v>
      </c>
      <c r="P101" s="92">
        <f>+'[3]R-I prezzi correnti cat'!P98</f>
        <v>371929.92603265744</v>
      </c>
      <c r="Q101" s="92">
        <f>+'[3]R-I prezzi correnti cat'!Q98</f>
        <v>2539209.0911143175</v>
      </c>
      <c r="R101" s="94">
        <f t="shared" si="13"/>
        <v>19265177.533439264</v>
      </c>
      <c r="S101" s="95">
        <f>+'[3]R-I prezzi correnti cat'!S98</f>
        <v>2509840.9647911722</v>
      </c>
      <c r="T101" s="94">
        <f t="shared" si="14"/>
        <v>21775018.498230435</v>
      </c>
      <c r="U101" s="96"/>
      <c r="V101" s="92">
        <f>+'[3]R-I prezzi correnti cat'!U98</f>
        <v>2282588.7042987603</v>
      </c>
      <c r="W101" s="97">
        <f>+'[3]R-I prezzi correnti cat'!W98</f>
        <v>12440191.369111782</v>
      </c>
      <c r="X101" s="97">
        <f>+'[3]R-I prezzi correnti cat'!X98</f>
        <v>2133325.7833255646</v>
      </c>
      <c r="Y101" s="92">
        <f t="shared" si="15"/>
        <v>14573517.152437346</v>
      </c>
      <c r="Z101" s="92">
        <f>+'[3]R-I prezzi correnti cat'!AA98</f>
        <v>1172433.9852872451</v>
      </c>
      <c r="AA101" s="92">
        <f>+'[3]R-I prezzi correnti cat'!Z98</f>
        <v>400133.43351087644</v>
      </c>
      <c r="AB101" s="92">
        <f>+'[3]R-I prezzi correnti cat'!AD98-'[3]R-I prezzi correnti cat'!AK98</f>
        <v>1970254.0847343653</v>
      </c>
      <c r="AC101" s="92">
        <f>+'[3]R-I prezzi correnti cat'!AB98</f>
        <v>741107.35400267167</v>
      </c>
      <c r="AD101" s="92">
        <f>+'[3]R-I prezzi correnti cat'!AC98+'[3]R-I prezzi correnti cat'!AE98+'[3]R-I prezzi correnti cat'!AF98-'[3]R-I prezzi correnti cat'!AJ98-'[3]R-I prezzi correnti cat'!AL98</f>
        <v>466997.10371984902</v>
      </c>
      <c r="AE101" s="93">
        <f t="shared" si="16"/>
        <v>3178358.5424568863</v>
      </c>
      <c r="AF101" s="93">
        <f t="shared" si="17"/>
        <v>4750925.9612550074</v>
      </c>
      <c r="AG101" s="93">
        <f>+'[3]R-I prezzi correnti cat'!AM98</f>
        <v>167986.68023932283</v>
      </c>
      <c r="AH101" s="93">
        <f t="shared" si="18"/>
        <v>4918912.64149433</v>
      </c>
      <c r="AI101" s="98">
        <f t="shared" si="19"/>
        <v>21775018.498230439</v>
      </c>
      <c r="AJ101" s="104"/>
    </row>
    <row r="102" spans="1:36" x14ac:dyDescent="0.2">
      <c r="A102" s="91">
        <v>1958</v>
      </c>
      <c r="B102" s="92">
        <f>+'[3]R-I prezzi correnti cat'!B99</f>
        <v>3522787.2773806327</v>
      </c>
      <c r="C102" s="92">
        <f>+'[3]R-I prezzi correnti cat'!C99</f>
        <v>170576.12612783755</v>
      </c>
      <c r="D102" s="92">
        <f>+'[3]R-I prezzi correnti cat'!D99</f>
        <v>4686657.6634531934</v>
      </c>
      <c r="E102" s="92">
        <f>+'[3]R-I prezzi correnti cat'!G99</f>
        <v>1517410.68103111</v>
      </c>
      <c r="F102" s="92">
        <f>+'[3]R-I prezzi correnti cat'!E99</f>
        <v>375797.65012557403</v>
      </c>
      <c r="G102" s="93">
        <f t="shared" si="10"/>
        <v>6750442.1207377147</v>
      </c>
      <c r="H102" s="92">
        <f>+'[3]R-I prezzi correnti cat'!H99</f>
        <v>2564711.7226612889</v>
      </c>
      <c r="I102" s="92">
        <f>+'[3]R-I prezzi correnti cat'!I99</f>
        <v>1147888.9333718885</v>
      </c>
      <c r="J102" s="92">
        <f>+'[3]R-I prezzi correnti cat'!J99</f>
        <v>561268.63347135601</v>
      </c>
      <c r="K102" s="92">
        <f>+'[3]R-I prezzi correnti cat'!K99</f>
        <v>945488.29503671196</v>
      </c>
      <c r="L102" s="92">
        <f>+'[3]R-I prezzi correnti cat'!L99</f>
        <v>1345145.4694062585</v>
      </c>
      <c r="M102" s="92">
        <f>+'[3]R-I prezzi correnti cat'!M99</f>
        <v>1709001.7383318515</v>
      </c>
      <c r="N102" s="92">
        <f t="shared" si="11"/>
        <v>8273504.7922793552</v>
      </c>
      <c r="O102" s="92">
        <f t="shared" si="12"/>
        <v>18546734.190397702</v>
      </c>
      <c r="P102" s="92">
        <f>+'[3]R-I prezzi correnti cat'!P99</f>
        <v>418034.61201734858</v>
      </c>
      <c r="Q102" s="92">
        <f>+'[3]R-I prezzi correnti cat'!Q99</f>
        <v>2613910.8658314967</v>
      </c>
      <c r="R102" s="94">
        <f t="shared" si="13"/>
        <v>20742610.444211852</v>
      </c>
      <c r="S102" s="95">
        <f>+'[3]R-I prezzi correnti cat'!S99</f>
        <v>2278925.2502677748</v>
      </c>
      <c r="T102" s="94">
        <f t="shared" si="14"/>
        <v>23021535.694479626</v>
      </c>
      <c r="U102" s="96"/>
      <c r="V102" s="92">
        <f>+'[3]R-I prezzi correnti cat'!U99</f>
        <v>2320394.8085559583</v>
      </c>
      <c r="W102" s="97">
        <f>+'[3]R-I prezzi correnti cat'!W99</f>
        <v>13307784.031905001</v>
      </c>
      <c r="X102" s="97">
        <f>+'[3]R-I prezzi correnti cat'!X99</f>
        <v>2351532.2598565263</v>
      </c>
      <c r="Y102" s="92">
        <f t="shared" si="15"/>
        <v>15659316.291761527</v>
      </c>
      <c r="Z102" s="92">
        <f>+'[3]R-I prezzi correnti cat'!AA99</f>
        <v>1233437.6015223505</v>
      </c>
      <c r="AA102" s="92">
        <f>+'[3]R-I prezzi correnti cat'!Z99</f>
        <v>497760.5965254638</v>
      </c>
      <c r="AB102" s="92">
        <f>+'[3]R-I prezzi correnti cat'!AD99-'[3]R-I prezzi correnti cat'!AK99</f>
        <v>2126670.0185171962</v>
      </c>
      <c r="AC102" s="92">
        <f>+'[3]R-I prezzi correnti cat'!AB99</f>
        <v>826677.29026475758</v>
      </c>
      <c r="AD102" s="92">
        <f>+'[3]R-I prezzi correnti cat'!AC99+'[3]R-I prezzi correnti cat'!AE99+'[3]R-I prezzi correnti cat'!AF99-'[3]R-I prezzi correnti cat'!AJ99-'[3]R-I prezzi correnti cat'!AL99</f>
        <v>543022.45453685592</v>
      </c>
      <c r="AE102" s="93">
        <f t="shared" si="16"/>
        <v>3496369.7633188097</v>
      </c>
      <c r="AF102" s="93">
        <f t="shared" si="17"/>
        <v>5227567.9613666236</v>
      </c>
      <c r="AG102" s="93">
        <f>+'[3]R-I prezzi correnti cat'!AM99</f>
        <v>-185743.36720448162</v>
      </c>
      <c r="AH102" s="93">
        <f t="shared" si="18"/>
        <v>5041824.5941621419</v>
      </c>
      <c r="AI102" s="98">
        <f t="shared" si="19"/>
        <v>23021535.694479626</v>
      </c>
      <c r="AJ102" s="104"/>
    </row>
    <row r="103" spans="1:36" x14ac:dyDescent="0.2">
      <c r="A103" s="91">
        <v>1959</v>
      </c>
      <c r="B103" s="92">
        <f>+'[3]R-I prezzi correnti cat'!B100</f>
        <v>3378919.159138707</v>
      </c>
      <c r="C103" s="92">
        <f>+'[3]R-I prezzi correnti cat'!C100</f>
        <v>174490.90503516298</v>
      </c>
      <c r="D103" s="92">
        <f>+'[3]R-I prezzi correnti cat'!D100</f>
        <v>5141240.0829271236</v>
      </c>
      <c r="E103" s="92">
        <f>+'[3]R-I prezzi correnti cat'!G100</f>
        <v>1642720.8822659876</v>
      </c>
      <c r="F103" s="92">
        <f>+'[3]R-I prezzi correnti cat'!E100</f>
        <v>413460.55926860642</v>
      </c>
      <c r="G103" s="93">
        <f t="shared" si="10"/>
        <v>7371912.4294968816</v>
      </c>
      <c r="H103" s="92">
        <f>+'[3]R-I prezzi correnti cat'!H100</f>
        <v>2777162.4502266417</v>
      </c>
      <c r="I103" s="92">
        <f>+'[3]R-I prezzi correnti cat'!I100</f>
        <v>1250929.7293906461</v>
      </c>
      <c r="J103" s="92">
        <f>+'[3]R-I prezzi correnti cat'!J100</f>
        <v>611517.39469291724</v>
      </c>
      <c r="K103" s="92">
        <f>+'[3]R-I prezzi correnti cat'!K100</f>
        <v>1049971.2211334568</v>
      </c>
      <c r="L103" s="92">
        <f>+'[3]R-I prezzi correnti cat'!L100</f>
        <v>1496835.817203792</v>
      </c>
      <c r="M103" s="92">
        <f>+'[3]R-I prezzi correnti cat'!M100</f>
        <v>1857230.7773175982</v>
      </c>
      <c r="N103" s="92">
        <f t="shared" si="11"/>
        <v>9043647.3899650518</v>
      </c>
      <c r="O103" s="92">
        <f t="shared" si="12"/>
        <v>19794478.97860064</v>
      </c>
      <c r="P103" s="92">
        <f>+'[3]R-I prezzi correnti cat'!P100</f>
        <v>452649.08027894929</v>
      </c>
      <c r="Q103" s="92">
        <f>+'[3]R-I prezzi correnti cat'!Q100</f>
        <v>2715152.4474153658</v>
      </c>
      <c r="R103" s="94">
        <f t="shared" si="13"/>
        <v>22056982.345737059</v>
      </c>
      <c r="S103" s="95">
        <f>+'[3]R-I prezzi correnti cat'!S100</f>
        <v>2380842.6295727072</v>
      </c>
      <c r="T103" s="94">
        <f t="shared" si="14"/>
        <v>24437824.975309767</v>
      </c>
      <c r="U103" s="96"/>
      <c r="V103" s="92">
        <f>+'[3]R-I prezzi correnti cat'!U100</f>
        <v>2556451.6002845308</v>
      </c>
      <c r="W103" s="97">
        <f>+'[3]R-I prezzi correnti cat'!W100</f>
        <v>13871110.856510973</v>
      </c>
      <c r="X103" s="97">
        <f>+'[3]R-I prezzi correnti cat'!X100</f>
        <v>2510245.767292738</v>
      </c>
      <c r="Y103" s="92">
        <f t="shared" si="15"/>
        <v>16381356.623803711</v>
      </c>
      <c r="Z103" s="92">
        <f>+'[3]R-I prezzi correnti cat'!AA100</f>
        <v>1343965.7612503057</v>
      </c>
      <c r="AA103" s="92">
        <f>+'[3]R-I prezzi correnti cat'!Z100</f>
        <v>570907.76965508843</v>
      </c>
      <c r="AB103" s="92">
        <f>+'[3]R-I prezzi correnti cat'!AD100-'[3]R-I prezzi correnti cat'!AK100</f>
        <v>2343082.8639609665</v>
      </c>
      <c r="AC103" s="92">
        <f>+'[3]R-I prezzi correnti cat'!AB100</f>
        <v>890793.83514276473</v>
      </c>
      <c r="AD103" s="92">
        <f>+'[3]R-I prezzi correnti cat'!AC100+'[3]R-I prezzi correnti cat'!AE100+'[3]R-I prezzi correnti cat'!AF100-'[3]R-I prezzi correnti cat'!AJ100-'[3]R-I prezzi correnti cat'!AL100</f>
        <v>659961.57280476636</v>
      </c>
      <c r="AE103" s="93">
        <f t="shared" si="16"/>
        <v>3893838.2719084974</v>
      </c>
      <c r="AF103" s="93">
        <f t="shared" si="17"/>
        <v>5808711.8028138913</v>
      </c>
      <c r="AG103" s="93">
        <f>+'[3]R-I prezzi correnti cat'!AM100</f>
        <v>-308695.051592367</v>
      </c>
      <c r="AH103" s="93">
        <f t="shared" si="18"/>
        <v>5500016.7512215246</v>
      </c>
      <c r="AI103" s="98">
        <f t="shared" si="19"/>
        <v>24437824.975309767</v>
      </c>
      <c r="AJ103" s="104"/>
    </row>
    <row r="104" spans="1:36" x14ac:dyDescent="0.2">
      <c r="A104" s="91">
        <v>1960</v>
      </c>
      <c r="B104" s="92">
        <f>+'[3]R-I prezzi correnti cat'!B101</f>
        <v>3198470.8965236396</v>
      </c>
      <c r="C104" s="92">
        <f>+'[3]R-I prezzi correnti cat'!C101</f>
        <v>178290.4210862607</v>
      </c>
      <c r="D104" s="92">
        <f>+'[3]R-I prezzi correnti cat'!D101</f>
        <v>5891877.1053173179</v>
      </c>
      <c r="E104" s="92">
        <f>+'[3]R-I prezzi correnti cat'!G101</f>
        <v>1812857.7122694566</v>
      </c>
      <c r="F104" s="92">
        <f>+'[3]R-I prezzi correnti cat'!E101</f>
        <v>463526.17000195541</v>
      </c>
      <c r="G104" s="93">
        <f t="shared" si="10"/>
        <v>8346551.4086749908</v>
      </c>
      <c r="H104" s="92">
        <f>+'[3]R-I prezzi correnti cat'!H101</f>
        <v>3101409.6863372065</v>
      </c>
      <c r="I104" s="92">
        <f>+'[3]R-I prezzi correnti cat'!I101</f>
        <v>1429348.3080558605</v>
      </c>
      <c r="J104" s="92">
        <f>+'[3]R-I prezzi correnti cat'!J101</f>
        <v>684501.68218520796</v>
      </c>
      <c r="K104" s="92">
        <f>+'[3]R-I prezzi correnti cat'!K101</f>
        <v>1146442.4855967769</v>
      </c>
      <c r="L104" s="92">
        <f>+'[3]R-I prezzi correnti cat'!L101</f>
        <v>1627702.8784715203</v>
      </c>
      <c r="M104" s="92">
        <f>+'[3]R-I prezzi correnti cat'!M101</f>
        <v>2027990.8850709195</v>
      </c>
      <c r="N104" s="92">
        <f t="shared" si="11"/>
        <v>10017395.925717494</v>
      </c>
      <c r="O104" s="92">
        <f t="shared" si="12"/>
        <v>21562418.230916124</v>
      </c>
      <c r="P104" s="92">
        <f>+'[3]R-I prezzi correnti cat'!P101</f>
        <v>478418.92964409263</v>
      </c>
      <c r="Q104" s="92">
        <f>+'[3]R-I prezzi correnti cat'!Q101</f>
        <v>2915249.269719596</v>
      </c>
      <c r="R104" s="94">
        <f t="shared" si="13"/>
        <v>23999248.570991628</v>
      </c>
      <c r="S104" s="95">
        <f>+'[3]R-I prezzi correnti cat'!S101</f>
        <v>3243899.9938183394</v>
      </c>
      <c r="T104" s="94">
        <f t="shared" si="14"/>
        <v>27243148.564809967</v>
      </c>
      <c r="U104" s="96"/>
      <c r="V104" s="92">
        <f>+'[3]R-I prezzi correnti cat'!U101</f>
        <v>3093869.894699723</v>
      </c>
      <c r="W104" s="97">
        <f>+'[3]R-I prezzi correnti cat'!W101</f>
        <v>14953278.857912503</v>
      </c>
      <c r="X104" s="97">
        <f>+'[3]R-I prezzi correnti cat'!X101</f>
        <v>2726764.029600889</v>
      </c>
      <c r="Y104" s="92">
        <f t="shared" si="15"/>
        <v>17680042.887513392</v>
      </c>
      <c r="Z104" s="92">
        <f>+'[3]R-I prezzi correnti cat'!AA101</f>
        <v>1418751.6307355152</v>
      </c>
      <c r="AA104" s="92">
        <f>+'[3]R-I prezzi correnti cat'!Z101</f>
        <v>650824.1607659742</v>
      </c>
      <c r="AB104" s="92">
        <f>+'[3]R-I prezzi correnti cat'!AD101-'[3]R-I prezzi correnti cat'!AK101</f>
        <v>2634354.7134411773</v>
      </c>
      <c r="AC104" s="92">
        <f>+'[3]R-I prezzi correnti cat'!AB101</f>
        <v>1024653.9555312051</v>
      </c>
      <c r="AD104" s="92">
        <f>+'[3]R-I prezzi correnti cat'!AC101+'[3]R-I prezzi correnti cat'!AE101+'[3]R-I prezzi correnti cat'!AF101-'[3]R-I prezzi correnti cat'!AJ101-'[3]R-I prezzi correnti cat'!AL101</f>
        <v>792366.32415397023</v>
      </c>
      <c r="AE104" s="93">
        <f t="shared" si="16"/>
        <v>4451374.9931263523</v>
      </c>
      <c r="AF104" s="93">
        <f t="shared" si="17"/>
        <v>6520950.7846278418</v>
      </c>
      <c r="AG104" s="93">
        <f>+'[3]R-I prezzi correnti cat'!AM101</f>
        <v>-51715.002030990181</v>
      </c>
      <c r="AH104" s="93">
        <f t="shared" si="18"/>
        <v>6469235.7825968517</v>
      </c>
      <c r="AI104" s="98">
        <f t="shared" si="19"/>
        <v>27243148.564809967</v>
      </c>
      <c r="AJ104" s="104"/>
    </row>
    <row r="105" spans="1:36" x14ac:dyDescent="0.2">
      <c r="A105" s="91">
        <v>1961</v>
      </c>
      <c r="B105" s="92">
        <f>+'[3]R-I prezzi correnti cat'!B102</f>
        <v>3673801.8866838026</v>
      </c>
      <c r="C105" s="92">
        <f>+'[3]R-I prezzi correnti cat'!C102</f>
        <v>207973.53044586888</v>
      </c>
      <c r="D105" s="92">
        <f>+'[3]R-I prezzi correnti cat'!D102</f>
        <v>6657529.3269076934</v>
      </c>
      <c r="E105" s="92">
        <f>+'[3]R-I prezzi correnti cat'!G102</f>
        <v>2035841.4121922625</v>
      </c>
      <c r="F105" s="92">
        <f>+'[3]R-I prezzi correnti cat'!E102</f>
        <v>523844.85088327754</v>
      </c>
      <c r="G105" s="93">
        <f t="shared" si="10"/>
        <v>9425189.1204291023</v>
      </c>
      <c r="H105" s="92">
        <f>+'[3]R-I prezzi correnti cat'!H102</f>
        <v>3492999.6334560891</v>
      </c>
      <c r="I105" s="92">
        <f>+'[3]R-I prezzi correnti cat'!I102</f>
        <v>1586598.5530147171</v>
      </c>
      <c r="J105" s="92">
        <f>+'[3]R-I prezzi correnti cat'!J102</f>
        <v>696867.17265115213</v>
      </c>
      <c r="K105" s="92">
        <f>+'[3]R-I prezzi correnti cat'!K102</f>
        <v>1247951.6335983528</v>
      </c>
      <c r="L105" s="92">
        <f>+'[3]R-I prezzi correnti cat'!L102</f>
        <v>1795674.056791733</v>
      </c>
      <c r="M105" s="92">
        <f>+'[3]R-I prezzi correnti cat'!M102</f>
        <v>2237014.4212961476</v>
      </c>
      <c r="N105" s="92">
        <f t="shared" si="11"/>
        <v>11057105.470808191</v>
      </c>
      <c r="O105" s="92">
        <f t="shared" si="12"/>
        <v>24156096.477921098</v>
      </c>
      <c r="P105" s="92">
        <f>+'[3]R-I prezzi correnti cat'!P102</f>
        <v>548486.97596393328</v>
      </c>
      <c r="Q105" s="92">
        <f>+'[3]R-I prezzi correnti cat'!Q102</f>
        <v>3350721.0871960227</v>
      </c>
      <c r="R105" s="94">
        <f t="shared" si="13"/>
        <v>26958330.589153189</v>
      </c>
      <c r="S105" s="95">
        <f>+'[3]R-I prezzi correnti cat'!S102</f>
        <v>3620746.2284484198</v>
      </c>
      <c r="T105" s="94">
        <f t="shared" si="14"/>
        <v>30579076.81760161</v>
      </c>
      <c r="U105" s="96"/>
      <c r="V105" s="92">
        <f>+'[3]R-I prezzi correnti cat'!U102</f>
        <v>3511721.8666197299</v>
      </c>
      <c r="W105" s="97">
        <f>+'[3]R-I prezzi correnti cat'!W102</f>
        <v>16470572.757068759</v>
      </c>
      <c r="X105" s="97">
        <f>+'[3]R-I prezzi correnti cat'!X102</f>
        <v>3003228.3732730793</v>
      </c>
      <c r="Y105" s="92">
        <f t="shared" si="15"/>
        <v>19473801.130341839</v>
      </c>
      <c r="Z105" s="92">
        <f>+'[3]R-I prezzi correnti cat'!AA102</f>
        <v>1631432.1067274793</v>
      </c>
      <c r="AA105" s="92">
        <f>+'[3]R-I prezzi correnti cat'!Z102</f>
        <v>723164.76048737427</v>
      </c>
      <c r="AB105" s="92">
        <f>+'[3]R-I prezzi correnti cat'!AD102-'[3]R-I prezzi correnti cat'!AK102</f>
        <v>3064165.3254668266</v>
      </c>
      <c r="AC105" s="92">
        <f>+'[3]R-I prezzi correnti cat'!AB102</f>
        <v>1154304.3235760315</v>
      </c>
      <c r="AD105" s="92">
        <f>+'[3]R-I prezzi correnti cat'!AC102+'[3]R-I prezzi correnti cat'!AE102+'[3]R-I prezzi correnti cat'!AF102-'[3]R-I prezzi correnti cat'!AJ102-'[3]R-I prezzi correnti cat'!AL102</f>
        <v>955444.23168724403</v>
      </c>
      <c r="AE105" s="93">
        <f t="shared" si="16"/>
        <v>5173913.8807301018</v>
      </c>
      <c r="AF105" s="93">
        <f t="shared" si="17"/>
        <v>7528510.7479449548</v>
      </c>
      <c r="AG105" s="93">
        <f>+'[3]R-I prezzi correnti cat'!AM102</f>
        <v>65043.072695087525</v>
      </c>
      <c r="AH105" s="93">
        <f t="shared" si="18"/>
        <v>7593553.8206400424</v>
      </c>
      <c r="AI105" s="98">
        <f t="shared" si="19"/>
        <v>30579076.81760161</v>
      </c>
      <c r="AJ105" s="104"/>
    </row>
    <row r="106" spans="1:36" x14ac:dyDescent="0.2">
      <c r="A106" s="91">
        <v>1962</v>
      </c>
      <c r="B106" s="92">
        <f>+'[3]R-I prezzi correnti cat'!B103</f>
        <v>4006991.5123814852</v>
      </c>
      <c r="C106" s="92">
        <f>+'[3]R-I prezzi correnti cat'!C103</f>
        <v>181746.08833138482</v>
      </c>
      <c r="D106" s="92">
        <f>+'[3]R-I prezzi correnti cat'!D103</f>
        <v>7548421.2701920886</v>
      </c>
      <c r="E106" s="92">
        <f>+'[3]R-I prezzi correnti cat'!G103</f>
        <v>2462192.3382472419</v>
      </c>
      <c r="F106" s="92">
        <f>+'[3]R-I prezzi correnti cat'!E103</f>
        <v>601076.30373493209</v>
      </c>
      <c r="G106" s="93">
        <f t="shared" si="10"/>
        <v>10793436.000505647</v>
      </c>
      <c r="H106" s="92">
        <f>+'[3]R-I prezzi correnti cat'!H103</f>
        <v>3870107.4343678514</v>
      </c>
      <c r="I106" s="92">
        <f>+'[3]R-I prezzi correnti cat'!I103</f>
        <v>1919647.1757966913</v>
      </c>
      <c r="J106" s="92">
        <f>+'[3]R-I prezzi correnti cat'!J103</f>
        <v>792855.71393936791</v>
      </c>
      <c r="K106" s="92">
        <f>+'[3]R-I prezzi correnti cat'!K103</f>
        <v>1413740.6222618781</v>
      </c>
      <c r="L106" s="92">
        <f>+'[3]R-I prezzi correnti cat'!L103</f>
        <v>1959591.5529936375</v>
      </c>
      <c r="M106" s="92">
        <f>+'[3]R-I prezzi correnti cat'!M103</f>
        <v>2603621.6642648005</v>
      </c>
      <c r="N106" s="92">
        <f t="shared" si="11"/>
        <v>12559564.163624225</v>
      </c>
      <c r="O106" s="92">
        <f t="shared" si="12"/>
        <v>27359991.676511355</v>
      </c>
      <c r="P106" s="92">
        <f>+'[3]R-I prezzi correnti cat'!P103</f>
        <v>633081.37003032945</v>
      </c>
      <c r="Q106" s="92">
        <f>+'[3]R-I prezzi correnti cat'!Q103</f>
        <v>3541907.0321658966</v>
      </c>
      <c r="R106" s="94">
        <f t="shared" si="13"/>
        <v>30268817.338646922</v>
      </c>
      <c r="S106" s="95">
        <f>+'[3]R-I prezzi correnti cat'!S103</f>
        <v>4192714.3810762656</v>
      </c>
      <c r="T106" s="94">
        <f t="shared" si="14"/>
        <v>34461531.719723187</v>
      </c>
      <c r="U106" s="96"/>
      <c r="V106" s="92">
        <f>+'[3]R-I prezzi correnti cat'!U103</f>
        <v>3909912.0575288106</v>
      </c>
      <c r="W106" s="97">
        <f>+'[3]R-I prezzi correnti cat'!W103</f>
        <v>18397627.91066267</v>
      </c>
      <c r="X106" s="97">
        <f>+'[3]R-I prezzi correnti cat'!X103</f>
        <v>3472021.7327497732</v>
      </c>
      <c r="Y106" s="92">
        <f t="shared" si="15"/>
        <v>21869649.643412441</v>
      </c>
      <c r="Z106" s="92">
        <f>+'[3]R-I prezzi correnti cat'!AA103</f>
        <v>2048147.1421125494</v>
      </c>
      <c r="AA106" s="92">
        <f>+'[3]R-I prezzi correnti cat'!Z103</f>
        <v>688890.64418143965</v>
      </c>
      <c r="AB106" s="92">
        <f>+'[3]R-I prezzi correnti cat'!AD103-'[3]R-I prezzi correnti cat'!AK103</f>
        <v>3330556.4525541165</v>
      </c>
      <c r="AC106" s="92">
        <f>+'[3]R-I prezzi correnti cat'!AB103</f>
        <v>1440302.4560701028</v>
      </c>
      <c r="AD106" s="92">
        <f>+'[3]R-I prezzi correnti cat'!AC103+'[3]R-I prezzi correnti cat'!AE103+'[3]R-I prezzi correnti cat'!AF103-'[3]R-I prezzi correnti cat'!AJ103-'[3]R-I prezzi correnti cat'!AL103</f>
        <v>1071877.3164644563</v>
      </c>
      <c r="AE106" s="93">
        <f t="shared" si="16"/>
        <v>5842736.2250886746</v>
      </c>
      <c r="AF106" s="93">
        <f t="shared" si="17"/>
        <v>8579774.0113826636</v>
      </c>
      <c r="AG106" s="93">
        <f>+'[3]R-I prezzi correnti cat'!AM103</f>
        <v>102196.00739926886</v>
      </c>
      <c r="AH106" s="93">
        <f t="shared" si="18"/>
        <v>8681970.0187819321</v>
      </c>
      <c r="AI106" s="98">
        <f t="shared" si="19"/>
        <v>34461531.71972318</v>
      </c>
      <c r="AJ106" s="104"/>
    </row>
    <row r="107" spans="1:36" x14ac:dyDescent="0.2">
      <c r="A107" s="91">
        <v>1963</v>
      </c>
      <c r="B107" s="92">
        <f>+'[3]R-I prezzi correnti cat'!B104</f>
        <v>4233583.6386560947</v>
      </c>
      <c r="C107" s="92">
        <f>+'[3]R-I prezzi correnti cat'!C104</f>
        <v>201243.96743049097</v>
      </c>
      <c r="D107" s="92">
        <f>+'[3]R-I prezzi correnti cat'!D104</f>
        <v>8838615.6439260878</v>
      </c>
      <c r="E107" s="92">
        <f>+'[3]R-I prezzi correnti cat'!G104</f>
        <v>2914420.2972416733</v>
      </c>
      <c r="F107" s="92">
        <f>+'[3]R-I prezzi correnti cat'!E104</f>
        <v>672665.97281117423</v>
      </c>
      <c r="G107" s="93">
        <f t="shared" si="10"/>
        <v>12626945.881409425</v>
      </c>
      <c r="H107" s="92">
        <f>+'[3]R-I prezzi correnti cat'!H104</f>
        <v>4707176.0637726495</v>
      </c>
      <c r="I107" s="92">
        <f>+'[3]R-I prezzi correnti cat'!I104</f>
        <v>2083449.8972718415</v>
      </c>
      <c r="J107" s="92">
        <f>+'[3]R-I prezzi correnti cat'!J104</f>
        <v>941114.94080943102</v>
      </c>
      <c r="K107" s="92">
        <f>+'[3]R-I prezzi correnti cat'!K104</f>
        <v>1509268.54192321</v>
      </c>
      <c r="L107" s="92">
        <f>+'[3]R-I prezzi correnti cat'!L104</f>
        <v>2352678.9946221947</v>
      </c>
      <c r="M107" s="92">
        <f>+'[3]R-I prezzi correnti cat'!M104</f>
        <v>3229711.2112173815</v>
      </c>
      <c r="N107" s="92">
        <f t="shared" si="11"/>
        <v>14823399.649616709</v>
      </c>
      <c r="O107" s="92">
        <f t="shared" si="12"/>
        <v>31683929.169682227</v>
      </c>
      <c r="P107" s="92">
        <f>+'[3]R-I prezzi correnti cat'!P104</f>
        <v>811809.33287305676</v>
      </c>
      <c r="Q107" s="92">
        <f>+'[3]R-I prezzi correnti cat'!Q104</f>
        <v>3915243.7536783703</v>
      </c>
      <c r="R107" s="94">
        <f t="shared" si="13"/>
        <v>34787363.590487547</v>
      </c>
      <c r="S107" s="95">
        <f>+'[3]R-I prezzi correnti cat'!S104</f>
        <v>5189167.3974444121</v>
      </c>
      <c r="T107" s="94">
        <f t="shared" si="14"/>
        <v>39976530.987931959</v>
      </c>
      <c r="U107" s="96"/>
      <c r="V107" s="92">
        <f>+'[3]R-I prezzi correnti cat'!U104</f>
        <v>4278930.7913244646</v>
      </c>
      <c r="W107" s="97">
        <f>+'[3]R-I prezzi correnti cat'!W104</f>
        <v>21353890.556407709</v>
      </c>
      <c r="X107" s="97">
        <f>+'[3]R-I prezzi correnti cat'!X104</f>
        <v>4196473.23825764</v>
      </c>
      <c r="Y107" s="92">
        <f t="shared" si="15"/>
        <v>25550363.794665348</v>
      </c>
      <c r="Z107" s="92">
        <f>+'[3]R-I prezzi correnti cat'!AA104</f>
        <v>2522121.8510643141</v>
      </c>
      <c r="AA107" s="92">
        <f>+'[3]R-I prezzi correnti cat'!Z104</f>
        <v>757103.1828588061</v>
      </c>
      <c r="AB107" s="92">
        <f>+'[3]R-I prezzi correnti cat'!AD104-'[3]R-I prezzi correnti cat'!AK104</f>
        <v>3373981.0177006139</v>
      </c>
      <c r="AC107" s="92">
        <f>+'[3]R-I prezzi correnti cat'!AB104</f>
        <v>1594699.6162834954</v>
      </c>
      <c r="AD107" s="92">
        <f>+'[3]R-I prezzi correnti cat'!AC104+'[3]R-I prezzi correnti cat'!AE104+'[3]R-I prezzi correnti cat'!AF104-'[3]R-I prezzi correnti cat'!AJ104-'[3]R-I prezzi correnti cat'!AL104</f>
        <v>1137671.8922481136</v>
      </c>
      <c r="AE107" s="93">
        <f t="shared" si="16"/>
        <v>6106352.526232223</v>
      </c>
      <c r="AF107" s="93">
        <f t="shared" si="17"/>
        <v>9385577.5601553433</v>
      </c>
      <c r="AG107" s="93">
        <f>+'[3]R-I prezzi correnti cat'!AM104</f>
        <v>761658.84178680147</v>
      </c>
      <c r="AH107" s="93">
        <f t="shared" si="18"/>
        <v>10147236.401942145</v>
      </c>
      <c r="AI107" s="98">
        <f t="shared" si="19"/>
        <v>39976530.987931959</v>
      </c>
      <c r="AJ107" s="104"/>
    </row>
    <row r="108" spans="1:36" x14ac:dyDescent="0.2">
      <c r="A108" s="91">
        <v>1964</v>
      </c>
      <c r="B108" s="92">
        <f>+'[3]R-I prezzi correnti cat'!B105</f>
        <v>4471606.1175753754</v>
      </c>
      <c r="C108" s="92">
        <f>+'[3]R-I prezzi correnti cat'!C105</f>
        <v>219330.22916024301</v>
      </c>
      <c r="D108" s="92">
        <f>+'[3]R-I prezzi correnti cat'!D105</f>
        <v>9495318.1246404331</v>
      </c>
      <c r="E108" s="92">
        <f>+'[3]R-I prezzi correnti cat'!G105</f>
        <v>3374578.9117630208</v>
      </c>
      <c r="F108" s="92">
        <f>+'[3]R-I prezzi correnti cat'!E105</f>
        <v>741586.60079614632</v>
      </c>
      <c r="G108" s="93">
        <f t="shared" si="10"/>
        <v>13830813.866359843</v>
      </c>
      <c r="H108" s="92">
        <f>+'[3]R-I prezzi correnti cat'!H105</f>
        <v>5234545.7466780916</v>
      </c>
      <c r="I108" s="92">
        <f>+'[3]R-I prezzi correnti cat'!I105</f>
        <v>2354379.0107119507</v>
      </c>
      <c r="J108" s="92">
        <f>+'[3]R-I prezzi correnti cat'!J105</f>
        <v>1046460.0226550577</v>
      </c>
      <c r="K108" s="92">
        <f>+'[3]R-I prezzi correnti cat'!K105</f>
        <v>1657035.9883649838</v>
      </c>
      <c r="L108" s="92">
        <f>+'[3]R-I prezzi correnti cat'!L105</f>
        <v>2760613.8446528702</v>
      </c>
      <c r="M108" s="92">
        <f>+'[3]R-I prezzi correnti cat'!M105</f>
        <v>3671440.999645636</v>
      </c>
      <c r="N108" s="92">
        <f t="shared" si="11"/>
        <v>16724475.612708589</v>
      </c>
      <c r="O108" s="92">
        <f t="shared" si="12"/>
        <v>35026895.596643806</v>
      </c>
      <c r="P108" s="92">
        <f>+'[3]R-I prezzi correnti cat'!P105</f>
        <v>936742.67483327002</v>
      </c>
      <c r="Q108" s="92">
        <f>+'[3]R-I prezzi correnti cat'!Q105</f>
        <v>4144768.5005131071</v>
      </c>
      <c r="R108" s="94">
        <f t="shared" si="13"/>
        <v>38234921.422323644</v>
      </c>
      <c r="S108" s="95">
        <f>+'[3]R-I prezzi correnti cat'!S105</f>
        <v>5021184.7453717841</v>
      </c>
      <c r="T108" s="94">
        <f t="shared" si="14"/>
        <v>43256106.167695425</v>
      </c>
      <c r="U108" s="96"/>
      <c r="V108" s="92">
        <f>+'[3]R-I prezzi correnti cat'!U105</f>
        <v>4898909.3613671372</v>
      </c>
      <c r="W108" s="97">
        <f>+'[3]R-I prezzi correnti cat'!W105</f>
        <v>23387832.528955605</v>
      </c>
      <c r="X108" s="97">
        <f>+'[3]R-I prezzi correnti cat'!X105</f>
        <v>4771756.1828016089</v>
      </c>
      <c r="Y108" s="92">
        <f t="shared" si="15"/>
        <v>28159588.711757213</v>
      </c>
      <c r="Z108" s="92">
        <f>+'[3]R-I prezzi correnti cat'!AA105</f>
        <v>3047220.553354037</v>
      </c>
      <c r="AA108" s="92">
        <f>+'[3]R-I prezzi correnti cat'!Z105</f>
        <v>933188.86204010528</v>
      </c>
      <c r="AB108" s="92">
        <f>+'[3]R-I prezzi correnti cat'!AD105-'[3]R-I prezzi correnti cat'!AK105</f>
        <v>3368249.096362927</v>
      </c>
      <c r="AC108" s="92">
        <f>+'[3]R-I prezzi correnti cat'!AB105</f>
        <v>1662990.4079945474</v>
      </c>
      <c r="AD108" s="92">
        <f>+'[3]R-I prezzi correnti cat'!AC105+'[3]R-I prezzi correnti cat'!AE105+'[3]R-I prezzi correnti cat'!AF105-'[3]R-I prezzi correnti cat'!AJ105-'[3]R-I prezzi correnti cat'!AL105</f>
        <v>1202720.090297</v>
      </c>
      <c r="AE108" s="93">
        <f t="shared" si="16"/>
        <v>6233959.5946544744</v>
      </c>
      <c r="AF108" s="93">
        <f t="shared" si="17"/>
        <v>10214369.010048617</v>
      </c>
      <c r="AG108" s="93">
        <f>+'[3]R-I prezzi correnti cat'!AM105</f>
        <v>-16760.91547753747</v>
      </c>
      <c r="AH108" s="93">
        <f t="shared" si="18"/>
        <v>10197608.09457108</v>
      </c>
      <c r="AI108" s="98">
        <f t="shared" si="19"/>
        <v>43256106.167695433</v>
      </c>
      <c r="AJ108" s="104"/>
    </row>
    <row r="109" spans="1:36" x14ac:dyDescent="0.2">
      <c r="A109" s="91">
        <v>1965</v>
      </c>
      <c r="B109" s="92">
        <f>+'[3]R-I prezzi correnti cat'!B106</f>
        <v>4708847.2204693798</v>
      </c>
      <c r="C109" s="92">
        <f>+'[3]R-I prezzi correnti cat'!C106</f>
        <v>214002.97092915681</v>
      </c>
      <c r="D109" s="92">
        <f>+'[3]R-I prezzi correnti cat'!D106</f>
        <v>10089493.162819544</v>
      </c>
      <c r="E109" s="92">
        <f>+'[3]R-I prezzi correnti cat'!G106</f>
        <v>3504728.3965702374</v>
      </c>
      <c r="F109" s="92">
        <f>+'[3]R-I prezzi correnti cat'!E106</f>
        <v>808832.61413454358</v>
      </c>
      <c r="G109" s="93">
        <f t="shared" si="10"/>
        <v>14617057.144453481</v>
      </c>
      <c r="H109" s="92">
        <f>+'[3]R-I prezzi correnti cat'!H106</f>
        <v>5876338.453129949</v>
      </c>
      <c r="I109" s="92">
        <f>+'[3]R-I prezzi correnti cat'!I106</f>
        <v>2457921.258586674</v>
      </c>
      <c r="J109" s="92">
        <f>+'[3]R-I prezzi correnti cat'!J106</f>
        <v>1176257.7945111359</v>
      </c>
      <c r="K109" s="92">
        <f>+'[3]R-I prezzi correnti cat'!K106</f>
        <v>1768674.0732701495</v>
      </c>
      <c r="L109" s="92">
        <f>+'[3]R-I prezzi correnti cat'!L106</f>
        <v>3084479.5159490034</v>
      </c>
      <c r="M109" s="92">
        <f>+'[3]R-I prezzi correnti cat'!M106</f>
        <v>4208698.1090809945</v>
      </c>
      <c r="N109" s="92">
        <f t="shared" si="11"/>
        <v>18572369.204527907</v>
      </c>
      <c r="O109" s="92">
        <f t="shared" si="12"/>
        <v>37898273.569450766</v>
      </c>
      <c r="P109" s="92">
        <f>+'[3]R-I prezzi correnti cat'!P106</f>
        <v>1013828.4680962808</v>
      </c>
      <c r="Q109" s="92">
        <f>+'[3]R-I prezzi correnti cat'!Q106</f>
        <v>4291112.7129255617</v>
      </c>
      <c r="R109" s="94">
        <f t="shared" si="13"/>
        <v>41175557.814280048</v>
      </c>
      <c r="S109" s="95">
        <f>+'[3]R-I prezzi correnti cat'!S106</f>
        <v>5125658.6966113513</v>
      </c>
      <c r="T109" s="94">
        <f t="shared" si="14"/>
        <v>46301216.5108914</v>
      </c>
      <c r="U109" s="96"/>
      <c r="V109" s="92">
        <f>+'[3]R-I prezzi correnti cat'!U106</f>
        <v>5845179.9052245906</v>
      </c>
      <c r="W109" s="97">
        <f>+'[3]R-I prezzi correnti cat'!W106</f>
        <v>25366327.486525908</v>
      </c>
      <c r="X109" s="97">
        <f>+'[3]R-I prezzi correnti cat'!X106</f>
        <v>5445672.3028739076</v>
      </c>
      <c r="Y109" s="92">
        <f t="shared" si="15"/>
        <v>30811999.789399818</v>
      </c>
      <c r="Z109" s="92">
        <f>+'[3]R-I prezzi correnti cat'!AA106</f>
        <v>2945205.379836116</v>
      </c>
      <c r="AA109" s="92">
        <f>+'[3]R-I prezzi correnti cat'!Z106</f>
        <v>1037752.4995174318</v>
      </c>
      <c r="AB109" s="92">
        <f>+'[3]R-I prezzi correnti cat'!AD106-'[3]R-I prezzi correnti cat'!AK106</f>
        <v>3404873.5828086436</v>
      </c>
      <c r="AC109" s="92">
        <f>+'[3]R-I prezzi correnti cat'!AB106</f>
        <v>1669481.2669541661</v>
      </c>
      <c r="AD109" s="92">
        <f>+'[3]R-I prezzi correnti cat'!AC106+'[3]R-I prezzi correnti cat'!AE106+'[3]R-I prezzi correnti cat'!AF106-'[3]R-I prezzi correnti cat'!AJ106-'[3]R-I prezzi correnti cat'!AL106</f>
        <v>1281594.3612555959</v>
      </c>
      <c r="AE109" s="93">
        <f t="shared" si="16"/>
        <v>6355949.2110184059</v>
      </c>
      <c r="AF109" s="93">
        <f t="shared" si="17"/>
        <v>10338907.090371953</v>
      </c>
      <c r="AG109" s="93">
        <f>+'[3]R-I prezzi correnti cat'!AM106</f>
        <v>-694870.27410496748</v>
      </c>
      <c r="AH109" s="93">
        <f t="shared" si="18"/>
        <v>9644036.8162669856</v>
      </c>
      <c r="AI109" s="98">
        <f t="shared" si="19"/>
        <v>46301216.510891393</v>
      </c>
      <c r="AJ109" s="104"/>
    </row>
    <row r="110" spans="1:36" x14ac:dyDescent="0.2">
      <c r="A110" s="91">
        <v>1966</v>
      </c>
      <c r="B110" s="92">
        <f>+'[3]R-I prezzi correnti cat'!B107</f>
        <v>4854317.1657252833</v>
      </c>
      <c r="C110" s="92">
        <f>+'[3]R-I prezzi correnti cat'!C107</f>
        <v>227832.14297150649</v>
      </c>
      <c r="D110" s="92">
        <f>+'[3]R-I prezzi correnti cat'!D107</f>
        <v>11221428.632741354</v>
      </c>
      <c r="E110" s="92">
        <f>+'[3]R-I prezzi correnti cat'!G107</f>
        <v>3656696.8041495895</v>
      </c>
      <c r="F110" s="92">
        <f>+'[3]R-I prezzi correnti cat'!E107</f>
        <v>869651.00425352715</v>
      </c>
      <c r="G110" s="93">
        <f t="shared" si="10"/>
        <v>15975608.584115976</v>
      </c>
      <c r="H110" s="92">
        <f>+'[3]R-I prezzi correnti cat'!H107</f>
        <v>6550466.100633176</v>
      </c>
      <c r="I110" s="92">
        <f>+'[3]R-I prezzi correnti cat'!I107</f>
        <v>2714278.8260819097</v>
      </c>
      <c r="J110" s="92">
        <f>+'[3]R-I prezzi correnti cat'!J107</f>
        <v>1309326.0653584225</v>
      </c>
      <c r="K110" s="92">
        <f>+'[3]R-I prezzi correnti cat'!K107</f>
        <v>1929551.0608555796</v>
      </c>
      <c r="L110" s="92">
        <f>+'[3]R-I prezzi correnti cat'!L107</f>
        <v>3504303.6270771413</v>
      </c>
      <c r="M110" s="92">
        <f>+'[3]R-I prezzi correnti cat'!M107</f>
        <v>4574450.9323445037</v>
      </c>
      <c r="N110" s="92">
        <f t="shared" si="11"/>
        <v>20582376.612350732</v>
      </c>
      <c r="O110" s="92">
        <f t="shared" si="12"/>
        <v>41412302.36219199</v>
      </c>
      <c r="P110" s="92">
        <f>+'[3]R-I prezzi correnti cat'!P107</f>
        <v>1061949.0530783508</v>
      </c>
      <c r="Q110" s="92">
        <f>+'[3]R-I prezzi correnti cat'!Q107</f>
        <v>4537665.6975938771</v>
      </c>
      <c r="R110" s="94">
        <f t="shared" si="13"/>
        <v>44888019.006707512</v>
      </c>
      <c r="S110" s="95">
        <f>+'[3]R-I prezzi correnti cat'!S107</f>
        <v>5922524.1730281338</v>
      </c>
      <c r="T110" s="94">
        <f t="shared" si="14"/>
        <v>50810543.179735646</v>
      </c>
      <c r="U110" s="96"/>
      <c r="V110" s="92">
        <f>+'[3]R-I prezzi correnti cat'!U107</f>
        <v>6496438.8320503496</v>
      </c>
      <c r="W110" s="97">
        <f>+'[3]R-I prezzi correnti cat'!W107</f>
        <v>28055565.778030321</v>
      </c>
      <c r="X110" s="97">
        <f>+'[3]R-I prezzi correnti cat'!X107</f>
        <v>5838393.6181685738</v>
      </c>
      <c r="Y110" s="92">
        <f t="shared" si="15"/>
        <v>33893959.396198899</v>
      </c>
      <c r="Z110" s="92">
        <f>+'[3]R-I prezzi correnti cat'!AA107</f>
        <v>2978895.4082779652</v>
      </c>
      <c r="AA110" s="92">
        <f>+'[3]R-I prezzi correnti cat'!Z107</f>
        <v>1142658.3726895372</v>
      </c>
      <c r="AB110" s="92">
        <f>+'[3]R-I prezzi correnti cat'!AD107-'[3]R-I prezzi correnti cat'!AK107</f>
        <v>3496132.3492703214</v>
      </c>
      <c r="AC110" s="92">
        <f>+'[3]R-I prezzi correnti cat'!AB107</f>
        <v>1753905.7554601412</v>
      </c>
      <c r="AD110" s="92">
        <f>+'[3]R-I prezzi correnti cat'!AC107+'[3]R-I prezzi correnti cat'!AE107+'[3]R-I prezzi correnti cat'!AF107-'[3]R-I prezzi correnti cat'!AJ107-'[3]R-I prezzi correnti cat'!AL107</f>
        <v>1395260.4957475453</v>
      </c>
      <c r="AE110" s="93">
        <f t="shared" si="16"/>
        <v>6645298.6004780084</v>
      </c>
      <c r="AF110" s="93">
        <f t="shared" si="17"/>
        <v>10766852.381445512</v>
      </c>
      <c r="AG110" s="93">
        <f>+'[3]R-I prezzi correnti cat'!AM107</f>
        <v>-346707.42995911621</v>
      </c>
      <c r="AH110" s="93">
        <f t="shared" si="18"/>
        <v>10420144.951486396</v>
      </c>
      <c r="AI110" s="98">
        <f t="shared" si="19"/>
        <v>50810543.179735646</v>
      </c>
      <c r="AJ110" s="104"/>
    </row>
    <row r="111" spans="1:36" x14ac:dyDescent="0.2">
      <c r="A111" s="91">
        <v>1967</v>
      </c>
      <c r="B111" s="92">
        <f>+'[3]R-I prezzi correnti cat'!B108</f>
        <v>5281068.0862113032</v>
      </c>
      <c r="C111" s="92">
        <f>+'[3]R-I prezzi correnti cat'!C108</f>
        <v>250278.11133842031</v>
      </c>
      <c r="D111" s="92">
        <f>+'[3]R-I prezzi correnti cat'!D108</f>
        <v>12571144.059614131</v>
      </c>
      <c r="E111" s="92">
        <f>+'[3]R-I prezzi correnti cat'!G108</f>
        <v>4122100.2861482012</v>
      </c>
      <c r="F111" s="92">
        <f>+'[3]R-I prezzi correnti cat'!E108</f>
        <v>916535.90899910696</v>
      </c>
      <c r="G111" s="93">
        <f t="shared" si="10"/>
        <v>17860058.366099861</v>
      </c>
      <c r="H111" s="92">
        <f>+'[3]R-I prezzi correnti cat'!H108</f>
        <v>7388231.264365552</v>
      </c>
      <c r="I111" s="92">
        <f>+'[3]R-I prezzi correnti cat'!I108</f>
        <v>2987553.2301713517</v>
      </c>
      <c r="J111" s="92">
        <f>+'[3]R-I prezzi correnti cat'!J108</f>
        <v>1428055.0244050284</v>
      </c>
      <c r="K111" s="92">
        <f>+'[3]R-I prezzi correnti cat'!K108</f>
        <v>2089453.4628392472</v>
      </c>
      <c r="L111" s="92">
        <f>+'[3]R-I prezzi correnti cat'!L108</f>
        <v>3972979.9204015932</v>
      </c>
      <c r="M111" s="92">
        <f>+'[3]R-I prezzi correnti cat'!M108</f>
        <v>4832263.9897642098</v>
      </c>
      <c r="N111" s="92">
        <f t="shared" si="11"/>
        <v>22698536.891946983</v>
      </c>
      <c r="O111" s="92">
        <f t="shared" si="12"/>
        <v>45839663.344258144</v>
      </c>
      <c r="P111" s="92">
        <f>+'[3]R-I prezzi correnti cat'!P108</f>
        <v>1156733.1145944975</v>
      </c>
      <c r="Q111" s="92">
        <f>+'[3]R-I prezzi correnti cat'!Q108</f>
        <v>5115514.511792602</v>
      </c>
      <c r="R111" s="94">
        <f t="shared" si="13"/>
        <v>49798444.741456248</v>
      </c>
      <c r="S111" s="95">
        <f>+'[3]R-I prezzi correnti cat'!S108</f>
        <v>6704275.5314336913</v>
      </c>
      <c r="T111" s="94">
        <f t="shared" si="14"/>
        <v>56502720.272889942</v>
      </c>
      <c r="U111" s="96"/>
      <c r="V111" s="92">
        <f>+'[3]R-I prezzi correnti cat'!U108</f>
        <v>6941572.1294987779</v>
      </c>
      <c r="W111" s="97">
        <f>+'[3]R-I prezzi correnti cat'!W108</f>
        <v>31166396.027175061</v>
      </c>
      <c r="X111" s="97">
        <f>+'[3]R-I prezzi correnti cat'!X108</f>
        <v>6228696.1986845825</v>
      </c>
      <c r="Y111" s="92">
        <f t="shared" si="15"/>
        <v>37395092.225859642</v>
      </c>
      <c r="Z111" s="92">
        <f>+'[3]R-I prezzi correnti cat'!AA108</f>
        <v>3303856.4067794075</v>
      </c>
      <c r="AA111" s="92">
        <f>+'[3]R-I prezzi correnti cat'!Z108</f>
        <v>1380204.4251226813</v>
      </c>
      <c r="AB111" s="92">
        <f>+'[3]R-I prezzi correnti cat'!AD108-'[3]R-I prezzi correnti cat'!AK108</f>
        <v>3811568.3023350989</v>
      </c>
      <c r="AC111" s="92">
        <f>+'[3]R-I prezzi correnti cat'!AB108</f>
        <v>1992217.7948642927</v>
      </c>
      <c r="AD111" s="92">
        <f>+'[3]R-I prezzi correnti cat'!AC108+'[3]R-I prezzi correnti cat'!AE108+'[3]R-I prezzi correnti cat'!AF108-'[3]R-I prezzi correnti cat'!AJ108-'[3]R-I prezzi correnti cat'!AL108</f>
        <v>1597776.4648503985</v>
      </c>
      <c r="AE111" s="93">
        <f t="shared" si="16"/>
        <v>7401562.5620497903</v>
      </c>
      <c r="AF111" s="93">
        <f t="shared" si="17"/>
        <v>12085623.393951878</v>
      </c>
      <c r="AG111" s="93">
        <f>+'[3]R-I prezzi correnti cat'!AM108</f>
        <v>80432.523579642846</v>
      </c>
      <c r="AH111" s="93">
        <f t="shared" si="18"/>
        <v>12166055.91753152</v>
      </c>
      <c r="AI111" s="98">
        <f t="shared" si="19"/>
        <v>56502720.272889942</v>
      </c>
      <c r="AJ111" s="104"/>
    </row>
    <row r="112" spans="1:36" x14ac:dyDescent="0.2">
      <c r="A112" s="91">
        <v>1968</v>
      </c>
      <c r="B112" s="92">
        <f>+'[3]R-I prezzi correnti cat'!B109</f>
        <v>4976937.2674164437</v>
      </c>
      <c r="C112" s="92">
        <f>+'[3]R-I prezzi correnti cat'!C109</f>
        <v>274825.95873960189</v>
      </c>
      <c r="D112" s="92">
        <f>+'[3]R-I prezzi correnti cat'!D109</f>
        <v>13923801.318388177</v>
      </c>
      <c r="E112" s="92">
        <f>+'[3]R-I prezzi correnti cat'!G109</f>
        <v>4671149.2896994874</v>
      </c>
      <c r="F112" s="92">
        <f>+'[3]R-I prezzi correnti cat'!E109</f>
        <v>1011117.1923720638</v>
      </c>
      <c r="G112" s="93">
        <f t="shared" si="10"/>
        <v>19880893.759199332</v>
      </c>
      <c r="H112" s="92">
        <f>+'[3]R-I prezzi correnti cat'!H109</f>
        <v>8111778.7260108301</v>
      </c>
      <c r="I112" s="92">
        <f>+'[3]R-I prezzi correnti cat'!I109</f>
        <v>3400879.3036767263</v>
      </c>
      <c r="J112" s="92">
        <f>+'[3]R-I prezzi correnti cat'!J109</f>
        <v>1579793.5324304637</v>
      </c>
      <c r="K112" s="92">
        <f>+'[3]R-I prezzi correnti cat'!K109</f>
        <v>2326742.8070380921</v>
      </c>
      <c r="L112" s="92">
        <f>+'[3]R-I prezzi correnti cat'!L109</f>
        <v>4603203.7595696691</v>
      </c>
      <c r="M112" s="92">
        <f>+'[3]R-I prezzi correnti cat'!M109</f>
        <v>5280316.6904881923</v>
      </c>
      <c r="N112" s="92">
        <f t="shared" si="11"/>
        <v>25302714.819213975</v>
      </c>
      <c r="O112" s="92">
        <f t="shared" si="12"/>
        <v>50160545.845829755</v>
      </c>
      <c r="P112" s="92">
        <f>+'[3]R-I prezzi correnti cat'!P109</f>
        <v>1302165.9997430264</v>
      </c>
      <c r="Q112" s="92">
        <f>+'[3]R-I prezzi correnti cat'!Q109</f>
        <v>5132791.6312814318</v>
      </c>
      <c r="R112" s="94">
        <f t="shared" si="13"/>
        <v>53991171.477368161</v>
      </c>
      <c r="S112" s="95">
        <f>+'[3]R-I prezzi correnti cat'!S109</f>
        <v>7124550.7489014762</v>
      </c>
      <c r="T112" s="94">
        <f t="shared" si="14"/>
        <v>61115722.22626964</v>
      </c>
      <c r="U112" s="96"/>
      <c r="V112" s="92">
        <f>+'[3]R-I prezzi correnti cat'!U109</f>
        <v>7883070.8438639222</v>
      </c>
      <c r="W112" s="97">
        <f>+'[3]R-I prezzi correnti cat'!W109</f>
        <v>32886225.059568115</v>
      </c>
      <c r="X112" s="97">
        <f>+'[3]R-I prezzi correnti cat'!X109</f>
        <v>6706064.8267395142</v>
      </c>
      <c r="Y112" s="92">
        <f t="shared" si="15"/>
        <v>39592289.886307627</v>
      </c>
      <c r="Z112" s="92">
        <f>+'[3]R-I prezzi correnti cat'!AA109</f>
        <v>3818781.5142102032</v>
      </c>
      <c r="AA112" s="92">
        <f>+'[3]R-I prezzi correnti cat'!Z109</f>
        <v>1437134.7765144403</v>
      </c>
      <c r="AB112" s="92">
        <f>+'[3]R-I prezzi correnti cat'!AD109-'[3]R-I prezzi correnti cat'!AK109</f>
        <v>4183652.931747193</v>
      </c>
      <c r="AC112" s="92">
        <f>+'[3]R-I prezzi correnti cat'!AB109</f>
        <v>2265810.3650980541</v>
      </c>
      <c r="AD112" s="92">
        <f>+'[3]R-I prezzi correnti cat'!AC109+'[3]R-I prezzi correnti cat'!AE109+'[3]R-I prezzi correnti cat'!AF109-'[3]R-I prezzi correnti cat'!AJ109-'[3]R-I prezzi correnti cat'!AL109</f>
        <v>1889491.3763846168</v>
      </c>
      <c r="AE112" s="93">
        <f t="shared" si="16"/>
        <v>8338954.6732298639</v>
      </c>
      <c r="AF112" s="93">
        <f t="shared" si="17"/>
        <v>13594870.963954508</v>
      </c>
      <c r="AG112" s="93">
        <f>+'[3]R-I prezzi correnti cat'!AM109</f>
        <v>45490.532143572229</v>
      </c>
      <c r="AH112" s="93">
        <f t="shared" si="18"/>
        <v>13640361.496098081</v>
      </c>
      <c r="AI112" s="98">
        <f t="shared" si="19"/>
        <v>61115722.226269625</v>
      </c>
      <c r="AJ112" s="104"/>
    </row>
    <row r="113" spans="1:36" x14ac:dyDescent="0.2">
      <c r="A113" s="91">
        <v>1969</v>
      </c>
      <c r="B113" s="92">
        <f>+'[3]R-I prezzi correnti cat'!B110</f>
        <v>5481652.8305815849</v>
      </c>
      <c r="C113" s="92">
        <f>+'[3]R-I prezzi correnti cat'!C110</f>
        <v>292630.72062031692</v>
      </c>
      <c r="D113" s="92">
        <f>+'[3]R-I prezzi correnti cat'!D110</f>
        <v>15608563.899520768</v>
      </c>
      <c r="E113" s="92">
        <f>+'[3]R-I prezzi correnti cat'!G110</f>
        <v>5542224.6033979831</v>
      </c>
      <c r="F113" s="92">
        <f>+'[3]R-I prezzi correnti cat'!E110</f>
        <v>1092494.8313387351</v>
      </c>
      <c r="G113" s="93">
        <f t="shared" si="10"/>
        <v>22535914.054877803</v>
      </c>
      <c r="H113" s="92">
        <f>+'[3]R-I prezzi correnti cat'!H110</f>
        <v>8803170.4930204879</v>
      </c>
      <c r="I113" s="92">
        <f>+'[3]R-I prezzi correnti cat'!I110</f>
        <v>3846194.5519271493</v>
      </c>
      <c r="J113" s="92">
        <f>+'[3]R-I prezzi correnti cat'!J110</f>
        <v>1740222.7637511052</v>
      </c>
      <c r="K113" s="92">
        <f>+'[3]R-I prezzi correnti cat'!K110</f>
        <v>2518863.4000199838</v>
      </c>
      <c r="L113" s="92">
        <f>+'[3]R-I prezzi correnti cat'!L110</f>
        <v>5192412.0310016796</v>
      </c>
      <c r="M113" s="92">
        <f>+'[3]R-I prezzi correnti cat'!M110</f>
        <v>5701179.8819251414</v>
      </c>
      <c r="N113" s="92">
        <f t="shared" si="11"/>
        <v>27802043.121645547</v>
      </c>
      <c r="O113" s="92">
        <f t="shared" si="12"/>
        <v>55819610.007104933</v>
      </c>
      <c r="P113" s="92">
        <f>+'[3]R-I prezzi correnti cat'!P110</f>
        <v>1497798.3408969522</v>
      </c>
      <c r="Q113" s="92">
        <f>+'[3]R-I prezzi correnti cat'!Q110</f>
        <v>5347813.7138093263</v>
      </c>
      <c r="R113" s="94">
        <f t="shared" si="13"/>
        <v>59669625.38001731</v>
      </c>
      <c r="S113" s="95">
        <f>+'[3]R-I prezzi correnti cat'!S110</f>
        <v>8603602.3365237135</v>
      </c>
      <c r="T113" s="94">
        <f t="shared" si="14"/>
        <v>68273227.716541022</v>
      </c>
      <c r="U113" s="96"/>
      <c r="V113" s="92">
        <f>+'[3]R-I prezzi correnti cat'!U110</f>
        <v>9042134.256006768</v>
      </c>
      <c r="W113" s="97">
        <f>+'[3]R-I prezzi correnti cat'!W110</f>
        <v>36133603.851332292</v>
      </c>
      <c r="X113" s="97">
        <f>+'[3]R-I prezzi correnti cat'!X110</f>
        <v>7281584.092503977</v>
      </c>
      <c r="Y113" s="92">
        <f t="shared" si="15"/>
        <v>43415187.943836272</v>
      </c>
      <c r="Z113" s="92">
        <f>+'[3]R-I prezzi correnti cat'!AA110</f>
        <v>4617714.2056752201</v>
      </c>
      <c r="AA113" s="92">
        <f>+'[3]R-I prezzi correnti cat'!Z110</f>
        <v>1878521.3211717859</v>
      </c>
      <c r="AB113" s="92">
        <f>+'[3]R-I prezzi correnti cat'!AD110-'[3]R-I prezzi correnti cat'!AK110</f>
        <v>4549640.9124344382</v>
      </c>
      <c r="AC113" s="92">
        <f>+'[3]R-I prezzi correnti cat'!AB110</f>
        <v>2590484.9025193709</v>
      </c>
      <c r="AD113" s="92">
        <f>+'[3]R-I prezzi correnti cat'!AC110+'[3]R-I prezzi correnti cat'!AE110+'[3]R-I prezzi correnti cat'!AF110-'[3]R-I prezzi correnti cat'!AJ110-'[3]R-I prezzi correnti cat'!AL110</f>
        <v>2133959.9265963379</v>
      </c>
      <c r="AE113" s="93">
        <f t="shared" si="16"/>
        <v>9274085.7415501475</v>
      </c>
      <c r="AF113" s="93">
        <f t="shared" si="17"/>
        <v>15770321.268397154</v>
      </c>
      <c r="AG113" s="93">
        <f>+'[3]R-I prezzi correnti cat'!AM110</f>
        <v>45584.24830083608</v>
      </c>
      <c r="AH113" s="93">
        <f t="shared" si="18"/>
        <v>15815905.51669799</v>
      </c>
      <c r="AI113" s="98">
        <f t="shared" si="19"/>
        <v>68273227.716541022</v>
      </c>
      <c r="AJ113" s="104"/>
    </row>
    <row r="114" spans="1:36" x14ac:dyDescent="0.2">
      <c r="A114" s="91">
        <v>1970</v>
      </c>
      <c r="B114" s="92">
        <f>+'[3]R-I prezzi correnti cat'!B111</f>
        <v>5588881.9999999972</v>
      </c>
      <c r="C114" s="92">
        <f>+'[3]R-I prezzi correnti cat'!C111</f>
        <v>323834.00000000006</v>
      </c>
      <c r="D114" s="92">
        <f>+'[3]R-I prezzi correnti cat'!D111</f>
        <v>18462974.999999948</v>
      </c>
      <c r="E114" s="92">
        <f>+'[3]R-I prezzi correnti cat'!G111</f>
        <v>6336077.9999999991</v>
      </c>
      <c r="F114" s="92">
        <f>+'[3]R-I prezzi correnti cat'!E111</f>
        <v>1191730.9999999998</v>
      </c>
      <c r="G114" s="93">
        <f t="shared" si="10"/>
        <v>26314617.999999948</v>
      </c>
      <c r="H114" s="92">
        <f>+'[3]R-I prezzi correnti cat'!H111</f>
        <v>10057890.000000022</v>
      </c>
      <c r="I114" s="92">
        <f>+'[3]R-I prezzi correnti cat'!I111</f>
        <v>4093717.9999999995</v>
      </c>
      <c r="J114" s="92">
        <f>+'[3]R-I prezzi correnti cat'!J111</f>
        <v>1976388</v>
      </c>
      <c r="K114" s="92">
        <f>+'[3]R-I prezzi correnti cat'!K111</f>
        <v>2790400.9999999981</v>
      </c>
      <c r="L114" s="92">
        <f>+'[3]R-I prezzi correnti cat'!L111</f>
        <v>6353014.0000000102</v>
      </c>
      <c r="M114" s="92">
        <f>+'[3]R-I prezzi correnti cat'!M111</f>
        <v>6154229.0000000121</v>
      </c>
      <c r="N114" s="92">
        <f t="shared" si="11"/>
        <v>31425640.000000045</v>
      </c>
      <c r="O114" s="92">
        <f t="shared" si="12"/>
        <v>63329139.999999985</v>
      </c>
      <c r="P114" s="92">
        <f>+'[3]R-I prezzi correnti cat'!P111</f>
        <v>1737336.0000000005</v>
      </c>
      <c r="Q114" s="92">
        <f>+'[3]R-I prezzi correnti cat'!Q111</f>
        <v>5830032.0000000009</v>
      </c>
      <c r="R114" s="94">
        <f t="shared" si="13"/>
        <v>67421835.999999985</v>
      </c>
      <c r="S114" s="95">
        <f>+'[3]R-I prezzi correnti cat'!S111</f>
        <v>10467994.999999596</v>
      </c>
      <c r="T114" s="94">
        <f t="shared" si="14"/>
        <v>77889830.999999583</v>
      </c>
      <c r="U114" s="96"/>
      <c r="V114" s="92">
        <f>+'[3]R-I prezzi correnti cat'!U111</f>
        <v>10028000.000000488</v>
      </c>
      <c r="W114" s="97">
        <f>+'[3]R-I prezzi correnti cat'!W111</f>
        <v>41464777.520607822</v>
      </c>
      <c r="X114" s="97">
        <f>+'[3]R-I prezzi correnti cat'!X111</f>
        <v>7867624.1945932992</v>
      </c>
      <c r="Y114" s="92">
        <f t="shared" si="15"/>
        <v>49332401.715201125</v>
      </c>
      <c r="Z114" s="92">
        <f>+'[3]R-I prezzi correnti cat'!AA111</f>
        <v>5162758.4847386722</v>
      </c>
      <c r="AA114" s="92">
        <f>+'[3]R-I prezzi correnti cat'!Z111</f>
        <v>1939356.212355857</v>
      </c>
      <c r="AB114" s="92">
        <f>+'[3]R-I prezzi correnti cat'!AD111-'[3]R-I prezzi correnti cat'!AK111</f>
        <v>5613226.0776367793</v>
      </c>
      <c r="AC114" s="92">
        <f>+'[3]R-I prezzi correnti cat'!AB111</f>
        <v>3048156.2141638906</v>
      </c>
      <c r="AD114" s="92">
        <f>+'[3]R-I prezzi correnti cat'!AC111+'[3]R-I prezzi correnti cat'!AE111+'[3]R-I prezzi correnti cat'!AF111-'[3]R-I prezzi correnti cat'!AJ111-'[3]R-I prezzi correnti cat'!AL111</f>
        <v>2710987.8569602133</v>
      </c>
      <c r="AE114" s="93">
        <f t="shared" si="16"/>
        <v>11372370.148760883</v>
      </c>
      <c r="AF114" s="93">
        <f t="shared" si="17"/>
        <v>18474484.845855415</v>
      </c>
      <c r="AG114" s="93">
        <f>+'[3]R-I prezzi correnti cat'!AM111</f>
        <v>54944.438942565284</v>
      </c>
      <c r="AH114" s="93">
        <f t="shared" si="18"/>
        <v>18529429.284797981</v>
      </c>
      <c r="AI114" s="98">
        <f t="shared" si="19"/>
        <v>77889830.999999598</v>
      </c>
      <c r="AJ114" s="104"/>
    </row>
  </sheetData>
  <mergeCells count="20">
    <mergeCell ref="AH2:AH4"/>
    <mergeCell ref="AI2:AI4"/>
    <mergeCell ref="W2:Y3"/>
    <mergeCell ref="Z2:Z4"/>
    <mergeCell ref="AA2:AA4"/>
    <mergeCell ref="AB2:AD3"/>
    <mergeCell ref="AF2:AF4"/>
    <mergeCell ref="AG2:AG4"/>
    <mergeCell ref="V2:V4"/>
    <mergeCell ref="A1:I1"/>
    <mergeCell ref="A2:A4"/>
    <mergeCell ref="B2:B4"/>
    <mergeCell ref="C2:G2"/>
    <mergeCell ref="H2:N2"/>
    <mergeCell ref="O2:O4"/>
    <mergeCell ref="P2:P4"/>
    <mergeCell ref="Q2:Q4"/>
    <mergeCell ref="R2:R4"/>
    <mergeCell ref="S2:S4"/>
    <mergeCell ref="T2:T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AN12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A5"/>
    </sheetView>
  </sheetViews>
  <sheetFormatPr defaultRowHeight="15" x14ac:dyDescent="0.25"/>
  <cols>
    <col min="1" max="1" width="12" customWidth="1"/>
    <col min="2" max="2" width="15.28515625" customWidth="1"/>
    <col min="3" max="3" width="13.42578125" customWidth="1"/>
    <col min="4" max="6" width="14.5703125" customWidth="1"/>
    <col min="7" max="7" width="15.28515625" customWidth="1"/>
    <col min="8" max="8" width="12.42578125" customWidth="1"/>
    <col min="9" max="9" width="14.5703125" customWidth="1"/>
    <col min="10" max="10" width="11.42578125" bestFit="1" customWidth="1"/>
    <col min="11" max="12" width="12.28515625" customWidth="1"/>
    <col min="13" max="13" width="12.5703125" customWidth="1"/>
    <col min="14" max="14" width="17.140625" customWidth="1"/>
    <col min="15" max="15" width="14" customWidth="1"/>
    <col min="16" max="16" width="19" customWidth="1"/>
    <col min="17" max="17" width="14" customWidth="1"/>
    <col min="18" max="18" width="20.7109375" style="24" bestFit="1" customWidth="1"/>
    <col min="19" max="19" width="14" customWidth="1"/>
    <col min="20" max="20" width="14.85546875" style="24" customWidth="1"/>
    <col min="21" max="21" width="3.85546875" customWidth="1"/>
    <col min="22" max="22" width="14" customWidth="1"/>
    <col min="23" max="23" width="16.28515625" bestFit="1" customWidth="1"/>
    <col min="24" max="24" width="15" bestFit="1" customWidth="1"/>
    <col min="25" max="25" width="13.85546875" bestFit="1" customWidth="1"/>
    <col min="26" max="30" width="13.85546875" customWidth="1"/>
    <col min="31" max="31" width="18.5703125" customWidth="1"/>
    <col min="32" max="34" width="13.85546875" customWidth="1"/>
    <col min="35" max="35" width="16.85546875" customWidth="1"/>
    <col min="36" max="36" width="14.7109375" customWidth="1"/>
    <col min="257" max="257" width="15.7109375" customWidth="1"/>
    <col min="258" max="258" width="15.28515625" customWidth="1"/>
    <col min="259" max="262" width="14.5703125" customWidth="1"/>
    <col min="263" max="263" width="15.28515625" customWidth="1"/>
    <col min="264" max="264" width="12.42578125" customWidth="1"/>
    <col min="265" max="265" width="12.28515625" bestFit="1" customWidth="1"/>
    <col min="266" max="266" width="11.42578125" bestFit="1" customWidth="1"/>
    <col min="267" max="267" width="12.28515625" customWidth="1"/>
    <col min="268" max="268" width="11.7109375" customWidth="1"/>
    <col min="269" max="269" width="12.140625" customWidth="1"/>
    <col min="270" max="270" width="17.140625" customWidth="1"/>
    <col min="271" max="273" width="14" customWidth="1"/>
    <col min="274" max="274" width="20.7109375" bestFit="1" customWidth="1"/>
    <col min="275" max="275" width="14" customWidth="1"/>
    <col min="276" max="276" width="14.85546875" customWidth="1"/>
    <col min="277" max="277" width="3.85546875" customWidth="1"/>
    <col min="278" max="278" width="14" customWidth="1"/>
    <col min="279" max="279" width="16.28515625" bestFit="1" customWidth="1"/>
    <col min="280" max="280" width="15" bestFit="1" customWidth="1"/>
    <col min="281" max="281" width="13.85546875" bestFit="1" customWidth="1"/>
    <col min="282" max="290" width="13.85546875" customWidth="1"/>
    <col min="291" max="291" width="16.85546875" customWidth="1"/>
    <col min="292" max="292" width="14.7109375" customWidth="1"/>
    <col min="513" max="513" width="15.7109375" customWidth="1"/>
    <col min="514" max="514" width="15.28515625" customWidth="1"/>
    <col min="515" max="518" width="14.5703125" customWidth="1"/>
    <col min="519" max="519" width="15.28515625" customWidth="1"/>
    <col min="520" max="520" width="12.42578125" customWidth="1"/>
    <col min="521" max="521" width="12.28515625" bestFit="1" customWidth="1"/>
    <col min="522" max="522" width="11.42578125" bestFit="1" customWidth="1"/>
    <col min="523" max="523" width="12.28515625" customWidth="1"/>
    <col min="524" max="524" width="11.7109375" customWidth="1"/>
    <col min="525" max="525" width="12.140625" customWidth="1"/>
    <col min="526" max="526" width="17.140625" customWidth="1"/>
    <col min="527" max="529" width="14" customWidth="1"/>
    <col min="530" max="530" width="20.7109375" bestFit="1" customWidth="1"/>
    <col min="531" max="531" width="14" customWidth="1"/>
    <col min="532" max="532" width="14.85546875" customWidth="1"/>
    <col min="533" max="533" width="3.85546875" customWidth="1"/>
    <col min="534" max="534" width="14" customWidth="1"/>
    <col min="535" max="535" width="16.28515625" bestFit="1" customWidth="1"/>
    <col min="536" max="536" width="15" bestFit="1" customWidth="1"/>
    <col min="537" max="537" width="13.85546875" bestFit="1" customWidth="1"/>
    <col min="538" max="546" width="13.85546875" customWidth="1"/>
    <col min="547" max="547" width="16.85546875" customWidth="1"/>
    <col min="548" max="548" width="14.7109375" customWidth="1"/>
    <col min="769" max="769" width="15.7109375" customWidth="1"/>
    <col min="770" max="770" width="15.28515625" customWidth="1"/>
    <col min="771" max="774" width="14.5703125" customWidth="1"/>
    <col min="775" max="775" width="15.28515625" customWidth="1"/>
    <col min="776" max="776" width="12.42578125" customWidth="1"/>
    <col min="777" max="777" width="12.28515625" bestFit="1" customWidth="1"/>
    <col min="778" max="778" width="11.42578125" bestFit="1" customWidth="1"/>
    <col min="779" max="779" width="12.28515625" customWidth="1"/>
    <col min="780" max="780" width="11.7109375" customWidth="1"/>
    <col min="781" max="781" width="12.140625" customWidth="1"/>
    <col min="782" max="782" width="17.140625" customWidth="1"/>
    <col min="783" max="785" width="14" customWidth="1"/>
    <col min="786" max="786" width="20.7109375" bestFit="1" customWidth="1"/>
    <col min="787" max="787" width="14" customWidth="1"/>
    <col min="788" max="788" width="14.85546875" customWidth="1"/>
    <col min="789" max="789" width="3.85546875" customWidth="1"/>
    <col min="790" max="790" width="14" customWidth="1"/>
    <col min="791" max="791" width="16.28515625" bestFit="1" customWidth="1"/>
    <col min="792" max="792" width="15" bestFit="1" customWidth="1"/>
    <col min="793" max="793" width="13.85546875" bestFit="1" customWidth="1"/>
    <col min="794" max="802" width="13.85546875" customWidth="1"/>
    <col min="803" max="803" width="16.85546875" customWidth="1"/>
    <col min="804" max="804" width="14.7109375" customWidth="1"/>
    <col min="1025" max="1025" width="15.7109375" customWidth="1"/>
    <col min="1026" max="1026" width="15.28515625" customWidth="1"/>
    <col min="1027" max="1030" width="14.5703125" customWidth="1"/>
    <col min="1031" max="1031" width="15.28515625" customWidth="1"/>
    <col min="1032" max="1032" width="12.42578125" customWidth="1"/>
    <col min="1033" max="1033" width="12.28515625" bestFit="1" customWidth="1"/>
    <col min="1034" max="1034" width="11.42578125" bestFit="1" customWidth="1"/>
    <col min="1035" max="1035" width="12.28515625" customWidth="1"/>
    <col min="1036" max="1036" width="11.7109375" customWidth="1"/>
    <col min="1037" max="1037" width="12.140625" customWidth="1"/>
    <col min="1038" max="1038" width="17.140625" customWidth="1"/>
    <col min="1039" max="1041" width="14" customWidth="1"/>
    <col min="1042" max="1042" width="20.7109375" bestFit="1" customWidth="1"/>
    <col min="1043" max="1043" width="14" customWidth="1"/>
    <col min="1044" max="1044" width="14.85546875" customWidth="1"/>
    <col min="1045" max="1045" width="3.85546875" customWidth="1"/>
    <col min="1046" max="1046" width="14" customWidth="1"/>
    <col min="1047" max="1047" width="16.28515625" bestFit="1" customWidth="1"/>
    <col min="1048" max="1048" width="15" bestFit="1" customWidth="1"/>
    <col min="1049" max="1049" width="13.85546875" bestFit="1" customWidth="1"/>
    <col min="1050" max="1058" width="13.85546875" customWidth="1"/>
    <col min="1059" max="1059" width="16.85546875" customWidth="1"/>
    <col min="1060" max="1060" width="14.7109375" customWidth="1"/>
    <col min="1281" max="1281" width="15.7109375" customWidth="1"/>
    <col min="1282" max="1282" width="15.28515625" customWidth="1"/>
    <col min="1283" max="1286" width="14.5703125" customWidth="1"/>
    <col min="1287" max="1287" width="15.28515625" customWidth="1"/>
    <col min="1288" max="1288" width="12.42578125" customWidth="1"/>
    <col min="1289" max="1289" width="12.28515625" bestFit="1" customWidth="1"/>
    <col min="1290" max="1290" width="11.42578125" bestFit="1" customWidth="1"/>
    <col min="1291" max="1291" width="12.28515625" customWidth="1"/>
    <col min="1292" max="1292" width="11.7109375" customWidth="1"/>
    <col min="1293" max="1293" width="12.140625" customWidth="1"/>
    <col min="1294" max="1294" width="17.140625" customWidth="1"/>
    <col min="1295" max="1297" width="14" customWidth="1"/>
    <col min="1298" max="1298" width="20.7109375" bestFit="1" customWidth="1"/>
    <col min="1299" max="1299" width="14" customWidth="1"/>
    <col min="1300" max="1300" width="14.85546875" customWidth="1"/>
    <col min="1301" max="1301" width="3.85546875" customWidth="1"/>
    <col min="1302" max="1302" width="14" customWidth="1"/>
    <col min="1303" max="1303" width="16.28515625" bestFit="1" customWidth="1"/>
    <col min="1304" max="1304" width="15" bestFit="1" customWidth="1"/>
    <col min="1305" max="1305" width="13.85546875" bestFit="1" customWidth="1"/>
    <col min="1306" max="1314" width="13.85546875" customWidth="1"/>
    <col min="1315" max="1315" width="16.85546875" customWidth="1"/>
    <col min="1316" max="1316" width="14.7109375" customWidth="1"/>
    <col min="1537" max="1537" width="15.7109375" customWidth="1"/>
    <col min="1538" max="1538" width="15.28515625" customWidth="1"/>
    <col min="1539" max="1542" width="14.5703125" customWidth="1"/>
    <col min="1543" max="1543" width="15.28515625" customWidth="1"/>
    <col min="1544" max="1544" width="12.42578125" customWidth="1"/>
    <col min="1545" max="1545" width="12.28515625" bestFit="1" customWidth="1"/>
    <col min="1546" max="1546" width="11.42578125" bestFit="1" customWidth="1"/>
    <col min="1547" max="1547" width="12.28515625" customWidth="1"/>
    <col min="1548" max="1548" width="11.7109375" customWidth="1"/>
    <col min="1549" max="1549" width="12.140625" customWidth="1"/>
    <col min="1550" max="1550" width="17.140625" customWidth="1"/>
    <col min="1551" max="1553" width="14" customWidth="1"/>
    <col min="1554" max="1554" width="20.7109375" bestFit="1" customWidth="1"/>
    <col min="1555" max="1555" width="14" customWidth="1"/>
    <col min="1556" max="1556" width="14.85546875" customWidth="1"/>
    <col min="1557" max="1557" width="3.85546875" customWidth="1"/>
    <col min="1558" max="1558" width="14" customWidth="1"/>
    <col min="1559" max="1559" width="16.28515625" bestFit="1" customWidth="1"/>
    <col min="1560" max="1560" width="15" bestFit="1" customWidth="1"/>
    <col min="1561" max="1561" width="13.85546875" bestFit="1" customWidth="1"/>
    <col min="1562" max="1570" width="13.85546875" customWidth="1"/>
    <col min="1571" max="1571" width="16.85546875" customWidth="1"/>
    <col min="1572" max="1572" width="14.7109375" customWidth="1"/>
    <col min="1793" max="1793" width="15.7109375" customWidth="1"/>
    <col min="1794" max="1794" width="15.28515625" customWidth="1"/>
    <col min="1795" max="1798" width="14.5703125" customWidth="1"/>
    <col min="1799" max="1799" width="15.28515625" customWidth="1"/>
    <col min="1800" max="1800" width="12.42578125" customWidth="1"/>
    <col min="1801" max="1801" width="12.28515625" bestFit="1" customWidth="1"/>
    <col min="1802" max="1802" width="11.42578125" bestFit="1" customWidth="1"/>
    <col min="1803" max="1803" width="12.28515625" customWidth="1"/>
    <col min="1804" max="1804" width="11.7109375" customWidth="1"/>
    <col min="1805" max="1805" width="12.140625" customWidth="1"/>
    <col min="1806" max="1806" width="17.140625" customWidth="1"/>
    <col min="1807" max="1809" width="14" customWidth="1"/>
    <col min="1810" max="1810" width="20.7109375" bestFit="1" customWidth="1"/>
    <col min="1811" max="1811" width="14" customWidth="1"/>
    <col min="1812" max="1812" width="14.85546875" customWidth="1"/>
    <col min="1813" max="1813" width="3.85546875" customWidth="1"/>
    <col min="1814" max="1814" width="14" customWidth="1"/>
    <col min="1815" max="1815" width="16.28515625" bestFit="1" customWidth="1"/>
    <col min="1816" max="1816" width="15" bestFit="1" customWidth="1"/>
    <col min="1817" max="1817" width="13.85546875" bestFit="1" customWidth="1"/>
    <col min="1818" max="1826" width="13.85546875" customWidth="1"/>
    <col min="1827" max="1827" width="16.85546875" customWidth="1"/>
    <col min="1828" max="1828" width="14.7109375" customWidth="1"/>
    <col min="2049" max="2049" width="15.7109375" customWidth="1"/>
    <col min="2050" max="2050" width="15.28515625" customWidth="1"/>
    <col min="2051" max="2054" width="14.5703125" customWidth="1"/>
    <col min="2055" max="2055" width="15.28515625" customWidth="1"/>
    <col min="2056" max="2056" width="12.42578125" customWidth="1"/>
    <col min="2057" max="2057" width="12.28515625" bestFit="1" customWidth="1"/>
    <col min="2058" max="2058" width="11.42578125" bestFit="1" customWidth="1"/>
    <col min="2059" max="2059" width="12.28515625" customWidth="1"/>
    <col min="2060" max="2060" width="11.7109375" customWidth="1"/>
    <col min="2061" max="2061" width="12.140625" customWidth="1"/>
    <col min="2062" max="2062" width="17.140625" customWidth="1"/>
    <col min="2063" max="2065" width="14" customWidth="1"/>
    <col min="2066" max="2066" width="20.7109375" bestFit="1" customWidth="1"/>
    <col min="2067" max="2067" width="14" customWidth="1"/>
    <col min="2068" max="2068" width="14.85546875" customWidth="1"/>
    <col min="2069" max="2069" width="3.85546875" customWidth="1"/>
    <col min="2070" max="2070" width="14" customWidth="1"/>
    <col min="2071" max="2071" width="16.28515625" bestFit="1" customWidth="1"/>
    <col min="2072" max="2072" width="15" bestFit="1" customWidth="1"/>
    <col min="2073" max="2073" width="13.85546875" bestFit="1" customWidth="1"/>
    <col min="2074" max="2082" width="13.85546875" customWidth="1"/>
    <col min="2083" max="2083" width="16.85546875" customWidth="1"/>
    <col min="2084" max="2084" width="14.7109375" customWidth="1"/>
    <col min="2305" max="2305" width="15.7109375" customWidth="1"/>
    <col min="2306" max="2306" width="15.28515625" customWidth="1"/>
    <col min="2307" max="2310" width="14.5703125" customWidth="1"/>
    <col min="2311" max="2311" width="15.28515625" customWidth="1"/>
    <col min="2312" max="2312" width="12.42578125" customWidth="1"/>
    <col min="2313" max="2313" width="12.28515625" bestFit="1" customWidth="1"/>
    <col min="2314" max="2314" width="11.42578125" bestFit="1" customWidth="1"/>
    <col min="2315" max="2315" width="12.28515625" customWidth="1"/>
    <col min="2316" max="2316" width="11.7109375" customWidth="1"/>
    <col min="2317" max="2317" width="12.140625" customWidth="1"/>
    <col min="2318" max="2318" width="17.140625" customWidth="1"/>
    <col min="2319" max="2321" width="14" customWidth="1"/>
    <col min="2322" max="2322" width="20.7109375" bestFit="1" customWidth="1"/>
    <col min="2323" max="2323" width="14" customWidth="1"/>
    <col min="2324" max="2324" width="14.85546875" customWidth="1"/>
    <col min="2325" max="2325" width="3.85546875" customWidth="1"/>
    <col min="2326" max="2326" width="14" customWidth="1"/>
    <col min="2327" max="2327" width="16.28515625" bestFit="1" customWidth="1"/>
    <col min="2328" max="2328" width="15" bestFit="1" customWidth="1"/>
    <col min="2329" max="2329" width="13.85546875" bestFit="1" customWidth="1"/>
    <col min="2330" max="2338" width="13.85546875" customWidth="1"/>
    <col min="2339" max="2339" width="16.85546875" customWidth="1"/>
    <col min="2340" max="2340" width="14.7109375" customWidth="1"/>
    <col min="2561" max="2561" width="15.7109375" customWidth="1"/>
    <col min="2562" max="2562" width="15.28515625" customWidth="1"/>
    <col min="2563" max="2566" width="14.5703125" customWidth="1"/>
    <col min="2567" max="2567" width="15.28515625" customWidth="1"/>
    <col min="2568" max="2568" width="12.42578125" customWidth="1"/>
    <col min="2569" max="2569" width="12.28515625" bestFit="1" customWidth="1"/>
    <col min="2570" max="2570" width="11.42578125" bestFit="1" customWidth="1"/>
    <col min="2571" max="2571" width="12.28515625" customWidth="1"/>
    <col min="2572" max="2572" width="11.7109375" customWidth="1"/>
    <col min="2573" max="2573" width="12.140625" customWidth="1"/>
    <col min="2574" max="2574" width="17.140625" customWidth="1"/>
    <col min="2575" max="2577" width="14" customWidth="1"/>
    <col min="2578" max="2578" width="20.7109375" bestFit="1" customWidth="1"/>
    <col min="2579" max="2579" width="14" customWidth="1"/>
    <col min="2580" max="2580" width="14.85546875" customWidth="1"/>
    <col min="2581" max="2581" width="3.85546875" customWidth="1"/>
    <col min="2582" max="2582" width="14" customWidth="1"/>
    <col min="2583" max="2583" width="16.28515625" bestFit="1" customWidth="1"/>
    <col min="2584" max="2584" width="15" bestFit="1" customWidth="1"/>
    <col min="2585" max="2585" width="13.85546875" bestFit="1" customWidth="1"/>
    <col min="2586" max="2594" width="13.85546875" customWidth="1"/>
    <col min="2595" max="2595" width="16.85546875" customWidth="1"/>
    <col min="2596" max="2596" width="14.7109375" customWidth="1"/>
    <col min="2817" max="2817" width="15.7109375" customWidth="1"/>
    <col min="2818" max="2818" width="15.28515625" customWidth="1"/>
    <col min="2819" max="2822" width="14.5703125" customWidth="1"/>
    <col min="2823" max="2823" width="15.28515625" customWidth="1"/>
    <col min="2824" max="2824" width="12.42578125" customWidth="1"/>
    <col min="2825" max="2825" width="12.28515625" bestFit="1" customWidth="1"/>
    <col min="2826" max="2826" width="11.42578125" bestFit="1" customWidth="1"/>
    <col min="2827" max="2827" width="12.28515625" customWidth="1"/>
    <col min="2828" max="2828" width="11.7109375" customWidth="1"/>
    <col min="2829" max="2829" width="12.140625" customWidth="1"/>
    <col min="2830" max="2830" width="17.140625" customWidth="1"/>
    <col min="2831" max="2833" width="14" customWidth="1"/>
    <col min="2834" max="2834" width="20.7109375" bestFit="1" customWidth="1"/>
    <col min="2835" max="2835" width="14" customWidth="1"/>
    <col min="2836" max="2836" width="14.85546875" customWidth="1"/>
    <col min="2837" max="2837" width="3.85546875" customWidth="1"/>
    <col min="2838" max="2838" width="14" customWidth="1"/>
    <col min="2839" max="2839" width="16.28515625" bestFit="1" customWidth="1"/>
    <col min="2840" max="2840" width="15" bestFit="1" customWidth="1"/>
    <col min="2841" max="2841" width="13.85546875" bestFit="1" customWidth="1"/>
    <col min="2842" max="2850" width="13.85546875" customWidth="1"/>
    <col min="2851" max="2851" width="16.85546875" customWidth="1"/>
    <col min="2852" max="2852" width="14.7109375" customWidth="1"/>
    <col min="3073" max="3073" width="15.7109375" customWidth="1"/>
    <col min="3074" max="3074" width="15.28515625" customWidth="1"/>
    <col min="3075" max="3078" width="14.5703125" customWidth="1"/>
    <col min="3079" max="3079" width="15.28515625" customWidth="1"/>
    <col min="3080" max="3080" width="12.42578125" customWidth="1"/>
    <col min="3081" max="3081" width="12.28515625" bestFit="1" customWidth="1"/>
    <col min="3082" max="3082" width="11.42578125" bestFit="1" customWidth="1"/>
    <col min="3083" max="3083" width="12.28515625" customWidth="1"/>
    <col min="3084" max="3084" width="11.7109375" customWidth="1"/>
    <col min="3085" max="3085" width="12.140625" customWidth="1"/>
    <col min="3086" max="3086" width="17.140625" customWidth="1"/>
    <col min="3087" max="3089" width="14" customWidth="1"/>
    <col min="3090" max="3090" width="20.7109375" bestFit="1" customWidth="1"/>
    <col min="3091" max="3091" width="14" customWidth="1"/>
    <col min="3092" max="3092" width="14.85546875" customWidth="1"/>
    <col min="3093" max="3093" width="3.85546875" customWidth="1"/>
    <col min="3094" max="3094" width="14" customWidth="1"/>
    <col min="3095" max="3095" width="16.28515625" bestFit="1" customWidth="1"/>
    <col min="3096" max="3096" width="15" bestFit="1" customWidth="1"/>
    <col min="3097" max="3097" width="13.85546875" bestFit="1" customWidth="1"/>
    <col min="3098" max="3106" width="13.85546875" customWidth="1"/>
    <col min="3107" max="3107" width="16.85546875" customWidth="1"/>
    <col min="3108" max="3108" width="14.7109375" customWidth="1"/>
    <col min="3329" max="3329" width="15.7109375" customWidth="1"/>
    <col min="3330" max="3330" width="15.28515625" customWidth="1"/>
    <col min="3331" max="3334" width="14.5703125" customWidth="1"/>
    <col min="3335" max="3335" width="15.28515625" customWidth="1"/>
    <col min="3336" max="3336" width="12.42578125" customWidth="1"/>
    <col min="3337" max="3337" width="12.28515625" bestFit="1" customWidth="1"/>
    <col min="3338" max="3338" width="11.42578125" bestFit="1" customWidth="1"/>
    <col min="3339" max="3339" width="12.28515625" customWidth="1"/>
    <col min="3340" max="3340" width="11.7109375" customWidth="1"/>
    <col min="3341" max="3341" width="12.140625" customWidth="1"/>
    <col min="3342" max="3342" width="17.140625" customWidth="1"/>
    <col min="3343" max="3345" width="14" customWidth="1"/>
    <col min="3346" max="3346" width="20.7109375" bestFit="1" customWidth="1"/>
    <col min="3347" max="3347" width="14" customWidth="1"/>
    <col min="3348" max="3348" width="14.85546875" customWidth="1"/>
    <col min="3349" max="3349" width="3.85546875" customWidth="1"/>
    <col min="3350" max="3350" width="14" customWidth="1"/>
    <col min="3351" max="3351" width="16.28515625" bestFit="1" customWidth="1"/>
    <col min="3352" max="3352" width="15" bestFit="1" customWidth="1"/>
    <col min="3353" max="3353" width="13.85546875" bestFit="1" customWidth="1"/>
    <col min="3354" max="3362" width="13.85546875" customWidth="1"/>
    <col min="3363" max="3363" width="16.85546875" customWidth="1"/>
    <col min="3364" max="3364" width="14.7109375" customWidth="1"/>
    <col min="3585" max="3585" width="15.7109375" customWidth="1"/>
    <col min="3586" max="3586" width="15.28515625" customWidth="1"/>
    <col min="3587" max="3590" width="14.5703125" customWidth="1"/>
    <col min="3591" max="3591" width="15.28515625" customWidth="1"/>
    <col min="3592" max="3592" width="12.42578125" customWidth="1"/>
    <col min="3593" max="3593" width="12.28515625" bestFit="1" customWidth="1"/>
    <col min="3594" max="3594" width="11.42578125" bestFit="1" customWidth="1"/>
    <col min="3595" max="3595" width="12.28515625" customWidth="1"/>
    <col min="3596" max="3596" width="11.7109375" customWidth="1"/>
    <col min="3597" max="3597" width="12.140625" customWidth="1"/>
    <col min="3598" max="3598" width="17.140625" customWidth="1"/>
    <col min="3599" max="3601" width="14" customWidth="1"/>
    <col min="3602" max="3602" width="20.7109375" bestFit="1" customWidth="1"/>
    <col min="3603" max="3603" width="14" customWidth="1"/>
    <col min="3604" max="3604" width="14.85546875" customWidth="1"/>
    <col min="3605" max="3605" width="3.85546875" customWidth="1"/>
    <col min="3606" max="3606" width="14" customWidth="1"/>
    <col min="3607" max="3607" width="16.28515625" bestFit="1" customWidth="1"/>
    <col min="3608" max="3608" width="15" bestFit="1" customWidth="1"/>
    <col min="3609" max="3609" width="13.85546875" bestFit="1" customWidth="1"/>
    <col min="3610" max="3618" width="13.85546875" customWidth="1"/>
    <col min="3619" max="3619" width="16.85546875" customWidth="1"/>
    <col min="3620" max="3620" width="14.7109375" customWidth="1"/>
    <col min="3841" max="3841" width="15.7109375" customWidth="1"/>
    <col min="3842" max="3842" width="15.28515625" customWidth="1"/>
    <col min="3843" max="3846" width="14.5703125" customWidth="1"/>
    <col min="3847" max="3847" width="15.28515625" customWidth="1"/>
    <col min="3848" max="3848" width="12.42578125" customWidth="1"/>
    <col min="3849" max="3849" width="12.28515625" bestFit="1" customWidth="1"/>
    <col min="3850" max="3850" width="11.42578125" bestFit="1" customWidth="1"/>
    <col min="3851" max="3851" width="12.28515625" customWidth="1"/>
    <col min="3852" max="3852" width="11.7109375" customWidth="1"/>
    <col min="3853" max="3853" width="12.140625" customWidth="1"/>
    <col min="3854" max="3854" width="17.140625" customWidth="1"/>
    <col min="3855" max="3857" width="14" customWidth="1"/>
    <col min="3858" max="3858" width="20.7109375" bestFit="1" customWidth="1"/>
    <col min="3859" max="3859" width="14" customWidth="1"/>
    <col min="3860" max="3860" width="14.85546875" customWidth="1"/>
    <col min="3861" max="3861" width="3.85546875" customWidth="1"/>
    <col min="3862" max="3862" width="14" customWidth="1"/>
    <col min="3863" max="3863" width="16.28515625" bestFit="1" customWidth="1"/>
    <col min="3864" max="3864" width="15" bestFit="1" customWidth="1"/>
    <col min="3865" max="3865" width="13.85546875" bestFit="1" customWidth="1"/>
    <col min="3866" max="3874" width="13.85546875" customWidth="1"/>
    <col min="3875" max="3875" width="16.85546875" customWidth="1"/>
    <col min="3876" max="3876" width="14.7109375" customWidth="1"/>
    <col min="4097" max="4097" width="15.7109375" customWidth="1"/>
    <col min="4098" max="4098" width="15.28515625" customWidth="1"/>
    <col min="4099" max="4102" width="14.5703125" customWidth="1"/>
    <col min="4103" max="4103" width="15.28515625" customWidth="1"/>
    <col min="4104" max="4104" width="12.42578125" customWidth="1"/>
    <col min="4105" max="4105" width="12.28515625" bestFit="1" customWidth="1"/>
    <col min="4106" max="4106" width="11.42578125" bestFit="1" customWidth="1"/>
    <col min="4107" max="4107" width="12.28515625" customWidth="1"/>
    <col min="4108" max="4108" width="11.7109375" customWidth="1"/>
    <col min="4109" max="4109" width="12.140625" customWidth="1"/>
    <col min="4110" max="4110" width="17.140625" customWidth="1"/>
    <col min="4111" max="4113" width="14" customWidth="1"/>
    <col min="4114" max="4114" width="20.7109375" bestFit="1" customWidth="1"/>
    <col min="4115" max="4115" width="14" customWidth="1"/>
    <col min="4116" max="4116" width="14.85546875" customWidth="1"/>
    <col min="4117" max="4117" width="3.85546875" customWidth="1"/>
    <col min="4118" max="4118" width="14" customWidth="1"/>
    <col min="4119" max="4119" width="16.28515625" bestFit="1" customWidth="1"/>
    <col min="4120" max="4120" width="15" bestFit="1" customWidth="1"/>
    <col min="4121" max="4121" width="13.85546875" bestFit="1" customWidth="1"/>
    <col min="4122" max="4130" width="13.85546875" customWidth="1"/>
    <col min="4131" max="4131" width="16.85546875" customWidth="1"/>
    <col min="4132" max="4132" width="14.7109375" customWidth="1"/>
    <col min="4353" max="4353" width="15.7109375" customWidth="1"/>
    <col min="4354" max="4354" width="15.28515625" customWidth="1"/>
    <col min="4355" max="4358" width="14.5703125" customWidth="1"/>
    <col min="4359" max="4359" width="15.28515625" customWidth="1"/>
    <col min="4360" max="4360" width="12.42578125" customWidth="1"/>
    <col min="4361" max="4361" width="12.28515625" bestFit="1" customWidth="1"/>
    <col min="4362" max="4362" width="11.42578125" bestFit="1" customWidth="1"/>
    <col min="4363" max="4363" width="12.28515625" customWidth="1"/>
    <col min="4364" max="4364" width="11.7109375" customWidth="1"/>
    <col min="4365" max="4365" width="12.140625" customWidth="1"/>
    <col min="4366" max="4366" width="17.140625" customWidth="1"/>
    <col min="4367" max="4369" width="14" customWidth="1"/>
    <col min="4370" max="4370" width="20.7109375" bestFit="1" customWidth="1"/>
    <col min="4371" max="4371" width="14" customWidth="1"/>
    <col min="4372" max="4372" width="14.85546875" customWidth="1"/>
    <col min="4373" max="4373" width="3.85546875" customWidth="1"/>
    <col min="4374" max="4374" width="14" customWidth="1"/>
    <col min="4375" max="4375" width="16.28515625" bestFit="1" customWidth="1"/>
    <col min="4376" max="4376" width="15" bestFit="1" customWidth="1"/>
    <col min="4377" max="4377" width="13.85546875" bestFit="1" customWidth="1"/>
    <col min="4378" max="4386" width="13.85546875" customWidth="1"/>
    <col min="4387" max="4387" width="16.85546875" customWidth="1"/>
    <col min="4388" max="4388" width="14.7109375" customWidth="1"/>
    <col min="4609" max="4609" width="15.7109375" customWidth="1"/>
    <col min="4610" max="4610" width="15.28515625" customWidth="1"/>
    <col min="4611" max="4614" width="14.5703125" customWidth="1"/>
    <col min="4615" max="4615" width="15.28515625" customWidth="1"/>
    <col min="4616" max="4616" width="12.42578125" customWidth="1"/>
    <col min="4617" max="4617" width="12.28515625" bestFit="1" customWidth="1"/>
    <col min="4618" max="4618" width="11.42578125" bestFit="1" customWidth="1"/>
    <col min="4619" max="4619" width="12.28515625" customWidth="1"/>
    <col min="4620" max="4620" width="11.7109375" customWidth="1"/>
    <col min="4621" max="4621" width="12.140625" customWidth="1"/>
    <col min="4622" max="4622" width="17.140625" customWidth="1"/>
    <col min="4623" max="4625" width="14" customWidth="1"/>
    <col min="4626" max="4626" width="20.7109375" bestFit="1" customWidth="1"/>
    <col min="4627" max="4627" width="14" customWidth="1"/>
    <col min="4628" max="4628" width="14.85546875" customWidth="1"/>
    <col min="4629" max="4629" width="3.85546875" customWidth="1"/>
    <col min="4630" max="4630" width="14" customWidth="1"/>
    <col min="4631" max="4631" width="16.28515625" bestFit="1" customWidth="1"/>
    <col min="4632" max="4632" width="15" bestFit="1" customWidth="1"/>
    <col min="4633" max="4633" width="13.85546875" bestFit="1" customWidth="1"/>
    <col min="4634" max="4642" width="13.85546875" customWidth="1"/>
    <col min="4643" max="4643" width="16.85546875" customWidth="1"/>
    <col min="4644" max="4644" width="14.7109375" customWidth="1"/>
    <col min="4865" max="4865" width="15.7109375" customWidth="1"/>
    <col min="4866" max="4866" width="15.28515625" customWidth="1"/>
    <col min="4867" max="4870" width="14.5703125" customWidth="1"/>
    <col min="4871" max="4871" width="15.28515625" customWidth="1"/>
    <col min="4872" max="4872" width="12.42578125" customWidth="1"/>
    <col min="4873" max="4873" width="12.28515625" bestFit="1" customWidth="1"/>
    <col min="4874" max="4874" width="11.42578125" bestFit="1" customWidth="1"/>
    <col min="4875" max="4875" width="12.28515625" customWidth="1"/>
    <col min="4876" max="4876" width="11.7109375" customWidth="1"/>
    <col min="4877" max="4877" width="12.140625" customWidth="1"/>
    <col min="4878" max="4878" width="17.140625" customWidth="1"/>
    <col min="4879" max="4881" width="14" customWidth="1"/>
    <col min="4882" max="4882" width="20.7109375" bestFit="1" customWidth="1"/>
    <col min="4883" max="4883" width="14" customWidth="1"/>
    <col min="4884" max="4884" width="14.85546875" customWidth="1"/>
    <col min="4885" max="4885" width="3.85546875" customWidth="1"/>
    <col min="4886" max="4886" width="14" customWidth="1"/>
    <col min="4887" max="4887" width="16.28515625" bestFit="1" customWidth="1"/>
    <col min="4888" max="4888" width="15" bestFit="1" customWidth="1"/>
    <col min="4889" max="4889" width="13.85546875" bestFit="1" customWidth="1"/>
    <col min="4890" max="4898" width="13.85546875" customWidth="1"/>
    <col min="4899" max="4899" width="16.85546875" customWidth="1"/>
    <col min="4900" max="4900" width="14.7109375" customWidth="1"/>
    <col min="5121" max="5121" width="15.7109375" customWidth="1"/>
    <col min="5122" max="5122" width="15.28515625" customWidth="1"/>
    <col min="5123" max="5126" width="14.5703125" customWidth="1"/>
    <col min="5127" max="5127" width="15.28515625" customWidth="1"/>
    <col min="5128" max="5128" width="12.42578125" customWidth="1"/>
    <col min="5129" max="5129" width="12.28515625" bestFit="1" customWidth="1"/>
    <col min="5130" max="5130" width="11.42578125" bestFit="1" customWidth="1"/>
    <col min="5131" max="5131" width="12.28515625" customWidth="1"/>
    <col min="5132" max="5132" width="11.7109375" customWidth="1"/>
    <col min="5133" max="5133" width="12.140625" customWidth="1"/>
    <col min="5134" max="5134" width="17.140625" customWidth="1"/>
    <col min="5135" max="5137" width="14" customWidth="1"/>
    <col min="5138" max="5138" width="20.7109375" bestFit="1" customWidth="1"/>
    <col min="5139" max="5139" width="14" customWidth="1"/>
    <col min="5140" max="5140" width="14.85546875" customWidth="1"/>
    <col min="5141" max="5141" width="3.85546875" customWidth="1"/>
    <col min="5142" max="5142" width="14" customWidth="1"/>
    <col min="5143" max="5143" width="16.28515625" bestFit="1" customWidth="1"/>
    <col min="5144" max="5144" width="15" bestFit="1" customWidth="1"/>
    <col min="5145" max="5145" width="13.85546875" bestFit="1" customWidth="1"/>
    <col min="5146" max="5154" width="13.85546875" customWidth="1"/>
    <col min="5155" max="5155" width="16.85546875" customWidth="1"/>
    <col min="5156" max="5156" width="14.7109375" customWidth="1"/>
    <col min="5377" max="5377" width="15.7109375" customWidth="1"/>
    <col min="5378" max="5378" width="15.28515625" customWidth="1"/>
    <col min="5379" max="5382" width="14.5703125" customWidth="1"/>
    <col min="5383" max="5383" width="15.28515625" customWidth="1"/>
    <col min="5384" max="5384" width="12.42578125" customWidth="1"/>
    <col min="5385" max="5385" width="12.28515625" bestFit="1" customWidth="1"/>
    <col min="5386" max="5386" width="11.42578125" bestFit="1" customWidth="1"/>
    <col min="5387" max="5387" width="12.28515625" customWidth="1"/>
    <col min="5388" max="5388" width="11.7109375" customWidth="1"/>
    <col min="5389" max="5389" width="12.140625" customWidth="1"/>
    <col min="5390" max="5390" width="17.140625" customWidth="1"/>
    <col min="5391" max="5393" width="14" customWidth="1"/>
    <col min="5394" max="5394" width="20.7109375" bestFit="1" customWidth="1"/>
    <col min="5395" max="5395" width="14" customWidth="1"/>
    <col min="5396" max="5396" width="14.85546875" customWidth="1"/>
    <col min="5397" max="5397" width="3.85546875" customWidth="1"/>
    <col min="5398" max="5398" width="14" customWidth="1"/>
    <col min="5399" max="5399" width="16.28515625" bestFit="1" customWidth="1"/>
    <col min="5400" max="5400" width="15" bestFit="1" customWidth="1"/>
    <col min="5401" max="5401" width="13.85546875" bestFit="1" customWidth="1"/>
    <col min="5402" max="5410" width="13.85546875" customWidth="1"/>
    <col min="5411" max="5411" width="16.85546875" customWidth="1"/>
    <col min="5412" max="5412" width="14.7109375" customWidth="1"/>
    <col min="5633" max="5633" width="15.7109375" customWidth="1"/>
    <col min="5634" max="5634" width="15.28515625" customWidth="1"/>
    <col min="5635" max="5638" width="14.5703125" customWidth="1"/>
    <col min="5639" max="5639" width="15.28515625" customWidth="1"/>
    <col min="5640" max="5640" width="12.42578125" customWidth="1"/>
    <col min="5641" max="5641" width="12.28515625" bestFit="1" customWidth="1"/>
    <col min="5642" max="5642" width="11.42578125" bestFit="1" customWidth="1"/>
    <col min="5643" max="5643" width="12.28515625" customWidth="1"/>
    <col min="5644" max="5644" width="11.7109375" customWidth="1"/>
    <col min="5645" max="5645" width="12.140625" customWidth="1"/>
    <col min="5646" max="5646" width="17.140625" customWidth="1"/>
    <col min="5647" max="5649" width="14" customWidth="1"/>
    <col min="5650" max="5650" width="20.7109375" bestFit="1" customWidth="1"/>
    <col min="5651" max="5651" width="14" customWidth="1"/>
    <col min="5652" max="5652" width="14.85546875" customWidth="1"/>
    <col min="5653" max="5653" width="3.85546875" customWidth="1"/>
    <col min="5654" max="5654" width="14" customWidth="1"/>
    <col min="5655" max="5655" width="16.28515625" bestFit="1" customWidth="1"/>
    <col min="5656" max="5656" width="15" bestFit="1" customWidth="1"/>
    <col min="5657" max="5657" width="13.85546875" bestFit="1" customWidth="1"/>
    <col min="5658" max="5666" width="13.85546875" customWidth="1"/>
    <col min="5667" max="5667" width="16.85546875" customWidth="1"/>
    <col min="5668" max="5668" width="14.7109375" customWidth="1"/>
    <col min="5889" max="5889" width="15.7109375" customWidth="1"/>
    <col min="5890" max="5890" width="15.28515625" customWidth="1"/>
    <col min="5891" max="5894" width="14.5703125" customWidth="1"/>
    <col min="5895" max="5895" width="15.28515625" customWidth="1"/>
    <col min="5896" max="5896" width="12.42578125" customWidth="1"/>
    <col min="5897" max="5897" width="12.28515625" bestFit="1" customWidth="1"/>
    <col min="5898" max="5898" width="11.42578125" bestFit="1" customWidth="1"/>
    <col min="5899" max="5899" width="12.28515625" customWidth="1"/>
    <col min="5900" max="5900" width="11.7109375" customWidth="1"/>
    <col min="5901" max="5901" width="12.140625" customWidth="1"/>
    <col min="5902" max="5902" width="17.140625" customWidth="1"/>
    <col min="5903" max="5905" width="14" customWidth="1"/>
    <col min="5906" max="5906" width="20.7109375" bestFit="1" customWidth="1"/>
    <col min="5907" max="5907" width="14" customWidth="1"/>
    <col min="5908" max="5908" width="14.85546875" customWidth="1"/>
    <col min="5909" max="5909" width="3.85546875" customWidth="1"/>
    <col min="5910" max="5910" width="14" customWidth="1"/>
    <col min="5911" max="5911" width="16.28515625" bestFit="1" customWidth="1"/>
    <col min="5912" max="5912" width="15" bestFit="1" customWidth="1"/>
    <col min="5913" max="5913" width="13.85546875" bestFit="1" customWidth="1"/>
    <col min="5914" max="5922" width="13.85546875" customWidth="1"/>
    <col min="5923" max="5923" width="16.85546875" customWidth="1"/>
    <col min="5924" max="5924" width="14.7109375" customWidth="1"/>
    <col min="6145" max="6145" width="15.7109375" customWidth="1"/>
    <col min="6146" max="6146" width="15.28515625" customWidth="1"/>
    <col min="6147" max="6150" width="14.5703125" customWidth="1"/>
    <col min="6151" max="6151" width="15.28515625" customWidth="1"/>
    <col min="6152" max="6152" width="12.42578125" customWidth="1"/>
    <col min="6153" max="6153" width="12.28515625" bestFit="1" customWidth="1"/>
    <col min="6154" max="6154" width="11.42578125" bestFit="1" customWidth="1"/>
    <col min="6155" max="6155" width="12.28515625" customWidth="1"/>
    <col min="6156" max="6156" width="11.7109375" customWidth="1"/>
    <col min="6157" max="6157" width="12.140625" customWidth="1"/>
    <col min="6158" max="6158" width="17.140625" customWidth="1"/>
    <col min="6159" max="6161" width="14" customWidth="1"/>
    <col min="6162" max="6162" width="20.7109375" bestFit="1" customWidth="1"/>
    <col min="6163" max="6163" width="14" customWidth="1"/>
    <col min="6164" max="6164" width="14.85546875" customWidth="1"/>
    <col min="6165" max="6165" width="3.85546875" customWidth="1"/>
    <col min="6166" max="6166" width="14" customWidth="1"/>
    <col min="6167" max="6167" width="16.28515625" bestFit="1" customWidth="1"/>
    <col min="6168" max="6168" width="15" bestFit="1" customWidth="1"/>
    <col min="6169" max="6169" width="13.85546875" bestFit="1" customWidth="1"/>
    <col min="6170" max="6178" width="13.85546875" customWidth="1"/>
    <col min="6179" max="6179" width="16.85546875" customWidth="1"/>
    <col min="6180" max="6180" width="14.7109375" customWidth="1"/>
    <col min="6401" max="6401" width="15.7109375" customWidth="1"/>
    <col min="6402" max="6402" width="15.28515625" customWidth="1"/>
    <col min="6403" max="6406" width="14.5703125" customWidth="1"/>
    <col min="6407" max="6407" width="15.28515625" customWidth="1"/>
    <col min="6408" max="6408" width="12.42578125" customWidth="1"/>
    <col min="6409" max="6409" width="12.28515625" bestFit="1" customWidth="1"/>
    <col min="6410" max="6410" width="11.42578125" bestFit="1" customWidth="1"/>
    <col min="6411" max="6411" width="12.28515625" customWidth="1"/>
    <col min="6412" max="6412" width="11.7109375" customWidth="1"/>
    <col min="6413" max="6413" width="12.140625" customWidth="1"/>
    <col min="6414" max="6414" width="17.140625" customWidth="1"/>
    <col min="6415" max="6417" width="14" customWidth="1"/>
    <col min="6418" max="6418" width="20.7109375" bestFit="1" customWidth="1"/>
    <col min="6419" max="6419" width="14" customWidth="1"/>
    <col min="6420" max="6420" width="14.85546875" customWidth="1"/>
    <col min="6421" max="6421" width="3.85546875" customWidth="1"/>
    <col min="6422" max="6422" width="14" customWidth="1"/>
    <col min="6423" max="6423" width="16.28515625" bestFit="1" customWidth="1"/>
    <col min="6424" max="6424" width="15" bestFit="1" customWidth="1"/>
    <col min="6425" max="6425" width="13.85546875" bestFit="1" customWidth="1"/>
    <col min="6426" max="6434" width="13.85546875" customWidth="1"/>
    <col min="6435" max="6435" width="16.85546875" customWidth="1"/>
    <col min="6436" max="6436" width="14.7109375" customWidth="1"/>
    <col min="6657" max="6657" width="15.7109375" customWidth="1"/>
    <col min="6658" max="6658" width="15.28515625" customWidth="1"/>
    <col min="6659" max="6662" width="14.5703125" customWidth="1"/>
    <col min="6663" max="6663" width="15.28515625" customWidth="1"/>
    <col min="6664" max="6664" width="12.42578125" customWidth="1"/>
    <col min="6665" max="6665" width="12.28515625" bestFit="1" customWidth="1"/>
    <col min="6666" max="6666" width="11.42578125" bestFit="1" customWidth="1"/>
    <col min="6667" max="6667" width="12.28515625" customWidth="1"/>
    <col min="6668" max="6668" width="11.7109375" customWidth="1"/>
    <col min="6669" max="6669" width="12.140625" customWidth="1"/>
    <col min="6670" max="6670" width="17.140625" customWidth="1"/>
    <col min="6671" max="6673" width="14" customWidth="1"/>
    <col min="6674" max="6674" width="20.7109375" bestFit="1" customWidth="1"/>
    <col min="6675" max="6675" width="14" customWidth="1"/>
    <col min="6676" max="6676" width="14.85546875" customWidth="1"/>
    <col min="6677" max="6677" width="3.85546875" customWidth="1"/>
    <col min="6678" max="6678" width="14" customWidth="1"/>
    <col min="6679" max="6679" width="16.28515625" bestFit="1" customWidth="1"/>
    <col min="6680" max="6680" width="15" bestFit="1" customWidth="1"/>
    <col min="6681" max="6681" width="13.85546875" bestFit="1" customWidth="1"/>
    <col min="6682" max="6690" width="13.85546875" customWidth="1"/>
    <col min="6691" max="6691" width="16.85546875" customWidth="1"/>
    <col min="6692" max="6692" width="14.7109375" customWidth="1"/>
    <col min="6913" max="6913" width="15.7109375" customWidth="1"/>
    <col min="6914" max="6914" width="15.28515625" customWidth="1"/>
    <col min="6915" max="6918" width="14.5703125" customWidth="1"/>
    <col min="6919" max="6919" width="15.28515625" customWidth="1"/>
    <col min="6920" max="6920" width="12.42578125" customWidth="1"/>
    <col min="6921" max="6921" width="12.28515625" bestFit="1" customWidth="1"/>
    <col min="6922" max="6922" width="11.42578125" bestFit="1" customWidth="1"/>
    <col min="6923" max="6923" width="12.28515625" customWidth="1"/>
    <col min="6924" max="6924" width="11.7109375" customWidth="1"/>
    <col min="6925" max="6925" width="12.140625" customWidth="1"/>
    <col min="6926" max="6926" width="17.140625" customWidth="1"/>
    <col min="6927" max="6929" width="14" customWidth="1"/>
    <col min="6930" max="6930" width="20.7109375" bestFit="1" customWidth="1"/>
    <col min="6931" max="6931" width="14" customWidth="1"/>
    <col min="6932" max="6932" width="14.85546875" customWidth="1"/>
    <col min="6933" max="6933" width="3.85546875" customWidth="1"/>
    <col min="6934" max="6934" width="14" customWidth="1"/>
    <col min="6935" max="6935" width="16.28515625" bestFit="1" customWidth="1"/>
    <col min="6936" max="6936" width="15" bestFit="1" customWidth="1"/>
    <col min="6937" max="6937" width="13.85546875" bestFit="1" customWidth="1"/>
    <col min="6938" max="6946" width="13.85546875" customWidth="1"/>
    <col min="6947" max="6947" width="16.85546875" customWidth="1"/>
    <col min="6948" max="6948" width="14.7109375" customWidth="1"/>
    <col min="7169" max="7169" width="15.7109375" customWidth="1"/>
    <col min="7170" max="7170" width="15.28515625" customWidth="1"/>
    <col min="7171" max="7174" width="14.5703125" customWidth="1"/>
    <col min="7175" max="7175" width="15.28515625" customWidth="1"/>
    <col min="7176" max="7176" width="12.42578125" customWidth="1"/>
    <col min="7177" max="7177" width="12.28515625" bestFit="1" customWidth="1"/>
    <col min="7178" max="7178" width="11.42578125" bestFit="1" customWidth="1"/>
    <col min="7179" max="7179" width="12.28515625" customWidth="1"/>
    <col min="7180" max="7180" width="11.7109375" customWidth="1"/>
    <col min="7181" max="7181" width="12.140625" customWidth="1"/>
    <col min="7182" max="7182" width="17.140625" customWidth="1"/>
    <col min="7183" max="7185" width="14" customWidth="1"/>
    <col min="7186" max="7186" width="20.7109375" bestFit="1" customWidth="1"/>
    <col min="7187" max="7187" width="14" customWidth="1"/>
    <col min="7188" max="7188" width="14.85546875" customWidth="1"/>
    <col min="7189" max="7189" width="3.85546875" customWidth="1"/>
    <col min="7190" max="7190" width="14" customWidth="1"/>
    <col min="7191" max="7191" width="16.28515625" bestFit="1" customWidth="1"/>
    <col min="7192" max="7192" width="15" bestFit="1" customWidth="1"/>
    <col min="7193" max="7193" width="13.85546875" bestFit="1" customWidth="1"/>
    <col min="7194" max="7202" width="13.85546875" customWidth="1"/>
    <col min="7203" max="7203" width="16.85546875" customWidth="1"/>
    <col min="7204" max="7204" width="14.7109375" customWidth="1"/>
    <col min="7425" max="7425" width="15.7109375" customWidth="1"/>
    <col min="7426" max="7426" width="15.28515625" customWidth="1"/>
    <col min="7427" max="7430" width="14.5703125" customWidth="1"/>
    <col min="7431" max="7431" width="15.28515625" customWidth="1"/>
    <col min="7432" max="7432" width="12.42578125" customWidth="1"/>
    <col min="7433" max="7433" width="12.28515625" bestFit="1" customWidth="1"/>
    <col min="7434" max="7434" width="11.42578125" bestFit="1" customWidth="1"/>
    <col min="7435" max="7435" width="12.28515625" customWidth="1"/>
    <col min="7436" max="7436" width="11.7109375" customWidth="1"/>
    <col min="7437" max="7437" width="12.140625" customWidth="1"/>
    <col min="7438" max="7438" width="17.140625" customWidth="1"/>
    <col min="7439" max="7441" width="14" customWidth="1"/>
    <col min="7442" max="7442" width="20.7109375" bestFit="1" customWidth="1"/>
    <col min="7443" max="7443" width="14" customWidth="1"/>
    <col min="7444" max="7444" width="14.85546875" customWidth="1"/>
    <col min="7445" max="7445" width="3.85546875" customWidth="1"/>
    <col min="7446" max="7446" width="14" customWidth="1"/>
    <col min="7447" max="7447" width="16.28515625" bestFit="1" customWidth="1"/>
    <col min="7448" max="7448" width="15" bestFit="1" customWidth="1"/>
    <col min="7449" max="7449" width="13.85546875" bestFit="1" customWidth="1"/>
    <col min="7450" max="7458" width="13.85546875" customWidth="1"/>
    <col min="7459" max="7459" width="16.85546875" customWidth="1"/>
    <col min="7460" max="7460" width="14.7109375" customWidth="1"/>
    <col min="7681" max="7681" width="15.7109375" customWidth="1"/>
    <col min="7682" max="7682" width="15.28515625" customWidth="1"/>
    <col min="7683" max="7686" width="14.5703125" customWidth="1"/>
    <col min="7687" max="7687" width="15.28515625" customWidth="1"/>
    <col min="7688" max="7688" width="12.42578125" customWidth="1"/>
    <col min="7689" max="7689" width="12.28515625" bestFit="1" customWidth="1"/>
    <col min="7690" max="7690" width="11.42578125" bestFit="1" customWidth="1"/>
    <col min="7691" max="7691" width="12.28515625" customWidth="1"/>
    <col min="7692" max="7692" width="11.7109375" customWidth="1"/>
    <col min="7693" max="7693" width="12.140625" customWidth="1"/>
    <col min="7694" max="7694" width="17.140625" customWidth="1"/>
    <col min="7695" max="7697" width="14" customWidth="1"/>
    <col min="7698" max="7698" width="20.7109375" bestFit="1" customWidth="1"/>
    <col min="7699" max="7699" width="14" customWidth="1"/>
    <col min="7700" max="7700" width="14.85546875" customWidth="1"/>
    <col min="7701" max="7701" width="3.85546875" customWidth="1"/>
    <col min="7702" max="7702" width="14" customWidth="1"/>
    <col min="7703" max="7703" width="16.28515625" bestFit="1" customWidth="1"/>
    <col min="7704" max="7704" width="15" bestFit="1" customWidth="1"/>
    <col min="7705" max="7705" width="13.85546875" bestFit="1" customWidth="1"/>
    <col min="7706" max="7714" width="13.85546875" customWidth="1"/>
    <col min="7715" max="7715" width="16.85546875" customWidth="1"/>
    <col min="7716" max="7716" width="14.7109375" customWidth="1"/>
    <col min="7937" max="7937" width="15.7109375" customWidth="1"/>
    <col min="7938" max="7938" width="15.28515625" customWidth="1"/>
    <col min="7939" max="7942" width="14.5703125" customWidth="1"/>
    <col min="7943" max="7943" width="15.28515625" customWidth="1"/>
    <col min="7944" max="7944" width="12.42578125" customWidth="1"/>
    <col min="7945" max="7945" width="12.28515625" bestFit="1" customWidth="1"/>
    <col min="7946" max="7946" width="11.42578125" bestFit="1" customWidth="1"/>
    <col min="7947" max="7947" width="12.28515625" customWidth="1"/>
    <col min="7948" max="7948" width="11.7109375" customWidth="1"/>
    <col min="7949" max="7949" width="12.140625" customWidth="1"/>
    <col min="7950" max="7950" width="17.140625" customWidth="1"/>
    <col min="7951" max="7953" width="14" customWidth="1"/>
    <col min="7954" max="7954" width="20.7109375" bestFit="1" customWidth="1"/>
    <col min="7955" max="7955" width="14" customWidth="1"/>
    <col min="7956" max="7956" width="14.85546875" customWidth="1"/>
    <col min="7957" max="7957" width="3.85546875" customWidth="1"/>
    <col min="7958" max="7958" width="14" customWidth="1"/>
    <col min="7959" max="7959" width="16.28515625" bestFit="1" customWidth="1"/>
    <col min="7960" max="7960" width="15" bestFit="1" customWidth="1"/>
    <col min="7961" max="7961" width="13.85546875" bestFit="1" customWidth="1"/>
    <col min="7962" max="7970" width="13.85546875" customWidth="1"/>
    <col min="7971" max="7971" width="16.85546875" customWidth="1"/>
    <col min="7972" max="7972" width="14.7109375" customWidth="1"/>
    <col min="8193" max="8193" width="15.7109375" customWidth="1"/>
    <col min="8194" max="8194" width="15.28515625" customWidth="1"/>
    <col min="8195" max="8198" width="14.5703125" customWidth="1"/>
    <col min="8199" max="8199" width="15.28515625" customWidth="1"/>
    <col min="8200" max="8200" width="12.42578125" customWidth="1"/>
    <col min="8201" max="8201" width="12.28515625" bestFit="1" customWidth="1"/>
    <col min="8202" max="8202" width="11.42578125" bestFit="1" customWidth="1"/>
    <col min="8203" max="8203" width="12.28515625" customWidth="1"/>
    <col min="8204" max="8204" width="11.7109375" customWidth="1"/>
    <col min="8205" max="8205" width="12.140625" customWidth="1"/>
    <col min="8206" max="8206" width="17.140625" customWidth="1"/>
    <col min="8207" max="8209" width="14" customWidth="1"/>
    <col min="8210" max="8210" width="20.7109375" bestFit="1" customWidth="1"/>
    <col min="8211" max="8211" width="14" customWidth="1"/>
    <col min="8212" max="8212" width="14.85546875" customWidth="1"/>
    <col min="8213" max="8213" width="3.85546875" customWidth="1"/>
    <col min="8214" max="8214" width="14" customWidth="1"/>
    <col min="8215" max="8215" width="16.28515625" bestFit="1" customWidth="1"/>
    <col min="8216" max="8216" width="15" bestFit="1" customWidth="1"/>
    <col min="8217" max="8217" width="13.85546875" bestFit="1" customWidth="1"/>
    <col min="8218" max="8226" width="13.85546875" customWidth="1"/>
    <col min="8227" max="8227" width="16.85546875" customWidth="1"/>
    <col min="8228" max="8228" width="14.7109375" customWidth="1"/>
    <col min="8449" max="8449" width="15.7109375" customWidth="1"/>
    <col min="8450" max="8450" width="15.28515625" customWidth="1"/>
    <col min="8451" max="8454" width="14.5703125" customWidth="1"/>
    <col min="8455" max="8455" width="15.28515625" customWidth="1"/>
    <col min="8456" max="8456" width="12.42578125" customWidth="1"/>
    <col min="8457" max="8457" width="12.28515625" bestFit="1" customWidth="1"/>
    <col min="8458" max="8458" width="11.42578125" bestFit="1" customWidth="1"/>
    <col min="8459" max="8459" width="12.28515625" customWidth="1"/>
    <col min="8460" max="8460" width="11.7109375" customWidth="1"/>
    <col min="8461" max="8461" width="12.140625" customWidth="1"/>
    <col min="8462" max="8462" width="17.140625" customWidth="1"/>
    <col min="8463" max="8465" width="14" customWidth="1"/>
    <col min="8466" max="8466" width="20.7109375" bestFit="1" customWidth="1"/>
    <col min="8467" max="8467" width="14" customWidth="1"/>
    <col min="8468" max="8468" width="14.85546875" customWidth="1"/>
    <col min="8469" max="8469" width="3.85546875" customWidth="1"/>
    <col min="8470" max="8470" width="14" customWidth="1"/>
    <col min="8471" max="8471" width="16.28515625" bestFit="1" customWidth="1"/>
    <col min="8472" max="8472" width="15" bestFit="1" customWidth="1"/>
    <col min="8473" max="8473" width="13.85546875" bestFit="1" customWidth="1"/>
    <col min="8474" max="8482" width="13.85546875" customWidth="1"/>
    <col min="8483" max="8483" width="16.85546875" customWidth="1"/>
    <col min="8484" max="8484" width="14.7109375" customWidth="1"/>
    <col min="8705" max="8705" width="15.7109375" customWidth="1"/>
    <col min="8706" max="8706" width="15.28515625" customWidth="1"/>
    <col min="8707" max="8710" width="14.5703125" customWidth="1"/>
    <col min="8711" max="8711" width="15.28515625" customWidth="1"/>
    <col min="8712" max="8712" width="12.42578125" customWidth="1"/>
    <col min="8713" max="8713" width="12.28515625" bestFit="1" customWidth="1"/>
    <col min="8714" max="8714" width="11.42578125" bestFit="1" customWidth="1"/>
    <col min="8715" max="8715" width="12.28515625" customWidth="1"/>
    <col min="8716" max="8716" width="11.7109375" customWidth="1"/>
    <col min="8717" max="8717" width="12.140625" customWidth="1"/>
    <col min="8718" max="8718" width="17.140625" customWidth="1"/>
    <col min="8719" max="8721" width="14" customWidth="1"/>
    <col min="8722" max="8722" width="20.7109375" bestFit="1" customWidth="1"/>
    <col min="8723" max="8723" width="14" customWidth="1"/>
    <col min="8724" max="8724" width="14.85546875" customWidth="1"/>
    <col min="8725" max="8725" width="3.85546875" customWidth="1"/>
    <col min="8726" max="8726" width="14" customWidth="1"/>
    <col min="8727" max="8727" width="16.28515625" bestFit="1" customWidth="1"/>
    <col min="8728" max="8728" width="15" bestFit="1" customWidth="1"/>
    <col min="8729" max="8729" width="13.85546875" bestFit="1" customWidth="1"/>
    <col min="8730" max="8738" width="13.85546875" customWidth="1"/>
    <col min="8739" max="8739" width="16.85546875" customWidth="1"/>
    <col min="8740" max="8740" width="14.7109375" customWidth="1"/>
    <col min="8961" max="8961" width="15.7109375" customWidth="1"/>
    <col min="8962" max="8962" width="15.28515625" customWidth="1"/>
    <col min="8963" max="8966" width="14.5703125" customWidth="1"/>
    <col min="8967" max="8967" width="15.28515625" customWidth="1"/>
    <col min="8968" max="8968" width="12.42578125" customWidth="1"/>
    <col min="8969" max="8969" width="12.28515625" bestFit="1" customWidth="1"/>
    <col min="8970" max="8970" width="11.42578125" bestFit="1" customWidth="1"/>
    <col min="8971" max="8971" width="12.28515625" customWidth="1"/>
    <col min="8972" max="8972" width="11.7109375" customWidth="1"/>
    <col min="8973" max="8973" width="12.140625" customWidth="1"/>
    <col min="8974" max="8974" width="17.140625" customWidth="1"/>
    <col min="8975" max="8977" width="14" customWidth="1"/>
    <col min="8978" max="8978" width="20.7109375" bestFit="1" customWidth="1"/>
    <col min="8979" max="8979" width="14" customWidth="1"/>
    <col min="8980" max="8980" width="14.85546875" customWidth="1"/>
    <col min="8981" max="8981" width="3.85546875" customWidth="1"/>
    <col min="8982" max="8982" width="14" customWidth="1"/>
    <col min="8983" max="8983" width="16.28515625" bestFit="1" customWidth="1"/>
    <col min="8984" max="8984" width="15" bestFit="1" customWidth="1"/>
    <col min="8985" max="8985" width="13.85546875" bestFit="1" customWidth="1"/>
    <col min="8986" max="8994" width="13.85546875" customWidth="1"/>
    <col min="8995" max="8995" width="16.85546875" customWidth="1"/>
    <col min="8996" max="8996" width="14.7109375" customWidth="1"/>
    <col min="9217" max="9217" width="15.7109375" customWidth="1"/>
    <col min="9218" max="9218" width="15.28515625" customWidth="1"/>
    <col min="9219" max="9222" width="14.5703125" customWidth="1"/>
    <col min="9223" max="9223" width="15.28515625" customWidth="1"/>
    <col min="9224" max="9224" width="12.42578125" customWidth="1"/>
    <col min="9225" max="9225" width="12.28515625" bestFit="1" customWidth="1"/>
    <col min="9226" max="9226" width="11.42578125" bestFit="1" customWidth="1"/>
    <col min="9227" max="9227" width="12.28515625" customWidth="1"/>
    <col min="9228" max="9228" width="11.7109375" customWidth="1"/>
    <col min="9229" max="9229" width="12.140625" customWidth="1"/>
    <col min="9230" max="9230" width="17.140625" customWidth="1"/>
    <col min="9231" max="9233" width="14" customWidth="1"/>
    <col min="9234" max="9234" width="20.7109375" bestFit="1" customWidth="1"/>
    <col min="9235" max="9235" width="14" customWidth="1"/>
    <col min="9236" max="9236" width="14.85546875" customWidth="1"/>
    <col min="9237" max="9237" width="3.85546875" customWidth="1"/>
    <col min="9238" max="9238" width="14" customWidth="1"/>
    <col min="9239" max="9239" width="16.28515625" bestFit="1" customWidth="1"/>
    <col min="9240" max="9240" width="15" bestFit="1" customWidth="1"/>
    <col min="9241" max="9241" width="13.85546875" bestFit="1" customWidth="1"/>
    <col min="9242" max="9250" width="13.85546875" customWidth="1"/>
    <col min="9251" max="9251" width="16.85546875" customWidth="1"/>
    <col min="9252" max="9252" width="14.7109375" customWidth="1"/>
    <col min="9473" max="9473" width="15.7109375" customWidth="1"/>
    <col min="9474" max="9474" width="15.28515625" customWidth="1"/>
    <col min="9475" max="9478" width="14.5703125" customWidth="1"/>
    <col min="9479" max="9479" width="15.28515625" customWidth="1"/>
    <col min="9480" max="9480" width="12.42578125" customWidth="1"/>
    <col min="9481" max="9481" width="12.28515625" bestFit="1" customWidth="1"/>
    <col min="9482" max="9482" width="11.42578125" bestFit="1" customWidth="1"/>
    <col min="9483" max="9483" width="12.28515625" customWidth="1"/>
    <col min="9484" max="9484" width="11.7109375" customWidth="1"/>
    <col min="9485" max="9485" width="12.140625" customWidth="1"/>
    <col min="9486" max="9486" width="17.140625" customWidth="1"/>
    <col min="9487" max="9489" width="14" customWidth="1"/>
    <col min="9490" max="9490" width="20.7109375" bestFit="1" customWidth="1"/>
    <col min="9491" max="9491" width="14" customWidth="1"/>
    <col min="9492" max="9492" width="14.85546875" customWidth="1"/>
    <col min="9493" max="9493" width="3.85546875" customWidth="1"/>
    <col min="9494" max="9494" width="14" customWidth="1"/>
    <col min="9495" max="9495" width="16.28515625" bestFit="1" customWidth="1"/>
    <col min="9496" max="9496" width="15" bestFit="1" customWidth="1"/>
    <col min="9497" max="9497" width="13.85546875" bestFit="1" customWidth="1"/>
    <col min="9498" max="9506" width="13.85546875" customWidth="1"/>
    <col min="9507" max="9507" width="16.85546875" customWidth="1"/>
    <col min="9508" max="9508" width="14.7109375" customWidth="1"/>
    <col min="9729" max="9729" width="15.7109375" customWidth="1"/>
    <col min="9730" max="9730" width="15.28515625" customWidth="1"/>
    <col min="9731" max="9734" width="14.5703125" customWidth="1"/>
    <col min="9735" max="9735" width="15.28515625" customWidth="1"/>
    <col min="9736" max="9736" width="12.42578125" customWidth="1"/>
    <col min="9737" max="9737" width="12.28515625" bestFit="1" customWidth="1"/>
    <col min="9738" max="9738" width="11.42578125" bestFit="1" customWidth="1"/>
    <col min="9739" max="9739" width="12.28515625" customWidth="1"/>
    <col min="9740" max="9740" width="11.7109375" customWidth="1"/>
    <col min="9741" max="9741" width="12.140625" customWidth="1"/>
    <col min="9742" max="9742" width="17.140625" customWidth="1"/>
    <col min="9743" max="9745" width="14" customWidth="1"/>
    <col min="9746" max="9746" width="20.7109375" bestFit="1" customWidth="1"/>
    <col min="9747" max="9747" width="14" customWidth="1"/>
    <col min="9748" max="9748" width="14.85546875" customWidth="1"/>
    <col min="9749" max="9749" width="3.85546875" customWidth="1"/>
    <col min="9750" max="9750" width="14" customWidth="1"/>
    <col min="9751" max="9751" width="16.28515625" bestFit="1" customWidth="1"/>
    <col min="9752" max="9752" width="15" bestFit="1" customWidth="1"/>
    <col min="9753" max="9753" width="13.85546875" bestFit="1" customWidth="1"/>
    <col min="9754" max="9762" width="13.85546875" customWidth="1"/>
    <col min="9763" max="9763" width="16.85546875" customWidth="1"/>
    <col min="9764" max="9764" width="14.7109375" customWidth="1"/>
    <col min="9985" max="9985" width="15.7109375" customWidth="1"/>
    <col min="9986" max="9986" width="15.28515625" customWidth="1"/>
    <col min="9987" max="9990" width="14.5703125" customWidth="1"/>
    <col min="9991" max="9991" width="15.28515625" customWidth="1"/>
    <col min="9992" max="9992" width="12.42578125" customWidth="1"/>
    <col min="9993" max="9993" width="12.28515625" bestFit="1" customWidth="1"/>
    <col min="9994" max="9994" width="11.42578125" bestFit="1" customWidth="1"/>
    <col min="9995" max="9995" width="12.28515625" customWidth="1"/>
    <col min="9996" max="9996" width="11.7109375" customWidth="1"/>
    <col min="9997" max="9997" width="12.140625" customWidth="1"/>
    <col min="9998" max="9998" width="17.140625" customWidth="1"/>
    <col min="9999" max="10001" width="14" customWidth="1"/>
    <col min="10002" max="10002" width="20.7109375" bestFit="1" customWidth="1"/>
    <col min="10003" max="10003" width="14" customWidth="1"/>
    <col min="10004" max="10004" width="14.85546875" customWidth="1"/>
    <col min="10005" max="10005" width="3.85546875" customWidth="1"/>
    <col min="10006" max="10006" width="14" customWidth="1"/>
    <col min="10007" max="10007" width="16.28515625" bestFit="1" customWidth="1"/>
    <col min="10008" max="10008" width="15" bestFit="1" customWidth="1"/>
    <col min="10009" max="10009" width="13.85546875" bestFit="1" customWidth="1"/>
    <col min="10010" max="10018" width="13.85546875" customWidth="1"/>
    <col min="10019" max="10019" width="16.85546875" customWidth="1"/>
    <col min="10020" max="10020" width="14.7109375" customWidth="1"/>
    <col min="10241" max="10241" width="15.7109375" customWidth="1"/>
    <col min="10242" max="10242" width="15.28515625" customWidth="1"/>
    <col min="10243" max="10246" width="14.5703125" customWidth="1"/>
    <col min="10247" max="10247" width="15.28515625" customWidth="1"/>
    <col min="10248" max="10248" width="12.42578125" customWidth="1"/>
    <col min="10249" max="10249" width="12.28515625" bestFit="1" customWidth="1"/>
    <col min="10250" max="10250" width="11.42578125" bestFit="1" customWidth="1"/>
    <col min="10251" max="10251" width="12.28515625" customWidth="1"/>
    <col min="10252" max="10252" width="11.7109375" customWidth="1"/>
    <col min="10253" max="10253" width="12.140625" customWidth="1"/>
    <col min="10254" max="10254" width="17.140625" customWidth="1"/>
    <col min="10255" max="10257" width="14" customWidth="1"/>
    <col min="10258" max="10258" width="20.7109375" bestFit="1" customWidth="1"/>
    <col min="10259" max="10259" width="14" customWidth="1"/>
    <col min="10260" max="10260" width="14.85546875" customWidth="1"/>
    <col min="10261" max="10261" width="3.85546875" customWidth="1"/>
    <col min="10262" max="10262" width="14" customWidth="1"/>
    <col min="10263" max="10263" width="16.28515625" bestFit="1" customWidth="1"/>
    <col min="10264" max="10264" width="15" bestFit="1" customWidth="1"/>
    <col min="10265" max="10265" width="13.85546875" bestFit="1" customWidth="1"/>
    <col min="10266" max="10274" width="13.85546875" customWidth="1"/>
    <col min="10275" max="10275" width="16.85546875" customWidth="1"/>
    <col min="10276" max="10276" width="14.7109375" customWidth="1"/>
    <col min="10497" max="10497" width="15.7109375" customWidth="1"/>
    <col min="10498" max="10498" width="15.28515625" customWidth="1"/>
    <col min="10499" max="10502" width="14.5703125" customWidth="1"/>
    <col min="10503" max="10503" width="15.28515625" customWidth="1"/>
    <col min="10504" max="10504" width="12.42578125" customWidth="1"/>
    <col min="10505" max="10505" width="12.28515625" bestFit="1" customWidth="1"/>
    <col min="10506" max="10506" width="11.42578125" bestFit="1" customWidth="1"/>
    <col min="10507" max="10507" width="12.28515625" customWidth="1"/>
    <col min="10508" max="10508" width="11.7109375" customWidth="1"/>
    <col min="10509" max="10509" width="12.140625" customWidth="1"/>
    <col min="10510" max="10510" width="17.140625" customWidth="1"/>
    <col min="10511" max="10513" width="14" customWidth="1"/>
    <col min="10514" max="10514" width="20.7109375" bestFit="1" customWidth="1"/>
    <col min="10515" max="10515" width="14" customWidth="1"/>
    <col min="10516" max="10516" width="14.85546875" customWidth="1"/>
    <col min="10517" max="10517" width="3.85546875" customWidth="1"/>
    <col min="10518" max="10518" width="14" customWidth="1"/>
    <col min="10519" max="10519" width="16.28515625" bestFit="1" customWidth="1"/>
    <col min="10520" max="10520" width="15" bestFit="1" customWidth="1"/>
    <col min="10521" max="10521" width="13.85546875" bestFit="1" customWidth="1"/>
    <col min="10522" max="10530" width="13.85546875" customWidth="1"/>
    <col min="10531" max="10531" width="16.85546875" customWidth="1"/>
    <col min="10532" max="10532" width="14.7109375" customWidth="1"/>
    <col min="10753" max="10753" width="15.7109375" customWidth="1"/>
    <col min="10754" max="10754" width="15.28515625" customWidth="1"/>
    <col min="10755" max="10758" width="14.5703125" customWidth="1"/>
    <col min="10759" max="10759" width="15.28515625" customWidth="1"/>
    <col min="10760" max="10760" width="12.42578125" customWidth="1"/>
    <col min="10761" max="10761" width="12.28515625" bestFit="1" customWidth="1"/>
    <col min="10762" max="10762" width="11.42578125" bestFit="1" customWidth="1"/>
    <col min="10763" max="10763" width="12.28515625" customWidth="1"/>
    <col min="10764" max="10764" width="11.7109375" customWidth="1"/>
    <col min="10765" max="10765" width="12.140625" customWidth="1"/>
    <col min="10766" max="10766" width="17.140625" customWidth="1"/>
    <col min="10767" max="10769" width="14" customWidth="1"/>
    <col min="10770" max="10770" width="20.7109375" bestFit="1" customWidth="1"/>
    <col min="10771" max="10771" width="14" customWidth="1"/>
    <col min="10772" max="10772" width="14.85546875" customWidth="1"/>
    <col min="10773" max="10773" width="3.85546875" customWidth="1"/>
    <col min="10774" max="10774" width="14" customWidth="1"/>
    <col min="10775" max="10775" width="16.28515625" bestFit="1" customWidth="1"/>
    <col min="10776" max="10776" width="15" bestFit="1" customWidth="1"/>
    <col min="10777" max="10777" width="13.85546875" bestFit="1" customWidth="1"/>
    <col min="10778" max="10786" width="13.85546875" customWidth="1"/>
    <col min="10787" max="10787" width="16.85546875" customWidth="1"/>
    <col min="10788" max="10788" width="14.7109375" customWidth="1"/>
    <col min="11009" max="11009" width="15.7109375" customWidth="1"/>
    <col min="11010" max="11010" width="15.28515625" customWidth="1"/>
    <col min="11011" max="11014" width="14.5703125" customWidth="1"/>
    <col min="11015" max="11015" width="15.28515625" customWidth="1"/>
    <col min="11016" max="11016" width="12.42578125" customWidth="1"/>
    <col min="11017" max="11017" width="12.28515625" bestFit="1" customWidth="1"/>
    <col min="11018" max="11018" width="11.42578125" bestFit="1" customWidth="1"/>
    <col min="11019" max="11019" width="12.28515625" customWidth="1"/>
    <col min="11020" max="11020" width="11.7109375" customWidth="1"/>
    <col min="11021" max="11021" width="12.140625" customWidth="1"/>
    <col min="11022" max="11022" width="17.140625" customWidth="1"/>
    <col min="11023" max="11025" width="14" customWidth="1"/>
    <col min="11026" max="11026" width="20.7109375" bestFit="1" customWidth="1"/>
    <col min="11027" max="11027" width="14" customWidth="1"/>
    <col min="11028" max="11028" width="14.85546875" customWidth="1"/>
    <col min="11029" max="11029" width="3.85546875" customWidth="1"/>
    <col min="11030" max="11030" width="14" customWidth="1"/>
    <col min="11031" max="11031" width="16.28515625" bestFit="1" customWidth="1"/>
    <col min="11032" max="11032" width="15" bestFit="1" customWidth="1"/>
    <col min="11033" max="11033" width="13.85546875" bestFit="1" customWidth="1"/>
    <col min="11034" max="11042" width="13.85546875" customWidth="1"/>
    <col min="11043" max="11043" width="16.85546875" customWidth="1"/>
    <col min="11044" max="11044" width="14.7109375" customWidth="1"/>
    <col min="11265" max="11265" width="15.7109375" customWidth="1"/>
    <col min="11266" max="11266" width="15.28515625" customWidth="1"/>
    <col min="11267" max="11270" width="14.5703125" customWidth="1"/>
    <col min="11271" max="11271" width="15.28515625" customWidth="1"/>
    <col min="11272" max="11272" width="12.42578125" customWidth="1"/>
    <col min="11273" max="11273" width="12.28515625" bestFit="1" customWidth="1"/>
    <col min="11274" max="11274" width="11.42578125" bestFit="1" customWidth="1"/>
    <col min="11275" max="11275" width="12.28515625" customWidth="1"/>
    <col min="11276" max="11276" width="11.7109375" customWidth="1"/>
    <col min="11277" max="11277" width="12.140625" customWidth="1"/>
    <col min="11278" max="11278" width="17.140625" customWidth="1"/>
    <col min="11279" max="11281" width="14" customWidth="1"/>
    <col min="11282" max="11282" width="20.7109375" bestFit="1" customWidth="1"/>
    <col min="11283" max="11283" width="14" customWidth="1"/>
    <col min="11284" max="11284" width="14.85546875" customWidth="1"/>
    <col min="11285" max="11285" width="3.85546875" customWidth="1"/>
    <col min="11286" max="11286" width="14" customWidth="1"/>
    <col min="11287" max="11287" width="16.28515625" bestFit="1" customWidth="1"/>
    <col min="11288" max="11288" width="15" bestFit="1" customWidth="1"/>
    <col min="11289" max="11289" width="13.85546875" bestFit="1" customWidth="1"/>
    <col min="11290" max="11298" width="13.85546875" customWidth="1"/>
    <col min="11299" max="11299" width="16.85546875" customWidth="1"/>
    <col min="11300" max="11300" width="14.7109375" customWidth="1"/>
    <col min="11521" max="11521" width="15.7109375" customWidth="1"/>
    <col min="11522" max="11522" width="15.28515625" customWidth="1"/>
    <col min="11523" max="11526" width="14.5703125" customWidth="1"/>
    <col min="11527" max="11527" width="15.28515625" customWidth="1"/>
    <col min="11528" max="11528" width="12.42578125" customWidth="1"/>
    <col min="11529" max="11529" width="12.28515625" bestFit="1" customWidth="1"/>
    <col min="11530" max="11530" width="11.42578125" bestFit="1" customWidth="1"/>
    <col min="11531" max="11531" width="12.28515625" customWidth="1"/>
    <col min="11532" max="11532" width="11.7109375" customWidth="1"/>
    <col min="11533" max="11533" width="12.140625" customWidth="1"/>
    <col min="11534" max="11534" width="17.140625" customWidth="1"/>
    <col min="11535" max="11537" width="14" customWidth="1"/>
    <col min="11538" max="11538" width="20.7109375" bestFit="1" customWidth="1"/>
    <col min="11539" max="11539" width="14" customWidth="1"/>
    <col min="11540" max="11540" width="14.85546875" customWidth="1"/>
    <col min="11541" max="11541" width="3.85546875" customWidth="1"/>
    <col min="11542" max="11542" width="14" customWidth="1"/>
    <col min="11543" max="11543" width="16.28515625" bestFit="1" customWidth="1"/>
    <col min="11544" max="11544" width="15" bestFit="1" customWidth="1"/>
    <col min="11545" max="11545" width="13.85546875" bestFit="1" customWidth="1"/>
    <col min="11546" max="11554" width="13.85546875" customWidth="1"/>
    <col min="11555" max="11555" width="16.85546875" customWidth="1"/>
    <col min="11556" max="11556" width="14.7109375" customWidth="1"/>
    <col min="11777" max="11777" width="15.7109375" customWidth="1"/>
    <col min="11778" max="11778" width="15.28515625" customWidth="1"/>
    <col min="11779" max="11782" width="14.5703125" customWidth="1"/>
    <col min="11783" max="11783" width="15.28515625" customWidth="1"/>
    <col min="11784" max="11784" width="12.42578125" customWidth="1"/>
    <col min="11785" max="11785" width="12.28515625" bestFit="1" customWidth="1"/>
    <col min="11786" max="11786" width="11.42578125" bestFit="1" customWidth="1"/>
    <col min="11787" max="11787" width="12.28515625" customWidth="1"/>
    <col min="11788" max="11788" width="11.7109375" customWidth="1"/>
    <col min="11789" max="11789" width="12.140625" customWidth="1"/>
    <col min="11790" max="11790" width="17.140625" customWidth="1"/>
    <col min="11791" max="11793" width="14" customWidth="1"/>
    <col min="11794" max="11794" width="20.7109375" bestFit="1" customWidth="1"/>
    <col min="11795" max="11795" width="14" customWidth="1"/>
    <col min="11796" max="11796" width="14.85546875" customWidth="1"/>
    <col min="11797" max="11797" width="3.85546875" customWidth="1"/>
    <col min="11798" max="11798" width="14" customWidth="1"/>
    <col min="11799" max="11799" width="16.28515625" bestFit="1" customWidth="1"/>
    <col min="11800" max="11800" width="15" bestFit="1" customWidth="1"/>
    <col min="11801" max="11801" width="13.85546875" bestFit="1" customWidth="1"/>
    <col min="11802" max="11810" width="13.85546875" customWidth="1"/>
    <col min="11811" max="11811" width="16.85546875" customWidth="1"/>
    <col min="11812" max="11812" width="14.7109375" customWidth="1"/>
    <col min="12033" max="12033" width="15.7109375" customWidth="1"/>
    <col min="12034" max="12034" width="15.28515625" customWidth="1"/>
    <col min="12035" max="12038" width="14.5703125" customWidth="1"/>
    <col min="12039" max="12039" width="15.28515625" customWidth="1"/>
    <col min="12040" max="12040" width="12.42578125" customWidth="1"/>
    <col min="12041" max="12041" width="12.28515625" bestFit="1" customWidth="1"/>
    <col min="12042" max="12042" width="11.42578125" bestFit="1" customWidth="1"/>
    <col min="12043" max="12043" width="12.28515625" customWidth="1"/>
    <col min="12044" max="12044" width="11.7109375" customWidth="1"/>
    <col min="12045" max="12045" width="12.140625" customWidth="1"/>
    <col min="12046" max="12046" width="17.140625" customWidth="1"/>
    <col min="12047" max="12049" width="14" customWidth="1"/>
    <col min="12050" max="12050" width="20.7109375" bestFit="1" customWidth="1"/>
    <col min="12051" max="12051" width="14" customWidth="1"/>
    <col min="12052" max="12052" width="14.85546875" customWidth="1"/>
    <col min="12053" max="12053" width="3.85546875" customWidth="1"/>
    <col min="12054" max="12054" width="14" customWidth="1"/>
    <col min="12055" max="12055" width="16.28515625" bestFit="1" customWidth="1"/>
    <col min="12056" max="12056" width="15" bestFit="1" customWidth="1"/>
    <col min="12057" max="12057" width="13.85546875" bestFit="1" customWidth="1"/>
    <col min="12058" max="12066" width="13.85546875" customWidth="1"/>
    <col min="12067" max="12067" width="16.85546875" customWidth="1"/>
    <col min="12068" max="12068" width="14.7109375" customWidth="1"/>
    <col min="12289" max="12289" width="15.7109375" customWidth="1"/>
    <col min="12290" max="12290" width="15.28515625" customWidth="1"/>
    <col min="12291" max="12294" width="14.5703125" customWidth="1"/>
    <col min="12295" max="12295" width="15.28515625" customWidth="1"/>
    <col min="12296" max="12296" width="12.42578125" customWidth="1"/>
    <col min="12297" max="12297" width="12.28515625" bestFit="1" customWidth="1"/>
    <col min="12298" max="12298" width="11.42578125" bestFit="1" customWidth="1"/>
    <col min="12299" max="12299" width="12.28515625" customWidth="1"/>
    <col min="12300" max="12300" width="11.7109375" customWidth="1"/>
    <col min="12301" max="12301" width="12.140625" customWidth="1"/>
    <col min="12302" max="12302" width="17.140625" customWidth="1"/>
    <col min="12303" max="12305" width="14" customWidth="1"/>
    <col min="12306" max="12306" width="20.7109375" bestFit="1" customWidth="1"/>
    <col min="12307" max="12307" width="14" customWidth="1"/>
    <col min="12308" max="12308" width="14.85546875" customWidth="1"/>
    <col min="12309" max="12309" width="3.85546875" customWidth="1"/>
    <col min="12310" max="12310" width="14" customWidth="1"/>
    <col min="12311" max="12311" width="16.28515625" bestFit="1" customWidth="1"/>
    <col min="12312" max="12312" width="15" bestFit="1" customWidth="1"/>
    <col min="12313" max="12313" width="13.85546875" bestFit="1" customWidth="1"/>
    <col min="12314" max="12322" width="13.85546875" customWidth="1"/>
    <col min="12323" max="12323" width="16.85546875" customWidth="1"/>
    <col min="12324" max="12324" width="14.7109375" customWidth="1"/>
    <col min="12545" max="12545" width="15.7109375" customWidth="1"/>
    <col min="12546" max="12546" width="15.28515625" customWidth="1"/>
    <col min="12547" max="12550" width="14.5703125" customWidth="1"/>
    <col min="12551" max="12551" width="15.28515625" customWidth="1"/>
    <col min="12552" max="12552" width="12.42578125" customWidth="1"/>
    <col min="12553" max="12553" width="12.28515625" bestFit="1" customWidth="1"/>
    <col min="12554" max="12554" width="11.42578125" bestFit="1" customWidth="1"/>
    <col min="12555" max="12555" width="12.28515625" customWidth="1"/>
    <col min="12556" max="12556" width="11.7109375" customWidth="1"/>
    <col min="12557" max="12557" width="12.140625" customWidth="1"/>
    <col min="12558" max="12558" width="17.140625" customWidth="1"/>
    <col min="12559" max="12561" width="14" customWidth="1"/>
    <col min="12562" max="12562" width="20.7109375" bestFit="1" customWidth="1"/>
    <col min="12563" max="12563" width="14" customWidth="1"/>
    <col min="12564" max="12564" width="14.85546875" customWidth="1"/>
    <col min="12565" max="12565" width="3.85546875" customWidth="1"/>
    <col min="12566" max="12566" width="14" customWidth="1"/>
    <col min="12567" max="12567" width="16.28515625" bestFit="1" customWidth="1"/>
    <col min="12568" max="12568" width="15" bestFit="1" customWidth="1"/>
    <col min="12569" max="12569" width="13.85546875" bestFit="1" customWidth="1"/>
    <col min="12570" max="12578" width="13.85546875" customWidth="1"/>
    <col min="12579" max="12579" width="16.85546875" customWidth="1"/>
    <col min="12580" max="12580" width="14.7109375" customWidth="1"/>
    <col min="12801" max="12801" width="15.7109375" customWidth="1"/>
    <col min="12802" max="12802" width="15.28515625" customWidth="1"/>
    <col min="12803" max="12806" width="14.5703125" customWidth="1"/>
    <col min="12807" max="12807" width="15.28515625" customWidth="1"/>
    <col min="12808" max="12808" width="12.42578125" customWidth="1"/>
    <col min="12809" max="12809" width="12.28515625" bestFit="1" customWidth="1"/>
    <col min="12810" max="12810" width="11.42578125" bestFit="1" customWidth="1"/>
    <col min="12811" max="12811" width="12.28515625" customWidth="1"/>
    <col min="12812" max="12812" width="11.7109375" customWidth="1"/>
    <col min="12813" max="12813" width="12.140625" customWidth="1"/>
    <col min="12814" max="12814" width="17.140625" customWidth="1"/>
    <col min="12815" max="12817" width="14" customWidth="1"/>
    <col min="12818" max="12818" width="20.7109375" bestFit="1" customWidth="1"/>
    <col min="12819" max="12819" width="14" customWidth="1"/>
    <col min="12820" max="12820" width="14.85546875" customWidth="1"/>
    <col min="12821" max="12821" width="3.85546875" customWidth="1"/>
    <col min="12822" max="12822" width="14" customWidth="1"/>
    <col min="12823" max="12823" width="16.28515625" bestFit="1" customWidth="1"/>
    <col min="12824" max="12824" width="15" bestFit="1" customWidth="1"/>
    <col min="12825" max="12825" width="13.85546875" bestFit="1" customWidth="1"/>
    <col min="12826" max="12834" width="13.85546875" customWidth="1"/>
    <col min="12835" max="12835" width="16.85546875" customWidth="1"/>
    <col min="12836" max="12836" width="14.7109375" customWidth="1"/>
    <col min="13057" max="13057" width="15.7109375" customWidth="1"/>
    <col min="13058" max="13058" width="15.28515625" customWidth="1"/>
    <col min="13059" max="13062" width="14.5703125" customWidth="1"/>
    <col min="13063" max="13063" width="15.28515625" customWidth="1"/>
    <col min="13064" max="13064" width="12.42578125" customWidth="1"/>
    <col min="13065" max="13065" width="12.28515625" bestFit="1" customWidth="1"/>
    <col min="13066" max="13066" width="11.42578125" bestFit="1" customWidth="1"/>
    <col min="13067" max="13067" width="12.28515625" customWidth="1"/>
    <col min="13068" max="13068" width="11.7109375" customWidth="1"/>
    <col min="13069" max="13069" width="12.140625" customWidth="1"/>
    <col min="13070" max="13070" width="17.140625" customWidth="1"/>
    <col min="13071" max="13073" width="14" customWidth="1"/>
    <col min="13074" max="13074" width="20.7109375" bestFit="1" customWidth="1"/>
    <col min="13075" max="13075" width="14" customWidth="1"/>
    <col min="13076" max="13076" width="14.85546875" customWidth="1"/>
    <col min="13077" max="13077" width="3.85546875" customWidth="1"/>
    <col min="13078" max="13078" width="14" customWidth="1"/>
    <col min="13079" max="13079" width="16.28515625" bestFit="1" customWidth="1"/>
    <col min="13080" max="13080" width="15" bestFit="1" customWidth="1"/>
    <col min="13081" max="13081" width="13.85546875" bestFit="1" customWidth="1"/>
    <col min="13082" max="13090" width="13.85546875" customWidth="1"/>
    <col min="13091" max="13091" width="16.85546875" customWidth="1"/>
    <col min="13092" max="13092" width="14.7109375" customWidth="1"/>
    <col min="13313" max="13313" width="15.7109375" customWidth="1"/>
    <col min="13314" max="13314" width="15.28515625" customWidth="1"/>
    <col min="13315" max="13318" width="14.5703125" customWidth="1"/>
    <col min="13319" max="13319" width="15.28515625" customWidth="1"/>
    <col min="13320" max="13320" width="12.42578125" customWidth="1"/>
    <col min="13321" max="13321" width="12.28515625" bestFit="1" customWidth="1"/>
    <col min="13322" max="13322" width="11.42578125" bestFit="1" customWidth="1"/>
    <col min="13323" max="13323" width="12.28515625" customWidth="1"/>
    <col min="13324" max="13324" width="11.7109375" customWidth="1"/>
    <col min="13325" max="13325" width="12.140625" customWidth="1"/>
    <col min="13326" max="13326" width="17.140625" customWidth="1"/>
    <col min="13327" max="13329" width="14" customWidth="1"/>
    <col min="13330" max="13330" width="20.7109375" bestFit="1" customWidth="1"/>
    <col min="13331" max="13331" width="14" customWidth="1"/>
    <col min="13332" max="13332" width="14.85546875" customWidth="1"/>
    <col min="13333" max="13333" width="3.85546875" customWidth="1"/>
    <col min="13334" max="13334" width="14" customWidth="1"/>
    <col min="13335" max="13335" width="16.28515625" bestFit="1" customWidth="1"/>
    <col min="13336" max="13336" width="15" bestFit="1" customWidth="1"/>
    <col min="13337" max="13337" width="13.85546875" bestFit="1" customWidth="1"/>
    <col min="13338" max="13346" width="13.85546875" customWidth="1"/>
    <col min="13347" max="13347" width="16.85546875" customWidth="1"/>
    <col min="13348" max="13348" width="14.7109375" customWidth="1"/>
    <col min="13569" max="13569" width="15.7109375" customWidth="1"/>
    <col min="13570" max="13570" width="15.28515625" customWidth="1"/>
    <col min="13571" max="13574" width="14.5703125" customWidth="1"/>
    <col min="13575" max="13575" width="15.28515625" customWidth="1"/>
    <col min="13576" max="13576" width="12.42578125" customWidth="1"/>
    <col min="13577" max="13577" width="12.28515625" bestFit="1" customWidth="1"/>
    <col min="13578" max="13578" width="11.42578125" bestFit="1" customWidth="1"/>
    <col min="13579" max="13579" width="12.28515625" customWidth="1"/>
    <col min="13580" max="13580" width="11.7109375" customWidth="1"/>
    <col min="13581" max="13581" width="12.140625" customWidth="1"/>
    <col min="13582" max="13582" width="17.140625" customWidth="1"/>
    <col min="13583" max="13585" width="14" customWidth="1"/>
    <col min="13586" max="13586" width="20.7109375" bestFit="1" customWidth="1"/>
    <col min="13587" max="13587" width="14" customWidth="1"/>
    <col min="13588" max="13588" width="14.85546875" customWidth="1"/>
    <col min="13589" max="13589" width="3.85546875" customWidth="1"/>
    <col min="13590" max="13590" width="14" customWidth="1"/>
    <col min="13591" max="13591" width="16.28515625" bestFit="1" customWidth="1"/>
    <col min="13592" max="13592" width="15" bestFit="1" customWidth="1"/>
    <col min="13593" max="13593" width="13.85546875" bestFit="1" customWidth="1"/>
    <col min="13594" max="13602" width="13.85546875" customWidth="1"/>
    <col min="13603" max="13603" width="16.85546875" customWidth="1"/>
    <col min="13604" max="13604" width="14.7109375" customWidth="1"/>
    <col min="13825" max="13825" width="15.7109375" customWidth="1"/>
    <col min="13826" max="13826" width="15.28515625" customWidth="1"/>
    <col min="13827" max="13830" width="14.5703125" customWidth="1"/>
    <col min="13831" max="13831" width="15.28515625" customWidth="1"/>
    <col min="13832" max="13832" width="12.42578125" customWidth="1"/>
    <col min="13833" max="13833" width="12.28515625" bestFit="1" customWidth="1"/>
    <col min="13834" max="13834" width="11.42578125" bestFit="1" customWidth="1"/>
    <col min="13835" max="13835" width="12.28515625" customWidth="1"/>
    <col min="13836" max="13836" width="11.7109375" customWidth="1"/>
    <col min="13837" max="13837" width="12.140625" customWidth="1"/>
    <col min="13838" max="13838" width="17.140625" customWidth="1"/>
    <col min="13839" max="13841" width="14" customWidth="1"/>
    <col min="13842" max="13842" width="20.7109375" bestFit="1" customWidth="1"/>
    <col min="13843" max="13843" width="14" customWidth="1"/>
    <col min="13844" max="13844" width="14.85546875" customWidth="1"/>
    <col min="13845" max="13845" width="3.85546875" customWidth="1"/>
    <col min="13846" max="13846" width="14" customWidth="1"/>
    <col min="13847" max="13847" width="16.28515625" bestFit="1" customWidth="1"/>
    <col min="13848" max="13848" width="15" bestFit="1" customWidth="1"/>
    <col min="13849" max="13849" width="13.85546875" bestFit="1" customWidth="1"/>
    <col min="13850" max="13858" width="13.85546875" customWidth="1"/>
    <col min="13859" max="13859" width="16.85546875" customWidth="1"/>
    <col min="13860" max="13860" width="14.7109375" customWidth="1"/>
    <col min="14081" max="14081" width="15.7109375" customWidth="1"/>
    <col min="14082" max="14082" width="15.28515625" customWidth="1"/>
    <col min="14083" max="14086" width="14.5703125" customWidth="1"/>
    <col min="14087" max="14087" width="15.28515625" customWidth="1"/>
    <col min="14088" max="14088" width="12.42578125" customWidth="1"/>
    <col min="14089" max="14089" width="12.28515625" bestFit="1" customWidth="1"/>
    <col min="14090" max="14090" width="11.42578125" bestFit="1" customWidth="1"/>
    <col min="14091" max="14091" width="12.28515625" customWidth="1"/>
    <col min="14092" max="14092" width="11.7109375" customWidth="1"/>
    <col min="14093" max="14093" width="12.140625" customWidth="1"/>
    <col min="14094" max="14094" width="17.140625" customWidth="1"/>
    <col min="14095" max="14097" width="14" customWidth="1"/>
    <col min="14098" max="14098" width="20.7109375" bestFit="1" customWidth="1"/>
    <col min="14099" max="14099" width="14" customWidth="1"/>
    <col min="14100" max="14100" width="14.85546875" customWidth="1"/>
    <col min="14101" max="14101" width="3.85546875" customWidth="1"/>
    <col min="14102" max="14102" width="14" customWidth="1"/>
    <col min="14103" max="14103" width="16.28515625" bestFit="1" customWidth="1"/>
    <col min="14104" max="14104" width="15" bestFit="1" customWidth="1"/>
    <col min="14105" max="14105" width="13.85546875" bestFit="1" customWidth="1"/>
    <col min="14106" max="14114" width="13.85546875" customWidth="1"/>
    <col min="14115" max="14115" width="16.85546875" customWidth="1"/>
    <col min="14116" max="14116" width="14.7109375" customWidth="1"/>
    <col min="14337" max="14337" width="15.7109375" customWidth="1"/>
    <col min="14338" max="14338" width="15.28515625" customWidth="1"/>
    <col min="14339" max="14342" width="14.5703125" customWidth="1"/>
    <col min="14343" max="14343" width="15.28515625" customWidth="1"/>
    <col min="14344" max="14344" width="12.42578125" customWidth="1"/>
    <col min="14345" max="14345" width="12.28515625" bestFit="1" customWidth="1"/>
    <col min="14346" max="14346" width="11.42578125" bestFit="1" customWidth="1"/>
    <col min="14347" max="14347" width="12.28515625" customWidth="1"/>
    <col min="14348" max="14348" width="11.7109375" customWidth="1"/>
    <col min="14349" max="14349" width="12.140625" customWidth="1"/>
    <col min="14350" max="14350" width="17.140625" customWidth="1"/>
    <col min="14351" max="14353" width="14" customWidth="1"/>
    <col min="14354" max="14354" width="20.7109375" bestFit="1" customWidth="1"/>
    <col min="14355" max="14355" width="14" customWidth="1"/>
    <col min="14356" max="14356" width="14.85546875" customWidth="1"/>
    <col min="14357" max="14357" width="3.85546875" customWidth="1"/>
    <col min="14358" max="14358" width="14" customWidth="1"/>
    <col min="14359" max="14359" width="16.28515625" bestFit="1" customWidth="1"/>
    <col min="14360" max="14360" width="15" bestFit="1" customWidth="1"/>
    <col min="14361" max="14361" width="13.85546875" bestFit="1" customWidth="1"/>
    <col min="14362" max="14370" width="13.85546875" customWidth="1"/>
    <col min="14371" max="14371" width="16.85546875" customWidth="1"/>
    <col min="14372" max="14372" width="14.7109375" customWidth="1"/>
    <col min="14593" max="14593" width="15.7109375" customWidth="1"/>
    <col min="14594" max="14594" width="15.28515625" customWidth="1"/>
    <col min="14595" max="14598" width="14.5703125" customWidth="1"/>
    <col min="14599" max="14599" width="15.28515625" customWidth="1"/>
    <col min="14600" max="14600" width="12.42578125" customWidth="1"/>
    <col min="14601" max="14601" width="12.28515625" bestFit="1" customWidth="1"/>
    <col min="14602" max="14602" width="11.42578125" bestFit="1" customWidth="1"/>
    <col min="14603" max="14603" width="12.28515625" customWidth="1"/>
    <col min="14604" max="14604" width="11.7109375" customWidth="1"/>
    <col min="14605" max="14605" width="12.140625" customWidth="1"/>
    <col min="14606" max="14606" width="17.140625" customWidth="1"/>
    <col min="14607" max="14609" width="14" customWidth="1"/>
    <col min="14610" max="14610" width="20.7109375" bestFit="1" customWidth="1"/>
    <col min="14611" max="14611" width="14" customWidth="1"/>
    <col min="14612" max="14612" width="14.85546875" customWidth="1"/>
    <col min="14613" max="14613" width="3.85546875" customWidth="1"/>
    <col min="14614" max="14614" width="14" customWidth="1"/>
    <col min="14615" max="14615" width="16.28515625" bestFit="1" customWidth="1"/>
    <col min="14616" max="14616" width="15" bestFit="1" customWidth="1"/>
    <col min="14617" max="14617" width="13.85546875" bestFit="1" customWidth="1"/>
    <col min="14618" max="14626" width="13.85546875" customWidth="1"/>
    <col min="14627" max="14627" width="16.85546875" customWidth="1"/>
    <col min="14628" max="14628" width="14.7109375" customWidth="1"/>
    <col min="14849" max="14849" width="15.7109375" customWidth="1"/>
    <col min="14850" max="14850" width="15.28515625" customWidth="1"/>
    <col min="14851" max="14854" width="14.5703125" customWidth="1"/>
    <col min="14855" max="14855" width="15.28515625" customWidth="1"/>
    <col min="14856" max="14856" width="12.42578125" customWidth="1"/>
    <col min="14857" max="14857" width="12.28515625" bestFit="1" customWidth="1"/>
    <col min="14858" max="14858" width="11.42578125" bestFit="1" customWidth="1"/>
    <col min="14859" max="14859" width="12.28515625" customWidth="1"/>
    <col min="14860" max="14860" width="11.7109375" customWidth="1"/>
    <col min="14861" max="14861" width="12.140625" customWidth="1"/>
    <col min="14862" max="14862" width="17.140625" customWidth="1"/>
    <col min="14863" max="14865" width="14" customWidth="1"/>
    <col min="14866" max="14866" width="20.7109375" bestFit="1" customWidth="1"/>
    <col min="14867" max="14867" width="14" customWidth="1"/>
    <col min="14868" max="14868" width="14.85546875" customWidth="1"/>
    <col min="14869" max="14869" width="3.85546875" customWidth="1"/>
    <col min="14870" max="14870" width="14" customWidth="1"/>
    <col min="14871" max="14871" width="16.28515625" bestFit="1" customWidth="1"/>
    <col min="14872" max="14872" width="15" bestFit="1" customWidth="1"/>
    <col min="14873" max="14873" width="13.85546875" bestFit="1" customWidth="1"/>
    <col min="14874" max="14882" width="13.85546875" customWidth="1"/>
    <col min="14883" max="14883" width="16.85546875" customWidth="1"/>
    <col min="14884" max="14884" width="14.7109375" customWidth="1"/>
    <col min="15105" max="15105" width="15.7109375" customWidth="1"/>
    <col min="15106" max="15106" width="15.28515625" customWidth="1"/>
    <col min="15107" max="15110" width="14.5703125" customWidth="1"/>
    <col min="15111" max="15111" width="15.28515625" customWidth="1"/>
    <col min="15112" max="15112" width="12.42578125" customWidth="1"/>
    <col min="15113" max="15113" width="12.28515625" bestFit="1" customWidth="1"/>
    <col min="15114" max="15114" width="11.42578125" bestFit="1" customWidth="1"/>
    <col min="15115" max="15115" width="12.28515625" customWidth="1"/>
    <col min="15116" max="15116" width="11.7109375" customWidth="1"/>
    <col min="15117" max="15117" width="12.140625" customWidth="1"/>
    <col min="15118" max="15118" width="17.140625" customWidth="1"/>
    <col min="15119" max="15121" width="14" customWidth="1"/>
    <col min="15122" max="15122" width="20.7109375" bestFit="1" customWidth="1"/>
    <col min="15123" max="15123" width="14" customWidth="1"/>
    <col min="15124" max="15124" width="14.85546875" customWidth="1"/>
    <col min="15125" max="15125" width="3.85546875" customWidth="1"/>
    <col min="15126" max="15126" width="14" customWidth="1"/>
    <col min="15127" max="15127" width="16.28515625" bestFit="1" customWidth="1"/>
    <col min="15128" max="15128" width="15" bestFit="1" customWidth="1"/>
    <col min="15129" max="15129" width="13.85546875" bestFit="1" customWidth="1"/>
    <col min="15130" max="15138" width="13.85546875" customWidth="1"/>
    <col min="15139" max="15139" width="16.85546875" customWidth="1"/>
    <col min="15140" max="15140" width="14.7109375" customWidth="1"/>
    <col min="15361" max="15361" width="15.7109375" customWidth="1"/>
    <col min="15362" max="15362" width="15.28515625" customWidth="1"/>
    <col min="15363" max="15366" width="14.5703125" customWidth="1"/>
    <col min="15367" max="15367" width="15.28515625" customWidth="1"/>
    <col min="15368" max="15368" width="12.42578125" customWidth="1"/>
    <col min="15369" max="15369" width="12.28515625" bestFit="1" customWidth="1"/>
    <col min="15370" max="15370" width="11.42578125" bestFit="1" customWidth="1"/>
    <col min="15371" max="15371" width="12.28515625" customWidth="1"/>
    <col min="15372" max="15372" width="11.7109375" customWidth="1"/>
    <col min="15373" max="15373" width="12.140625" customWidth="1"/>
    <col min="15374" max="15374" width="17.140625" customWidth="1"/>
    <col min="15375" max="15377" width="14" customWidth="1"/>
    <col min="15378" max="15378" width="20.7109375" bestFit="1" customWidth="1"/>
    <col min="15379" max="15379" width="14" customWidth="1"/>
    <col min="15380" max="15380" width="14.85546875" customWidth="1"/>
    <col min="15381" max="15381" width="3.85546875" customWidth="1"/>
    <col min="15382" max="15382" width="14" customWidth="1"/>
    <col min="15383" max="15383" width="16.28515625" bestFit="1" customWidth="1"/>
    <col min="15384" max="15384" width="15" bestFit="1" customWidth="1"/>
    <col min="15385" max="15385" width="13.85546875" bestFit="1" customWidth="1"/>
    <col min="15386" max="15394" width="13.85546875" customWidth="1"/>
    <col min="15395" max="15395" width="16.85546875" customWidth="1"/>
    <col min="15396" max="15396" width="14.7109375" customWidth="1"/>
    <col min="15617" max="15617" width="15.7109375" customWidth="1"/>
    <col min="15618" max="15618" width="15.28515625" customWidth="1"/>
    <col min="15619" max="15622" width="14.5703125" customWidth="1"/>
    <col min="15623" max="15623" width="15.28515625" customWidth="1"/>
    <col min="15624" max="15624" width="12.42578125" customWidth="1"/>
    <col min="15625" max="15625" width="12.28515625" bestFit="1" customWidth="1"/>
    <col min="15626" max="15626" width="11.42578125" bestFit="1" customWidth="1"/>
    <col min="15627" max="15627" width="12.28515625" customWidth="1"/>
    <col min="15628" max="15628" width="11.7109375" customWidth="1"/>
    <col min="15629" max="15629" width="12.140625" customWidth="1"/>
    <col min="15630" max="15630" width="17.140625" customWidth="1"/>
    <col min="15631" max="15633" width="14" customWidth="1"/>
    <col min="15634" max="15634" width="20.7109375" bestFit="1" customWidth="1"/>
    <col min="15635" max="15635" width="14" customWidth="1"/>
    <col min="15636" max="15636" width="14.85546875" customWidth="1"/>
    <col min="15637" max="15637" width="3.85546875" customWidth="1"/>
    <col min="15638" max="15638" width="14" customWidth="1"/>
    <col min="15639" max="15639" width="16.28515625" bestFit="1" customWidth="1"/>
    <col min="15640" max="15640" width="15" bestFit="1" customWidth="1"/>
    <col min="15641" max="15641" width="13.85546875" bestFit="1" customWidth="1"/>
    <col min="15642" max="15650" width="13.85546875" customWidth="1"/>
    <col min="15651" max="15651" width="16.85546875" customWidth="1"/>
    <col min="15652" max="15652" width="14.7109375" customWidth="1"/>
    <col min="15873" max="15873" width="15.7109375" customWidth="1"/>
    <col min="15874" max="15874" width="15.28515625" customWidth="1"/>
    <col min="15875" max="15878" width="14.5703125" customWidth="1"/>
    <col min="15879" max="15879" width="15.28515625" customWidth="1"/>
    <col min="15880" max="15880" width="12.42578125" customWidth="1"/>
    <col min="15881" max="15881" width="12.28515625" bestFit="1" customWidth="1"/>
    <col min="15882" max="15882" width="11.42578125" bestFit="1" customWidth="1"/>
    <col min="15883" max="15883" width="12.28515625" customWidth="1"/>
    <col min="15884" max="15884" width="11.7109375" customWidth="1"/>
    <col min="15885" max="15885" width="12.140625" customWidth="1"/>
    <col min="15886" max="15886" width="17.140625" customWidth="1"/>
    <col min="15887" max="15889" width="14" customWidth="1"/>
    <col min="15890" max="15890" width="20.7109375" bestFit="1" customWidth="1"/>
    <col min="15891" max="15891" width="14" customWidth="1"/>
    <col min="15892" max="15892" width="14.85546875" customWidth="1"/>
    <col min="15893" max="15893" width="3.85546875" customWidth="1"/>
    <col min="15894" max="15894" width="14" customWidth="1"/>
    <col min="15895" max="15895" width="16.28515625" bestFit="1" customWidth="1"/>
    <col min="15896" max="15896" width="15" bestFit="1" customWidth="1"/>
    <col min="15897" max="15897" width="13.85546875" bestFit="1" customWidth="1"/>
    <col min="15898" max="15906" width="13.85546875" customWidth="1"/>
    <col min="15907" max="15907" width="16.85546875" customWidth="1"/>
    <col min="15908" max="15908" width="14.7109375" customWidth="1"/>
    <col min="16129" max="16129" width="15.7109375" customWidth="1"/>
    <col min="16130" max="16130" width="15.28515625" customWidth="1"/>
    <col min="16131" max="16134" width="14.5703125" customWidth="1"/>
    <col min="16135" max="16135" width="15.28515625" customWidth="1"/>
    <col min="16136" max="16136" width="12.42578125" customWidth="1"/>
    <col min="16137" max="16137" width="12.28515625" bestFit="1" customWidth="1"/>
    <col min="16138" max="16138" width="11.42578125" bestFit="1" customWidth="1"/>
    <col min="16139" max="16139" width="12.28515625" customWidth="1"/>
    <col min="16140" max="16140" width="11.7109375" customWidth="1"/>
    <col min="16141" max="16141" width="12.140625" customWidth="1"/>
    <col min="16142" max="16142" width="17.140625" customWidth="1"/>
    <col min="16143" max="16145" width="14" customWidth="1"/>
    <col min="16146" max="16146" width="20.7109375" bestFit="1" customWidth="1"/>
    <col min="16147" max="16147" width="14" customWidth="1"/>
    <col min="16148" max="16148" width="14.85546875" customWidth="1"/>
    <col min="16149" max="16149" width="3.85546875" customWidth="1"/>
    <col min="16150" max="16150" width="14" customWidth="1"/>
    <col min="16151" max="16151" width="16.28515625" bestFit="1" customWidth="1"/>
    <col min="16152" max="16152" width="15" bestFit="1" customWidth="1"/>
    <col min="16153" max="16153" width="13.85546875" bestFit="1" customWidth="1"/>
    <col min="16154" max="16162" width="13.85546875" customWidth="1"/>
    <col min="16163" max="16163" width="16.85546875" customWidth="1"/>
    <col min="16164" max="16164" width="14.7109375" customWidth="1"/>
  </cols>
  <sheetData>
    <row r="1" spans="1:40" ht="18.75" x14ac:dyDescent="0.3">
      <c r="A1" s="185" t="s">
        <v>76</v>
      </c>
      <c r="B1" s="185"/>
      <c r="C1" s="185"/>
      <c r="D1" s="185"/>
      <c r="E1" s="185"/>
      <c r="F1" s="185"/>
      <c r="G1" s="185"/>
      <c r="H1" s="185"/>
      <c r="I1" s="185"/>
      <c r="J1" s="3"/>
      <c r="K1" s="4"/>
      <c r="L1" s="4"/>
      <c r="M1" s="4"/>
      <c r="N1" s="4"/>
      <c r="O1" s="4"/>
      <c r="P1" s="4"/>
      <c r="Q1" s="4"/>
      <c r="R1" s="5"/>
      <c r="S1" s="4"/>
      <c r="T1" s="5"/>
      <c r="U1" s="6"/>
      <c r="V1" s="4"/>
      <c r="W1" s="4"/>
      <c r="X1" s="4"/>
      <c r="Y1" s="4"/>
      <c r="Z1" s="28"/>
      <c r="AA1" s="4"/>
      <c r="AB1" s="4"/>
      <c r="AC1" s="4"/>
      <c r="AD1" s="4"/>
      <c r="AE1" s="4"/>
      <c r="AF1" s="4"/>
      <c r="AG1" s="4"/>
      <c r="AH1" s="4"/>
      <c r="AI1" s="4"/>
    </row>
    <row r="2" spans="1:40" x14ac:dyDescent="0.25">
      <c r="A2" s="25"/>
      <c r="B2" s="186" t="s">
        <v>21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6"/>
      <c r="V2" s="186" t="s">
        <v>21</v>
      </c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26"/>
      <c r="AK2" s="26"/>
      <c r="AL2" s="26"/>
      <c r="AM2" s="26"/>
      <c r="AN2" s="26"/>
    </row>
    <row r="3" spans="1:40" ht="15" customHeight="1" x14ac:dyDescent="0.25">
      <c r="A3" s="187" t="s">
        <v>0</v>
      </c>
      <c r="B3" s="189" t="s">
        <v>1</v>
      </c>
      <c r="C3" s="191" t="s">
        <v>2</v>
      </c>
      <c r="D3" s="192"/>
      <c r="E3" s="192"/>
      <c r="F3" s="192"/>
      <c r="G3" s="193"/>
      <c r="H3" s="191" t="s">
        <v>3</v>
      </c>
      <c r="I3" s="192"/>
      <c r="J3" s="192"/>
      <c r="K3" s="192"/>
      <c r="L3" s="192"/>
      <c r="M3" s="192"/>
      <c r="N3" s="193"/>
      <c r="O3" s="189" t="s">
        <v>4</v>
      </c>
      <c r="P3" s="189" t="s">
        <v>61</v>
      </c>
      <c r="Q3" s="189" t="s">
        <v>5</v>
      </c>
      <c r="R3" s="189" t="s">
        <v>6</v>
      </c>
      <c r="S3" s="189" t="s">
        <v>7</v>
      </c>
      <c r="T3" s="194" t="s">
        <v>8</v>
      </c>
      <c r="U3" s="6"/>
      <c r="V3" s="189" t="s">
        <v>9</v>
      </c>
      <c r="W3" s="189" t="s">
        <v>10</v>
      </c>
      <c r="X3" s="196"/>
      <c r="Y3" s="197"/>
      <c r="Z3" s="189" t="s">
        <v>77</v>
      </c>
      <c r="AA3" s="189" t="s">
        <v>78</v>
      </c>
      <c r="AB3" s="189" t="s">
        <v>79</v>
      </c>
      <c r="AC3" s="196"/>
      <c r="AD3" s="196"/>
      <c r="AE3" s="7"/>
      <c r="AF3" s="189" t="s">
        <v>20</v>
      </c>
      <c r="AG3" s="189" t="s">
        <v>11</v>
      </c>
      <c r="AH3" s="189" t="s">
        <v>12</v>
      </c>
      <c r="AI3" s="194" t="s">
        <v>13</v>
      </c>
    </row>
    <row r="4" spans="1:40" ht="13.5" customHeight="1" x14ac:dyDescent="0.25">
      <c r="A4" s="187"/>
      <c r="B4" s="189"/>
      <c r="C4" s="8"/>
      <c r="D4" s="4"/>
      <c r="E4" s="4"/>
      <c r="F4" s="4"/>
      <c r="G4" s="4"/>
      <c r="H4" s="9"/>
      <c r="I4" s="4"/>
      <c r="J4" s="4"/>
      <c r="K4" s="4"/>
      <c r="L4" s="4"/>
      <c r="M4" s="4"/>
      <c r="N4" s="10"/>
      <c r="O4" s="189"/>
      <c r="P4" s="189"/>
      <c r="Q4" s="189"/>
      <c r="R4" s="189"/>
      <c r="S4" s="189"/>
      <c r="T4" s="194"/>
      <c r="U4" s="6"/>
      <c r="V4" s="189"/>
      <c r="W4" s="198"/>
      <c r="X4" s="196"/>
      <c r="Y4" s="197"/>
      <c r="Z4" s="189"/>
      <c r="AA4" s="189"/>
      <c r="AB4" s="198"/>
      <c r="AC4" s="196"/>
      <c r="AD4" s="196"/>
      <c r="AE4" s="4"/>
      <c r="AF4" s="189"/>
      <c r="AG4" s="189"/>
      <c r="AH4" s="189"/>
      <c r="AI4" s="194"/>
    </row>
    <row r="5" spans="1:40" ht="49.5" customHeight="1" x14ac:dyDescent="0.25">
      <c r="A5" s="188"/>
      <c r="B5" s="190"/>
      <c r="C5" s="11" t="s">
        <v>63</v>
      </c>
      <c r="D5" s="11" t="s">
        <v>64</v>
      </c>
      <c r="E5" s="11" t="s">
        <v>15</v>
      </c>
      <c r="F5" s="12" t="s">
        <v>65</v>
      </c>
      <c r="G5" s="13" t="s">
        <v>16</v>
      </c>
      <c r="H5" s="11" t="s">
        <v>66</v>
      </c>
      <c r="I5" s="11" t="s">
        <v>67</v>
      </c>
      <c r="J5" s="11" t="s">
        <v>68</v>
      </c>
      <c r="K5" s="11" t="s">
        <v>69</v>
      </c>
      <c r="L5" s="11" t="s">
        <v>70</v>
      </c>
      <c r="M5" s="14" t="s">
        <v>71</v>
      </c>
      <c r="N5" s="15" t="s">
        <v>72</v>
      </c>
      <c r="O5" s="190"/>
      <c r="P5" s="190"/>
      <c r="Q5" s="190"/>
      <c r="R5" s="190"/>
      <c r="S5" s="190"/>
      <c r="T5" s="195"/>
      <c r="U5" s="6"/>
      <c r="V5" s="190"/>
      <c r="W5" s="11" t="s">
        <v>18</v>
      </c>
      <c r="X5" s="11" t="s">
        <v>17</v>
      </c>
      <c r="Y5" s="15" t="s">
        <v>19</v>
      </c>
      <c r="Z5" s="190"/>
      <c r="AA5" s="190"/>
      <c r="AB5" s="11" t="s">
        <v>73</v>
      </c>
      <c r="AC5" s="11" t="s">
        <v>80</v>
      </c>
      <c r="AD5" s="11" t="s">
        <v>74</v>
      </c>
      <c r="AE5" s="16" t="s">
        <v>81</v>
      </c>
      <c r="AF5" s="190"/>
      <c r="AG5" s="190"/>
      <c r="AH5" s="190"/>
      <c r="AI5" s="195"/>
    </row>
    <row r="6" spans="1:40" x14ac:dyDescent="0.25">
      <c r="A6" s="17">
        <v>1861</v>
      </c>
      <c r="B6" s="18">
        <f>+'[3]R-I prezzi costanti cat'!B2</f>
        <v>4688.3557206097748</v>
      </c>
      <c r="C6" s="18">
        <f>+'[3]R-I prezzi costanti cat'!C2</f>
        <v>56.56565656565656</v>
      </c>
      <c r="D6" s="18">
        <f>+'[3]R-I prezzi costanti cat'!D2</f>
        <v>1230.3030303030305</v>
      </c>
      <c r="E6" s="18">
        <f>+'[3]R-I prezzi costanti cat'!G2</f>
        <v>293.81443298969072</v>
      </c>
      <c r="F6" s="18">
        <f>+'[3]R-I prezzi costanti cat'!E2</f>
        <v>8</v>
      </c>
      <c r="G6" s="19">
        <f>+C6+D6+E6+F6</f>
        <v>1588.6831198583777</v>
      </c>
      <c r="H6" s="18">
        <f>+'[3]R-I prezzi costanti cat'!H2</f>
        <v>918.64172409320349</v>
      </c>
      <c r="I6" s="18">
        <f>+'[3]R-I prezzi costanti cat'!I2</f>
        <v>185.07976490234233</v>
      </c>
      <c r="J6" s="18">
        <f>+'[3]R-I prezzi costanti cat'!J2</f>
        <v>19.62819399677975</v>
      </c>
      <c r="K6" s="18">
        <f>+'[3]R-I prezzi costanti cat'!K2</f>
        <v>960.69052741595647</v>
      </c>
      <c r="L6" s="18">
        <f>+'[3]R-I prezzi costanti cat'!L2</f>
        <v>917.27960345832321</v>
      </c>
      <c r="M6" s="18">
        <f>+'[3]R-I prezzi costanti cat'!M2</f>
        <v>649.41122137184607</v>
      </c>
      <c r="N6" s="18">
        <f>+H6+I6+J6+K6+L6+M6</f>
        <v>3650.731035238452</v>
      </c>
      <c r="O6" s="18">
        <f>+B6+G6+N6</f>
        <v>9927.7698757066046</v>
      </c>
      <c r="P6" s="18">
        <f>+'[3]R-I prezzi costanti cat'!P2</f>
        <v>17.775539234328452</v>
      </c>
      <c r="Q6" s="18">
        <f>+'[3]R-I prezzi costanti cat'!Q2</f>
        <v>551.94380713544126</v>
      </c>
      <c r="R6" s="20">
        <f>+O6+Q6-P6</f>
        <v>10461.938143607718</v>
      </c>
      <c r="S6" s="18">
        <f>+'[3]R-I prezzi costanti cat'!S2</f>
        <v>669.54368485430268</v>
      </c>
      <c r="T6" s="20">
        <f>+R6+S6</f>
        <v>11131.481828462021</v>
      </c>
      <c r="U6" s="21"/>
      <c r="V6" s="18">
        <f>+'[3]R-I prezzi costanti cat'!U2</f>
        <v>457.00042175579466</v>
      </c>
      <c r="W6" s="22">
        <f>+'[3]R-I prezzi costanti cat'!W2</f>
        <v>8872.1237545109125</v>
      </c>
      <c r="X6" s="22">
        <f>+'[3]R-I prezzi costanti cat'!X2</f>
        <v>1230.9667938639111</v>
      </c>
      <c r="Y6" s="27">
        <f t="shared" ref="Y6:Y56" si="0">+W6+X6</f>
        <v>10103.090548374823</v>
      </c>
      <c r="Z6" s="18">
        <f>+'[3]R-I prezzi costanti cat'!AA2</f>
        <v>67.480522806519019</v>
      </c>
      <c r="AA6" s="18">
        <f>+'[3]R-I prezzi costanti cat'!Z2</f>
        <v>263.8186605070469</v>
      </c>
      <c r="AB6" s="18">
        <f>+'[3]R-I prezzi costanti cat'!AD2-'[3]R-I prezzi costanti cat'!AK2</f>
        <v>86.673674874675754</v>
      </c>
      <c r="AC6" s="18">
        <f>+'[3]R-I prezzi costanti cat'!AB2</f>
        <v>19.915921376890381</v>
      </c>
      <c r="AD6" s="18">
        <f>+'[3]R-I prezzi costanti cat'!AC2+'[3]R-I prezzi costanti cat'!AE2+'[3]R-I prezzi costanti cat'!AF2-'[3]R-I prezzi costanti cat'!AJ2-'[3]R-I prezzi costanti cat'!AL2</f>
        <v>113.80744838392289</v>
      </c>
      <c r="AE6" s="19">
        <f>+AB6+AC6+AD6</f>
        <v>220.39704463548901</v>
      </c>
      <c r="AF6" s="19">
        <f>+AE6+AA6+Z6</f>
        <v>551.6962279490549</v>
      </c>
      <c r="AG6" s="19">
        <f>+'[3]R-I prezzi costanti cat'!AM2</f>
        <v>19.694630382347473</v>
      </c>
      <c r="AH6" s="19">
        <f>+AF6+AG6</f>
        <v>571.39085833140234</v>
      </c>
      <c r="AI6" s="23">
        <f>+AH6+Y6+V6</f>
        <v>11131.48182846202</v>
      </c>
      <c r="AJ6" s="29"/>
    </row>
    <row r="7" spans="1:40" x14ac:dyDescent="0.25">
      <c r="A7" s="17">
        <v>1862</v>
      </c>
      <c r="B7" s="18">
        <f>+'[3]R-I prezzi costanti cat'!B3</f>
        <v>4828.8856060884182</v>
      </c>
      <c r="C7" s="18">
        <f>+'[3]R-I prezzi costanti cat'!C3</f>
        <v>59.595959595959606</v>
      </c>
      <c r="D7" s="18">
        <f>+'[3]R-I prezzi costanti cat'!D3</f>
        <v>1214.1414141414143</v>
      </c>
      <c r="E7" s="18">
        <f>+'[3]R-I prezzi costanti cat'!G3</f>
        <v>334.02061855670098</v>
      </c>
      <c r="F7" s="18">
        <f>+'[3]R-I prezzi costanti cat'!E3</f>
        <v>8</v>
      </c>
      <c r="G7" s="19">
        <f t="shared" ref="G7:G56" si="1">+C7+D7+E7+F7</f>
        <v>1615.7579922940749</v>
      </c>
      <c r="H7" s="18">
        <f>+'[3]R-I prezzi costanti cat'!H3</f>
        <v>932.1592728217887</v>
      </c>
      <c r="I7" s="18">
        <f>+'[3]R-I prezzi costanti cat'!I3</f>
        <v>195.830373363338</v>
      </c>
      <c r="J7" s="18">
        <f>+'[3]R-I prezzi costanti cat'!J3</f>
        <v>23.475892663198096</v>
      </c>
      <c r="K7" s="18">
        <f>+'[3]R-I prezzi costanti cat'!K3</f>
        <v>965.2689337714105</v>
      </c>
      <c r="L7" s="18">
        <f>+'[3]R-I prezzi costanti cat'!L3</f>
        <v>923.68184652923799</v>
      </c>
      <c r="M7" s="18">
        <f>+'[3]R-I prezzi costanti cat'!M3</f>
        <v>671.19164968569407</v>
      </c>
      <c r="N7" s="18">
        <f t="shared" ref="N7:N56" si="2">+H7+I7+J7+K7+L7+M7</f>
        <v>3711.6079688346672</v>
      </c>
      <c r="O7" s="18">
        <f t="shared" ref="O7:O56" si="3">+B7+G7+N7</f>
        <v>10156.251567217161</v>
      </c>
      <c r="P7" s="18">
        <f>+'[3]R-I prezzi costanti cat'!P3</f>
        <v>21.275997941689266</v>
      </c>
      <c r="Q7" s="18">
        <f>+'[3]R-I prezzi costanti cat'!Q3</f>
        <v>535.06875188230231</v>
      </c>
      <c r="R7" s="20">
        <f t="shared" ref="R7:R56" si="4">+O7+Q7-P7</f>
        <v>10670.044321157773</v>
      </c>
      <c r="S7" s="18">
        <f>+'[3]R-I prezzi costanti cat'!S3</f>
        <v>673.18938819051539</v>
      </c>
      <c r="T7" s="20">
        <f t="shared" ref="T7:T56" si="5">+R7+S7</f>
        <v>11343.233709348289</v>
      </c>
      <c r="U7" s="21"/>
      <c r="V7" s="18">
        <f>+'[3]R-I prezzi costanti cat'!U3</f>
        <v>538.05073587504035</v>
      </c>
      <c r="W7" s="22">
        <f>+'[3]R-I prezzi costanti cat'!W3</f>
        <v>8787.9102127921142</v>
      </c>
      <c r="X7" s="22">
        <f>+'[3]R-I prezzi costanti cat'!X3</f>
        <v>1356.8409847591552</v>
      </c>
      <c r="Y7" s="27">
        <f t="shared" si="0"/>
        <v>10144.75119755127</v>
      </c>
      <c r="Z7" s="18">
        <f>+'[3]R-I prezzi costanti cat'!AA3</f>
        <v>102.2520470795703</v>
      </c>
      <c r="AA7" s="18">
        <f>+'[3]R-I prezzi costanti cat'!Z3</f>
        <v>290.80302810610254</v>
      </c>
      <c r="AB7" s="18">
        <f>+'[3]R-I prezzi costanti cat'!AD3-'[3]R-I prezzi costanti cat'!AK3</f>
        <v>90.849238952373952</v>
      </c>
      <c r="AC7" s="18">
        <f>+'[3]R-I prezzi costanti cat'!AB3</f>
        <v>36.786392458695062</v>
      </c>
      <c r="AD7" s="18">
        <f>+'[3]R-I prezzi costanti cat'!AC3+'[3]R-I prezzi costanti cat'!AE3+'[3]R-I prezzi costanti cat'!AF3-'[3]R-I prezzi costanti cat'!AJ3-'[3]R-I prezzi costanti cat'!AL3</f>
        <v>119.07468385763988</v>
      </c>
      <c r="AE7" s="19">
        <f t="shared" ref="AE7:AE56" si="6">+AB7+AC7+AD7</f>
        <v>246.71031526870888</v>
      </c>
      <c r="AF7" s="19">
        <f t="shared" ref="AF7:AF56" si="7">+AE7+AA7+Z7</f>
        <v>639.76539045438176</v>
      </c>
      <c r="AG7" s="19">
        <f>+'[3]R-I prezzi costanti cat'!AM3</f>
        <v>20.666385467597816</v>
      </c>
      <c r="AH7" s="19">
        <f t="shared" ref="AH7:AH56" si="8">+AF7+AG7</f>
        <v>660.43177592197958</v>
      </c>
      <c r="AI7" s="23">
        <f t="shared" ref="AI7:AI56" si="9">+AH7+Y7+V7</f>
        <v>11343.233709348289</v>
      </c>
      <c r="AJ7" s="29"/>
    </row>
    <row r="8" spans="1:40" x14ac:dyDescent="0.25">
      <c r="A8" s="17">
        <v>1863</v>
      </c>
      <c r="B8" s="18">
        <f>+'[3]R-I prezzi costanti cat'!B4</f>
        <v>4977.101100467823</v>
      </c>
      <c r="C8" s="18">
        <f>+'[3]R-I prezzi costanti cat'!C4</f>
        <v>64.646464646464651</v>
      </c>
      <c r="D8" s="18">
        <f>+'[3]R-I prezzi costanti cat'!D4</f>
        <v>1223.2323232323233</v>
      </c>
      <c r="E8" s="18">
        <f>+'[3]R-I prezzi costanti cat'!G4</f>
        <v>346.39175257731955</v>
      </c>
      <c r="F8" s="18">
        <f>+'[3]R-I prezzi costanti cat'!E4</f>
        <v>9</v>
      </c>
      <c r="G8" s="19">
        <f t="shared" si="1"/>
        <v>1643.2705404561075</v>
      </c>
      <c r="H8" s="18">
        <f>+'[3]R-I prezzi costanti cat'!H4</f>
        <v>981.28271557402638</v>
      </c>
      <c r="I8" s="18">
        <f>+'[3]R-I prezzi costanti cat'!I4</f>
        <v>212.611601616608</v>
      </c>
      <c r="J8" s="18">
        <f>+'[3]R-I prezzi costanti cat'!J4</f>
        <v>29.491868757615602</v>
      </c>
      <c r="K8" s="18">
        <f>+'[3]R-I prezzi costanti cat'!K4</f>
        <v>969.91777714771763</v>
      </c>
      <c r="L8" s="18">
        <f>+'[3]R-I prezzi costanti cat'!L4</f>
        <v>931.09536288879735</v>
      </c>
      <c r="M8" s="18">
        <f>+'[3]R-I prezzi costanti cat'!M4</f>
        <v>692.97207799954185</v>
      </c>
      <c r="N8" s="18">
        <f t="shared" si="2"/>
        <v>3817.3714039843067</v>
      </c>
      <c r="O8" s="18">
        <f t="shared" si="3"/>
        <v>10437.743044908237</v>
      </c>
      <c r="P8" s="18">
        <f>+'[3]R-I prezzi costanti cat'!P4</f>
        <v>25.417955545866384</v>
      </c>
      <c r="Q8" s="18">
        <f>+'[3]R-I prezzi costanti cat'!Q4</f>
        <v>588.11601204420776</v>
      </c>
      <c r="R8" s="20">
        <f t="shared" si="4"/>
        <v>11000.441101406577</v>
      </c>
      <c r="S8" s="18">
        <f>+'[3]R-I prezzi costanti cat'!S4</f>
        <v>726.98380362521652</v>
      </c>
      <c r="T8" s="20">
        <f t="shared" si="5"/>
        <v>11727.424905031794</v>
      </c>
      <c r="U8" s="21"/>
      <c r="V8" s="18">
        <f>+'[3]R-I prezzi costanti cat'!U4</f>
        <v>607.64787322002587</v>
      </c>
      <c r="W8" s="22">
        <f>+'[3]R-I prezzi costanti cat'!W4</f>
        <v>9096.7353746302033</v>
      </c>
      <c r="X8" s="22">
        <f>+'[3]R-I prezzi costanti cat'!X4</f>
        <v>1351.3389218209193</v>
      </c>
      <c r="Y8" s="27">
        <f t="shared" si="0"/>
        <v>10448.074296451123</v>
      </c>
      <c r="Z8" s="18">
        <f>+'[3]R-I prezzi costanti cat'!AA4</f>
        <v>86.330838595205307</v>
      </c>
      <c r="AA8" s="18">
        <f>+'[3]R-I prezzi costanti cat'!Z4</f>
        <v>320.06282027012281</v>
      </c>
      <c r="AB8" s="18">
        <f>+'[3]R-I prezzi costanti cat'!AD4-'[3]R-I prezzi costanti cat'!AK4</f>
        <v>89.736020529657452</v>
      </c>
      <c r="AC8" s="18">
        <f>+'[3]R-I prezzi costanti cat'!AB4</f>
        <v>30.999068697786484</v>
      </c>
      <c r="AD8" s="18">
        <f>+'[3]R-I prezzi costanti cat'!AC4+'[3]R-I prezzi costanti cat'!AE4+'[3]R-I prezzi costanti cat'!AF4-'[3]R-I prezzi costanti cat'!AJ4-'[3]R-I prezzi costanti cat'!AL4</f>
        <v>123.67377319108493</v>
      </c>
      <c r="AE8" s="19">
        <f t="shared" si="6"/>
        <v>244.40886241852888</v>
      </c>
      <c r="AF8" s="19">
        <f t="shared" si="7"/>
        <v>650.802521283857</v>
      </c>
      <c r="AG8" s="19">
        <f>+'[3]R-I prezzi costanti cat'!AM4</f>
        <v>20.900214076790622</v>
      </c>
      <c r="AH8" s="19">
        <f t="shared" si="8"/>
        <v>671.70273536064758</v>
      </c>
      <c r="AI8" s="23">
        <f t="shared" si="9"/>
        <v>11727.424905031798</v>
      </c>
      <c r="AJ8" s="29"/>
    </row>
    <row r="9" spans="1:40" x14ac:dyDescent="0.25">
      <c r="A9" s="17">
        <v>1864</v>
      </c>
      <c r="B9" s="18">
        <f>+'[3]R-I prezzi costanti cat'!B5</f>
        <v>4859.1175553816465</v>
      </c>
      <c r="C9" s="18">
        <f>+'[3]R-I prezzi costanti cat'!C5</f>
        <v>65.656565656565661</v>
      </c>
      <c r="D9" s="18">
        <f>+'[3]R-I prezzi costanti cat'!D5</f>
        <v>1234.3434343434346</v>
      </c>
      <c r="E9" s="18">
        <f>+'[3]R-I prezzi costanti cat'!G5</f>
        <v>341.23711340206182</v>
      </c>
      <c r="F9" s="18">
        <f>+'[3]R-I prezzi costanti cat'!E5</f>
        <v>9</v>
      </c>
      <c r="G9" s="19">
        <f t="shared" si="1"/>
        <v>1650.2371134020621</v>
      </c>
      <c r="H9" s="18">
        <f>+'[3]R-I prezzi costanti cat'!H5</f>
        <v>1001.6033439549439</v>
      </c>
      <c r="I9" s="18">
        <f>+'[3]R-I prezzi costanti cat'!I5</f>
        <v>223.95181479462173</v>
      </c>
      <c r="J9" s="18">
        <f>+'[3]R-I prezzi costanti cat'!J5</f>
        <v>38.944549988729456</v>
      </c>
      <c r="K9" s="18">
        <f>+'[3]R-I prezzi costanti cat'!K5</f>
        <v>974.77793158658415</v>
      </c>
      <c r="L9" s="18">
        <f>+'[3]R-I prezzi costanti cat'!L5</f>
        <v>938.93179796685502</v>
      </c>
      <c r="M9" s="18">
        <f>+'[3]R-I prezzi costanti cat'!M5</f>
        <v>714.75250631338974</v>
      </c>
      <c r="N9" s="18">
        <f t="shared" si="2"/>
        <v>3892.9619446051238</v>
      </c>
      <c r="O9" s="18">
        <f t="shared" si="3"/>
        <v>10402.316613388834</v>
      </c>
      <c r="P9" s="18">
        <f>+'[3]R-I prezzi costanti cat'!P5</f>
        <v>37.365433414337652</v>
      </c>
      <c r="Q9" s="18">
        <f>+'[3]R-I prezzi costanti cat'!Q5</f>
        <v>733.45623528952399</v>
      </c>
      <c r="R9" s="20">
        <f t="shared" si="4"/>
        <v>11098.407415264021</v>
      </c>
      <c r="S9" s="18">
        <f>+'[3]R-I prezzi costanti cat'!S5</f>
        <v>802.70279388914139</v>
      </c>
      <c r="T9" s="20">
        <f t="shared" si="5"/>
        <v>11901.110209153161</v>
      </c>
      <c r="U9" s="21"/>
      <c r="V9" s="18">
        <f>+'[3]R-I prezzi costanti cat'!U5</f>
        <v>551.46133880463185</v>
      </c>
      <c r="W9" s="22">
        <f>+'[3]R-I prezzi costanti cat'!W5</f>
        <v>9237.9623194101932</v>
      </c>
      <c r="X9" s="22">
        <f>+'[3]R-I prezzi costanti cat'!X5</f>
        <v>1398.3452579041154</v>
      </c>
      <c r="Y9" s="27">
        <f t="shared" si="0"/>
        <v>10636.307577314308</v>
      </c>
      <c r="Z9" s="18">
        <f>+'[3]R-I prezzi costanti cat'!AA5</f>
        <v>98.646593164109163</v>
      </c>
      <c r="AA9" s="18">
        <f>+'[3]R-I prezzi costanti cat'!Z5</f>
        <v>302.16180245585906</v>
      </c>
      <c r="AB9" s="18">
        <f>+'[3]R-I prezzi costanti cat'!AD5-'[3]R-I prezzi costanti cat'!AK5</f>
        <v>106.3801048983948</v>
      </c>
      <c r="AC9" s="18">
        <f>+'[3]R-I prezzi costanti cat'!AB5</f>
        <v>35.454278617525581</v>
      </c>
      <c r="AD9" s="18">
        <f>+'[3]R-I prezzi costanti cat'!AC5+'[3]R-I prezzi costanti cat'!AE5+'[3]R-I prezzi costanti cat'!AF5-'[3]R-I prezzi costanti cat'!AJ5-'[3]R-I prezzi costanti cat'!AL5</f>
        <v>145.88281759284644</v>
      </c>
      <c r="AE9" s="19">
        <f t="shared" si="6"/>
        <v>287.71720110876686</v>
      </c>
      <c r="AF9" s="19">
        <f t="shared" si="7"/>
        <v>688.52559672873508</v>
      </c>
      <c r="AG9" s="19">
        <f>+'[3]R-I prezzi costanti cat'!AM5</f>
        <v>24.815696305482867</v>
      </c>
      <c r="AH9" s="19">
        <f t="shared" si="8"/>
        <v>713.34129303421798</v>
      </c>
      <c r="AI9" s="23">
        <f t="shared" si="9"/>
        <v>11901.110209153157</v>
      </c>
      <c r="AJ9" s="29"/>
    </row>
    <row r="10" spans="1:40" x14ac:dyDescent="0.25">
      <c r="A10" s="17">
        <v>1865</v>
      </c>
      <c r="B10" s="18">
        <f>+'[3]R-I prezzi costanti cat'!B6</f>
        <v>5187.9835451230274</v>
      </c>
      <c r="C10" s="18">
        <f>+'[3]R-I prezzi costanti cat'!C6</f>
        <v>65.656565656565661</v>
      </c>
      <c r="D10" s="18">
        <f>+'[3]R-I prezzi costanti cat'!D6</f>
        <v>1269.69696969697</v>
      </c>
      <c r="E10" s="18">
        <f>+'[3]R-I prezzi costanti cat'!G6</f>
        <v>344.32989690721649</v>
      </c>
      <c r="F10" s="18">
        <f>+'[3]R-I prezzi costanti cat'!E6</f>
        <v>9</v>
      </c>
      <c r="G10" s="19">
        <f t="shared" si="1"/>
        <v>1688.6834322607519</v>
      </c>
      <c r="H10" s="18">
        <f>+'[3]R-I prezzi costanti cat'!H6</f>
        <v>1088.0531954615781</v>
      </c>
      <c r="I10" s="18">
        <f>+'[3]R-I prezzi costanti cat'!I6</f>
        <v>237.4973775013969</v>
      </c>
      <c r="J10" s="18">
        <f>+'[3]R-I prezzi costanti cat'!J6</f>
        <v>36.405148456262033</v>
      </c>
      <c r="K10" s="18">
        <f>+'[3]R-I prezzi costanti cat'!K6</f>
        <v>979.84939708801028</v>
      </c>
      <c r="L10" s="18">
        <f>+'[3]R-I prezzi costanti cat'!L6</f>
        <v>947.05805675494241</v>
      </c>
      <c r="M10" s="18">
        <f>+'[3]R-I prezzi costanti cat'!M6</f>
        <v>736.53293462723764</v>
      </c>
      <c r="N10" s="18">
        <f t="shared" si="2"/>
        <v>4025.396109889427</v>
      </c>
      <c r="O10" s="18">
        <f t="shared" si="3"/>
        <v>10902.063087273207</v>
      </c>
      <c r="P10" s="18">
        <f>+'[3]R-I prezzi costanti cat'!P6</f>
        <v>30.730624677614038</v>
      </c>
      <c r="Q10" s="18">
        <f>+'[3]R-I prezzi costanti cat'!Q6</f>
        <v>987.30126288391818</v>
      </c>
      <c r="R10" s="20">
        <f t="shared" si="4"/>
        <v>11858.633725479513</v>
      </c>
      <c r="S10" s="18">
        <f>+'[3]R-I prezzi costanti cat'!S6</f>
        <v>775.66736052791691</v>
      </c>
      <c r="T10" s="20">
        <f t="shared" si="5"/>
        <v>12634.30108600743</v>
      </c>
      <c r="U10" s="21"/>
      <c r="V10" s="18">
        <f>+'[3]R-I prezzi costanti cat'!U6</f>
        <v>534.30204104165432</v>
      </c>
      <c r="W10" s="22">
        <f>+'[3]R-I prezzi costanti cat'!W6</f>
        <v>9937.4867380416545</v>
      </c>
      <c r="X10" s="22">
        <f>+'[3]R-I prezzi costanti cat'!X6</f>
        <v>1390.2874859427345</v>
      </c>
      <c r="Y10" s="27">
        <f t="shared" si="0"/>
        <v>11327.774223984388</v>
      </c>
      <c r="Z10" s="18">
        <f>+'[3]R-I prezzi costanti cat'!AA6</f>
        <v>81.302528217667799</v>
      </c>
      <c r="AA10" s="18">
        <f>+'[3]R-I prezzi costanti cat'!Z6</f>
        <v>322.8549693066808</v>
      </c>
      <c r="AB10" s="18">
        <f>+'[3]R-I prezzi costanti cat'!AD6-'[3]R-I prezzi costanti cat'!AK6</f>
        <v>136.89155897832848</v>
      </c>
      <c r="AC10" s="18">
        <f>+'[3]R-I prezzi costanti cat'!AB6</f>
        <v>29.89666692368484</v>
      </c>
      <c r="AD10" s="18">
        <f>+'[3]R-I prezzi costanti cat'!AC6+'[3]R-I prezzi costanti cat'!AE6+'[3]R-I prezzi costanti cat'!AF6-'[3]R-I prezzi costanti cat'!AJ6-'[3]R-I prezzi costanti cat'!AL6</f>
        <v>177.09732308439578</v>
      </c>
      <c r="AE10" s="19">
        <f t="shared" si="6"/>
        <v>343.88554898640911</v>
      </c>
      <c r="AF10" s="19">
        <f t="shared" si="7"/>
        <v>748.04304651075779</v>
      </c>
      <c r="AG10" s="19">
        <f>+'[3]R-I prezzi costanti cat'!AM6</f>
        <v>24.181774470631446</v>
      </c>
      <c r="AH10" s="19">
        <f t="shared" si="8"/>
        <v>772.22482098138926</v>
      </c>
      <c r="AI10" s="23">
        <f t="shared" si="9"/>
        <v>12634.301086007432</v>
      </c>
      <c r="AJ10" s="29"/>
    </row>
    <row r="11" spans="1:40" x14ac:dyDescent="0.25">
      <c r="A11" s="17">
        <v>1866</v>
      </c>
      <c r="B11" s="18">
        <f>+'[3]R-I prezzi costanti cat'!B7</f>
        <v>5341.7513241175784</v>
      </c>
      <c r="C11" s="18">
        <f>+'[3]R-I prezzi costanti cat'!C7</f>
        <v>65.656565656565661</v>
      </c>
      <c r="D11" s="18">
        <f>+'[3]R-I prezzi costanti cat'!D7</f>
        <v>1284.848484848485</v>
      </c>
      <c r="E11" s="18">
        <f>+'[3]R-I prezzi costanti cat'!G7</f>
        <v>295.87628865979377</v>
      </c>
      <c r="F11" s="18">
        <f>+'[3]R-I prezzi costanti cat'!E7</f>
        <v>10</v>
      </c>
      <c r="G11" s="19">
        <f t="shared" si="1"/>
        <v>1656.3813391648443</v>
      </c>
      <c r="H11" s="18">
        <f>+'[3]R-I prezzi costanti cat'!H7</f>
        <v>1077.8929779404857</v>
      </c>
      <c r="I11" s="18">
        <f>+'[3]R-I prezzi costanti cat'!I7</f>
        <v>242.88776414813802</v>
      </c>
      <c r="J11" s="18">
        <f>+'[3]R-I prezzi costanti cat'!J7</f>
        <v>51.252813880824228</v>
      </c>
      <c r="K11" s="18">
        <f>+'[3]R-I prezzi costanti cat'!K7</f>
        <v>984.70955152687657</v>
      </c>
      <c r="L11" s="18">
        <f>+'[3]R-I prezzi costanti cat'!L7</f>
        <v>956.28390421112545</v>
      </c>
      <c r="M11" s="18">
        <f>+'[3]R-I prezzi costanti cat'!M7</f>
        <v>758.31336294108553</v>
      </c>
      <c r="N11" s="18">
        <f t="shared" si="2"/>
        <v>4071.3403746485355</v>
      </c>
      <c r="O11" s="18">
        <f t="shared" si="3"/>
        <v>11069.473037930959</v>
      </c>
      <c r="P11" s="18">
        <f>+'[3]R-I prezzi costanti cat'!P7</f>
        <v>41.877161415006711</v>
      </c>
      <c r="Q11" s="18">
        <f>+'[3]R-I prezzi costanti cat'!Q7</f>
        <v>905.80730915713207</v>
      </c>
      <c r="R11" s="20">
        <f t="shared" si="4"/>
        <v>11933.403185673083</v>
      </c>
      <c r="S11" s="18">
        <f>+'[3]R-I prezzi costanti cat'!S7</f>
        <v>731.33232265996855</v>
      </c>
      <c r="T11" s="20">
        <f t="shared" si="5"/>
        <v>12664.735508333051</v>
      </c>
      <c r="U11" s="21"/>
      <c r="V11" s="18">
        <f>+'[3]R-I prezzi costanti cat'!U7</f>
        <v>604.31239788085429</v>
      </c>
      <c r="W11" s="22">
        <f>+'[3]R-I prezzi costanti cat'!W7</f>
        <v>9388.4531936062904</v>
      </c>
      <c r="X11" s="22">
        <f>+'[3]R-I prezzi costanti cat'!X7</f>
        <v>1991.0593357208352</v>
      </c>
      <c r="Y11" s="27">
        <f t="shared" si="0"/>
        <v>11379.512529327125</v>
      </c>
      <c r="Z11" s="18">
        <f>+'[3]R-I prezzi costanti cat'!AA7</f>
        <v>61.614062277565338</v>
      </c>
      <c r="AA11" s="18">
        <f>+'[3]R-I prezzi costanti cat'!Z7</f>
        <v>258.06129630676315</v>
      </c>
      <c r="AB11" s="18">
        <f>+'[3]R-I prezzi costanti cat'!AD7-'[3]R-I prezzi costanti cat'!AK7</f>
        <v>143.87914458222463</v>
      </c>
      <c r="AC11" s="18">
        <f>+'[3]R-I prezzi costanti cat'!AB7</f>
        <v>24.02999038953465</v>
      </c>
      <c r="AD11" s="18">
        <f>+'[3]R-I prezzi costanti cat'!AC7+'[3]R-I prezzi costanti cat'!AE7+'[3]R-I prezzi costanti cat'!AF7-'[3]R-I prezzi costanti cat'!AJ7-'[3]R-I prezzi costanti cat'!AL7</f>
        <v>176.91664038149025</v>
      </c>
      <c r="AE11" s="19">
        <f t="shared" si="6"/>
        <v>344.82577535324953</v>
      </c>
      <c r="AF11" s="19">
        <f t="shared" si="7"/>
        <v>664.50113393757806</v>
      </c>
      <c r="AG11" s="19">
        <f>+'[3]R-I prezzi costanti cat'!AM7</f>
        <v>16.409447187495317</v>
      </c>
      <c r="AH11" s="19">
        <f t="shared" si="8"/>
        <v>680.91058112507335</v>
      </c>
      <c r="AI11" s="23">
        <f t="shared" si="9"/>
        <v>12664.735508333053</v>
      </c>
      <c r="AJ11" s="29"/>
    </row>
    <row r="12" spans="1:40" x14ac:dyDescent="0.25">
      <c r="A12" s="17">
        <v>1867</v>
      </c>
      <c r="B12" s="18">
        <f>+'[3]R-I prezzi costanti cat'!B8</f>
        <v>4896.0966223024616</v>
      </c>
      <c r="C12" s="18">
        <f>+'[3]R-I prezzi costanti cat'!C8</f>
        <v>69.696969696969703</v>
      </c>
      <c r="D12" s="18">
        <f>+'[3]R-I prezzi costanti cat'!D8</f>
        <v>1285.8585858585859</v>
      </c>
      <c r="E12" s="18">
        <f>+'[3]R-I prezzi costanti cat'!G8</f>
        <v>270.10309278350519</v>
      </c>
      <c r="F12" s="18">
        <f>+'[3]R-I prezzi costanti cat'!E8</f>
        <v>10</v>
      </c>
      <c r="G12" s="19">
        <f t="shared" si="1"/>
        <v>1635.6586483390608</v>
      </c>
      <c r="H12" s="18">
        <f>+'[3]R-I prezzi costanti cat'!H8</f>
        <v>966.27326540679985</v>
      </c>
      <c r="I12" s="18">
        <f>+'[3]R-I prezzi costanti cat'!I8</f>
        <v>204.84417862505694</v>
      </c>
      <c r="J12" s="18">
        <f>+'[3]R-I prezzi costanti cat'!J8</f>
        <v>55.247831604086706</v>
      </c>
      <c r="K12" s="18">
        <f>+'[3]R-I prezzi costanti cat'!K8</f>
        <v>986.73274255138176</v>
      </c>
      <c r="L12" s="18">
        <f>+'[3]R-I prezzi costanti cat'!L8</f>
        <v>966.42101182471379</v>
      </c>
      <c r="M12" s="18">
        <f>+'[3]R-I prezzi costanti cat'!M8</f>
        <v>705.40396017733337</v>
      </c>
      <c r="N12" s="18">
        <f t="shared" si="2"/>
        <v>3884.9229901893727</v>
      </c>
      <c r="O12" s="18">
        <f t="shared" si="3"/>
        <v>10416.678260830895</v>
      </c>
      <c r="P12" s="18">
        <f>+'[3]R-I prezzi costanti cat'!P8</f>
        <v>46.041808144792398</v>
      </c>
      <c r="Q12" s="18">
        <f>+'[3]R-I prezzi costanti cat'!Q8</f>
        <v>627.7088146956462</v>
      </c>
      <c r="R12" s="20">
        <f t="shared" si="4"/>
        <v>10998.34526738175</v>
      </c>
      <c r="S12" s="18">
        <f>+'[3]R-I prezzi costanti cat'!S8</f>
        <v>688.89128933600091</v>
      </c>
      <c r="T12" s="20">
        <f t="shared" si="5"/>
        <v>11687.236556717751</v>
      </c>
      <c r="U12" s="21"/>
      <c r="V12" s="18">
        <f>+'[3]R-I prezzi costanti cat'!U8</f>
        <v>609.48285052464541</v>
      </c>
      <c r="W12" s="22">
        <f>+'[3]R-I prezzi costanti cat'!W8</f>
        <v>9336.39345949997</v>
      </c>
      <c r="X12" s="22">
        <f>+'[3]R-I prezzi costanti cat'!X8</f>
        <v>1159.2957237561673</v>
      </c>
      <c r="Y12" s="27">
        <f t="shared" si="0"/>
        <v>10495.689183256138</v>
      </c>
      <c r="Z12" s="18">
        <f>+'[3]R-I prezzi costanti cat'!AA8</f>
        <v>62.404024892525676</v>
      </c>
      <c r="AA12" s="18">
        <f>+'[3]R-I prezzi costanti cat'!Z8</f>
        <v>185.03110695964966</v>
      </c>
      <c r="AB12" s="18">
        <f>+'[3]R-I prezzi costanti cat'!AD8-'[3]R-I prezzi costanti cat'!AK8</f>
        <v>157.41655954892849</v>
      </c>
      <c r="AC12" s="18">
        <f>+'[3]R-I prezzi costanti cat'!AB8</f>
        <v>25.234600785728947</v>
      </c>
      <c r="AD12" s="18">
        <f>+'[3]R-I prezzi costanti cat'!AC8+'[3]R-I prezzi costanti cat'!AE8+'[3]R-I prezzi costanti cat'!AF8-'[3]R-I prezzi costanti cat'!AJ8-'[3]R-I prezzi costanti cat'!AL8</f>
        <v>179.36045740397415</v>
      </c>
      <c r="AE12" s="19">
        <f t="shared" si="6"/>
        <v>362.01161773863157</v>
      </c>
      <c r="AF12" s="19">
        <f t="shared" si="7"/>
        <v>609.44674959080692</v>
      </c>
      <c r="AG12" s="19">
        <f>+'[3]R-I prezzi costanti cat'!AM8</f>
        <v>-27.382226653842277</v>
      </c>
      <c r="AH12" s="19">
        <f t="shared" si="8"/>
        <v>582.06452293696464</v>
      </c>
      <c r="AI12" s="23">
        <f t="shared" si="9"/>
        <v>11687.236556717748</v>
      </c>
      <c r="AJ12" s="29"/>
    </row>
    <row r="13" spans="1:40" x14ac:dyDescent="0.25">
      <c r="A13" s="17">
        <v>1868</v>
      </c>
      <c r="B13" s="18">
        <f>+'[3]R-I prezzi costanti cat'!B9</f>
        <v>4977.0713975827694</v>
      </c>
      <c r="C13" s="18">
        <f>+'[3]R-I prezzi costanti cat'!C9</f>
        <v>75.757575757575765</v>
      </c>
      <c r="D13" s="18">
        <f>+'[3]R-I prezzi costanti cat'!D9</f>
        <v>1269.6969696969697</v>
      </c>
      <c r="E13" s="18">
        <f>+'[3]R-I prezzi costanti cat'!G9</f>
        <v>267.01030927835052</v>
      </c>
      <c r="F13" s="18">
        <f>+'[3]R-I prezzi costanti cat'!E9</f>
        <v>11</v>
      </c>
      <c r="G13" s="19">
        <f t="shared" si="1"/>
        <v>1623.4648547328961</v>
      </c>
      <c r="H13" s="18">
        <f>+'[3]R-I prezzi costanti cat'!H9</f>
        <v>985.91168238093417</v>
      </c>
      <c r="I13" s="18">
        <f>+'[3]R-I prezzi costanti cat'!I9</f>
        <v>216.17878104010839</v>
      </c>
      <c r="J13" s="18">
        <f>+'[3]R-I prezzi costanti cat'!J9</f>
        <v>50.061109808642399</v>
      </c>
      <c r="K13" s="18">
        <f>+'[3]R-I prezzi costanti cat'!K9</f>
        <v>992.91096847621304</v>
      </c>
      <c r="L13" s="18">
        <f>+'[3]R-I prezzi costanti cat'!L9</f>
        <v>971.10798602679517</v>
      </c>
      <c r="M13" s="18">
        <f>+'[3]R-I prezzi costanti cat'!M9</f>
        <v>725.09902833347246</v>
      </c>
      <c r="N13" s="18">
        <f t="shared" si="2"/>
        <v>3941.2695560661659</v>
      </c>
      <c r="O13" s="18">
        <f t="shared" si="3"/>
        <v>10541.805808381832</v>
      </c>
      <c r="P13" s="18">
        <f>+'[3]R-I prezzi costanti cat'!P9</f>
        <v>41.914321893738823</v>
      </c>
      <c r="Q13" s="18">
        <f>+'[3]R-I prezzi costanti cat'!Q9</f>
        <v>746.75209618990402</v>
      </c>
      <c r="R13" s="20">
        <f t="shared" si="4"/>
        <v>11246.643582677998</v>
      </c>
      <c r="S13" s="18">
        <f>+'[3]R-I prezzi costanti cat'!S9</f>
        <v>687.67287908644516</v>
      </c>
      <c r="T13" s="20">
        <f t="shared" si="5"/>
        <v>11934.316461764443</v>
      </c>
      <c r="U13" s="21"/>
      <c r="V13" s="18">
        <f>+'[3]R-I prezzi costanti cat'!U9</f>
        <v>651.29818234716038</v>
      </c>
      <c r="W13" s="22">
        <f>+'[3]R-I prezzi costanti cat'!W9</f>
        <v>9469.5816290713574</v>
      </c>
      <c r="X13" s="22">
        <f>+'[3]R-I prezzi costanti cat'!X9</f>
        <v>1185.8920811198482</v>
      </c>
      <c r="Y13" s="27">
        <f t="shared" si="0"/>
        <v>10655.473710191205</v>
      </c>
      <c r="Z13" s="18">
        <f>+'[3]R-I prezzi costanti cat'!AA9</f>
        <v>52.437933270005217</v>
      </c>
      <c r="AA13" s="18">
        <f>+'[3]R-I prezzi costanti cat'!Z9</f>
        <v>193.50744709047365</v>
      </c>
      <c r="AB13" s="18">
        <f>+'[3]R-I prezzi costanti cat'!AD9-'[3]R-I prezzi costanti cat'!AK9</f>
        <v>166.47806082708232</v>
      </c>
      <c r="AC13" s="18">
        <f>+'[3]R-I prezzi costanti cat'!AB9</f>
        <v>18.412824880038585</v>
      </c>
      <c r="AD13" s="18">
        <f>+'[3]R-I prezzi costanti cat'!AC9+'[3]R-I prezzi costanti cat'!AE9+'[3]R-I prezzi costanti cat'!AF9-'[3]R-I prezzi costanti cat'!AJ9-'[3]R-I prezzi costanti cat'!AL9</f>
        <v>179.67312424764282</v>
      </c>
      <c r="AE13" s="19">
        <f t="shared" si="6"/>
        <v>364.56400995476372</v>
      </c>
      <c r="AF13" s="19">
        <f t="shared" si="7"/>
        <v>610.50939031524263</v>
      </c>
      <c r="AG13" s="19">
        <f>+'[3]R-I prezzi costanti cat'!AM9</f>
        <v>17.035178910838539</v>
      </c>
      <c r="AH13" s="19">
        <f t="shared" si="8"/>
        <v>627.54456922608119</v>
      </c>
      <c r="AI13" s="23">
        <f t="shared" si="9"/>
        <v>11934.316461764447</v>
      </c>
      <c r="AJ13" s="29"/>
    </row>
    <row r="14" spans="1:40" x14ac:dyDescent="0.25">
      <c r="A14" s="17">
        <v>1869</v>
      </c>
      <c r="B14" s="18">
        <f>+'[3]R-I prezzi costanti cat'!B10</f>
        <v>5122.8812419456026</v>
      </c>
      <c r="C14" s="18">
        <f>+'[3]R-I prezzi costanti cat'!C10</f>
        <v>79.797979797979806</v>
      </c>
      <c r="D14" s="18">
        <f>+'[3]R-I prezzi costanti cat'!D10</f>
        <v>1301.0101010101009</v>
      </c>
      <c r="E14" s="18">
        <f>+'[3]R-I prezzi costanti cat'!G10</f>
        <v>260.82474226804123</v>
      </c>
      <c r="F14" s="18">
        <f>+'[3]R-I prezzi costanti cat'!E10</f>
        <v>11</v>
      </c>
      <c r="G14" s="19">
        <f t="shared" si="1"/>
        <v>1652.6328230761221</v>
      </c>
      <c r="H14" s="18">
        <f>+'[3]R-I prezzi costanti cat'!H10</f>
        <v>1017.7318569478304</v>
      </c>
      <c r="I14" s="18">
        <f>+'[3]R-I prezzi costanti cat'!I10</f>
        <v>230.95121440940301</v>
      </c>
      <c r="J14" s="18">
        <f>+'[3]R-I prezzi costanti cat'!J10</f>
        <v>50.230619896912593</v>
      </c>
      <c r="K14" s="18">
        <f>+'[3]R-I prezzi costanti cat'!K10</f>
        <v>988.26137576989663</v>
      </c>
      <c r="L14" s="18">
        <f>+'[3]R-I prezzi costanti cat'!L10</f>
        <v>980.17149409503895</v>
      </c>
      <c r="M14" s="18">
        <f>+'[3]R-I prezzi costanti cat'!M10</f>
        <v>744.79409648961155</v>
      </c>
      <c r="N14" s="18">
        <f t="shared" si="2"/>
        <v>4012.1406576086929</v>
      </c>
      <c r="O14" s="18">
        <f t="shared" si="3"/>
        <v>10787.654722630417</v>
      </c>
      <c r="P14" s="18">
        <f>+'[3]R-I prezzi costanti cat'!P10</f>
        <v>40.549520085166122</v>
      </c>
      <c r="Q14" s="18">
        <f>+'[3]R-I prezzi costanti cat'!Q10</f>
        <v>694.18042980924781</v>
      </c>
      <c r="R14" s="20">
        <f t="shared" si="4"/>
        <v>11441.2856323545</v>
      </c>
      <c r="S14" s="18">
        <f>+'[3]R-I prezzi costanti cat'!S10</f>
        <v>720.38766897985147</v>
      </c>
      <c r="T14" s="20">
        <f t="shared" si="5"/>
        <v>12161.673301334351</v>
      </c>
      <c r="U14" s="21"/>
      <c r="V14" s="18">
        <f>+'[3]R-I prezzi costanti cat'!U10</f>
        <v>667.50970876874214</v>
      </c>
      <c r="W14" s="22">
        <f>+'[3]R-I prezzi costanti cat'!W10</f>
        <v>9643.2458252219549</v>
      </c>
      <c r="X14" s="22">
        <f>+'[3]R-I prezzi costanti cat'!X10</f>
        <v>1231.5613295537398</v>
      </c>
      <c r="Y14" s="27">
        <f t="shared" si="0"/>
        <v>10874.807154775695</v>
      </c>
      <c r="Z14" s="18">
        <f>+'[3]R-I prezzi costanti cat'!AA10</f>
        <v>63.215818454077144</v>
      </c>
      <c r="AA14" s="18">
        <f>+'[3]R-I prezzi costanti cat'!Z10</f>
        <v>174.37530943761209</v>
      </c>
      <c r="AB14" s="18">
        <f>+'[3]R-I prezzi costanti cat'!AD10-'[3]R-I prezzi costanti cat'!AK10</f>
        <v>163.74626115538669</v>
      </c>
      <c r="AC14" s="18">
        <f>+'[3]R-I prezzi costanti cat'!AB10</f>
        <v>22.49623734350596</v>
      </c>
      <c r="AD14" s="18">
        <f>+'[3]R-I prezzi costanti cat'!AC10+'[3]R-I prezzi costanti cat'!AE10+'[3]R-I prezzi costanti cat'!AF10-'[3]R-I prezzi costanti cat'!AJ10-'[3]R-I prezzi costanti cat'!AL10</f>
        <v>178.04361352935962</v>
      </c>
      <c r="AE14" s="19">
        <f t="shared" si="6"/>
        <v>364.28611202825226</v>
      </c>
      <c r="AF14" s="19">
        <f t="shared" si="7"/>
        <v>601.87723991994153</v>
      </c>
      <c r="AG14" s="19">
        <f>+'[3]R-I prezzi costanti cat'!AM10</f>
        <v>17.479197869973838</v>
      </c>
      <c r="AH14" s="19">
        <f t="shared" si="8"/>
        <v>619.35643778991539</v>
      </c>
      <c r="AI14" s="23">
        <f t="shared" si="9"/>
        <v>12161.673301334353</v>
      </c>
      <c r="AJ14" s="29"/>
    </row>
    <row r="15" spans="1:40" x14ac:dyDescent="0.25">
      <c r="A15" s="17">
        <v>1870</v>
      </c>
      <c r="B15" s="18">
        <f>+'[3]R-I prezzi costanti cat'!B11</f>
        <v>5435.9865847587207</v>
      </c>
      <c r="C15" s="18">
        <f>+'[3]R-I prezzi costanti cat'!C11</f>
        <v>78.787878787878796</v>
      </c>
      <c r="D15" s="18">
        <f>+'[3]R-I prezzi costanti cat'!D11</f>
        <v>1333.3333333333333</v>
      </c>
      <c r="E15" s="18">
        <f>+'[3]R-I prezzi costanti cat'!G11</f>
        <v>274.22680412371136</v>
      </c>
      <c r="F15" s="18">
        <f>+'[3]R-I prezzi costanti cat'!E11</f>
        <v>12</v>
      </c>
      <c r="G15" s="19">
        <f t="shared" si="1"/>
        <v>1698.3480162449234</v>
      </c>
      <c r="H15" s="18">
        <f>+'[3]R-I prezzi costanti cat'!H11</f>
        <v>1046.5845194645181</v>
      </c>
      <c r="I15" s="18">
        <f>+'[3]R-I prezzi costanti cat'!I11</f>
        <v>244.73298273114142</v>
      </c>
      <c r="J15" s="18">
        <f>+'[3]R-I prezzi costanti cat'!J11</f>
        <v>41.971383748097921</v>
      </c>
      <c r="K15" s="18">
        <f>+'[3]R-I prezzi costanti cat'!K11</f>
        <v>982.7200803527802</v>
      </c>
      <c r="L15" s="18">
        <f>+'[3]R-I prezzi costanti cat'!L11</f>
        <v>986.98880886317329</v>
      </c>
      <c r="M15" s="18">
        <f>+'[3]R-I prezzi costanti cat'!M11</f>
        <v>764.48916464575063</v>
      </c>
      <c r="N15" s="18">
        <f t="shared" si="2"/>
        <v>4067.4869398054616</v>
      </c>
      <c r="O15" s="18">
        <f t="shared" si="3"/>
        <v>11201.821540809105</v>
      </c>
      <c r="P15" s="18">
        <f>+'[3]R-I prezzi costanti cat'!P11</f>
        <v>34.094433603132579</v>
      </c>
      <c r="Q15" s="18">
        <f>+'[3]R-I prezzi costanti cat'!Q11</f>
        <v>657.21452168125813</v>
      </c>
      <c r="R15" s="20">
        <f t="shared" si="4"/>
        <v>11824.941628887231</v>
      </c>
      <c r="S15" s="18">
        <f>+'[3]R-I prezzi costanti cat'!S11</f>
        <v>691.48412343596488</v>
      </c>
      <c r="T15" s="20">
        <f t="shared" si="5"/>
        <v>12516.425752323195</v>
      </c>
      <c r="U15" s="21"/>
      <c r="V15" s="18">
        <f>+'[3]R-I prezzi costanti cat'!U11</f>
        <v>633.43514972988532</v>
      </c>
      <c r="W15" s="22">
        <f>+'[3]R-I prezzi costanti cat'!W11</f>
        <v>10000.735859585149</v>
      </c>
      <c r="X15" s="22">
        <f>+'[3]R-I prezzi costanti cat'!X11</f>
        <v>1295.2118559810599</v>
      </c>
      <c r="Y15" s="27">
        <f t="shared" si="0"/>
        <v>11295.94771556621</v>
      </c>
      <c r="Z15" s="18">
        <f>+'[3]R-I prezzi costanti cat'!AA11</f>
        <v>54.762280749619201</v>
      </c>
      <c r="AA15" s="18">
        <f>+'[3]R-I prezzi costanti cat'!Z11</f>
        <v>201.26679232067542</v>
      </c>
      <c r="AB15" s="18">
        <f>+'[3]R-I prezzi costanti cat'!AD11-'[3]R-I prezzi costanti cat'!AK11</f>
        <v>173.92236453215332</v>
      </c>
      <c r="AC15" s="18">
        <f>+'[3]R-I prezzi costanti cat'!AB11</f>
        <v>21.291436712763321</v>
      </c>
      <c r="AD15" s="18">
        <f>+'[3]R-I prezzi costanti cat'!AC11+'[3]R-I prezzi costanti cat'!AE11+'[3]R-I prezzi costanti cat'!AF11-'[3]R-I prezzi costanti cat'!AJ11-'[3]R-I prezzi costanti cat'!AL11</f>
        <v>202.52126991285027</v>
      </c>
      <c r="AE15" s="19">
        <f t="shared" si="6"/>
        <v>397.73507115776692</v>
      </c>
      <c r="AF15" s="19">
        <f t="shared" si="7"/>
        <v>653.76414422806158</v>
      </c>
      <c r="AG15" s="19">
        <f>+'[3]R-I prezzi costanti cat'!AM11</f>
        <v>-66.721257200959883</v>
      </c>
      <c r="AH15" s="19">
        <f t="shared" si="8"/>
        <v>587.04288702710164</v>
      </c>
      <c r="AI15" s="23">
        <f t="shared" si="9"/>
        <v>12516.425752323197</v>
      </c>
      <c r="AJ15" s="29"/>
    </row>
    <row r="16" spans="1:40" x14ac:dyDescent="0.25">
      <c r="A16" s="17">
        <v>1871</v>
      </c>
      <c r="B16" s="18">
        <f>+'[3]R-I prezzi costanti cat'!B12</f>
        <v>5180.0165914165173</v>
      </c>
      <c r="C16" s="18">
        <f>+'[3]R-I prezzi costanti cat'!C12</f>
        <v>78.787878787878796</v>
      </c>
      <c r="D16" s="18">
        <f>+'[3]R-I prezzi costanti cat'!D12</f>
        <v>1356.5656565656566</v>
      </c>
      <c r="E16" s="18">
        <f>+'[3]R-I prezzi costanti cat'!G12</f>
        <v>282.4742268041237</v>
      </c>
      <c r="F16" s="18">
        <f>+'[3]R-I prezzi costanti cat'!E12</f>
        <v>13</v>
      </c>
      <c r="G16" s="19">
        <f t="shared" si="1"/>
        <v>1730.827762157659</v>
      </c>
      <c r="H16" s="18">
        <f>+'[3]R-I prezzi costanti cat'!H12</f>
        <v>1037.5307489032759</v>
      </c>
      <c r="I16" s="18">
        <f>+'[3]R-I prezzi costanti cat'!I12</f>
        <v>259.13486659412678</v>
      </c>
      <c r="J16" s="18">
        <f>+'[3]R-I prezzi costanti cat'!J12</f>
        <v>43.144501646764631</v>
      </c>
      <c r="K16" s="18">
        <f>+'[3]R-I prezzi costanti cat'!K12</f>
        <v>966.37436375173831</v>
      </c>
      <c r="L16" s="18">
        <f>+'[3]R-I prezzi costanti cat'!L12</f>
        <v>979.43551819661877</v>
      </c>
      <c r="M16" s="18">
        <f>+'[3]R-I prezzi costanti cat'!M12</f>
        <v>759.93111219976959</v>
      </c>
      <c r="N16" s="18">
        <f t="shared" si="2"/>
        <v>4045.5511112922941</v>
      </c>
      <c r="O16" s="18">
        <f t="shared" si="3"/>
        <v>10956.395464866469</v>
      </c>
      <c r="P16" s="18">
        <f>+'[3]R-I prezzi costanti cat'!P12</f>
        <v>35.045755590356009</v>
      </c>
      <c r="Q16" s="18">
        <f>+'[3]R-I prezzi costanti cat'!Q12</f>
        <v>712.62098841579416</v>
      </c>
      <c r="R16" s="20">
        <f t="shared" si="4"/>
        <v>11633.970697691908</v>
      </c>
      <c r="S16" s="18">
        <f>+'[3]R-I prezzi costanti cat'!S12</f>
        <v>734.70769434578449</v>
      </c>
      <c r="T16" s="20">
        <f t="shared" si="5"/>
        <v>12368.678392037693</v>
      </c>
      <c r="U16" s="21"/>
      <c r="V16" s="18">
        <f>+'[3]R-I prezzi costanti cat'!U12</f>
        <v>855.14896534827835</v>
      </c>
      <c r="W16" s="22">
        <f>+'[3]R-I prezzi costanti cat'!W12</f>
        <v>9750.488077642307</v>
      </c>
      <c r="X16" s="22">
        <f>+'[3]R-I prezzi costanti cat'!X12</f>
        <v>1143.3239462503132</v>
      </c>
      <c r="Y16" s="27">
        <f t="shared" si="0"/>
        <v>10893.81202389262</v>
      </c>
      <c r="Z16" s="18">
        <f>+'[3]R-I prezzi costanti cat'!AA12</f>
        <v>67.585391083766424</v>
      </c>
      <c r="AA16" s="18">
        <f>+'[3]R-I prezzi costanti cat'!Z12</f>
        <v>188.75131111273882</v>
      </c>
      <c r="AB16" s="18">
        <f>+'[3]R-I prezzi costanti cat'!AD12-'[3]R-I prezzi costanti cat'!AK12</f>
        <v>259.68212275683226</v>
      </c>
      <c r="AC16" s="18">
        <f>+'[3]R-I prezzi costanti cat'!AB12</f>
        <v>25.461076672165145</v>
      </c>
      <c r="AD16" s="18">
        <f>+'[3]R-I prezzi costanti cat'!AC12+'[3]R-I prezzi costanti cat'!AE12+'[3]R-I prezzi costanti cat'!AF12-'[3]R-I prezzi costanti cat'!AJ12-'[3]R-I prezzi costanti cat'!AL12</f>
        <v>239.18415037365986</v>
      </c>
      <c r="AE16" s="19">
        <f t="shared" si="6"/>
        <v>524.32734980265718</v>
      </c>
      <c r="AF16" s="19">
        <f t="shared" si="7"/>
        <v>780.66405199916244</v>
      </c>
      <c r="AG16" s="19">
        <f>+'[3]R-I prezzi costanti cat'!AM12</f>
        <v>-160.94664920236931</v>
      </c>
      <c r="AH16" s="19">
        <f t="shared" si="8"/>
        <v>619.71740279679307</v>
      </c>
      <c r="AI16" s="23">
        <f t="shared" si="9"/>
        <v>12368.678392037691</v>
      </c>
      <c r="AJ16" s="29"/>
    </row>
    <row r="17" spans="1:36" x14ac:dyDescent="0.25">
      <c r="A17" s="17">
        <v>1872</v>
      </c>
      <c r="B17" s="18">
        <f>+'[3]R-I prezzi costanti cat'!B13</f>
        <v>5036.4832231003375</v>
      </c>
      <c r="C17" s="18">
        <f>+'[3]R-I prezzi costanti cat'!C13</f>
        <v>86.868686868686879</v>
      </c>
      <c r="D17" s="18">
        <f>+'[3]R-I prezzi costanti cat'!D13</f>
        <v>1385.8585858585859</v>
      </c>
      <c r="E17" s="18">
        <f>+'[3]R-I prezzi costanti cat'!G13</f>
        <v>303.09278350515467</v>
      </c>
      <c r="F17" s="18">
        <f>+'[3]R-I prezzi costanti cat'!E13</f>
        <v>13</v>
      </c>
      <c r="G17" s="19">
        <f t="shared" si="1"/>
        <v>1788.8200562324273</v>
      </c>
      <c r="H17" s="18">
        <f>+'[3]R-I prezzi costanti cat'!H13</f>
        <v>1023.4498347757594</v>
      </c>
      <c r="I17" s="18">
        <f>+'[3]R-I prezzi costanti cat'!I13</f>
        <v>269.49480154348072</v>
      </c>
      <c r="J17" s="18">
        <f>+'[3]R-I prezzi costanti cat'!J13</f>
        <v>51.264209966733375</v>
      </c>
      <c r="K17" s="18">
        <f>+'[3]R-I prezzi costanti cat'!K13</f>
        <v>972.05604385218794</v>
      </c>
      <c r="L17" s="18">
        <f>+'[3]R-I prezzi costanti cat'!L13</f>
        <v>982.0194221017299</v>
      </c>
      <c r="M17" s="18">
        <f>+'[3]R-I prezzi costanti cat'!M13</f>
        <v>785.41823741107316</v>
      </c>
      <c r="N17" s="18">
        <f t="shared" si="2"/>
        <v>4083.702549650965</v>
      </c>
      <c r="O17" s="18">
        <f t="shared" si="3"/>
        <v>10909.005828983729</v>
      </c>
      <c r="P17" s="18">
        <f>+'[3]R-I prezzi costanti cat'!P13</f>
        <v>42.203415466223539</v>
      </c>
      <c r="Q17" s="18">
        <f>+'[3]R-I prezzi costanti cat'!Q13</f>
        <v>582.31961080743872</v>
      </c>
      <c r="R17" s="20">
        <f t="shared" si="4"/>
        <v>11449.122024324945</v>
      </c>
      <c r="S17" s="18">
        <f>+'[3]R-I prezzi costanti cat'!S13</f>
        <v>828.48775180781161</v>
      </c>
      <c r="T17" s="20">
        <f t="shared" si="5"/>
        <v>12277.609776132756</v>
      </c>
      <c r="U17" s="21"/>
      <c r="V17" s="18">
        <f>+'[3]R-I prezzi costanti cat'!U13</f>
        <v>754.7132483800541</v>
      </c>
      <c r="W17" s="22">
        <f>+'[3]R-I prezzi costanti cat'!W13</f>
        <v>9578.3544373122968</v>
      </c>
      <c r="X17" s="22">
        <f>+'[3]R-I prezzi costanti cat'!X13</f>
        <v>1046.861647407115</v>
      </c>
      <c r="Y17" s="27">
        <f t="shared" si="0"/>
        <v>10625.216084719412</v>
      </c>
      <c r="Z17" s="18">
        <f>+'[3]R-I prezzi costanti cat'!AA13</f>
        <v>69.042706989258804</v>
      </c>
      <c r="AA17" s="18">
        <f>+'[3]R-I prezzi costanti cat'!Z13</f>
        <v>215.67326823082266</v>
      </c>
      <c r="AB17" s="18">
        <f>+'[3]R-I prezzi costanti cat'!AD13-'[3]R-I prezzi costanti cat'!AK13</f>
        <v>338.96229362075508</v>
      </c>
      <c r="AC17" s="18">
        <f>+'[3]R-I prezzi costanti cat'!AB13</f>
        <v>27.471569978515589</v>
      </c>
      <c r="AD17" s="18">
        <f>+'[3]R-I prezzi costanti cat'!AC13+'[3]R-I prezzi costanti cat'!AE13+'[3]R-I prezzi costanti cat'!AF13-'[3]R-I prezzi costanti cat'!AJ13-'[3]R-I prezzi costanti cat'!AL13</f>
        <v>274.79477965781177</v>
      </c>
      <c r="AE17" s="19">
        <f t="shared" si="6"/>
        <v>641.22864325708247</v>
      </c>
      <c r="AF17" s="19">
        <f t="shared" si="7"/>
        <v>925.944618477164</v>
      </c>
      <c r="AG17" s="19">
        <f>+'[3]R-I prezzi costanti cat'!AM13</f>
        <v>-28.264175443873437</v>
      </c>
      <c r="AH17" s="19">
        <f t="shared" si="8"/>
        <v>897.68044303329054</v>
      </c>
      <c r="AI17" s="23">
        <f t="shared" si="9"/>
        <v>12277.609776132756</v>
      </c>
      <c r="AJ17" s="29"/>
    </row>
    <row r="18" spans="1:36" x14ac:dyDescent="0.25">
      <c r="A18" s="17">
        <v>1873</v>
      </c>
      <c r="B18" s="18">
        <f>+'[3]R-I prezzi costanti cat'!B14</f>
        <v>4956.0058517883535</v>
      </c>
      <c r="C18" s="18">
        <f>+'[3]R-I prezzi costanti cat'!C14</f>
        <v>94.949494949494962</v>
      </c>
      <c r="D18" s="18">
        <f>+'[3]R-I prezzi costanti cat'!D14</f>
        <v>1421.2121212121212</v>
      </c>
      <c r="E18" s="18">
        <f>+'[3]R-I prezzi costanti cat'!G14</f>
        <v>335.05154639175259</v>
      </c>
      <c r="F18" s="18">
        <f>+'[3]R-I prezzi costanti cat'!E14</f>
        <v>13</v>
      </c>
      <c r="G18" s="19">
        <f t="shared" si="1"/>
        <v>1864.2131625533689</v>
      </c>
      <c r="H18" s="18">
        <f>+'[3]R-I prezzi costanti cat'!H14</f>
        <v>1012.844617042583</v>
      </c>
      <c r="I18" s="18">
        <f>+'[3]R-I prezzi costanti cat'!I14</f>
        <v>280.62834910398465</v>
      </c>
      <c r="J18" s="18">
        <f>+'[3]R-I prezzi costanti cat'!J14</f>
        <v>56.644507404739578</v>
      </c>
      <c r="K18" s="18">
        <f>+'[3]R-I prezzi costanti cat'!K14</f>
        <v>977.61553728381068</v>
      </c>
      <c r="L18" s="18">
        <f>+'[3]R-I prezzi costanti cat'!L14</f>
        <v>984.81478536609018</v>
      </c>
      <c r="M18" s="18">
        <f>+'[3]R-I prezzi costanti cat'!M14</f>
        <v>810.90536262237663</v>
      </c>
      <c r="N18" s="18">
        <f t="shared" si="2"/>
        <v>4123.453158823585</v>
      </c>
      <c r="O18" s="18">
        <f t="shared" si="3"/>
        <v>10943.672173165309</v>
      </c>
      <c r="P18" s="18">
        <f>+'[3]R-I prezzi costanti cat'!P14</f>
        <v>45.641549026821295</v>
      </c>
      <c r="Q18" s="18">
        <f>+'[3]R-I prezzi costanti cat'!Q14</f>
        <v>557.54177615895856</v>
      </c>
      <c r="R18" s="20">
        <f t="shared" si="4"/>
        <v>11455.572400297446</v>
      </c>
      <c r="S18" s="18">
        <f>+'[3]R-I prezzi costanti cat'!S14</f>
        <v>850.80177464327983</v>
      </c>
      <c r="T18" s="20">
        <f t="shared" si="5"/>
        <v>12306.374174940725</v>
      </c>
      <c r="U18" s="21"/>
      <c r="V18" s="18">
        <f>+'[3]R-I prezzi costanti cat'!U14</f>
        <v>730.23811461913124</v>
      </c>
      <c r="W18" s="22">
        <f>+'[3]R-I prezzi costanti cat'!W14</f>
        <v>9352.5828775554946</v>
      </c>
      <c r="X18" s="22">
        <f>+'[3]R-I prezzi costanti cat'!X14</f>
        <v>1058.0161805438463</v>
      </c>
      <c r="Y18" s="27">
        <f t="shared" si="0"/>
        <v>10410.59905809934</v>
      </c>
      <c r="Z18" s="18">
        <f>+'[3]R-I prezzi costanti cat'!AA14</f>
        <v>94.358926042145754</v>
      </c>
      <c r="AA18" s="18">
        <f>+'[3]R-I prezzi costanti cat'!Z14</f>
        <v>239.22204578105683</v>
      </c>
      <c r="AB18" s="18">
        <f>+'[3]R-I prezzi costanti cat'!AD14-'[3]R-I prezzi costanti cat'!AK14</f>
        <v>372.24397913685118</v>
      </c>
      <c r="AC18" s="18">
        <f>+'[3]R-I prezzi costanti cat'!AB14</f>
        <v>40.240350622639177</v>
      </c>
      <c r="AD18" s="18">
        <f>+'[3]R-I prezzi costanti cat'!AC14+'[3]R-I prezzi costanti cat'!AE14+'[3]R-I prezzi costanti cat'!AF14-'[3]R-I prezzi costanti cat'!AJ14-'[3]R-I prezzi costanti cat'!AL14</f>
        <v>295.97061649773036</v>
      </c>
      <c r="AE18" s="19">
        <f t="shared" si="6"/>
        <v>708.45494625722074</v>
      </c>
      <c r="AF18" s="19">
        <f t="shared" si="7"/>
        <v>1042.0359180804235</v>
      </c>
      <c r="AG18" s="19">
        <f>+'[3]R-I prezzi costanti cat'!AM14</f>
        <v>123.50108414183222</v>
      </c>
      <c r="AH18" s="19">
        <f t="shared" si="8"/>
        <v>1165.5370022222558</v>
      </c>
      <c r="AI18" s="23">
        <f t="shared" si="9"/>
        <v>12306.374174940727</v>
      </c>
      <c r="AJ18" s="29"/>
    </row>
    <row r="19" spans="1:36" x14ac:dyDescent="0.25">
      <c r="A19" s="17">
        <v>1874</v>
      </c>
      <c r="B19" s="18">
        <f>+'[3]R-I prezzi costanti cat'!B15</f>
        <v>5408.05709559556</v>
      </c>
      <c r="C19" s="18">
        <f>+'[3]R-I prezzi costanti cat'!C15</f>
        <v>92.929292929292941</v>
      </c>
      <c r="D19" s="18">
        <f>+'[3]R-I prezzi costanti cat'!D15</f>
        <v>1442.4242424242425</v>
      </c>
      <c r="E19" s="18">
        <f>+'[3]R-I prezzi costanti cat'!G15</f>
        <v>346.39175257731961</v>
      </c>
      <c r="F19" s="18">
        <f>+'[3]R-I prezzi costanti cat'!E15</f>
        <v>14</v>
      </c>
      <c r="G19" s="19">
        <f t="shared" si="1"/>
        <v>1895.7452879308548</v>
      </c>
      <c r="H19" s="18">
        <f>+'[3]R-I prezzi costanti cat'!H15</f>
        <v>1087.7343306870955</v>
      </c>
      <c r="I19" s="18">
        <f>+'[3]R-I prezzi costanti cat'!I15</f>
        <v>290.88349061957786</v>
      </c>
      <c r="J19" s="18">
        <f>+'[3]R-I prezzi costanti cat'!J15</f>
        <v>52.577799985134703</v>
      </c>
      <c r="K19" s="18">
        <f>+'[3]R-I prezzi costanti cat'!K15</f>
        <v>982.07535069599157</v>
      </c>
      <c r="L19" s="18">
        <f>+'[3]R-I prezzi costanti cat'!L15</f>
        <v>987.83131785823662</v>
      </c>
      <c r="M19" s="18">
        <f>+'[3]R-I prezzi costanti cat'!M15</f>
        <v>836.39248783368021</v>
      </c>
      <c r="N19" s="18">
        <f t="shared" si="2"/>
        <v>4237.4947776797162</v>
      </c>
      <c r="O19" s="18">
        <f t="shared" si="3"/>
        <v>11541.29716120613</v>
      </c>
      <c r="P19" s="18">
        <f>+'[3]R-I prezzi costanti cat'!P15</f>
        <v>43.492768060383405</v>
      </c>
      <c r="Q19" s="18">
        <f>+'[3]R-I prezzi costanti cat'!Q15</f>
        <v>613.97445174033089</v>
      </c>
      <c r="R19" s="20">
        <f t="shared" si="4"/>
        <v>12111.778844886077</v>
      </c>
      <c r="S19" s="18">
        <f>+'[3]R-I prezzi costanti cat'!S15</f>
        <v>916.60322752420814</v>
      </c>
      <c r="T19" s="20">
        <f t="shared" si="5"/>
        <v>13028.382072410286</v>
      </c>
      <c r="U19" s="21"/>
      <c r="V19" s="18">
        <f>+'[3]R-I prezzi costanti cat'!U15</f>
        <v>692.9033562310899</v>
      </c>
      <c r="W19" s="22">
        <f>+'[3]R-I prezzi costanti cat'!W15</f>
        <v>9977.0157534444861</v>
      </c>
      <c r="X19" s="22">
        <f>+'[3]R-I prezzi costanti cat'!X15</f>
        <v>1030.0758149628441</v>
      </c>
      <c r="Y19" s="27">
        <f t="shared" si="0"/>
        <v>11007.09156840733</v>
      </c>
      <c r="Z19" s="18">
        <f>+'[3]R-I prezzi costanti cat'!AA15</f>
        <v>109.77214990449225</v>
      </c>
      <c r="AA19" s="18">
        <f>+'[3]R-I prezzi costanti cat'!Z15</f>
        <v>232.28283641300226</v>
      </c>
      <c r="AB19" s="18">
        <f>+'[3]R-I prezzi costanti cat'!AD15-'[3]R-I prezzi costanti cat'!AK15</f>
        <v>439.55204200368502</v>
      </c>
      <c r="AC19" s="18">
        <f>+'[3]R-I prezzi costanti cat'!AB15</f>
        <v>55.494180330278503</v>
      </c>
      <c r="AD19" s="18">
        <f>+'[3]R-I prezzi costanti cat'!AC15+'[3]R-I prezzi costanti cat'!AE15+'[3]R-I prezzi costanti cat'!AF15-'[3]R-I prezzi costanti cat'!AJ15-'[3]R-I prezzi costanti cat'!AL15</f>
        <v>357.25073883498845</v>
      </c>
      <c r="AE19" s="19">
        <f t="shared" si="6"/>
        <v>852.29696116895195</v>
      </c>
      <c r="AF19" s="19">
        <f t="shared" si="7"/>
        <v>1194.3519474864463</v>
      </c>
      <c r="AG19" s="19">
        <f>+'[3]R-I prezzi costanti cat'!AM15</f>
        <v>134.0352002854199</v>
      </c>
      <c r="AH19" s="19">
        <f t="shared" si="8"/>
        <v>1328.3871477718662</v>
      </c>
      <c r="AI19" s="23">
        <f t="shared" si="9"/>
        <v>13028.382072410286</v>
      </c>
      <c r="AJ19" s="29"/>
    </row>
    <row r="20" spans="1:36" x14ac:dyDescent="0.25">
      <c r="A20" s="17">
        <v>1875</v>
      </c>
      <c r="B20" s="18">
        <f>+'[3]R-I prezzi costanti cat'!B16</f>
        <v>5304.1147414577645</v>
      </c>
      <c r="C20" s="18">
        <f>+'[3]R-I prezzi costanti cat'!C16</f>
        <v>84.848484848484858</v>
      </c>
      <c r="D20" s="18">
        <f>+'[3]R-I prezzi costanti cat'!D16</f>
        <v>1456.5656565656566</v>
      </c>
      <c r="E20" s="18">
        <f>+'[3]R-I prezzi costanti cat'!G16</f>
        <v>302.06185567010311</v>
      </c>
      <c r="F20" s="18">
        <f>+'[3]R-I prezzi costanti cat'!E16</f>
        <v>14</v>
      </c>
      <c r="G20" s="19">
        <f t="shared" si="1"/>
        <v>1857.4759970842445</v>
      </c>
      <c r="H20" s="18">
        <f>+'[3]R-I prezzi costanti cat'!H16</f>
        <v>1110.5395301683038</v>
      </c>
      <c r="I20" s="18">
        <f>+'[3]R-I prezzi costanti cat'!I16</f>
        <v>302.64233866231501</v>
      </c>
      <c r="J20" s="18">
        <f>+'[3]R-I prezzi costanti cat'!J16</f>
        <v>55.40800559381421</v>
      </c>
      <c r="K20" s="18">
        <f>+'[3]R-I prezzi costanti cat'!K16</f>
        <v>987.39047078996043</v>
      </c>
      <c r="L20" s="18">
        <f>+'[3]R-I prezzi costanti cat'!L16</f>
        <v>991.07009845245091</v>
      </c>
      <c r="M20" s="18">
        <f>+'[3]R-I prezzi costanti cat'!M16</f>
        <v>861.8796130449839</v>
      </c>
      <c r="N20" s="18">
        <f t="shared" si="2"/>
        <v>4308.9300567118289</v>
      </c>
      <c r="O20" s="18">
        <f t="shared" si="3"/>
        <v>11470.520795253837</v>
      </c>
      <c r="P20" s="18">
        <f>+'[3]R-I prezzi costanti cat'!P16</f>
        <v>44.616917497236336</v>
      </c>
      <c r="Q20" s="18">
        <f>+'[3]R-I prezzi costanti cat'!Q16</f>
        <v>785.57430084278053</v>
      </c>
      <c r="R20" s="20">
        <f t="shared" si="4"/>
        <v>12211.47817859938</v>
      </c>
      <c r="S20" s="18">
        <f>+'[3]R-I prezzi costanti cat'!S16</f>
        <v>936.22033593900198</v>
      </c>
      <c r="T20" s="20">
        <f t="shared" si="5"/>
        <v>13147.698514538382</v>
      </c>
      <c r="U20" s="21"/>
      <c r="V20" s="18">
        <f>+'[3]R-I prezzi costanti cat'!U16</f>
        <v>797.89882019227616</v>
      </c>
      <c r="W20" s="22">
        <f>+'[3]R-I prezzi costanti cat'!W16</f>
        <v>10212.171419134516</v>
      </c>
      <c r="X20" s="22">
        <f>+'[3]R-I prezzi costanti cat'!X16</f>
        <v>1048.7386381054357</v>
      </c>
      <c r="Y20" s="27">
        <f t="shared" si="0"/>
        <v>11260.910057239951</v>
      </c>
      <c r="Z20" s="18">
        <f>+'[3]R-I prezzi costanti cat'!AA16</f>
        <v>81.976356125362628</v>
      </c>
      <c r="AA20" s="18">
        <f>+'[3]R-I prezzi costanti cat'!Z16</f>
        <v>203.17794253281525</v>
      </c>
      <c r="AB20" s="18">
        <f>+'[3]R-I prezzi costanti cat'!AD16-'[3]R-I prezzi costanti cat'!AK16</f>
        <v>377.10522715660801</v>
      </c>
      <c r="AC20" s="18">
        <f>+'[3]R-I prezzi costanti cat'!AB16</f>
        <v>37.686147432539187</v>
      </c>
      <c r="AD20" s="18">
        <f>+'[3]R-I prezzi costanti cat'!AC16+'[3]R-I prezzi costanti cat'!AE16+'[3]R-I prezzi costanti cat'!AF16-'[3]R-I prezzi costanti cat'!AJ16-'[3]R-I prezzi costanti cat'!AL16</f>
        <v>367.20290371134524</v>
      </c>
      <c r="AE20" s="19">
        <f t="shared" si="6"/>
        <v>781.9942783004924</v>
      </c>
      <c r="AF20" s="19">
        <f t="shared" si="7"/>
        <v>1067.1485769586702</v>
      </c>
      <c r="AG20" s="19">
        <f>+'[3]R-I prezzi costanti cat'!AM16</f>
        <v>21.741060147480706</v>
      </c>
      <c r="AH20" s="19">
        <f t="shared" si="8"/>
        <v>1088.889637106151</v>
      </c>
      <c r="AI20" s="23">
        <f t="shared" si="9"/>
        <v>13147.698514538379</v>
      </c>
      <c r="AJ20" s="29"/>
    </row>
    <row r="21" spans="1:36" x14ac:dyDescent="0.25">
      <c r="A21" s="17">
        <v>1876</v>
      </c>
      <c r="B21" s="18">
        <f>+'[3]R-I prezzi costanti cat'!B17</f>
        <v>5039.7129150594101</v>
      </c>
      <c r="C21" s="18">
        <f>+'[3]R-I prezzi costanti cat'!C17</f>
        <v>92.929292929292941</v>
      </c>
      <c r="D21" s="18">
        <f>+'[3]R-I prezzi costanti cat'!D17</f>
        <v>1474.7474747474748</v>
      </c>
      <c r="E21" s="18">
        <f>+'[3]R-I prezzi costanti cat'!G17</f>
        <v>292.78350515463916</v>
      </c>
      <c r="F21" s="18">
        <f>+'[3]R-I prezzi costanti cat'!E17</f>
        <v>15</v>
      </c>
      <c r="G21" s="19">
        <f t="shared" si="1"/>
        <v>1875.4602728314069</v>
      </c>
      <c r="H21" s="18">
        <f>+'[3]R-I prezzi costanti cat'!H17</f>
        <v>1095.5427765363718</v>
      </c>
      <c r="I21" s="18">
        <f>+'[3]R-I prezzi costanti cat'!I17</f>
        <v>316.15736378467608</v>
      </c>
      <c r="J21" s="18">
        <f>+'[3]R-I prezzi costanti cat'!J17</f>
        <v>52.408813308066527</v>
      </c>
      <c r="K21" s="18">
        <f>+'[3]R-I prezzi costanti cat'!K17</f>
        <v>992.94996422158317</v>
      </c>
      <c r="L21" s="18">
        <f>+'[3]R-I prezzi costanti cat'!L17</f>
        <v>994.50199754312257</v>
      </c>
      <c r="M21" s="18">
        <f>+'[3]R-I prezzi costanti cat'!M17</f>
        <v>887.36673825628725</v>
      </c>
      <c r="N21" s="18">
        <f t="shared" si="2"/>
        <v>4338.9276536501075</v>
      </c>
      <c r="O21" s="18">
        <f t="shared" si="3"/>
        <v>11254.100841540923</v>
      </c>
      <c r="P21" s="18">
        <f>+'[3]R-I prezzi costanti cat'!P17</f>
        <v>42.30208234717967</v>
      </c>
      <c r="Q21" s="18">
        <f>+'[3]R-I prezzi costanti cat'!Q17</f>
        <v>768.1205511457473</v>
      </c>
      <c r="R21" s="20">
        <f t="shared" si="4"/>
        <v>11979.91931033949</v>
      </c>
      <c r="S21" s="18">
        <f>+'[3]R-I prezzi costanti cat'!S17</f>
        <v>983.07108026496599</v>
      </c>
      <c r="T21" s="20">
        <f t="shared" si="5"/>
        <v>12962.990390604456</v>
      </c>
      <c r="U21" s="21"/>
      <c r="V21" s="18">
        <f>+'[3]R-I prezzi costanti cat'!U17</f>
        <v>806.22741658074369</v>
      </c>
      <c r="W21" s="22">
        <f>+'[3]R-I prezzi costanti cat'!W17</f>
        <v>10057.965422024738</v>
      </c>
      <c r="X21" s="22">
        <f>+'[3]R-I prezzi costanti cat'!X17</f>
        <v>1079.8560317014262</v>
      </c>
      <c r="Y21" s="27">
        <f t="shared" si="0"/>
        <v>11137.821453726163</v>
      </c>
      <c r="Z21" s="18">
        <f>+'[3]R-I prezzi costanti cat'!AA17</f>
        <v>75.983037845235174</v>
      </c>
      <c r="AA21" s="18">
        <f>+'[3]R-I prezzi costanti cat'!Z17</f>
        <v>192.75259739440276</v>
      </c>
      <c r="AB21" s="18">
        <f>+'[3]R-I prezzi costanti cat'!AD17-'[3]R-I prezzi costanti cat'!AK17</f>
        <v>386.25642402402411</v>
      </c>
      <c r="AC21" s="18">
        <f>+'[3]R-I prezzi costanti cat'!AB17</f>
        <v>33.994130401640355</v>
      </c>
      <c r="AD21" s="18">
        <f>+'[3]R-I prezzi costanti cat'!AC17+'[3]R-I prezzi costanti cat'!AE17+'[3]R-I prezzi costanti cat'!AF17-'[3]R-I prezzi costanti cat'!AJ17-'[3]R-I prezzi costanti cat'!AL17</f>
        <v>344.36385669114844</v>
      </c>
      <c r="AE21" s="19">
        <f t="shared" si="6"/>
        <v>764.6144111168129</v>
      </c>
      <c r="AF21" s="19">
        <f t="shared" si="7"/>
        <v>1033.3500463564508</v>
      </c>
      <c r="AG21" s="19">
        <f>+'[3]R-I prezzi costanti cat'!AM17</f>
        <v>-14.408526058900893</v>
      </c>
      <c r="AH21" s="19">
        <f t="shared" si="8"/>
        <v>1018.9415202975499</v>
      </c>
      <c r="AI21" s="23">
        <f t="shared" si="9"/>
        <v>12962.990390604456</v>
      </c>
      <c r="AJ21" s="29"/>
    </row>
    <row r="22" spans="1:36" x14ac:dyDescent="0.25">
      <c r="A22" s="17">
        <v>1877</v>
      </c>
      <c r="B22" s="18">
        <f>+'[3]R-I prezzi costanti cat'!B18</f>
        <v>5112.8425704586234</v>
      </c>
      <c r="C22" s="18">
        <f>+'[3]R-I prezzi costanti cat'!C18</f>
        <v>94.949494949494962</v>
      </c>
      <c r="D22" s="18">
        <f>+'[3]R-I prezzi costanti cat'!D18</f>
        <v>1490.909090909091</v>
      </c>
      <c r="E22" s="18">
        <f>+'[3]R-I prezzi costanti cat'!G18</f>
        <v>301.03092783505156</v>
      </c>
      <c r="F22" s="18">
        <f>+'[3]R-I prezzi costanti cat'!E18</f>
        <v>16</v>
      </c>
      <c r="G22" s="19">
        <f t="shared" si="1"/>
        <v>1902.8895136936376</v>
      </c>
      <c r="H22" s="18">
        <f>+'[3]R-I prezzi costanti cat'!H18</f>
        <v>1096.5686784875379</v>
      </c>
      <c r="I22" s="18">
        <f>+'[3]R-I prezzi costanti cat'!I18</f>
        <v>322.38798464443369</v>
      </c>
      <c r="J22" s="18">
        <f>+'[3]R-I prezzi costanti cat'!J18</f>
        <v>55.476988801756747</v>
      </c>
      <c r="K22" s="18">
        <f>+'[3]R-I prezzi costanti cat'!K18</f>
        <v>999.9756976791283</v>
      </c>
      <c r="L22" s="18">
        <f>+'[3]R-I prezzi costanti cat'!L18</f>
        <v>998.20037858141916</v>
      </c>
      <c r="M22" s="18">
        <f>+'[3]R-I prezzi costanti cat'!M18</f>
        <v>912.85386346759094</v>
      </c>
      <c r="N22" s="18">
        <f t="shared" si="2"/>
        <v>4385.4635916618663</v>
      </c>
      <c r="O22" s="18">
        <f t="shared" si="3"/>
        <v>11401.195675814128</v>
      </c>
      <c r="P22" s="18">
        <f>+'[3]R-I prezzi costanti cat'!P18</f>
        <v>44.484379080358757</v>
      </c>
      <c r="Q22" s="18">
        <f>+'[3]R-I prezzi costanti cat'!Q18</f>
        <v>806.64238186102148</v>
      </c>
      <c r="R22" s="20">
        <f t="shared" si="4"/>
        <v>12163.353678594791</v>
      </c>
      <c r="S22" s="18">
        <f>+'[3]R-I prezzi costanti cat'!S18</f>
        <v>939.60925725443917</v>
      </c>
      <c r="T22" s="20">
        <f t="shared" si="5"/>
        <v>13102.962935849229</v>
      </c>
      <c r="U22" s="21"/>
      <c r="V22" s="18">
        <f>+'[3]R-I prezzi costanti cat'!U18</f>
        <v>710.64558897765824</v>
      </c>
      <c r="W22" s="22">
        <f>+'[3]R-I prezzi costanti cat'!W18</f>
        <v>10361.406815867991</v>
      </c>
      <c r="X22" s="22">
        <f>+'[3]R-I prezzi costanti cat'!X18</f>
        <v>993.97016585540973</v>
      </c>
      <c r="Y22" s="27">
        <f t="shared" si="0"/>
        <v>11355.376981723401</v>
      </c>
      <c r="Z22" s="18">
        <f>+'[3]R-I prezzi costanti cat'!AA18</f>
        <v>78.813545950599575</v>
      </c>
      <c r="AA22" s="18">
        <f>+'[3]R-I prezzi costanti cat'!Z18</f>
        <v>205.69268323259257</v>
      </c>
      <c r="AB22" s="18">
        <f>+'[3]R-I prezzi costanti cat'!AD18-'[3]R-I prezzi costanti cat'!AK18</f>
        <v>382.51038694187685</v>
      </c>
      <c r="AC22" s="18">
        <f>+'[3]R-I prezzi costanti cat'!AB18</f>
        <v>31.334969999374071</v>
      </c>
      <c r="AD22" s="18">
        <f>+'[3]R-I prezzi costanti cat'!AC18+'[3]R-I prezzi costanti cat'!AE18+'[3]R-I prezzi costanti cat'!AF18-'[3]R-I prezzi costanti cat'!AJ18-'[3]R-I prezzi costanti cat'!AL18</f>
        <v>325.29322983544165</v>
      </c>
      <c r="AE22" s="19">
        <f t="shared" si="6"/>
        <v>739.13858677669259</v>
      </c>
      <c r="AF22" s="19">
        <f t="shared" si="7"/>
        <v>1023.6448159598847</v>
      </c>
      <c r="AG22" s="19">
        <f>+'[3]R-I prezzi costanti cat'!AM18</f>
        <v>13.295549188287579</v>
      </c>
      <c r="AH22" s="19">
        <f t="shared" si="8"/>
        <v>1036.9403651481723</v>
      </c>
      <c r="AI22" s="23">
        <f t="shared" si="9"/>
        <v>13102.962935849231</v>
      </c>
      <c r="AJ22" s="29"/>
    </row>
    <row r="23" spans="1:36" x14ac:dyDescent="0.25">
      <c r="A23" s="17">
        <v>1878</v>
      </c>
      <c r="B23" s="18">
        <f>+'[3]R-I prezzi costanti cat'!B19</f>
        <v>5463.4862662997975</v>
      </c>
      <c r="C23" s="18">
        <f>+'[3]R-I prezzi costanti cat'!C19</f>
        <v>97.979797979797979</v>
      </c>
      <c r="D23" s="18">
        <f>+'[3]R-I prezzi costanti cat'!D19</f>
        <v>1518.1818181818182</v>
      </c>
      <c r="E23" s="18">
        <f>+'[3]R-I prezzi costanti cat'!G19</f>
        <v>306.18556701030928</v>
      </c>
      <c r="F23" s="18">
        <f>+'[3]R-I prezzi costanti cat'!E19</f>
        <v>16</v>
      </c>
      <c r="G23" s="19">
        <f t="shared" si="1"/>
        <v>1938.3471831719255</v>
      </c>
      <c r="H23" s="18">
        <f>+'[3]R-I prezzi costanti cat'!H19</f>
        <v>1101.2417185574379</v>
      </c>
      <c r="I23" s="18">
        <f>+'[3]R-I prezzi costanti cat'!I19</f>
        <v>328.75848653835823</v>
      </c>
      <c r="J23" s="18">
        <f>+'[3]R-I prezzi costanti cat'!J19</f>
        <v>55.785093132328264</v>
      </c>
      <c r="K23" s="18">
        <f>+'[3]R-I prezzi costanti cat'!K19</f>
        <v>1007.5512711463945</v>
      </c>
      <c r="L23" s="18">
        <f>+'[3]R-I prezzi costanti cat'!L19</f>
        <v>1002.1393485845761</v>
      </c>
      <c r="M23" s="18">
        <f>+'[3]R-I prezzi costanti cat'!M19</f>
        <v>938.34098867889452</v>
      </c>
      <c r="N23" s="18">
        <f t="shared" si="2"/>
        <v>4433.8169066379896</v>
      </c>
      <c r="O23" s="18">
        <f t="shared" si="3"/>
        <v>11835.650356109712</v>
      </c>
      <c r="P23" s="18">
        <f>+'[3]R-I prezzi costanti cat'!P19</f>
        <v>44.418877931773402</v>
      </c>
      <c r="Q23" s="18">
        <f>+'[3]R-I prezzi costanti cat'!Q19</f>
        <v>764.72266180066879</v>
      </c>
      <c r="R23" s="20">
        <f t="shared" si="4"/>
        <v>12555.954139978607</v>
      </c>
      <c r="S23" s="18">
        <f>+'[3]R-I prezzi costanti cat'!S19</f>
        <v>999.57203775077289</v>
      </c>
      <c r="T23" s="20">
        <f t="shared" si="5"/>
        <v>13555.52617772938</v>
      </c>
      <c r="U23" s="21"/>
      <c r="V23" s="18">
        <f>+'[3]R-I prezzi costanti cat'!U19</f>
        <v>895.71729858654464</v>
      </c>
      <c r="W23" s="22">
        <f>+'[3]R-I prezzi costanti cat'!W19</f>
        <v>10681.019791283892</v>
      </c>
      <c r="X23" s="22">
        <f>+'[3]R-I prezzi costanti cat'!X19</f>
        <v>964.7065666496477</v>
      </c>
      <c r="Y23" s="27">
        <f t="shared" si="0"/>
        <v>11645.726357933539</v>
      </c>
      <c r="Z23" s="18">
        <f>+'[3]R-I prezzi costanti cat'!AA19</f>
        <v>74.925968435650702</v>
      </c>
      <c r="AA23" s="18">
        <f>+'[3]R-I prezzi costanti cat'!Z19</f>
        <v>215.90132891959237</v>
      </c>
      <c r="AB23" s="18">
        <f>+'[3]R-I prezzi costanti cat'!AD19-'[3]R-I prezzi costanti cat'!AK19</f>
        <v>416.1161946507097</v>
      </c>
      <c r="AC23" s="18">
        <f>+'[3]R-I prezzi costanti cat'!AB19</f>
        <v>27.751962868316529</v>
      </c>
      <c r="AD23" s="18">
        <f>+'[3]R-I prezzi costanti cat'!AC19+'[3]R-I prezzi costanti cat'!AE19+'[3]R-I prezzi costanti cat'!AF19-'[3]R-I prezzi costanti cat'!AJ19-'[3]R-I prezzi costanti cat'!AL19</f>
        <v>334.44118103220035</v>
      </c>
      <c r="AE23" s="19">
        <f t="shared" si="6"/>
        <v>778.30933855122657</v>
      </c>
      <c r="AF23" s="19">
        <f t="shared" si="7"/>
        <v>1069.1366359064696</v>
      </c>
      <c r="AG23" s="19">
        <f>+'[3]R-I prezzi costanti cat'!AM19</f>
        <v>-55.054114697174725</v>
      </c>
      <c r="AH23" s="19">
        <f t="shared" si="8"/>
        <v>1014.0825212092948</v>
      </c>
      <c r="AI23" s="23">
        <f t="shared" si="9"/>
        <v>13555.52617772938</v>
      </c>
      <c r="AJ23" s="29"/>
    </row>
    <row r="24" spans="1:36" x14ac:dyDescent="0.25">
      <c r="A24" s="17">
        <v>1879</v>
      </c>
      <c r="B24" s="18">
        <f>+'[3]R-I prezzi costanti cat'!B20</f>
        <v>5447.8857458177008</v>
      </c>
      <c r="C24" s="18">
        <f>+'[3]R-I prezzi costanti cat'!C20</f>
        <v>109.09090909090909</v>
      </c>
      <c r="D24" s="18">
        <f>+'[3]R-I prezzi costanti cat'!D20</f>
        <v>1510.1010101010102</v>
      </c>
      <c r="E24" s="18">
        <f>+'[3]R-I prezzi costanti cat'!G20</f>
        <v>314.43298969072168</v>
      </c>
      <c r="F24" s="18">
        <f>+'[3]R-I prezzi costanti cat'!E20</f>
        <v>17</v>
      </c>
      <c r="G24" s="19">
        <f t="shared" si="1"/>
        <v>1950.6249088826407</v>
      </c>
      <c r="H24" s="18">
        <f>+'[3]R-I prezzi costanti cat'!H20</f>
        <v>1134.4065466254176</v>
      </c>
      <c r="I24" s="18">
        <f>+'[3]R-I prezzi costanti cat'!I20</f>
        <v>339.58467295346054</v>
      </c>
      <c r="J24" s="18">
        <f>+'[3]R-I prezzi costanti cat'!J20</f>
        <v>59.584763526877971</v>
      </c>
      <c r="K24" s="18">
        <f>+'[3]R-I prezzi costanti cat'!K20</f>
        <v>1015.9210579610353</v>
      </c>
      <c r="L24" s="18">
        <f>+'[3]R-I prezzi costanti cat'!L20</f>
        <v>1006.327538546848</v>
      </c>
      <c r="M24" s="18">
        <f>+'[3]R-I prezzi costanti cat'!M20</f>
        <v>963.82811389019787</v>
      </c>
      <c r="N24" s="18">
        <f t="shared" si="2"/>
        <v>4519.6526935038373</v>
      </c>
      <c r="O24" s="18">
        <f t="shared" si="3"/>
        <v>11918.16334820418</v>
      </c>
      <c r="P24" s="18">
        <f>+'[3]R-I prezzi costanti cat'!P20</f>
        <v>47.302937107738913</v>
      </c>
      <c r="Q24" s="18">
        <f>+'[3]R-I prezzi costanti cat'!Q20</f>
        <v>792.58650651347659</v>
      </c>
      <c r="R24" s="20">
        <f t="shared" si="4"/>
        <v>12663.446917609917</v>
      </c>
      <c r="S24" s="18">
        <f>+'[3]R-I prezzi costanti cat'!S20</f>
        <v>1172.1777211312124</v>
      </c>
      <c r="T24" s="20">
        <f t="shared" si="5"/>
        <v>13835.62463874113</v>
      </c>
      <c r="U24" s="21"/>
      <c r="V24" s="18">
        <f>+'[3]R-I prezzi costanti cat'!U20</f>
        <v>938.70554102849258</v>
      </c>
      <c r="W24" s="22">
        <f>+'[3]R-I prezzi costanti cat'!W20</f>
        <v>10967.384085841542</v>
      </c>
      <c r="X24" s="22">
        <f>+'[3]R-I prezzi costanti cat'!X20</f>
        <v>990.75590625909058</v>
      </c>
      <c r="Y24" s="27">
        <f t="shared" si="0"/>
        <v>11958.139992100632</v>
      </c>
      <c r="Z24" s="18">
        <f>+'[3]R-I prezzi costanti cat'!AA20</f>
        <v>73.146201345843068</v>
      </c>
      <c r="AA24" s="18">
        <f>+'[3]R-I prezzi costanti cat'!Z20</f>
        <v>235.79518099081147</v>
      </c>
      <c r="AB24" s="18">
        <f>+'[3]R-I prezzi costanti cat'!AD20-'[3]R-I prezzi costanti cat'!AK20</f>
        <v>390.95634845791767</v>
      </c>
      <c r="AC24" s="18">
        <f>+'[3]R-I prezzi costanti cat'!AB20</f>
        <v>27.604190569850079</v>
      </c>
      <c r="AD24" s="18">
        <f>+'[3]R-I prezzi costanti cat'!AC20+'[3]R-I prezzi costanti cat'!AE20+'[3]R-I prezzi costanti cat'!AF20-'[3]R-I prezzi costanti cat'!AJ20-'[3]R-I prezzi costanti cat'!AL20</f>
        <v>294.70383895172483</v>
      </c>
      <c r="AE24" s="19">
        <f t="shared" si="6"/>
        <v>713.26437797949256</v>
      </c>
      <c r="AF24" s="19">
        <f t="shared" si="7"/>
        <v>1022.2057603161471</v>
      </c>
      <c r="AG24" s="19">
        <f>+'[3]R-I prezzi costanti cat'!AM20</f>
        <v>-83.426654704141072</v>
      </c>
      <c r="AH24" s="19">
        <f t="shared" si="8"/>
        <v>938.77910561200611</v>
      </c>
      <c r="AI24" s="23">
        <f t="shared" si="9"/>
        <v>13835.62463874113</v>
      </c>
      <c r="AJ24" s="29"/>
    </row>
    <row r="25" spans="1:36" x14ac:dyDescent="0.25">
      <c r="A25" s="17">
        <v>1880</v>
      </c>
      <c r="B25" s="18">
        <f>+'[3]R-I prezzi costanti cat'!B21</f>
        <v>5567.2363210261265</v>
      </c>
      <c r="C25" s="18">
        <f>+'[3]R-I prezzi costanti cat'!C21</f>
        <v>113.13131313131314</v>
      </c>
      <c r="D25" s="18">
        <f>+'[3]R-I prezzi costanti cat'!D21</f>
        <v>1560.6060606060605</v>
      </c>
      <c r="E25" s="18">
        <f>+'[3]R-I prezzi costanti cat'!G21</f>
        <v>339.17525773195877</v>
      </c>
      <c r="F25" s="18">
        <f>+'[3]R-I prezzi costanti cat'!E21</f>
        <v>18</v>
      </c>
      <c r="G25" s="19">
        <f t="shared" si="1"/>
        <v>2030.9126314693324</v>
      </c>
      <c r="H25" s="18">
        <f>+'[3]R-I prezzi costanti cat'!H21</f>
        <v>1149.9526273228612</v>
      </c>
      <c r="I25" s="18">
        <f>+'[3]R-I prezzi costanti cat'!I21</f>
        <v>361.86983156466852</v>
      </c>
      <c r="J25" s="18">
        <f>+'[3]R-I prezzi costanti cat'!J21</f>
        <v>72.835639052049174</v>
      </c>
      <c r="K25" s="18">
        <f>+'[3]R-I prezzi costanti cat'!K21</f>
        <v>1025.0239647886374</v>
      </c>
      <c r="L25" s="18">
        <f>+'[3]R-I prezzi costanti cat'!L21</f>
        <v>1010.7649484682352</v>
      </c>
      <c r="M25" s="18">
        <f>+'[3]R-I prezzi costanti cat'!M21</f>
        <v>989.31523910150156</v>
      </c>
      <c r="N25" s="18">
        <f t="shared" si="2"/>
        <v>4609.762250297953</v>
      </c>
      <c r="O25" s="18">
        <f t="shared" si="3"/>
        <v>12207.911202793412</v>
      </c>
      <c r="P25" s="18">
        <f>+'[3]R-I prezzi costanti cat'!P21</f>
        <v>57.741001989529586</v>
      </c>
      <c r="Q25" s="18">
        <f>+'[3]R-I prezzi costanti cat'!Q21</f>
        <v>791.69671865089458</v>
      </c>
      <c r="R25" s="20">
        <f t="shared" si="4"/>
        <v>12941.866919454777</v>
      </c>
      <c r="S25" s="18">
        <f>+'[3]R-I prezzi costanti cat'!S21</f>
        <v>1082.6656866334592</v>
      </c>
      <c r="T25" s="20">
        <f t="shared" si="5"/>
        <v>14024.532606088236</v>
      </c>
      <c r="U25" s="21"/>
      <c r="V25" s="18">
        <f>+'[3]R-I prezzi costanti cat'!U21</f>
        <v>1014.3706947208221</v>
      </c>
      <c r="W25" s="22">
        <f>+'[3]R-I prezzi costanti cat'!W21</f>
        <v>10956.967449602113</v>
      </c>
      <c r="X25" s="22">
        <f>+'[3]R-I prezzi costanti cat'!X21</f>
        <v>943.30978693690145</v>
      </c>
      <c r="Y25" s="27">
        <f t="shared" si="0"/>
        <v>11900.277236539014</v>
      </c>
      <c r="Z25" s="18">
        <f>+'[3]R-I prezzi costanti cat'!AA21</f>
        <v>79.224486585404236</v>
      </c>
      <c r="AA25" s="18">
        <f>+'[3]R-I prezzi costanti cat'!Z21</f>
        <v>269.29735782284132</v>
      </c>
      <c r="AB25" s="18">
        <f>+'[3]R-I prezzi costanti cat'!AD21-'[3]R-I prezzi costanti cat'!AK21</f>
        <v>480.40684312614445</v>
      </c>
      <c r="AC25" s="18">
        <f>+'[3]R-I prezzi costanti cat'!AB21</f>
        <v>28.703810077345636</v>
      </c>
      <c r="AD25" s="18">
        <f>+'[3]R-I prezzi costanti cat'!AC21+'[3]R-I prezzi costanti cat'!AE21+'[3]R-I prezzi costanti cat'!AF21-'[3]R-I prezzi costanti cat'!AJ21-'[3]R-I prezzi costanti cat'!AL21</f>
        <v>321.23797666499502</v>
      </c>
      <c r="AE25" s="19">
        <f t="shared" si="6"/>
        <v>830.34862986848509</v>
      </c>
      <c r="AF25" s="19">
        <f t="shared" si="7"/>
        <v>1178.8704742767306</v>
      </c>
      <c r="AG25" s="19">
        <f>+'[3]R-I prezzi costanti cat'!AM21</f>
        <v>-68.985799448329189</v>
      </c>
      <c r="AH25" s="19">
        <f t="shared" si="8"/>
        <v>1109.8846748284016</v>
      </c>
      <c r="AI25" s="23">
        <f t="shared" si="9"/>
        <v>14024.532606088238</v>
      </c>
      <c r="AJ25" s="29"/>
    </row>
    <row r="26" spans="1:36" x14ac:dyDescent="0.25">
      <c r="A26" s="17">
        <v>1881</v>
      </c>
      <c r="B26" s="18">
        <f>+'[3]R-I prezzi costanti cat'!B22</f>
        <v>5674.2406394492045</v>
      </c>
      <c r="C26" s="18">
        <f>+'[3]R-I prezzi costanti cat'!C22</f>
        <v>116.16161616161617</v>
      </c>
      <c r="D26" s="18">
        <f>+'[3]R-I prezzi costanti cat'!D22</f>
        <v>1652.5252525252524</v>
      </c>
      <c r="E26" s="18">
        <f>+'[3]R-I prezzi costanti cat'!G22</f>
        <v>350.51546391752578</v>
      </c>
      <c r="F26" s="18">
        <f>+'[3]R-I prezzi costanti cat'!E22</f>
        <v>19</v>
      </c>
      <c r="G26" s="19">
        <f t="shared" si="1"/>
        <v>2138.2023326043945</v>
      </c>
      <c r="H26" s="18">
        <f>+'[3]R-I prezzi costanti cat'!H22</f>
        <v>1199.7430873789178</v>
      </c>
      <c r="I26" s="18">
        <f>+'[3]R-I prezzi costanti cat'!I22</f>
        <v>382.19459166630224</v>
      </c>
      <c r="J26" s="18">
        <f>+'[3]R-I prezzi costanti cat'!J22</f>
        <v>72.920707598386386</v>
      </c>
      <c r="K26" s="18">
        <f>+'[3]R-I prezzi costanti cat'!K22</f>
        <v>1034.7988982947873</v>
      </c>
      <c r="L26" s="18">
        <f>+'[3]R-I prezzi costanti cat'!L22</f>
        <v>1015.4504994744552</v>
      </c>
      <c r="M26" s="18">
        <f>+'[3]R-I prezzi costanti cat'!M22</f>
        <v>1014.8023643128051</v>
      </c>
      <c r="N26" s="18">
        <f t="shared" si="2"/>
        <v>4719.9101487256539</v>
      </c>
      <c r="O26" s="18">
        <f t="shared" si="3"/>
        <v>12532.353120779253</v>
      </c>
      <c r="P26" s="18">
        <f>+'[3]R-I prezzi costanti cat'!P22</f>
        <v>57.80600550222934</v>
      </c>
      <c r="Q26" s="18">
        <f>+'[3]R-I prezzi costanti cat'!Q22</f>
        <v>874.03399028625313</v>
      </c>
      <c r="R26" s="20">
        <f t="shared" si="4"/>
        <v>13348.581105563277</v>
      </c>
      <c r="S26" s="18">
        <f>+'[3]R-I prezzi costanti cat'!S22</f>
        <v>1243.8175722152405</v>
      </c>
      <c r="T26" s="20">
        <f t="shared" si="5"/>
        <v>14592.398677778518</v>
      </c>
      <c r="U26" s="21"/>
      <c r="V26" s="18">
        <f>+'[3]R-I prezzi costanti cat'!U22</f>
        <v>1116.319537342994</v>
      </c>
      <c r="W26" s="22">
        <f>+'[3]R-I prezzi costanti cat'!W22</f>
        <v>11363.223603786622</v>
      </c>
      <c r="X26" s="22">
        <f>+'[3]R-I prezzi costanti cat'!X22</f>
        <v>931.07975395531128</v>
      </c>
      <c r="Y26" s="27">
        <f t="shared" si="0"/>
        <v>12294.303357741934</v>
      </c>
      <c r="Z26" s="18">
        <f>+'[3]R-I prezzi costanti cat'!AA22</f>
        <v>92.501891267334074</v>
      </c>
      <c r="AA26" s="18">
        <f>+'[3]R-I prezzi costanti cat'!Z22</f>
        <v>277.98916175264202</v>
      </c>
      <c r="AB26" s="18">
        <f>+'[3]R-I prezzi costanti cat'!AD22-'[3]R-I prezzi costanti cat'!AK22</f>
        <v>492.64222585651635</v>
      </c>
      <c r="AC26" s="18">
        <f>+'[3]R-I prezzi costanti cat'!AB22</f>
        <v>34.230662456641745</v>
      </c>
      <c r="AD26" s="18">
        <f>+'[3]R-I prezzi costanti cat'!AC22+'[3]R-I prezzi costanti cat'!AE22+'[3]R-I prezzi costanti cat'!AF22-'[3]R-I prezzi costanti cat'!AJ22-'[3]R-I prezzi costanti cat'!AL22</f>
        <v>317.61330520963458</v>
      </c>
      <c r="AE26" s="19">
        <f t="shared" si="6"/>
        <v>844.48619352279275</v>
      </c>
      <c r="AF26" s="19">
        <f t="shared" si="7"/>
        <v>1214.9772465427689</v>
      </c>
      <c r="AG26" s="19">
        <f>+'[3]R-I prezzi costanti cat'!AM22</f>
        <v>-33.201463849182616</v>
      </c>
      <c r="AH26" s="19">
        <f t="shared" si="8"/>
        <v>1181.7757826935863</v>
      </c>
      <c r="AI26" s="23">
        <f t="shared" si="9"/>
        <v>14592.398677778514</v>
      </c>
      <c r="AJ26" s="29"/>
    </row>
    <row r="27" spans="1:36" x14ac:dyDescent="0.25">
      <c r="A27" s="17">
        <v>1882</v>
      </c>
      <c r="B27" s="18">
        <f>+'[3]R-I prezzi costanti cat'!B23</f>
        <v>5776.4799998501039</v>
      </c>
      <c r="C27" s="18">
        <f>+'[3]R-I prezzi costanti cat'!C23</f>
        <v>129.2929292929293</v>
      </c>
      <c r="D27" s="18">
        <f>+'[3]R-I prezzi costanti cat'!D23</f>
        <v>1690.909090909091</v>
      </c>
      <c r="E27" s="18">
        <f>+'[3]R-I prezzi costanti cat'!G23</f>
        <v>398.96907216494844</v>
      </c>
      <c r="F27" s="18">
        <f>+'[3]R-I prezzi costanti cat'!E23</f>
        <v>20</v>
      </c>
      <c r="G27" s="19">
        <f t="shared" si="1"/>
        <v>2239.1710923669689</v>
      </c>
      <c r="H27" s="18">
        <f>+'[3]R-I prezzi costanti cat'!H23</f>
        <v>1224.293903885279</v>
      </c>
      <c r="I27" s="18">
        <f>+'[3]R-I prezzi costanti cat'!I23</f>
        <v>399.46001945389008</v>
      </c>
      <c r="J27" s="18">
        <f>+'[3]R-I prezzi costanti cat'!J23</f>
        <v>88.635361210398003</v>
      </c>
      <c r="K27" s="18">
        <f>+'[3]R-I prezzi costanti cat'!K23</f>
        <v>1044.6349251353504</v>
      </c>
      <c r="L27" s="18">
        <f>+'[3]R-I prezzi costanti cat'!L23</f>
        <v>1019.4703850487533</v>
      </c>
      <c r="M27" s="18">
        <f>+'[3]R-I prezzi costanti cat'!M23</f>
        <v>1022.5399761341889</v>
      </c>
      <c r="N27" s="18">
        <f t="shared" si="2"/>
        <v>4799.0345708678597</v>
      </c>
      <c r="O27" s="18">
        <f t="shared" si="3"/>
        <v>12814.685663084932</v>
      </c>
      <c r="P27" s="18">
        <f>+'[3]R-I prezzi costanti cat'!P23</f>
        <v>71.426754047180225</v>
      </c>
      <c r="Q27" s="18">
        <f>+'[3]R-I prezzi costanti cat'!Q23</f>
        <v>877.99992390016871</v>
      </c>
      <c r="R27" s="20">
        <f t="shared" si="4"/>
        <v>13621.25883293792</v>
      </c>
      <c r="S27" s="18">
        <f>+'[3]R-I prezzi costanti cat'!S23</f>
        <v>1309.255522207093</v>
      </c>
      <c r="T27" s="20">
        <f t="shared" si="5"/>
        <v>14930.514355145013</v>
      </c>
      <c r="U27" s="21"/>
      <c r="V27" s="18">
        <f>+'[3]R-I prezzi costanti cat'!U23</f>
        <v>1117.1375106708156</v>
      </c>
      <c r="W27" s="22">
        <f>+'[3]R-I prezzi costanti cat'!W23</f>
        <v>11440.943126620321</v>
      </c>
      <c r="X27" s="22">
        <f>+'[3]R-I prezzi costanti cat'!X23</f>
        <v>975.26468967436972</v>
      </c>
      <c r="Y27" s="27">
        <f t="shared" si="0"/>
        <v>12416.207816294691</v>
      </c>
      <c r="Z27" s="18">
        <f>+'[3]R-I prezzi costanti cat'!AA23</f>
        <v>112.82656975120425</v>
      </c>
      <c r="AA27" s="18">
        <f>+'[3]R-I prezzi costanti cat'!Z23</f>
        <v>330.14565777389276</v>
      </c>
      <c r="AB27" s="18">
        <f>+'[3]R-I prezzi costanti cat'!AD23-'[3]R-I prezzi costanti cat'!AK23</f>
        <v>506.44025677919268</v>
      </c>
      <c r="AC27" s="18">
        <f>+'[3]R-I prezzi costanti cat'!AB23</f>
        <v>41.30051371504539</v>
      </c>
      <c r="AD27" s="18">
        <f>+'[3]R-I prezzi costanti cat'!AC23+'[3]R-I prezzi costanti cat'!AE23+'[3]R-I prezzi costanti cat'!AF23-'[3]R-I prezzi costanti cat'!AJ23-'[3]R-I prezzi costanti cat'!AL23</f>
        <v>302.64977536617755</v>
      </c>
      <c r="AE27" s="19">
        <f t="shared" si="6"/>
        <v>850.39054586041561</v>
      </c>
      <c r="AF27" s="19">
        <f t="shared" si="7"/>
        <v>1293.3627733855126</v>
      </c>
      <c r="AG27" s="19">
        <f>+'[3]R-I prezzi costanti cat'!AM23</f>
        <v>103.80625479399751</v>
      </c>
      <c r="AH27" s="19">
        <f t="shared" si="8"/>
        <v>1397.1690281795102</v>
      </c>
      <c r="AI27" s="23">
        <f t="shared" si="9"/>
        <v>14930.514355145016</v>
      </c>
      <c r="AJ27" s="29"/>
    </row>
    <row r="28" spans="1:36" x14ac:dyDescent="0.25">
      <c r="A28" s="17">
        <v>1883</v>
      </c>
      <c r="B28" s="18">
        <f>+'[3]R-I prezzi costanti cat'!B24</f>
        <v>5815.43615991357</v>
      </c>
      <c r="C28" s="18">
        <f>+'[3]R-I prezzi costanti cat'!C24</f>
        <v>133.33333333333334</v>
      </c>
      <c r="D28" s="18">
        <f>+'[3]R-I prezzi costanti cat'!D24</f>
        <v>1747.4747474747476</v>
      </c>
      <c r="E28" s="18">
        <f>+'[3]R-I prezzi costanti cat'!G24</f>
        <v>424.74226804123714</v>
      </c>
      <c r="F28" s="18">
        <f>+'[3]R-I prezzi costanti cat'!E24</f>
        <v>21</v>
      </c>
      <c r="G28" s="19">
        <f t="shared" si="1"/>
        <v>2326.5503488493177</v>
      </c>
      <c r="H28" s="18">
        <f>+'[3]R-I prezzi costanti cat'!H24</f>
        <v>1256.1120605003837</v>
      </c>
      <c r="I28" s="18">
        <f>+'[3]R-I prezzi costanti cat'!I24</f>
        <v>422.82746515648779</v>
      </c>
      <c r="J28" s="18">
        <f>+'[3]R-I prezzi costanti cat'!J24</f>
        <v>84.07792141493718</v>
      </c>
      <c r="K28" s="18">
        <f>+'[3]R-I prezzi costanti cat'!K24</f>
        <v>1054.1654853038465</v>
      </c>
      <c r="L28" s="18">
        <f>+'[3]R-I prezzi costanti cat'!L24</f>
        <v>1023.5334255943267</v>
      </c>
      <c r="M28" s="18">
        <f>+'[3]R-I prezzi costanti cat'!M24</f>
        <v>1030.2775879555729</v>
      </c>
      <c r="N28" s="18">
        <f t="shared" si="2"/>
        <v>4870.9939459255547</v>
      </c>
      <c r="O28" s="18">
        <f t="shared" si="3"/>
        <v>13012.980454688442</v>
      </c>
      <c r="P28" s="18">
        <f>+'[3]R-I prezzi costanti cat'!P24</f>
        <v>67.335427970967515</v>
      </c>
      <c r="Q28" s="18">
        <f>+'[3]R-I prezzi costanti cat'!Q24</f>
        <v>898.26187167351543</v>
      </c>
      <c r="R28" s="20">
        <f t="shared" si="4"/>
        <v>13843.906898390991</v>
      </c>
      <c r="S28" s="18">
        <f>+'[3]R-I prezzi costanti cat'!S24</f>
        <v>1388.8661976855312</v>
      </c>
      <c r="T28" s="20">
        <f t="shared" si="5"/>
        <v>15232.773096076522</v>
      </c>
      <c r="U28" s="21"/>
      <c r="V28" s="18">
        <f>+'[3]R-I prezzi costanti cat'!U24</f>
        <v>1157.3553386176068</v>
      </c>
      <c r="W28" s="22">
        <f>+'[3]R-I prezzi costanti cat'!W24</f>
        <v>11745.770916385931</v>
      </c>
      <c r="X28" s="22">
        <f>+'[3]R-I prezzi costanti cat'!X24</f>
        <v>1009.5987135300581</v>
      </c>
      <c r="Y28" s="27">
        <f t="shared" si="0"/>
        <v>12755.369629915989</v>
      </c>
      <c r="Z28" s="18">
        <f>+'[3]R-I prezzi costanti cat'!AA24</f>
        <v>109.90305735437259</v>
      </c>
      <c r="AA28" s="18">
        <f>+'[3]R-I prezzi costanti cat'!Z24</f>
        <v>375.2631984017226</v>
      </c>
      <c r="AB28" s="18">
        <f>+'[3]R-I prezzi costanti cat'!AD24-'[3]R-I prezzi costanti cat'!AK24</f>
        <v>509.0377972087752</v>
      </c>
      <c r="AC28" s="18">
        <f>+'[3]R-I prezzi costanti cat'!AB24</f>
        <v>42.005577980563075</v>
      </c>
      <c r="AD28" s="18">
        <f>+'[3]R-I prezzi costanti cat'!AC24+'[3]R-I prezzi costanti cat'!AE24+'[3]R-I prezzi costanti cat'!AF24-'[3]R-I prezzi costanti cat'!AJ24-'[3]R-I prezzi costanti cat'!AL24</f>
        <v>294.16275046824694</v>
      </c>
      <c r="AE28" s="19">
        <f t="shared" si="6"/>
        <v>845.20612565758518</v>
      </c>
      <c r="AF28" s="19">
        <f t="shared" si="7"/>
        <v>1330.3723814136804</v>
      </c>
      <c r="AG28" s="19">
        <f>+'[3]R-I prezzi costanti cat'!AM24</f>
        <v>-10.324253870750955</v>
      </c>
      <c r="AH28" s="19">
        <f t="shared" si="8"/>
        <v>1320.0481275429295</v>
      </c>
      <c r="AI28" s="23">
        <f t="shared" si="9"/>
        <v>15232.773096076526</v>
      </c>
      <c r="AJ28" s="29"/>
    </row>
    <row r="29" spans="1:36" x14ac:dyDescent="0.25">
      <c r="A29" s="17">
        <v>1884</v>
      </c>
      <c r="B29" s="18">
        <f>+'[3]R-I prezzi costanti cat'!B25</f>
        <v>5476.2970421231439</v>
      </c>
      <c r="C29" s="18">
        <f>+'[3]R-I prezzi costanti cat'!C25</f>
        <v>132.32323232323233</v>
      </c>
      <c r="D29" s="18">
        <f>+'[3]R-I prezzi costanti cat'!D25</f>
        <v>1808.0808080808081</v>
      </c>
      <c r="E29" s="18">
        <f>+'[3]R-I prezzi costanti cat'!G25</f>
        <v>436.08247422680415</v>
      </c>
      <c r="F29" s="18">
        <f>+'[3]R-I prezzi costanti cat'!E25</f>
        <v>22</v>
      </c>
      <c r="G29" s="19">
        <f t="shared" si="1"/>
        <v>2398.4865146308448</v>
      </c>
      <c r="H29" s="18">
        <f>+'[3]R-I prezzi costanti cat'!H25</f>
        <v>1266.3405846385838</v>
      </c>
      <c r="I29" s="18">
        <f>+'[3]R-I prezzi costanti cat'!I25</f>
        <v>440.10781411622582</v>
      </c>
      <c r="J29" s="18">
        <f>+'[3]R-I prezzi costanti cat'!J25</f>
        <v>86.229383776799963</v>
      </c>
      <c r="K29" s="18">
        <f>+'[3]R-I prezzi costanti cat'!K25</f>
        <v>1064.4291654853039</v>
      </c>
      <c r="L29" s="18">
        <f>+'[3]R-I prezzi costanti cat'!L25</f>
        <v>1027.6471732311486</v>
      </c>
      <c r="M29" s="18">
        <f>+'[3]R-I prezzi costanti cat'!M25</f>
        <v>1038.0151997769567</v>
      </c>
      <c r="N29" s="18">
        <f t="shared" si="2"/>
        <v>4922.7693210250181</v>
      </c>
      <c r="O29" s="18">
        <f t="shared" si="3"/>
        <v>12797.552877779006</v>
      </c>
      <c r="P29" s="18">
        <f>+'[3]R-I prezzi costanti cat'!P25</f>
        <v>67.986717594120805</v>
      </c>
      <c r="Q29" s="18">
        <f>+'[3]R-I prezzi costanti cat'!Q25</f>
        <v>1004.1475876004033</v>
      </c>
      <c r="R29" s="20">
        <f t="shared" si="4"/>
        <v>13733.71374778529</v>
      </c>
      <c r="S29" s="18">
        <f>+'[3]R-I prezzi costanti cat'!S25</f>
        <v>1429.3239868341775</v>
      </c>
      <c r="T29" s="20">
        <f t="shared" si="5"/>
        <v>15163.037734619467</v>
      </c>
      <c r="U29" s="21"/>
      <c r="V29" s="18">
        <f>+'[3]R-I prezzi costanti cat'!U25</f>
        <v>1120.325103718621</v>
      </c>
      <c r="W29" s="22">
        <f>+'[3]R-I prezzi costanti cat'!W25</f>
        <v>11593.595233559494</v>
      </c>
      <c r="X29" s="22">
        <f>+'[3]R-I prezzi costanti cat'!X25</f>
        <v>1052.1951307728702</v>
      </c>
      <c r="Y29" s="27">
        <f t="shared" si="0"/>
        <v>12645.790364332364</v>
      </c>
      <c r="Z29" s="18">
        <f>+'[3]R-I prezzi costanti cat'!AA25</f>
        <v>116.30339955986277</v>
      </c>
      <c r="AA29" s="18">
        <f>+'[3]R-I prezzi costanti cat'!Z25</f>
        <v>393.32744929985898</v>
      </c>
      <c r="AB29" s="18">
        <f>+'[3]R-I prezzi costanti cat'!AD25-'[3]R-I prezzi costanti cat'!AK25</f>
        <v>547.26916194591035</v>
      </c>
      <c r="AC29" s="18">
        <f>+'[3]R-I prezzi costanti cat'!AB25</f>
        <v>44.064176809942801</v>
      </c>
      <c r="AD29" s="18">
        <f>+'[3]R-I prezzi costanti cat'!AC25+'[3]R-I prezzi costanti cat'!AE25+'[3]R-I prezzi costanti cat'!AF25-'[3]R-I prezzi costanti cat'!AJ25-'[3]R-I prezzi costanti cat'!AL25</f>
        <v>304.99318308196359</v>
      </c>
      <c r="AE29" s="19">
        <f t="shared" si="6"/>
        <v>896.3265218378167</v>
      </c>
      <c r="AF29" s="19">
        <f t="shared" si="7"/>
        <v>1405.9573706975384</v>
      </c>
      <c r="AG29" s="19">
        <f>+'[3]R-I prezzi costanti cat'!AM25</f>
        <v>-9.035104129057153</v>
      </c>
      <c r="AH29" s="19">
        <f t="shared" si="8"/>
        <v>1396.9222665684813</v>
      </c>
      <c r="AI29" s="23">
        <f t="shared" si="9"/>
        <v>15163.037734619465</v>
      </c>
      <c r="AJ29" s="29"/>
    </row>
    <row r="30" spans="1:36" x14ac:dyDescent="0.25">
      <c r="A30" s="17">
        <v>1885</v>
      </c>
      <c r="B30" s="18">
        <f>+'[3]R-I prezzi costanti cat'!B26</f>
        <v>5636.5704098649858</v>
      </c>
      <c r="C30" s="18">
        <f>+'[3]R-I prezzi costanti cat'!C26</f>
        <v>135.35353535353536</v>
      </c>
      <c r="D30" s="18">
        <f>+'[3]R-I prezzi costanti cat'!D26</f>
        <v>1878.7878787878788</v>
      </c>
      <c r="E30" s="18">
        <f>+'[3]R-I prezzi costanti cat'!G26</f>
        <v>447.42268041237116</v>
      </c>
      <c r="F30" s="18">
        <f>+'[3]R-I prezzi costanti cat'!E26</f>
        <v>24</v>
      </c>
      <c r="G30" s="19">
        <f t="shared" si="1"/>
        <v>2485.5640945537853</v>
      </c>
      <c r="H30" s="18">
        <f>+'[3]R-I prezzi costanti cat'!H26</f>
        <v>1298.1233609937335</v>
      </c>
      <c r="I30" s="18">
        <f>+'[3]R-I prezzi costanti cat'!I26</f>
        <v>449.88888131690896</v>
      </c>
      <c r="J30" s="18">
        <f>+'[3]R-I prezzi costanti cat'!J26</f>
        <v>101.36510810863552</v>
      </c>
      <c r="K30" s="18">
        <f>+'[3]R-I prezzi costanti cat'!K26</f>
        <v>1076.5256456991642</v>
      </c>
      <c r="L30" s="18">
        <f>+'[3]R-I prezzi costanti cat'!L26</f>
        <v>1031.8170223306286</v>
      </c>
      <c r="M30" s="18">
        <f>+'[3]R-I prezzi costanti cat'!M26</f>
        <v>1045.7528115983407</v>
      </c>
      <c r="N30" s="18">
        <f t="shared" si="2"/>
        <v>5003.4728300474117</v>
      </c>
      <c r="O30" s="18">
        <f t="shared" si="3"/>
        <v>13125.607334466182</v>
      </c>
      <c r="P30" s="18">
        <f>+'[3]R-I prezzi costanti cat'!P26</f>
        <v>78.844850464893355</v>
      </c>
      <c r="Q30" s="18">
        <f>+'[3]R-I prezzi costanti cat'!Q26</f>
        <v>1021.5538122034101</v>
      </c>
      <c r="R30" s="20">
        <f t="shared" si="4"/>
        <v>14068.316296204699</v>
      </c>
      <c r="S30" s="18">
        <f>+'[3]R-I prezzi costanti cat'!S26</f>
        <v>1744.4558640850341</v>
      </c>
      <c r="T30" s="20">
        <f t="shared" si="5"/>
        <v>15812.772160289733</v>
      </c>
      <c r="U30" s="21"/>
      <c r="V30" s="18">
        <f>+'[3]R-I prezzi costanti cat'!U26</f>
        <v>1180.2490274126637</v>
      </c>
      <c r="W30" s="22">
        <f>+'[3]R-I prezzi costanti cat'!W26</f>
        <v>12118.721194814572</v>
      </c>
      <c r="X30" s="22">
        <f>+'[3]R-I prezzi costanti cat'!X26</f>
        <v>1089.9002950942786</v>
      </c>
      <c r="Y30" s="27">
        <f t="shared" si="0"/>
        <v>13208.621489908852</v>
      </c>
      <c r="Z30" s="18">
        <f>+'[3]R-I prezzi costanti cat'!AA26</f>
        <v>134.14264258125448</v>
      </c>
      <c r="AA30" s="18">
        <f>+'[3]R-I prezzi costanti cat'!Z26</f>
        <v>399.17810306378982</v>
      </c>
      <c r="AB30" s="18">
        <f>+'[3]R-I prezzi costanti cat'!AD26-'[3]R-I prezzi costanti cat'!AK26</f>
        <v>515.5263550261534</v>
      </c>
      <c r="AC30" s="18">
        <f>+'[3]R-I prezzi costanti cat'!AB26</f>
        <v>48.428235686252009</v>
      </c>
      <c r="AD30" s="18">
        <f>+'[3]R-I prezzi costanti cat'!AC26+'[3]R-I prezzi costanti cat'!AE26+'[3]R-I prezzi costanti cat'!AF26-'[3]R-I prezzi costanti cat'!AJ26-'[3]R-I prezzi costanti cat'!AL26</f>
        <v>271.69282492161108</v>
      </c>
      <c r="AE30" s="19">
        <f t="shared" si="6"/>
        <v>835.64741563401651</v>
      </c>
      <c r="AF30" s="19">
        <f t="shared" si="7"/>
        <v>1368.9681612790607</v>
      </c>
      <c r="AG30" s="19">
        <f>+'[3]R-I prezzi costanti cat'!AM26</f>
        <v>54.933481689157944</v>
      </c>
      <c r="AH30" s="19">
        <f t="shared" si="8"/>
        <v>1423.9016429682188</v>
      </c>
      <c r="AI30" s="23">
        <f t="shared" si="9"/>
        <v>15812.772160289735</v>
      </c>
      <c r="AJ30" s="29"/>
    </row>
    <row r="31" spans="1:36" x14ac:dyDescent="0.25">
      <c r="A31" s="17">
        <v>1886</v>
      </c>
      <c r="B31" s="18">
        <f>+'[3]R-I prezzi costanti cat'!B27</f>
        <v>5929.0883975754068</v>
      </c>
      <c r="C31" s="18">
        <f>+'[3]R-I prezzi costanti cat'!C27</f>
        <v>133.33333333333334</v>
      </c>
      <c r="D31" s="18">
        <f>+'[3]R-I prezzi costanti cat'!D27</f>
        <v>1966.6666666666667</v>
      </c>
      <c r="E31" s="18">
        <f>+'[3]R-I prezzi costanti cat'!G27</f>
        <v>457.73195876288662</v>
      </c>
      <c r="F31" s="18">
        <f>+'[3]R-I prezzi costanti cat'!E27</f>
        <v>27</v>
      </c>
      <c r="G31" s="19">
        <f t="shared" si="1"/>
        <v>2584.7319587628867</v>
      </c>
      <c r="H31" s="18">
        <f>+'[3]R-I prezzi costanti cat'!H27</f>
        <v>1354.9039647826191</v>
      </c>
      <c r="I31" s="18">
        <f>+'[3]R-I prezzi costanti cat'!I27</f>
        <v>471.9114785149153</v>
      </c>
      <c r="J31" s="18">
        <f>+'[3]R-I prezzi costanti cat'!J27</f>
        <v>123.23873776182705</v>
      </c>
      <c r="K31" s="18">
        <f>+'[3]R-I prezzi costanti cat'!K27</f>
        <v>1089.2941525915726</v>
      </c>
      <c r="L31" s="18">
        <f>+'[3]R-I prezzi costanti cat'!L27</f>
        <v>1036.0375785213571</v>
      </c>
      <c r="M31" s="18">
        <f>+'[3]R-I prezzi costanti cat'!M27</f>
        <v>1053.4904234197245</v>
      </c>
      <c r="N31" s="18">
        <f t="shared" si="2"/>
        <v>5128.8763355920155</v>
      </c>
      <c r="O31" s="18">
        <f t="shared" si="3"/>
        <v>13642.696691930309</v>
      </c>
      <c r="P31" s="18">
        <f>+'[3]R-I prezzi costanti cat'!P27</f>
        <v>98.478825119258317</v>
      </c>
      <c r="Q31" s="18">
        <f>+'[3]R-I prezzi costanti cat'!Q27</f>
        <v>952.79981416744226</v>
      </c>
      <c r="R31" s="20">
        <f t="shared" si="4"/>
        <v>14497.017680978492</v>
      </c>
      <c r="S31" s="18">
        <f>+'[3]R-I prezzi costanti cat'!S27</f>
        <v>1732.3807337062481</v>
      </c>
      <c r="T31" s="20">
        <f t="shared" si="5"/>
        <v>16229.39841468474</v>
      </c>
      <c r="U31" s="21"/>
      <c r="V31" s="18">
        <f>+'[3]R-I prezzi costanti cat'!U27</f>
        <v>1141.0481490034022</v>
      </c>
      <c r="W31" s="22">
        <f>+'[3]R-I prezzi costanti cat'!W27</f>
        <v>12498.396586151503</v>
      </c>
      <c r="X31" s="22">
        <f>+'[3]R-I prezzi costanti cat'!X27</f>
        <v>1091.1628039908605</v>
      </c>
      <c r="Y31" s="27">
        <f t="shared" si="0"/>
        <v>13589.559390142364</v>
      </c>
      <c r="Z31" s="18">
        <f>+'[3]R-I prezzi costanti cat'!AA27</f>
        <v>137.79260245904487</v>
      </c>
      <c r="AA31" s="18">
        <f>+'[3]R-I prezzi costanti cat'!Z27</f>
        <v>412.28639988137337</v>
      </c>
      <c r="AB31" s="18">
        <f>+'[3]R-I prezzi costanti cat'!AD27-'[3]R-I prezzi costanti cat'!AK27</f>
        <v>662.74055494400295</v>
      </c>
      <c r="AC31" s="18">
        <f>+'[3]R-I prezzi costanti cat'!AB27</f>
        <v>48.782310863253493</v>
      </c>
      <c r="AD31" s="18">
        <f>+'[3]R-I prezzi costanti cat'!AC27+'[3]R-I prezzi costanti cat'!AE27+'[3]R-I prezzi costanti cat'!AF27-'[3]R-I prezzi costanti cat'!AJ27-'[3]R-I prezzi costanti cat'!AL27</f>
        <v>317.01982208505564</v>
      </c>
      <c r="AE31" s="19">
        <f t="shared" si="6"/>
        <v>1028.5426878923122</v>
      </c>
      <c r="AF31" s="19">
        <f t="shared" si="7"/>
        <v>1578.6216902327305</v>
      </c>
      <c r="AG31" s="19">
        <f>+'[3]R-I prezzi costanti cat'!AM27</f>
        <v>-79.830814693757119</v>
      </c>
      <c r="AH31" s="19">
        <f t="shared" si="8"/>
        <v>1498.7908755389735</v>
      </c>
      <c r="AI31" s="23">
        <f t="shared" si="9"/>
        <v>16229.398414684738</v>
      </c>
      <c r="AJ31" s="29"/>
    </row>
    <row r="32" spans="1:36" x14ac:dyDescent="0.25">
      <c r="A32" s="17">
        <v>1887</v>
      </c>
      <c r="B32" s="18">
        <f>+'[3]R-I prezzi costanti cat'!B28</f>
        <v>5997.77284687875</v>
      </c>
      <c r="C32" s="18">
        <f>+'[3]R-I prezzi costanti cat'!C28</f>
        <v>128.28282828282829</v>
      </c>
      <c r="D32" s="18">
        <f>+'[3]R-I prezzi costanti cat'!D28</f>
        <v>2050.5050505050503</v>
      </c>
      <c r="E32" s="18">
        <f>+'[3]R-I prezzi costanti cat'!G28</f>
        <v>450.51546391752578</v>
      </c>
      <c r="F32" s="18">
        <f>+'[3]R-I prezzi costanti cat'!E28</f>
        <v>29</v>
      </c>
      <c r="G32" s="19">
        <f t="shared" si="1"/>
        <v>2658.3033427054042</v>
      </c>
      <c r="H32" s="18">
        <f>+'[3]R-I prezzi costanti cat'!H28</f>
        <v>1455.2277752847017</v>
      </c>
      <c r="I32" s="18">
        <f>+'[3]R-I prezzi costanti cat'!I28</f>
        <v>493.52763043757329</v>
      </c>
      <c r="J32" s="18">
        <f>+'[3]R-I prezzi costanti cat'!J28</f>
        <v>142.20947211028005</v>
      </c>
      <c r="K32" s="18">
        <f>+'[3]R-I prezzi costanti cat'!K28</f>
        <v>1100.4742327892316</v>
      </c>
      <c r="L32" s="18">
        <f>+'[3]R-I prezzi costanti cat'!L28</f>
        <v>1040.3185516718709</v>
      </c>
      <c r="M32" s="18">
        <f>+'[3]R-I prezzi costanti cat'!M28</f>
        <v>1061.2280352411085</v>
      </c>
      <c r="N32" s="18">
        <f t="shared" si="2"/>
        <v>5292.9856975347666</v>
      </c>
      <c r="O32" s="18">
        <f t="shared" si="3"/>
        <v>13949.06188711892</v>
      </c>
      <c r="P32" s="18">
        <f>+'[3]R-I prezzi costanti cat'!P28</f>
        <v>107.33490894406982</v>
      </c>
      <c r="Q32" s="18">
        <f>+'[3]R-I prezzi costanti cat'!Q28</f>
        <v>1105.685739986297</v>
      </c>
      <c r="R32" s="20">
        <f t="shared" si="4"/>
        <v>14947.412718161147</v>
      </c>
      <c r="S32" s="18">
        <f>+'[3]R-I prezzi costanti cat'!S28</f>
        <v>1964.0368883384622</v>
      </c>
      <c r="T32" s="20">
        <f t="shared" si="5"/>
        <v>16911.449606499609</v>
      </c>
      <c r="U32" s="21"/>
      <c r="V32" s="18">
        <f>+'[3]R-I prezzi costanti cat'!U28</f>
        <v>1252.5913173621445</v>
      </c>
      <c r="W32" s="22">
        <f>+'[3]R-I prezzi costanti cat'!W28</f>
        <v>12852.13866331815</v>
      </c>
      <c r="X32" s="22">
        <f>+'[3]R-I prezzi costanti cat'!X28</f>
        <v>1182.611631105169</v>
      </c>
      <c r="Y32" s="27">
        <f t="shared" si="0"/>
        <v>14034.750294423318</v>
      </c>
      <c r="Z32" s="18">
        <f>+'[3]R-I prezzi costanti cat'!AA28</f>
        <v>103.08167188056345</v>
      </c>
      <c r="AA32" s="18">
        <f>+'[3]R-I prezzi costanti cat'!Z28</f>
        <v>423.82489981745869</v>
      </c>
      <c r="AB32" s="18">
        <f>+'[3]R-I prezzi costanti cat'!AD28-'[3]R-I prezzi costanti cat'!AK28</f>
        <v>635.22907105679496</v>
      </c>
      <c r="AC32" s="18">
        <f>+'[3]R-I prezzi costanti cat'!AB28</f>
        <v>39.666907491491045</v>
      </c>
      <c r="AD32" s="18">
        <f>+'[3]R-I prezzi costanti cat'!AC28+'[3]R-I prezzi costanti cat'!AE28+'[3]R-I prezzi costanti cat'!AF28-'[3]R-I prezzi costanti cat'!AJ28-'[3]R-I prezzi costanti cat'!AL28</f>
        <v>286.52513281790345</v>
      </c>
      <c r="AE32" s="19">
        <f t="shared" si="6"/>
        <v>961.42111136618951</v>
      </c>
      <c r="AF32" s="19">
        <f t="shared" si="7"/>
        <v>1488.3276830642114</v>
      </c>
      <c r="AG32" s="19">
        <f>+'[3]R-I prezzi costanti cat'!AM28</f>
        <v>135.78031164993388</v>
      </c>
      <c r="AH32" s="19">
        <f t="shared" si="8"/>
        <v>1624.1079947141452</v>
      </c>
      <c r="AI32" s="23">
        <f t="shared" si="9"/>
        <v>16911.449606499609</v>
      </c>
      <c r="AJ32" s="29"/>
    </row>
    <row r="33" spans="1:36" x14ac:dyDescent="0.25">
      <c r="A33" s="17">
        <v>1888</v>
      </c>
      <c r="B33" s="18">
        <f>+'[3]R-I prezzi costanti cat'!B29</f>
        <v>5883.4367618497754</v>
      </c>
      <c r="C33" s="18">
        <f>+'[3]R-I prezzi costanti cat'!C29</f>
        <v>131.31313131313132</v>
      </c>
      <c r="D33" s="18">
        <f>+'[3]R-I prezzi costanti cat'!D29</f>
        <v>2065.6565656565658</v>
      </c>
      <c r="E33" s="18">
        <f>+'[3]R-I prezzi costanti cat'!G29</f>
        <v>452.57731958762889</v>
      </c>
      <c r="F33" s="18">
        <f>+'[3]R-I prezzi costanti cat'!E29</f>
        <v>31</v>
      </c>
      <c r="G33" s="19">
        <f t="shared" si="1"/>
        <v>2680.5470165573261</v>
      </c>
      <c r="H33" s="18">
        <f>+'[3]R-I prezzi costanti cat'!H29</f>
        <v>1426.5305010814038</v>
      </c>
      <c r="I33" s="18">
        <f>+'[3]R-I prezzi costanti cat'!I29</f>
        <v>507.06322271678636</v>
      </c>
      <c r="J33" s="18">
        <f>+'[3]R-I prezzi costanti cat'!J29</f>
        <v>140.75004864388012</v>
      </c>
      <c r="K33" s="18">
        <f>+'[3]R-I prezzi costanti cat'!K29</f>
        <v>1110.0047929577274</v>
      </c>
      <c r="L33" s="18">
        <f>+'[3]R-I prezzi costanti cat'!L29</f>
        <v>1044.6955446334723</v>
      </c>
      <c r="M33" s="18">
        <f>+'[3]R-I prezzi costanti cat'!M29</f>
        <v>1068.9656470624923</v>
      </c>
      <c r="N33" s="18">
        <f t="shared" si="2"/>
        <v>5298.0097570957623</v>
      </c>
      <c r="O33" s="18">
        <f t="shared" si="3"/>
        <v>13861.993535502865</v>
      </c>
      <c r="P33" s="18">
        <f>+'[3]R-I prezzi costanti cat'!P29</f>
        <v>106.27658138703038</v>
      </c>
      <c r="Q33" s="18">
        <f>+'[3]R-I prezzi costanti cat'!Q29</f>
        <v>1220.202496537258</v>
      </c>
      <c r="R33" s="20">
        <f t="shared" si="4"/>
        <v>14975.919450653093</v>
      </c>
      <c r="S33" s="18">
        <f>+'[3]R-I prezzi costanti cat'!S29</f>
        <v>1399.32316396232</v>
      </c>
      <c r="T33" s="20">
        <f t="shared" si="5"/>
        <v>16375.242614615414</v>
      </c>
      <c r="U33" s="21"/>
      <c r="V33" s="18">
        <f>+'[3]R-I prezzi costanti cat'!U29</f>
        <v>1167.558429887458</v>
      </c>
      <c r="W33" s="22">
        <f>+'[3]R-I prezzi costanti cat'!W29</f>
        <v>12236.116745299676</v>
      </c>
      <c r="X33" s="22">
        <f>+'[3]R-I prezzi costanti cat'!X29</f>
        <v>1261.8326956247784</v>
      </c>
      <c r="Y33" s="27">
        <f t="shared" si="0"/>
        <v>13497.949440924454</v>
      </c>
      <c r="Z33" s="18">
        <f>+'[3]R-I prezzi costanti cat'!AA29</f>
        <v>74.169891572405945</v>
      </c>
      <c r="AA33" s="18">
        <f>+'[3]R-I prezzi costanti cat'!Z29</f>
        <v>452.14173411371343</v>
      </c>
      <c r="AB33" s="18">
        <f>+'[3]R-I prezzi costanti cat'!AD29-'[3]R-I prezzi costanti cat'!AK29</f>
        <v>871.56355408649154</v>
      </c>
      <c r="AC33" s="18">
        <f>+'[3]R-I prezzi costanti cat'!AB29</f>
        <v>30.48366662305564</v>
      </c>
      <c r="AD33" s="18">
        <f>+'[3]R-I prezzi costanti cat'!AC29+'[3]R-I prezzi costanti cat'!AE29+'[3]R-I prezzi costanti cat'!AF29-'[3]R-I prezzi costanti cat'!AJ29-'[3]R-I prezzi costanti cat'!AL29</f>
        <v>368.2179917111028</v>
      </c>
      <c r="AE33" s="19">
        <f t="shared" si="6"/>
        <v>1270.26521242065</v>
      </c>
      <c r="AF33" s="19">
        <f t="shared" si="7"/>
        <v>1796.5768381067694</v>
      </c>
      <c r="AG33" s="19">
        <f>+'[3]R-I prezzi costanti cat'!AM29</f>
        <v>-86.842094303269874</v>
      </c>
      <c r="AH33" s="19">
        <f t="shared" si="8"/>
        <v>1709.7347438034994</v>
      </c>
      <c r="AI33" s="23">
        <f t="shared" si="9"/>
        <v>16375.242614615412</v>
      </c>
      <c r="AJ33" s="29"/>
    </row>
    <row r="34" spans="1:36" x14ac:dyDescent="0.25">
      <c r="A34" s="17">
        <v>1889</v>
      </c>
      <c r="B34" s="18">
        <f>+'[3]R-I prezzi costanti cat'!B30</f>
        <v>5615.1815366115025</v>
      </c>
      <c r="C34" s="18">
        <f>+'[3]R-I prezzi costanti cat'!C30</f>
        <v>134.34343434343435</v>
      </c>
      <c r="D34" s="18">
        <f>+'[3]R-I prezzi costanti cat'!D30</f>
        <v>2036.3636363636365</v>
      </c>
      <c r="E34" s="18">
        <f>+'[3]R-I prezzi costanti cat'!G30</f>
        <v>436.08247422680415</v>
      </c>
      <c r="F34" s="18">
        <f>+'[3]R-I prezzi costanti cat'!E30</f>
        <v>32</v>
      </c>
      <c r="G34" s="19">
        <f t="shared" si="1"/>
        <v>2638.7895449338748</v>
      </c>
      <c r="H34" s="18">
        <f>+'[3]R-I prezzi costanti cat'!H30</f>
        <v>1410.7046060970349</v>
      </c>
      <c r="I34" s="18">
        <f>+'[3]R-I prezzi costanti cat'!I30</f>
        <v>523.33518366938051</v>
      </c>
      <c r="J34" s="18">
        <f>+'[3]R-I prezzi costanti cat'!J30</f>
        <v>143.61699559616738</v>
      </c>
      <c r="K34" s="18">
        <f>+'[3]R-I prezzi costanti cat'!K30</f>
        <v>1118.6800464444354</v>
      </c>
      <c r="L34" s="18">
        <f>+'[3]R-I prezzi costanti cat'!L30</f>
        <v>1049.1016672006847</v>
      </c>
      <c r="M34" s="18">
        <f>+'[3]R-I prezzi costanti cat'!M30</f>
        <v>1076.7032588838763</v>
      </c>
      <c r="N34" s="18">
        <f t="shared" si="2"/>
        <v>5322.1417578915798</v>
      </c>
      <c r="O34" s="18">
        <f t="shared" si="3"/>
        <v>13576.112839436955</v>
      </c>
      <c r="P34" s="18">
        <f>+'[3]R-I prezzi costanti cat'!P30</f>
        <v>109.46486432300026</v>
      </c>
      <c r="Q34" s="18">
        <f>+'[3]R-I prezzi costanti cat'!Q30</f>
        <v>1129.9723710639234</v>
      </c>
      <c r="R34" s="20">
        <f t="shared" si="4"/>
        <v>14596.620346177879</v>
      </c>
      <c r="S34" s="18">
        <f>+'[3]R-I prezzi costanti cat'!S30</f>
        <v>1614.315549961397</v>
      </c>
      <c r="T34" s="20">
        <f t="shared" si="5"/>
        <v>16210.935896139275</v>
      </c>
      <c r="U34" s="21"/>
      <c r="V34" s="18">
        <f>+'[3]R-I prezzi costanti cat'!U30</f>
        <v>1072.9579481879559</v>
      </c>
      <c r="W34" s="22">
        <f>+'[3]R-I prezzi costanti cat'!W30</f>
        <v>12232.075438950473</v>
      </c>
      <c r="X34" s="22">
        <f>+'[3]R-I prezzi costanti cat'!X30</f>
        <v>1290.8633322117591</v>
      </c>
      <c r="Y34" s="27">
        <f t="shared" si="0"/>
        <v>13522.938771162231</v>
      </c>
      <c r="Z34" s="18">
        <f>+'[3]R-I prezzi costanti cat'!AA30</f>
        <v>78.026047686772415</v>
      </c>
      <c r="AA34" s="18">
        <f>+'[3]R-I prezzi costanti cat'!Z30</f>
        <v>416.76130767354164</v>
      </c>
      <c r="AB34" s="18">
        <f>+'[3]R-I prezzi costanti cat'!AD30-'[3]R-I prezzi costanti cat'!AK30</f>
        <v>719.08315813794422</v>
      </c>
      <c r="AC34" s="18">
        <f>+'[3]R-I prezzi costanti cat'!AB30</f>
        <v>34.074607739516445</v>
      </c>
      <c r="AD34" s="18">
        <f>+'[3]R-I prezzi costanti cat'!AC30+'[3]R-I prezzi costanti cat'!AE30+'[3]R-I prezzi costanti cat'!AF30-'[3]R-I prezzi costanti cat'!AJ30-'[3]R-I prezzi costanti cat'!AL30</f>
        <v>308.87367526648967</v>
      </c>
      <c r="AE34" s="19">
        <f t="shared" si="6"/>
        <v>1062.0314411439504</v>
      </c>
      <c r="AF34" s="19">
        <f t="shared" si="7"/>
        <v>1556.8187965042644</v>
      </c>
      <c r="AG34" s="19">
        <f>+'[3]R-I prezzi costanti cat'!AM30</f>
        <v>58.220380284825168</v>
      </c>
      <c r="AH34" s="19">
        <f t="shared" si="8"/>
        <v>1615.0391767890894</v>
      </c>
      <c r="AI34" s="23">
        <f t="shared" si="9"/>
        <v>16210.935896139275</v>
      </c>
      <c r="AJ34" s="29"/>
    </row>
    <row r="35" spans="1:36" x14ac:dyDescent="0.25">
      <c r="A35" s="17">
        <v>1890</v>
      </c>
      <c r="B35" s="18">
        <f>+'[3]R-I prezzi costanti cat'!B31</f>
        <v>5845.1079235706084</v>
      </c>
      <c r="C35" s="18">
        <f>+'[3]R-I prezzi costanti cat'!C31</f>
        <v>136.36363636363637</v>
      </c>
      <c r="D35" s="18">
        <f>+'[3]R-I prezzi costanti cat'!D31</f>
        <v>2042.4242424242425</v>
      </c>
      <c r="E35" s="18">
        <f>+'[3]R-I prezzi costanti cat'!G31</f>
        <v>430.92783505154642</v>
      </c>
      <c r="F35" s="18">
        <f>+'[3]R-I prezzi costanti cat'!E31</f>
        <v>34</v>
      </c>
      <c r="G35" s="19">
        <f t="shared" si="1"/>
        <v>2643.7157138394255</v>
      </c>
      <c r="H35" s="18">
        <f>+'[3]R-I prezzi costanti cat'!H31</f>
        <v>1405.0160309948851</v>
      </c>
      <c r="I35" s="18">
        <f>+'[3]R-I prezzi costanti cat'!I31</f>
        <v>527.66768784612202</v>
      </c>
      <c r="J35" s="18">
        <f>+'[3]R-I prezzi costanti cat'!J31</f>
        <v>130.29363672507995</v>
      </c>
      <c r="K35" s="18">
        <f>+'[3]R-I prezzi costanti cat'!K31</f>
        <v>1127.0498332590764</v>
      </c>
      <c r="L35" s="18">
        <f>+'[3]R-I prezzi costanti cat'!L31</f>
        <v>1053.5703644762466</v>
      </c>
      <c r="M35" s="18">
        <f>+'[3]R-I prezzi costanti cat'!M31</f>
        <v>1084.4408707052601</v>
      </c>
      <c r="N35" s="18">
        <f t="shared" si="2"/>
        <v>5328.0384240066696</v>
      </c>
      <c r="O35" s="18">
        <f t="shared" si="3"/>
        <v>13816.862061416705</v>
      </c>
      <c r="P35" s="18">
        <f>+'[3]R-I prezzi costanti cat'!P31</f>
        <v>97.031693423458265</v>
      </c>
      <c r="Q35" s="18">
        <f>+'[3]R-I prezzi costanti cat'!Q31</f>
        <v>1018.9877657832459</v>
      </c>
      <c r="R35" s="20">
        <f t="shared" si="4"/>
        <v>14738.818133776493</v>
      </c>
      <c r="S35" s="18">
        <f>+'[3]R-I prezzi costanti cat'!S31</f>
        <v>1483.8732865343457</v>
      </c>
      <c r="T35" s="20">
        <f t="shared" si="5"/>
        <v>16222.691420310839</v>
      </c>
      <c r="U35" s="21"/>
      <c r="V35" s="18">
        <f>+'[3]R-I prezzi costanti cat'!U31</f>
        <v>1005.8365813356096</v>
      </c>
      <c r="W35" s="22">
        <f>+'[3]R-I prezzi costanti cat'!W31</f>
        <v>12419.360634598668</v>
      </c>
      <c r="X35" s="22">
        <f>+'[3]R-I prezzi costanti cat'!X31</f>
        <v>1268.79359447149</v>
      </c>
      <c r="Y35" s="27">
        <f t="shared" si="0"/>
        <v>13688.154229070158</v>
      </c>
      <c r="Z35" s="18">
        <f>+'[3]R-I prezzi costanti cat'!AA31</f>
        <v>103.72240400456477</v>
      </c>
      <c r="AA35" s="18">
        <f>+'[3]R-I prezzi costanti cat'!Z31</f>
        <v>386.83453798398182</v>
      </c>
      <c r="AB35" s="18">
        <f>+'[3]R-I prezzi costanti cat'!AD31-'[3]R-I prezzi costanti cat'!AK31</f>
        <v>629.1038769913639</v>
      </c>
      <c r="AC35" s="18">
        <f>+'[3]R-I prezzi costanti cat'!AB31</f>
        <v>46.539243620761745</v>
      </c>
      <c r="AD35" s="18">
        <f>+'[3]R-I prezzi costanti cat'!AC31+'[3]R-I prezzi costanti cat'!AE31+'[3]R-I prezzi costanti cat'!AF31-'[3]R-I prezzi costanti cat'!AJ31-'[3]R-I prezzi costanti cat'!AL31</f>
        <v>271.59433739760442</v>
      </c>
      <c r="AE35" s="19">
        <f t="shared" si="6"/>
        <v>947.23745800973006</v>
      </c>
      <c r="AF35" s="19">
        <f t="shared" si="7"/>
        <v>1437.7943999982767</v>
      </c>
      <c r="AG35" s="19">
        <f>+'[3]R-I prezzi costanti cat'!AM31</f>
        <v>90.906209906798168</v>
      </c>
      <c r="AH35" s="19">
        <f t="shared" si="8"/>
        <v>1528.700609905075</v>
      </c>
      <c r="AI35" s="23">
        <f t="shared" si="9"/>
        <v>16222.691420310843</v>
      </c>
      <c r="AJ35" s="29"/>
    </row>
    <row r="36" spans="1:36" x14ac:dyDescent="0.25">
      <c r="A36" s="17">
        <v>1891</v>
      </c>
      <c r="B36" s="18">
        <f>+'[3]R-I prezzi costanti cat'!B32</f>
        <v>6147.4994153162306</v>
      </c>
      <c r="C36" s="18">
        <f>+'[3]R-I prezzi costanti cat'!C32</f>
        <v>137.37373737373738</v>
      </c>
      <c r="D36" s="18">
        <f>+'[3]R-I prezzi costanti cat'!D32</f>
        <v>2017.1717171717171</v>
      </c>
      <c r="E36" s="18">
        <f>+'[3]R-I prezzi costanti cat'!G32</f>
        <v>422.68041237113403</v>
      </c>
      <c r="F36" s="18">
        <f>+'[3]R-I prezzi costanti cat'!E32</f>
        <v>36</v>
      </c>
      <c r="G36" s="19">
        <f t="shared" si="1"/>
        <v>2613.2258669165885</v>
      </c>
      <c r="H36" s="18">
        <f>+'[3]R-I prezzi costanti cat'!H32</f>
        <v>1423.2356406064157</v>
      </c>
      <c r="I36" s="18">
        <f>+'[3]R-I prezzi costanti cat'!I32</f>
        <v>529.10008845113987</v>
      </c>
      <c r="J36" s="18">
        <f>+'[3]R-I prezzi costanti cat'!J32</f>
        <v>122.84071342331518</v>
      </c>
      <c r="K36" s="18">
        <f>+'[3]R-I prezzi costanti cat'!K32</f>
        <v>1135.1752467360632</v>
      </c>
      <c r="L36" s="18">
        <f>+'[3]R-I prezzi costanti cat'!L32</f>
        <v>1058.1145829515399</v>
      </c>
      <c r="M36" s="18">
        <f>+'[3]R-I prezzi costanti cat'!M32</f>
        <v>1092.1784825266441</v>
      </c>
      <c r="N36" s="18">
        <f t="shared" si="2"/>
        <v>5360.6447546951176</v>
      </c>
      <c r="O36" s="18">
        <f t="shared" si="3"/>
        <v>14121.370036927936</v>
      </c>
      <c r="P36" s="18">
        <f>+'[3]R-I prezzi costanti cat'!P32</f>
        <v>91.572168188289567</v>
      </c>
      <c r="Q36" s="18">
        <f>+'[3]R-I prezzi costanti cat'!Q32</f>
        <v>991.10059463231414</v>
      </c>
      <c r="R36" s="20">
        <f t="shared" si="4"/>
        <v>15020.898463371961</v>
      </c>
      <c r="S36" s="18">
        <f>+'[3]R-I prezzi costanti cat'!S32</f>
        <v>1295.8274857347185</v>
      </c>
      <c r="T36" s="20">
        <f t="shared" si="5"/>
        <v>16316.72594910668</v>
      </c>
      <c r="U36" s="21"/>
      <c r="V36" s="18">
        <f>+'[3]R-I prezzi costanti cat'!U32</f>
        <v>1050.8087481434693</v>
      </c>
      <c r="W36" s="22">
        <f>+'[3]R-I prezzi costanti cat'!W32</f>
        <v>12759.705286561806</v>
      </c>
      <c r="X36" s="22">
        <f>+'[3]R-I prezzi costanti cat'!X32</f>
        <v>1243.7849449375824</v>
      </c>
      <c r="Y36" s="27">
        <f t="shared" si="0"/>
        <v>14003.490231499389</v>
      </c>
      <c r="Z36" s="18">
        <f>+'[3]R-I prezzi costanti cat'!AA32</f>
        <v>116.4795373562163</v>
      </c>
      <c r="AA36" s="18">
        <f>+'[3]R-I prezzi costanti cat'!Z32</f>
        <v>362.07687346482584</v>
      </c>
      <c r="AB36" s="18">
        <f>+'[3]R-I prezzi costanti cat'!AD32-'[3]R-I prezzi costanti cat'!AK32</f>
        <v>591.36734234807022</v>
      </c>
      <c r="AC36" s="18">
        <f>+'[3]R-I prezzi costanti cat'!AB32</f>
        <v>51.052345217470993</v>
      </c>
      <c r="AD36" s="18">
        <f>+'[3]R-I prezzi costanti cat'!AC32+'[3]R-I prezzi costanti cat'!AE32+'[3]R-I prezzi costanti cat'!AF32-'[3]R-I prezzi costanti cat'!AJ32-'[3]R-I prezzi costanti cat'!AL32</f>
        <v>248.54863505821703</v>
      </c>
      <c r="AE36" s="19">
        <f t="shared" si="6"/>
        <v>890.96832262375824</v>
      </c>
      <c r="AF36" s="19">
        <f t="shared" si="7"/>
        <v>1369.5247334448004</v>
      </c>
      <c r="AG36" s="19">
        <f>+'[3]R-I prezzi costanti cat'!AM32</f>
        <v>-107.0977639809786</v>
      </c>
      <c r="AH36" s="19">
        <f t="shared" si="8"/>
        <v>1262.4269694638217</v>
      </c>
      <c r="AI36" s="23">
        <f t="shared" si="9"/>
        <v>16316.72594910668</v>
      </c>
      <c r="AJ36" s="29"/>
    </row>
    <row r="37" spans="1:36" x14ac:dyDescent="0.25">
      <c r="A37" s="17">
        <v>1892</v>
      </c>
      <c r="B37" s="18">
        <f>+'[3]R-I prezzi costanti cat'!B33</f>
        <v>6151.0861654041082</v>
      </c>
      <c r="C37" s="18">
        <f>+'[3]R-I prezzi costanti cat'!C33</f>
        <v>139.39393939393941</v>
      </c>
      <c r="D37" s="18">
        <f>+'[3]R-I prezzi costanti cat'!D33</f>
        <v>1994.9494949494949</v>
      </c>
      <c r="E37" s="18">
        <f>+'[3]R-I prezzi costanti cat'!G33</f>
        <v>401.03092783505156</v>
      </c>
      <c r="F37" s="18">
        <f>+'[3]R-I prezzi costanti cat'!E33</f>
        <v>37.92874484</v>
      </c>
      <c r="G37" s="19">
        <f t="shared" si="1"/>
        <v>2573.3031070184857</v>
      </c>
      <c r="H37" s="18">
        <f>+'[3]R-I prezzi costanti cat'!H33</f>
        <v>1519.7859363867303</v>
      </c>
      <c r="I37" s="18">
        <f>+'[3]R-I prezzi costanti cat'!I33</f>
        <v>544.76570194293856</v>
      </c>
      <c r="J37" s="18">
        <f>+'[3]R-I prezzi costanti cat'!J33</f>
        <v>124.94619684893392</v>
      </c>
      <c r="K37" s="18">
        <f>+'[3]R-I prezzi costanti cat'!K33</f>
        <v>1142.3231668624353</v>
      </c>
      <c r="L37" s="18">
        <f>+'[3]R-I prezzi costanti cat'!L33</f>
        <v>1062.7666888550218</v>
      </c>
      <c r="M37" s="18">
        <f>+'[3]R-I prezzi costanti cat'!M33</f>
        <v>1099.9160943480281</v>
      </c>
      <c r="N37" s="18">
        <f t="shared" si="2"/>
        <v>5494.5037852440882</v>
      </c>
      <c r="O37" s="18">
        <f t="shared" si="3"/>
        <v>14218.893057666683</v>
      </c>
      <c r="P37" s="18">
        <f>+'[3]R-I prezzi costanti cat'!P33</f>
        <v>92.826748400266098</v>
      </c>
      <c r="Q37" s="18">
        <f>+'[3]R-I prezzi costanti cat'!Q33</f>
        <v>1006.4112866099202</v>
      </c>
      <c r="R37" s="20">
        <f t="shared" si="4"/>
        <v>15132.477595876337</v>
      </c>
      <c r="S37" s="18">
        <f>+'[3]R-I prezzi costanti cat'!S33</f>
        <v>1367.9825009736819</v>
      </c>
      <c r="T37" s="20">
        <f t="shared" si="5"/>
        <v>16500.46009685002</v>
      </c>
      <c r="U37" s="21"/>
      <c r="V37" s="18">
        <f>+'[3]R-I prezzi costanti cat'!U33</f>
        <v>1129.2054821401443</v>
      </c>
      <c r="W37" s="22">
        <f>+'[3]R-I prezzi costanti cat'!W33</f>
        <v>12951.401468293265</v>
      </c>
      <c r="X37" s="22">
        <f>+'[3]R-I prezzi costanti cat'!X33</f>
        <v>1238.5854756760341</v>
      </c>
      <c r="Y37" s="27">
        <f t="shared" si="0"/>
        <v>14189.986943969299</v>
      </c>
      <c r="Z37" s="18">
        <f>+'[3]R-I prezzi costanti cat'!AA33</f>
        <v>102.63387907797599</v>
      </c>
      <c r="AA37" s="18">
        <f>+'[3]R-I prezzi costanti cat'!Z33</f>
        <v>333.95175642195414</v>
      </c>
      <c r="AB37" s="18">
        <f>+'[3]R-I prezzi costanti cat'!AD33-'[3]R-I prezzi costanti cat'!AK33</f>
        <v>548.79352988306709</v>
      </c>
      <c r="AC37" s="18">
        <f>+'[3]R-I prezzi costanti cat'!AB33</f>
        <v>48.198888226512892</v>
      </c>
      <c r="AD37" s="18">
        <f>+'[3]R-I prezzi costanti cat'!AC33+'[3]R-I prezzi costanti cat'!AE33+'[3]R-I prezzi costanti cat'!AF33-'[3]R-I prezzi costanti cat'!AJ33-'[3]R-I prezzi costanti cat'!AL33</f>
        <v>229.39170216475148</v>
      </c>
      <c r="AE37" s="19">
        <f t="shared" si="6"/>
        <v>826.38412027433139</v>
      </c>
      <c r="AF37" s="19">
        <f t="shared" si="7"/>
        <v>1262.9697557742616</v>
      </c>
      <c r="AG37" s="19">
        <f>+'[3]R-I prezzi costanti cat'!AM33</f>
        <v>-81.702085033684384</v>
      </c>
      <c r="AH37" s="19">
        <f t="shared" si="8"/>
        <v>1181.2676707405772</v>
      </c>
      <c r="AI37" s="23">
        <f t="shared" si="9"/>
        <v>16500.46009685002</v>
      </c>
      <c r="AJ37" s="29"/>
    </row>
    <row r="38" spans="1:36" x14ac:dyDescent="0.25">
      <c r="A38" s="17">
        <v>1893</v>
      </c>
      <c r="B38" s="18">
        <f>+'[3]R-I prezzi costanti cat'!B34</f>
        <v>6363.7908768706493</v>
      </c>
      <c r="C38" s="18">
        <f>+'[3]R-I prezzi costanti cat'!C34</f>
        <v>138.38383838383839</v>
      </c>
      <c r="D38" s="18">
        <f>+'[3]R-I prezzi costanti cat'!D34</f>
        <v>2038.3838383838383</v>
      </c>
      <c r="E38" s="18">
        <f>+'[3]R-I prezzi costanti cat'!G34</f>
        <v>386.59793814432993</v>
      </c>
      <c r="F38" s="18">
        <f>+'[3]R-I prezzi costanti cat'!E34</f>
        <v>40.846383029999998</v>
      </c>
      <c r="G38" s="19">
        <f t="shared" si="1"/>
        <v>2604.2119979420067</v>
      </c>
      <c r="H38" s="18">
        <f>+'[3]R-I prezzi costanti cat'!H34</f>
        <v>1565.0620731707711</v>
      </c>
      <c r="I38" s="18">
        <f>+'[3]R-I prezzi costanti cat'!I34</f>
        <v>565.04594528290045</v>
      </c>
      <c r="J38" s="18">
        <f>+'[3]R-I prezzi costanti cat'!J34</f>
        <v>140.75765175837097</v>
      </c>
      <c r="K38" s="18">
        <f>+'[3]R-I prezzi costanti cat'!K34</f>
        <v>1149.7765536608747</v>
      </c>
      <c r="L38" s="18">
        <f>+'[3]R-I prezzi costanti cat'!L34</f>
        <v>1067.4597919812152</v>
      </c>
      <c r="M38" s="18">
        <f>+'[3]R-I prezzi costanti cat'!M34</f>
        <v>1107.6537061694119</v>
      </c>
      <c r="N38" s="18">
        <f t="shared" si="2"/>
        <v>5595.755722023544</v>
      </c>
      <c r="O38" s="18">
        <f t="shared" si="3"/>
        <v>14563.7585968362</v>
      </c>
      <c r="P38" s="18">
        <f>+'[3]R-I prezzi costanti cat'!P34</f>
        <v>104.81709850873069</v>
      </c>
      <c r="Q38" s="18">
        <f>+'[3]R-I prezzi costanti cat'!Q34</f>
        <v>1007.4747064569646</v>
      </c>
      <c r="R38" s="20">
        <f t="shared" si="4"/>
        <v>15466.416204784433</v>
      </c>
      <c r="S38" s="18">
        <f>+'[3]R-I prezzi costanti cat'!S34</f>
        <v>1402.7838093839459</v>
      </c>
      <c r="T38" s="20">
        <f t="shared" si="5"/>
        <v>16869.200014168378</v>
      </c>
      <c r="U38" s="21"/>
      <c r="V38" s="18">
        <f>+'[3]R-I prezzi costanti cat'!U34</f>
        <v>1201.4521398262034</v>
      </c>
      <c r="W38" s="22">
        <f>+'[3]R-I prezzi costanti cat'!W34</f>
        <v>13201.963861913357</v>
      </c>
      <c r="X38" s="22">
        <f>+'[3]R-I prezzi costanti cat'!X34</f>
        <v>1268.630860211465</v>
      </c>
      <c r="Y38" s="27">
        <f t="shared" si="0"/>
        <v>14470.594722124821</v>
      </c>
      <c r="Z38" s="18">
        <f>+'[3]R-I prezzi costanti cat'!AA34</f>
        <v>117.70353080161847</v>
      </c>
      <c r="AA38" s="18">
        <f>+'[3]R-I prezzi costanti cat'!Z34</f>
        <v>294.29581243524638</v>
      </c>
      <c r="AB38" s="18">
        <f>+'[3]R-I prezzi costanti cat'!AD34-'[3]R-I prezzi costanti cat'!AK34</f>
        <v>546.55353527333887</v>
      </c>
      <c r="AC38" s="18">
        <f>+'[3]R-I prezzi costanti cat'!AB34</f>
        <v>55.084389915700903</v>
      </c>
      <c r="AD38" s="18">
        <f>+'[3]R-I prezzi costanti cat'!AC34+'[3]R-I prezzi costanti cat'!AE34+'[3]R-I prezzi costanti cat'!AF34-'[3]R-I prezzi costanti cat'!AJ34-'[3]R-I prezzi costanti cat'!AL34</f>
        <v>238.42375749787769</v>
      </c>
      <c r="AE38" s="19">
        <f t="shared" si="6"/>
        <v>840.06168268691738</v>
      </c>
      <c r="AF38" s="19">
        <f t="shared" si="7"/>
        <v>1252.0610259237822</v>
      </c>
      <c r="AG38" s="19">
        <f>+'[3]R-I prezzi costanti cat'!AM34</f>
        <v>-54.907873706424922</v>
      </c>
      <c r="AH38" s="19">
        <f t="shared" si="8"/>
        <v>1197.1531522173573</v>
      </c>
      <c r="AI38" s="23">
        <f t="shared" si="9"/>
        <v>16869.200014168382</v>
      </c>
      <c r="AJ38" s="29"/>
    </row>
    <row r="39" spans="1:36" x14ac:dyDescent="0.25">
      <c r="A39" s="17">
        <v>1894</v>
      </c>
      <c r="B39" s="18">
        <f>+'[3]R-I prezzi costanti cat'!B35</f>
        <v>6388.7788392008224</v>
      </c>
      <c r="C39" s="18">
        <f>+'[3]R-I prezzi costanti cat'!C35</f>
        <v>135.35353535353536</v>
      </c>
      <c r="D39" s="18">
        <f>+'[3]R-I prezzi costanti cat'!D35</f>
        <v>2100</v>
      </c>
      <c r="E39" s="18">
        <f>+'[3]R-I prezzi costanti cat'!G35</f>
        <v>385.56701030927837</v>
      </c>
      <c r="F39" s="18">
        <f>+'[3]R-I prezzi costanti cat'!E35</f>
        <v>40.769790520000001</v>
      </c>
      <c r="G39" s="19">
        <f t="shared" si="1"/>
        <v>2661.6903361828136</v>
      </c>
      <c r="H39" s="18">
        <f>+'[3]R-I prezzi costanti cat'!H35</f>
        <v>1580.0394776737317</v>
      </c>
      <c r="I39" s="18">
        <f>+'[3]R-I prezzi costanti cat'!I35</f>
        <v>568.70675369140633</v>
      </c>
      <c r="J39" s="18">
        <f>+'[3]R-I prezzi costanti cat'!J35</f>
        <v>118.76976082811666</v>
      </c>
      <c r="K39" s="18">
        <f>+'[3]R-I prezzi costanti cat'!K35</f>
        <v>1156.8022871184198</v>
      </c>
      <c r="L39" s="18">
        <f>+'[3]R-I prezzi costanti cat'!L35</f>
        <v>1072.2348895528316</v>
      </c>
      <c r="M39" s="18">
        <f>+'[3]R-I prezzi costanti cat'!M35</f>
        <v>1115.3913179907956</v>
      </c>
      <c r="N39" s="18">
        <f t="shared" si="2"/>
        <v>5611.9444868553019</v>
      </c>
      <c r="O39" s="18">
        <f t="shared" si="3"/>
        <v>14662.413662238938</v>
      </c>
      <c r="P39" s="18">
        <f>+'[3]R-I prezzi costanti cat'!P35</f>
        <v>88.328239313277749</v>
      </c>
      <c r="Q39" s="18">
        <f>+'[3]R-I prezzi costanti cat'!Q35</f>
        <v>1088.3884686169697</v>
      </c>
      <c r="R39" s="20">
        <f t="shared" si="4"/>
        <v>15662.47389154263</v>
      </c>
      <c r="S39" s="18">
        <f>+'[3]R-I prezzi costanti cat'!S35</f>
        <v>1451.57766130357</v>
      </c>
      <c r="T39" s="20">
        <f t="shared" si="5"/>
        <v>17114.051552846198</v>
      </c>
      <c r="U39" s="21"/>
      <c r="V39" s="18">
        <f>+'[3]R-I prezzi costanti cat'!U35</f>
        <v>1281.9499666564902</v>
      </c>
      <c r="W39" s="22">
        <f>+'[3]R-I prezzi costanti cat'!W35</f>
        <v>13148.216475177494</v>
      </c>
      <c r="X39" s="22">
        <f>+'[3]R-I prezzi costanti cat'!X35</f>
        <v>1382.9657760484395</v>
      </c>
      <c r="Y39" s="27">
        <f t="shared" si="0"/>
        <v>14531.182251225933</v>
      </c>
      <c r="Z39" s="18">
        <f>+'[3]R-I prezzi costanti cat'!AA35</f>
        <v>113.74602254928877</v>
      </c>
      <c r="AA39" s="18">
        <f>+'[3]R-I prezzi costanti cat'!Z35</f>
        <v>293.58702718251936</v>
      </c>
      <c r="AB39" s="18">
        <f>+'[3]R-I prezzi costanti cat'!AD35-'[3]R-I prezzi costanti cat'!AK35</f>
        <v>640.60480740771948</v>
      </c>
      <c r="AC39" s="18">
        <f>+'[3]R-I prezzi costanti cat'!AB35</f>
        <v>56.468335406637578</v>
      </c>
      <c r="AD39" s="18">
        <f>+'[3]R-I prezzi costanti cat'!AC35+'[3]R-I prezzi costanti cat'!AE35+'[3]R-I prezzi costanti cat'!AF35-'[3]R-I prezzi costanti cat'!AJ35-'[3]R-I prezzi costanti cat'!AL35</f>
        <v>271.14831198708919</v>
      </c>
      <c r="AE39" s="19">
        <f t="shared" si="6"/>
        <v>968.22145480144627</v>
      </c>
      <c r="AF39" s="19">
        <f t="shared" si="7"/>
        <v>1375.5545045332542</v>
      </c>
      <c r="AG39" s="19">
        <f>+'[3]R-I prezzi costanti cat'!AM35</f>
        <v>-74.635169569479103</v>
      </c>
      <c r="AH39" s="19">
        <f t="shared" si="8"/>
        <v>1300.9193349637751</v>
      </c>
      <c r="AI39" s="23">
        <f t="shared" si="9"/>
        <v>17114.051552846198</v>
      </c>
      <c r="AJ39" s="29"/>
    </row>
    <row r="40" spans="1:36" x14ac:dyDescent="0.25">
      <c r="A40" s="17">
        <v>1895</v>
      </c>
      <c r="B40" s="18">
        <f>+'[3]R-I prezzi costanti cat'!B36</f>
        <v>6523.989431427357</v>
      </c>
      <c r="C40" s="18">
        <f>+'[3]R-I prezzi costanti cat'!C36</f>
        <v>126.26262626262627</v>
      </c>
      <c r="D40" s="18">
        <f>+'[3]R-I prezzi costanti cat'!D36</f>
        <v>2166.6666666666665</v>
      </c>
      <c r="E40" s="18">
        <f>+'[3]R-I prezzi costanti cat'!G36</f>
        <v>330.92783505154642</v>
      </c>
      <c r="F40" s="18">
        <f>+'[3]R-I prezzi costanti cat'!E36</f>
        <v>43.67090322</v>
      </c>
      <c r="G40" s="19">
        <f t="shared" si="1"/>
        <v>2667.5280312008395</v>
      </c>
      <c r="H40" s="18">
        <f>+'[3]R-I prezzi costanti cat'!H36</f>
        <v>1645.2847364552963</v>
      </c>
      <c r="I40" s="18">
        <f>+'[3]R-I prezzi costanti cat'!I36</f>
        <v>588.68019305191046</v>
      </c>
      <c r="J40" s="18">
        <f>+'[3]R-I prezzi costanti cat'!J36</f>
        <v>105.62324824798618</v>
      </c>
      <c r="K40" s="18">
        <f>+'[3]R-I prezzi costanti cat'!K36</f>
        <v>1164.5000472545128</v>
      </c>
      <c r="L40" s="18">
        <f>+'[3]R-I prezzi costanti cat'!L36</f>
        <v>1077.0952181927173</v>
      </c>
      <c r="M40" s="18">
        <f>+'[3]R-I prezzi costanti cat'!M36</f>
        <v>1123.1289298121794</v>
      </c>
      <c r="N40" s="18">
        <f t="shared" si="2"/>
        <v>5704.3123730146017</v>
      </c>
      <c r="O40" s="18">
        <f t="shared" si="3"/>
        <v>14895.829835642799</v>
      </c>
      <c r="P40" s="18">
        <f>+'[3]R-I prezzi costanti cat'!P36</f>
        <v>78.741856149678128</v>
      </c>
      <c r="Q40" s="18">
        <f>+'[3]R-I prezzi costanti cat'!Q36</f>
        <v>1063.7268505944537</v>
      </c>
      <c r="R40" s="20">
        <f t="shared" si="4"/>
        <v>15880.814830087575</v>
      </c>
      <c r="S40" s="18">
        <f>+'[3]R-I prezzi costanti cat'!S36</f>
        <v>1481.9963483599665</v>
      </c>
      <c r="T40" s="20">
        <f t="shared" si="5"/>
        <v>17362.81117844754</v>
      </c>
      <c r="U40" s="21"/>
      <c r="V40" s="18">
        <f>+'[3]R-I prezzi costanti cat'!U36</f>
        <v>1252.070992832382</v>
      </c>
      <c r="W40" s="22">
        <f>+'[3]R-I prezzi costanti cat'!W36</f>
        <v>13240.333948579688</v>
      </c>
      <c r="X40" s="22">
        <f>+'[3]R-I prezzi costanti cat'!X36</f>
        <v>1431.9969561288387</v>
      </c>
      <c r="Y40" s="27">
        <f t="shared" si="0"/>
        <v>14672.330904708526</v>
      </c>
      <c r="Z40" s="18">
        <f>+'[3]R-I prezzi costanti cat'!AA36</f>
        <v>112.4737272892293</v>
      </c>
      <c r="AA40" s="18">
        <f>+'[3]R-I prezzi costanti cat'!Z36</f>
        <v>203.98150610726876</v>
      </c>
      <c r="AB40" s="18">
        <f>+'[3]R-I prezzi costanti cat'!AD36-'[3]R-I prezzi costanti cat'!AK36</f>
        <v>677.08413861323766</v>
      </c>
      <c r="AC40" s="18">
        <f>+'[3]R-I prezzi costanti cat'!AB36</f>
        <v>54.659193097504534</v>
      </c>
      <c r="AD40" s="18">
        <f>+'[3]R-I prezzi costanti cat'!AC36+'[3]R-I prezzi costanti cat'!AE36+'[3]R-I prezzi costanti cat'!AF36-'[3]R-I prezzi costanti cat'!AJ36-'[3]R-I prezzi costanti cat'!AL36</f>
        <v>281.96708818090445</v>
      </c>
      <c r="AE40" s="19">
        <f t="shared" si="6"/>
        <v>1013.7104198916466</v>
      </c>
      <c r="AF40" s="19">
        <f t="shared" si="7"/>
        <v>1330.1656532881448</v>
      </c>
      <c r="AG40" s="19">
        <f>+'[3]R-I prezzi costanti cat'!AM36</f>
        <v>108.24362761848498</v>
      </c>
      <c r="AH40" s="19">
        <f t="shared" si="8"/>
        <v>1438.4092809066296</v>
      </c>
      <c r="AI40" s="23">
        <f t="shared" si="9"/>
        <v>17362.811178447537</v>
      </c>
      <c r="AJ40" s="29"/>
    </row>
    <row r="41" spans="1:36" x14ac:dyDescent="0.25">
      <c r="A41" s="17">
        <v>1896</v>
      </c>
      <c r="B41" s="18">
        <f>+'[3]R-I prezzi costanti cat'!B37</f>
        <v>6610.587119875102</v>
      </c>
      <c r="C41" s="18">
        <f>+'[3]R-I prezzi costanti cat'!C37</f>
        <v>130.30303030303031</v>
      </c>
      <c r="D41" s="18">
        <f>+'[3]R-I prezzi costanti cat'!D37</f>
        <v>2210.1010101010102</v>
      </c>
      <c r="E41" s="18">
        <f>+'[3]R-I prezzi costanti cat'!G37</f>
        <v>316.49484536082474</v>
      </c>
      <c r="F41" s="18">
        <f>+'[3]R-I prezzi costanti cat'!E37</f>
        <v>46.560992599999999</v>
      </c>
      <c r="G41" s="19">
        <f t="shared" si="1"/>
        <v>2703.4598783648657</v>
      </c>
      <c r="H41" s="18">
        <f>+'[3]R-I prezzi costanti cat'!H37</f>
        <v>1733.1967632759131</v>
      </c>
      <c r="I41" s="18">
        <f>+'[3]R-I prezzi costanti cat'!I37</f>
        <v>613.76293601579243</v>
      </c>
      <c r="J41" s="18">
        <f>+'[3]R-I prezzi costanti cat'!J37</f>
        <v>115.08454386442364</v>
      </c>
      <c r="K41" s="18">
        <f>+'[3]R-I prezzi costanti cat'!K37</f>
        <v>1173.1142074068075</v>
      </c>
      <c r="L41" s="18">
        <f>+'[3]R-I prezzi costanti cat'!L37</f>
        <v>1082.0386201523074</v>
      </c>
      <c r="M41" s="18">
        <f>+'[3]R-I prezzi costanti cat'!M37</f>
        <v>1130.8665416335634</v>
      </c>
      <c r="N41" s="18">
        <f t="shared" si="2"/>
        <v>5848.0636123488075</v>
      </c>
      <c r="O41" s="18">
        <f t="shared" si="3"/>
        <v>15162.110610588776</v>
      </c>
      <c r="P41" s="18">
        <f>+'[3]R-I prezzi costanti cat'!P37</f>
        <v>86.373928329648152</v>
      </c>
      <c r="Q41" s="18">
        <f>+'[3]R-I prezzi costanti cat'!Q37</f>
        <v>1123.1234560079859</v>
      </c>
      <c r="R41" s="20">
        <f t="shared" si="4"/>
        <v>16198.860138267115</v>
      </c>
      <c r="S41" s="18">
        <f>+'[3]R-I prezzi costanti cat'!S37</f>
        <v>1449.5055091792838</v>
      </c>
      <c r="T41" s="20">
        <f t="shared" si="5"/>
        <v>17648.365647446401</v>
      </c>
      <c r="U41" s="21"/>
      <c r="V41" s="18">
        <f>+'[3]R-I prezzi costanti cat'!U37</f>
        <v>1326.4763199205315</v>
      </c>
      <c r="W41" s="22">
        <f>+'[3]R-I prezzi costanti cat'!W37</f>
        <v>13346.049749218026</v>
      </c>
      <c r="X41" s="22">
        <f>+'[3]R-I prezzi costanti cat'!X37</f>
        <v>1456.7079601426151</v>
      </c>
      <c r="Y41" s="27">
        <f t="shared" si="0"/>
        <v>14802.757709360641</v>
      </c>
      <c r="Z41" s="18">
        <f>+'[3]R-I prezzi costanti cat'!AA37</f>
        <v>116.21808561233976</v>
      </c>
      <c r="AA41" s="18">
        <f>+'[3]R-I prezzi costanti cat'!Z37</f>
        <v>176.24473336134292</v>
      </c>
      <c r="AB41" s="18">
        <f>+'[3]R-I prezzi costanti cat'!AD37-'[3]R-I prezzi costanti cat'!AK37</f>
        <v>756.52924393788828</v>
      </c>
      <c r="AC41" s="18">
        <f>+'[3]R-I prezzi costanti cat'!AB37</f>
        <v>53.267606278677953</v>
      </c>
      <c r="AD41" s="18">
        <f>+'[3]R-I prezzi costanti cat'!AC37+'[3]R-I prezzi costanti cat'!AE37+'[3]R-I prezzi costanti cat'!AF37-'[3]R-I prezzi costanti cat'!AJ37-'[3]R-I prezzi costanti cat'!AL37</f>
        <v>319.26856643217326</v>
      </c>
      <c r="AE41" s="19">
        <f t="shared" si="6"/>
        <v>1129.0654166487395</v>
      </c>
      <c r="AF41" s="19">
        <f t="shared" si="7"/>
        <v>1421.5282356224222</v>
      </c>
      <c r="AG41" s="19">
        <f>+'[3]R-I prezzi costanti cat'!AM37</f>
        <v>97.603382542805846</v>
      </c>
      <c r="AH41" s="19">
        <f t="shared" si="8"/>
        <v>1519.131618165228</v>
      </c>
      <c r="AI41" s="23">
        <f t="shared" si="9"/>
        <v>17648.365647446401</v>
      </c>
      <c r="AJ41" s="29"/>
    </row>
    <row r="42" spans="1:36" x14ac:dyDescent="0.25">
      <c r="A42" s="17">
        <v>1897</v>
      </c>
      <c r="B42" s="18">
        <f>+'[3]R-I prezzi costanti cat'!B38</f>
        <v>6627.6373523249322</v>
      </c>
      <c r="C42" s="18">
        <f>+'[3]R-I prezzi costanti cat'!C38</f>
        <v>142.42424242424244</v>
      </c>
      <c r="D42" s="18">
        <f>+'[3]R-I prezzi costanti cat'!D38</f>
        <v>2261.6161616161617</v>
      </c>
      <c r="E42" s="18">
        <f>+'[3]R-I prezzi costanti cat'!G38</f>
        <v>320.61855670103091</v>
      </c>
      <c r="F42" s="18">
        <f>+'[3]R-I prezzi costanti cat'!E38</f>
        <v>48.451288009999999</v>
      </c>
      <c r="G42" s="19">
        <f t="shared" si="1"/>
        <v>2773.1102487514354</v>
      </c>
      <c r="H42" s="18">
        <f>+'[3]R-I prezzi costanti cat'!H38</f>
        <v>1739.0597249317216</v>
      </c>
      <c r="I42" s="18">
        <f>+'[3]R-I prezzi costanti cat'!I38</f>
        <v>639.28307697921821</v>
      </c>
      <c r="J42" s="18">
        <f>+'[3]R-I prezzi costanti cat'!J38</f>
        <v>120.47062156064516</v>
      </c>
      <c r="K42" s="18">
        <f>+'[3]R-I prezzi costanti cat'!K38</f>
        <v>1182.0949275655826</v>
      </c>
      <c r="L42" s="18">
        <f>+'[3]R-I prezzi costanti cat'!L38</f>
        <v>1087.0791207972675</v>
      </c>
      <c r="M42" s="18">
        <f>+'[3]R-I prezzi costanti cat'!M38</f>
        <v>1138.6041534549474</v>
      </c>
      <c r="N42" s="18">
        <f t="shared" si="2"/>
        <v>5906.5916252893821</v>
      </c>
      <c r="O42" s="18">
        <f t="shared" si="3"/>
        <v>15307.33922636575</v>
      </c>
      <c r="P42" s="18">
        <f>+'[3]R-I prezzi costanti cat'!P38</f>
        <v>89.509783711102131</v>
      </c>
      <c r="Q42" s="18">
        <f>+'[3]R-I prezzi costanti cat'!Q38</f>
        <v>1099.7686740072415</v>
      </c>
      <c r="R42" s="20">
        <f t="shared" si="4"/>
        <v>16317.598116661888</v>
      </c>
      <c r="S42" s="18">
        <f>+'[3]R-I prezzi costanti cat'!S38</f>
        <v>1472.1174918123631</v>
      </c>
      <c r="T42" s="20">
        <f t="shared" si="5"/>
        <v>17789.715608474249</v>
      </c>
      <c r="U42" s="21"/>
      <c r="V42" s="18">
        <f>+'[3]R-I prezzi costanti cat'!U38</f>
        <v>1434.7385485085333</v>
      </c>
      <c r="W42" s="22">
        <f>+'[3]R-I prezzi costanti cat'!W38</f>
        <v>13589.433534472766</v>
      </c>
      <c r="X42" s="22">
        <f>+'[3]R-I prezzi costanti cat'!X38</f>
        <v>1421.5722879195616</v>
      </c>
      <c r="Y42" s="27">
        <f t="shared" si="0"/>
        <v>15011.005822392328</v>
      </c>
      <c r="Z42" s="18">
        <f>+'[3]R-I prezzi costanti cat'!AA38</f>
        <v>117.43692850019251</v>
      </c>
      <c r="AA42" s="18">
        <f>+'[3]R-I prezzi costanti cat'!Z38</f>
        <v>181.66091678015391</v>
      </c>
      <c r="AB42" s="18">
        <f>+'[3]R-I prezzi costanti cat'!AD38-'[3]R-I prezzi costanti cat'!AK38</f>
        <v>819.36594676232335</v>
      </c>
      <c r="AC42" s="18">
        <f>+'[3]R-I prezzi costanti cat'!AB38</f>
        <v>53.718011837427227</v>
      </c>
      <c r="AD42" s="18">
        <f>+'[3]R-I prezzi costanti cat'!AC38+'[3]R-I prezzi costanti cat'!AE38+'[3]R-I prezzi costanti cat'!AF38-'[3]R-I prezzi costanti cat'!AJ38-'[3]R-I prezzi costanti cat'!AL38</f>
        <v>344.12408102063574</v>
      </c>
      <c r="AE42" s="19">
        <f t="shared" si="6"/>
        <v>1217.2080396203862</v>
      </c>
      <c r="AF42" s="19">
        <f t="shared" si="7"/>
        <v>1516.3058849007327</v>
      </c>
      <c r="AG42" s="19">
        <f>+'[3]R-I prezzi costanti cat'!AM38</f>
        <v>-172.3346473273433</v>
      </c>
      <c r="AH42" s="19">
        <f t="shared" si="8"/>
        <v>1343.9712375733893</v>
      </c>
      <c r="AI42" s="23">
        <f t="shared" si="9"/>
        <v>17789.715608474249</v>
      </c>
      <c r="AJ42" s="29"/>
    </row>
    <row r="43" spans="1:36" x14ac:dyDescent="0.25">
      <c r="A43" s="17">
        <v>1898</v>
      </c>
      <c r="B43" s="18">
        <f>+'[3]R-I prezzi costanti cat'!B39</f>
        <v>6632.8987785988775</v>
      </c>
      <c r="C43" s="18">
        <f>+'[3]R-I prezzi costanti cat'!C39</f>
        <v>147.47474747474749</v>
      </c>
      <c r="D43" s="18">
        <f>+'[3]R-I prezzi costanti cat'!D39</f>
        <v>2337.3737373737372</v>
      </c>
      <c r="E43" s="18">
        <f>+'[3]R-I prezzi costanti cat'!G39</f>
        <v>317.5257731958763</v>
      </c>
      <c r="F43" s="18">
        <f>+'[3]R-I prezzi costanti cat'!E39</f>
        <v>54.282121220000001</v>
      </c>
      <c r="G43" s="19">
        <f t="shared" si="1"/>
        <v>2856.656379264361</v>
      </c>
      <c r="H43" s="18">
        <f>+'[3]R-I prezzi costanti cat'!H39</f>
        <v>1767.7689698502111</v>
      </c>
      <c r="I43" s="18">
        <f>+'[3]R-I prezzi costanti cat'!I39</f>
        <v>655.80214716112528</v>
      </c>
      <c r="J43" s="18">
        <f>+'[3]R-I prezzi costanti cat'!J39</f>
        <v>123.44854981813421</v>
      </c>
      <c r="K43" s="18">
        <f>+'[3]R-I prezzi costanti cat'!K39</f>
        <v>1177.2685541469209</v>
      </c>
      <c r="L43" s="18">
        <f>+'[3]R-I prezzi costanti cat'!L39</f>
        <v>1092.2124046304693</v>
      </c>
      <c r="M43" s="18">
        <f>+'[3]R-I prezzi costanti cat'!M39</f>
        <v>1146.3417652763312</v>
      </c>
      <c r="N43" s="18">
        <f t="shared" si="2"/>
        <v>5962.8423908831919</v>
      </c>
      <c r="O43" s="18">
        <f t="shared" si="3"/>
        <v>15452.39754874643</v>
      </c>
      <c r="P43" s="18">
        <f>+'[3]R-I prezzi costanti cat'!P39</f>
        <v>92.519585770014316</v>
      </c>
      <c r="Q43" s="18">
        <f>+'[3]R-I prezzi costanti cat'!Q39</f>
        <v>1013.7067628383834</v>
      </c>
      <c r="R43" s="20">
        <f t="shared" si="4"/>
        <v>16373.584725814801</v>
      </c>
      <c r="S43" s="18">
        <f>+'[3]R-I prezzi costanti cat'!S39</f>
        <v>1664.6196730799898</v>
      </c>
      <c r="T43" s="20">
        <f t="shared" si="5"/>
        <v>18038.204398894792</v>
      </c>
      <c r="U43" s="21"/>
      <c r="V43" s="18">
        <f>+'[3]R-I prezzi costanti cat'!U39</f>
        <v>1572.9687244872227</v>
      </c>
      <c r="W43" s="22">
        <f>+'[3]R-I prezzi costanti cat'!W39</f>
        <v>13777.070517668128</v>
      </c>
      <c r="X43" s="22">
        <f>+'[3]R-I prezzi costanti cat'!X39</f>
        <v>1413.5170784970026</v>
      </c>
      <c r="Y43" s="27">
        <f t="shared" si="0"/>
        <v>15190.587596165131</v>
      </c>
      <c r="Z43" s="18">
        <f>+'[3]R-I prezzi costanti cat'!AA39</f>
        <v>117.65220060685641</v>
      </c>
      <c r="AA43" s="18">
        <f>+'[3]R-I prezzi costanti cat'!Z39</f>
        <v>175.67090494909172</v>
      </c>
      <c r="AB43" s="18">
        <f>+'[3]R-I prezzi costanti cat'!AD39-'[3]R-I prezzi costanti cat'!AK39</f>
        <v>853.23885325056654</v>
      </c>
      <c r="AC43" s="18">
        <f>+'[3]R-I prezzi costanti cat'!AB39</f>
        <v>53.953047312540072</v>
      </c>
      <c r="AD43" s="18">
        <f>+'[3]R-I prezzi costanti cat'!AC39+'[3]R-I prezzi costanti cat'!AE39+'[3]R-I prezzi costanti cat'!AF39-'[3]R-I prezzi costanti cat'!AJ39-'[3]R-I prezzi costanti cat'!AL39</f>
        <v>357.03018397005224</v>
      </c>
      <c r="AE43" s="19">
        <f t="shared" si="6"/>
        <v>1264.222084533159</v>
      </c>
      <c r="AF43" s="19">
        <f t="shared" si="7"/>
        <v>1557.5451900891071</v>
      </c>
      <c r="AG43" s="19">
        <f>+'[3]R-I prezzi costanti cat'!AM39</f>
        <v>-282.89711184666993</v>
      </c>
      <c r="AH43" s="19">
        <f t="shared" si="8"/>
        <v>1274.6480782424371</v>
      </c>
      <c r="AI43" s="23">
        <f t="shared" si="9"/>
        <v>18038.204398894792</v>
      </c>
      <c r="AJ43" s="29"/>
    </row>
    <row r="44" spans="1:36" x14ac:dyDescent="0.25">
      <c r="A44" s="17">
        <v>1899</v>
      </c>
      <c r="B44" s="18">
        <f>+'[3]R-I prezzi costanti cat'!B40</f>
        <v>6633.9278895334883</v>
      </c>
      <c r="C44" s="18">
        <f>+'[3]R-I prezzi costanti cat'!C40</f>
        <v>158.58585858585857</v>
      </c>
      <c r="D44" s="18">
        <f>+'[3]R-I prezzi costanti cat'!D40</f>
        <v>2447.4747474747473</v>
      </c>
      <c r="E44" s="18">
        <f>+'[3]R-I prezzi costanti cat'!G40</f>
        <v>321.64948453608247</v>
      </c>
      <c r="F44" s="18">
        <f>+'[3]R-I prezzi costanti cat'!E40</f>
        <v>58.120722870000002</v>
      </c>
      <c r="G44" s="19">
        <f t="shared" si="1"/>
        <v>2985.8308134666886</v>
      </c>
      <c r="H44" s="18">
        <f>+'[3]R-I prezzi costanti cat'!H40</f>
        <v>1803.7256632943299</v>
      </c>
      <c r="I44" s="18">
        <f>+'[3]R-I prezzi costanti cat'!I40</f>
        <v>691.65747207930804</v>
      </c>
      <c r="J44" s="18">
        <f>+'[3]R-I prezzi costanti cat'!J40</f>
        <v>130.76352181275644</v>
      </c>
      <c r="K44" s="18">
        <f>+'[3]R-I prezzi costanti cat'!K40</f>
        <v>1187.6544209972051</v>
      </c>
      <c r="L44" s="18">
        <f>+'[3]R-I prezzi costanti cat'!L40</f>
        <v>1097.4471026461683</v>
      </c>
      <c r="M44" s="18">
        <f>+'[3]R-I prezzi costanti cat'!M40</f>
        <v>1154.0793770977155</v>
      </c>
      <c r="N44" s="18">
        <f t="shared" si="2"/>
        <v>6065.3275579274823</v>
      </c>
      <c r="O44" s="18">
        <f t="shared" si="3"/>
        <v>15685.086260927659</v>
      </c>
      <c r="P44" s="18">
        <f>+'[3]R-I prezzi costanti cat'!P40</f>
        <v>97.879781240174751</v>
      </c>
      <c r="Q44" s="18">
        <f>+'[3]R-I prezzi costanti cat'!Q40</f>
        <v>1051.6962689886095</v>
      </c>
      <c r="R44" s="20">
        <f t="shared" si="4"/>
        <v>16638.902748676093</v>
      </c>
      <c r="S44" s="18">
        <f>+'[3]R-I prezzi costanti cat'!S40</f>
        <v>1731.1266799513603</v>
      </c>
      <c r="T44" s="20">
        <f t="shared" si="5"/>
        <v>18370.029428627455</v>
      </c>
      <c r="U44" s="21"/>
      <c r="V44" s="18">
        <f>+'[3]R-I prezzi costanti cat'!U40</f>
        <v>1725.9600093184044</v>
      </c>
      <c r="W44" s="22">
        <f>+'[3]R-I prezzi costanti cat'!W40</f>
        <v>13518.298270033858</v>
      </c>
      <c r="X44" s="22">
        <f>+'[3]R-I prezzi costanti cat'!X40</f>
        <v>1432.7521352218653</v>
      </c>
      <c r="Y44" s="27">
        <f t="shared" si="0"/>
        <v>14951.050405255723</v>
      </c>
      <c r="Z44" s="18">
        <f>+'[3]R-I prezzi costanti cat'!AA40</f>
        <v>120.35286630584211</v>
      </c>
      <c r="AA44" s="18">
        <f>+'[3]R-I prezzi costanti cat'!Z40</f>
        <v>185.29376844024642</v>
      </c>
      <c r="AB44" s="18">
        <f>+'[3]R-I prezzi costanti cat'!AD40-'[3]R-I prezzi costanti cat'!AK40</f>
        <v>924.04366226486468</v>
      </c>
      <c r="AC44" s="18">
        <f>+'[3]R-I prezzi costanti cat'!AB40</f>
        <v>54.170758022191769</v>
      </c>
      <c r="AD44" s="18">
        <f>+'[3]R-I prezzi costanti cat'!AC40+'[3]R-I prezzi costanti cat'!AE40+'[3]R-I prezzi costanti cat'!AF40-'[3]R-I prezzi costanti cat'!AJ40-'[3]R-I prezzi costanti cat'!AL40</f>
        <v>395.50769572003117</v>
      </c>
      <c r="AE44" s="19">
        <f t="shared" si="6"/>
        <v>1373.7221160070876</v>
      </c>
      <c r="AF44" s="19">
        <f t="shared" si="7"/>
        <v>1679.3687507531761</v>
      </c>
      <c r="AG44" s="19">
        <f>+'[3]R-I prezzi costanti cat'!AM40</f>
        <v>13.650263300148517</v>
      </c>
      <c r="AH44" s="19">
        <f t="shared" si="8"/>
        <v>1693.0190140533246</v>
      </c>
      <c r="AI44" s="23">
        <f t="shared" si="9"/>
        <v>18370.029428627451</v>
      </c>
      <c r="AJ44" s="29"/>
    </row>
    <row r="45" spans="1:36" x14ac:dyDescent="0.25">
      <c r="A45" s="17">
        <v>1900</v>
      </c>
      <c r="B45" s="18">
        <f>+'[3]R-I prezzi costanti cat'!B41</f>
        <v>6839.8709654747527</v>
      </c>
      <c r="C45" s="18">
        <f>+'[3]R-I prezzi costanti cat'!C41</f>
        <v>160.60606060606059</v>
      </c>
      <c r="D45" s="18">
        <f>+'[3]R-I prezzi costanti cat'!D41</f>
        <v>2488.8888888888887</v>
      </c>
      <c r="E45" s="18">
        <f>+'[3]R-I prezzi costanti cat'!G41</f>
        <v>331.95876288659792</v>
      </c>
      <c r="F45" s="18">
        <f>+'[3]R-I prezzi costanti cat'!E41</f>
        <v>60.96148805</v>
      </c>
      <c r="G45" s="19">
        <f t="shared" si="1"/>
        <v>3042.415200431547</v>
      </c>
      <c r="H45" s="18">
        <f>+'[3]R-I prezzi costanti cat'!H41</f>
        <v>1956.1676805528409</v>
      </c>
      <c r="I45" s="18">
        <f>+'[3]R-I prezzi costanti cat'!I41</f>
        <v>721.85806111076465</v>
      </c>
      <c r="J45" s="18">
        <f>+'[3]R-I prezzi costanti cat'!J41</f>
        <v>138.31492741721988</v>
      </c>
      <c r="K45" s="18">
        <f>+'[3]R-I prezzi costanti cat'!K41</f>
        <v>1185.0885009518408</v>
      </c>
      <c r="L45" s="18">
        <f>+'[3]R-I prezzi costanti cat'!L41</f>
        <v>1102.6149104563906</v>
      </c>
      <c r="M45" s="18">
        <f>+'[3]R-I prezzi costanti cat'!M41</f>
        <v>1161.816988919099</v>
      </c>
      <c r="N45" s="18">
        <f t="shared" si="2"/>
        <v>6265.8610694081563</v>
      </c>
      <c r="O45" s="18">
        <f t="shared" si="3"/>
        <v>16148.147235314456</v>
      </c>
      <c r="P45" s="18">
        <f>+'[3]R-I prezzi costanti cat'!P41</f>
        <v>102.16177902070805</v>
      </c>
      <c r="Q45" s="18">
        <f>+'[3]R-I prezzi costanti cat'!Q41</f>
        <v>1152.7609472522554</v>
      </c>
      <c r="R45" s="20">
        <f t="shared" si="4"/>
        <v>17198.746403546003</v>
      </c>
      <c r="S45" s="18">
        <f>+'[3]R-I prezzi costanti cat'!S41</f>
        <v>1748.328592716573</v>
      </c>
      <c r="T45" s="20">
        <f t="shared" si="5"/>
        <v>18947.074996262578</v>
      </c>
      <c r="U45" s="21"/>
      <c r="V45" s="18">
        <f>+'[3]R-I prezzi costanti cat'!U41</f>
        <v>1637.9647502275916</v>
      </c>
      <c r="W45" s="22">
        <f>+'[3]R-I prezzi costanti cat'!W41</f>
        <v>13513.197722972223</v>
      </c>
      <c r="X45" s="22">
        <f>+'[3]R-I prezzi costanti cat'!X41</f>
        <v>1465.6908543984437</v>
      </c>
      <c r="Y45" s="27">
        <f t="shared" si="0"/>
        <v>14978.888577370668</v>
      </c>
      <c r="Z45" s="18">
        <f>+'[3]R-I prezzi costanti cat'!AA41</f>
        <v>125.82879287595212</v>
      </c>
      <c r="AA45" s="18">
        <f>+'[3]R-I prezzi costanti cat'!Z41</f>
        <v>206.81276846972531</v>
      </c>
      <c r="AB45" s="18">
        <f>+'[3]R-I prezzi costanti cat'!AD41-'[3]R-I prezzi costanti cat'!AK41</f>
        <v>996.3445369458193</v>
      </c>
      <c r="AC45" s="18">
        <f>+'[3]R-I prezzi costanti cat'!AB41</f>
        <v>56.090190266598334</v>
      </c>
      <c r="AD45" s="18">
        <f>+'[3]R-I prezzi costanti cat'!AC41+'[3]R-I prezzi costanti cat'!AE41+'[3]R-I prezzi costanti cat'!AF41-'[3]R-I prezzi costanti cat'!AJ41-'[3]R-I prezzi costanti cat'!AL41</f>
        <v>432.40848709980867</v>
      </c>
      <c r="AE45" s="19">
        <f t="shared" si="6"/>
        <v>1484.8432143122263</v>
      </c>
      <c r="AF45" s="19">
        <f t="shared" si="7"/>
        <v>1817.4847756579038</v>
      </c>
      <c r="AG45" s="19">
        <f>+'[3]R-I prezzi costanti cat'!AM41</f>
        <v>512.73689300641456</v>
      </c>
      <c r="AH45" s="19">
        <f t="shared" si="8"/>
        <v>2330.2216686643183</v>
      </c>
      <c r="AI45" s="23">
        <f t="shared" si="9"/>
        <v>18947.074996262578</v>
      </c>
      <c r="AJ45" s="29"/>
    </row>
    <row r="46" spans="1:36" x14ac:dyDescent="0.25">
      <c r="A46" s="17">
        <v>1901</v>
      </c>
      <c r="B46" s="18">
        <f>+'[3]R-I prezzi costanti cat'!B42</f>
        <v>6966.1005725639288</v>
      </c>
      <c r="C46" s="18">
        <f>+'[3]R-I prezzi costanti cat'!C42</f>
        <v>165.65656565656565</v>
      </c>
      <c r="D46" s="18">
        <f>+'[3]R-I prezzi costanti cat'!D42</f>
        <v>2544.4444444444443</v>
      </c>
      <c r="E46" s="18">
        <f>+'[3]R-I prezzi costanti cat'!G42</f>
        <v>349.48453608247422</v>
      </c>
      <c r="F46" s="18">
        <f>+'[3]R-I prezzi costanti cat'!E42</f>
        <v>64.772801310000006</v>
      </c>
      <c r="G46" s="19">
        <f t="shared" si="1"/>
        <v>3124.3583474934844</v>
      </c>
      <c r="H46" s="18">
        <f>+'[3]R-I prezzi costanti cat'!H42</f>
        <v>2015.4357411251247</v>
      </c>
      <c r="I46" s="18">
        <f>+'[3]R-I prezzi costanti cat'!I42</f>
        <v>746.9995492724164</v>
      </c>
      <c r="J46" s="18">
        <f>+'[3]R-I prezzi costanti cat'!J42</f>
        <v>131.46449531168031</v>
      </c>
      <c r="K46" s="18">
        <f>+'[3]R-I prezzi costanti cat'!K42</f>
        <v>1198.0402878474895</v>
      </c>
      <c r="L46" s="18">
        <f>+'[3]R-I prezzi costanti cat'!L42</f>
        <v>1106.9455118238709</v>
      </c>
      <c r="M46" s="18">
        <f>+'[3]R-I prezzi costanti cat'!M42</f>
        <v>1169.554600740483</v>
      </c>
      <c r="N46" s="18">
        <f t="shared" si="2"/>
        <v>6368.4401861210645</v>
      </c>
      <c r="O46" s="18">
        <f t="shared" si="3"/>
        <v>16458.899106178476</v>
      </c>
      <c r="P46" s="18">
        <f>+'[3]R-I prezzi costanti cat'!P42</f>
        <v>97.347215510692649</v>
      </c>
      <c r="Q46" s="18">
        <f>+'[3]R-I prezzi costanti cat'!Q42</f>
        <v>1189.7829373434549</v>
      </c>
      <c r="R46" s="20">
        <f t="shared" si="4"/>
        <v>17551.334828011237</v>
      </c>
      <c r="S46" s="18">
        <f>+'[3]R-I prezzi costanti cat'!S42</f>
        <v>1912.4612432103468</v>
      </c>
      <c r="T46" s="20">
        <f t="shared" si="5"/>
        <v>19463.796071221583</v>
      </c>
      <c r="U46" s="21"/>
      <c r="V46" s="18">
        <f>+'[3]R-I prezzi costanti cat'!U42</f>
        <v>1735.0971754617087</v>
      </c>
      <c r="W46" s="22">
        <f>+'[3]R-I prezzi costanti cat'!W42</f>
        <v>14148.795228008154</v>
      </c>
      <c r="X46" s="22">
        <f>+'[3]R-I prezzi costanti cat'!X42</f>
        <v>1490.4190525146146</v>
      </c>
      <c r="Y46" s="27">
        <f t="shared" si="0"/>
        <v>15639.214280522769</v>
      </c>
      <c r="Z46" s="18">
        <f>+'[3]R-I prezzi costanti cat'!AA42</f>
        <v>142.10506220416457</v>
      </c>
      <c r="AA46" s="18">
        <f>+'[3]R-I prezzi costanti cat'!Z42</f>
        <v>223.59611527864143</v>
      </c>
      <c r="AB46" s="18">
        <f>+'[3]R-I prezzi costanti cat'!AD42-'[3]R-I prezzi costanti cat'!AK42</f>
        <v>1202.0615741160484</v>
      </c>
      <c r="AC46" s="18">
        <f>+'[3]R-I prezzi costanti cat'!AB42</f>
        <v>61.60844549148927</v>
      </c>
      <c r="AD46" s="18">
        <f>+'[3]R-I prezzi costanti cat'!AC42+'[3]R-I prezzi costanti cat'!AE42+'[3]R-I prezzi costanti cat'!AF42-'[3]R-I prezzi costanti cat'!AJ42-'[3]R-I prezzi costanti cat'!AL42</f>
        <v>497.65855416708018</v>
      </c>
      <c r="AE46" s="19">
        <f t="shared" si="6"/>
        <v>1761.3285737746178</v>
      </c>
      <c r="AF46" s="19">
        <f t="shared" si="7"/>
        <v>2127.0297512574239</v>
      </c>
      <c r="AG46" s="19">
        <f>+'[3]R-I prezzi costanti cat'!AM42</f>
        <v>-37.545136020318132</v>
      </c>
      <c r="AH46" s="19">
        <f t="shared" si="8"/>
        <v>2089.4846152371056</v>
      </c>
      <c r="AI46" s="23">
        <f t="shared" si="9"/>
        <v>19463.796071221583</v>
      </c>
      <c r="AJ46" s="29"/>
    </row>
    <row r="47" spans="1:36" x14ac:dyDescent="0.25">
      <c r="A47" s="17">
        <v>1902</v>
      </c>
      <c r="B47" s="18">
        <f>+'[3]R-I prezzi costanti cat'!B43</f>
        <v>7079.9992138004664</v>
      </c>
      <c r="C47" s="18">
        <f>+'[3]R-I prezzi costanti cat'!C43</f>
        <v>172.72727272727272</v>
      </c>
      <c r="D47" s="18">
        <f>+'[3]R-I prezzi costanti cat'!D43</f>
        <v>2621.212121212121</v>
      </c>
      <c r="E47" s="18">
        <f>+'[3]R-I prezzi costanti cat'!G43</f>
        <v>379.38144329896909</v>
      </c>
      <c r="F47" s="18">
        <f>+'[3]R-I prezzi costanti cat'!E43</f>
        <v>70.528738379999993</v>
      </c>
      <c r="G47" s="19">
        <f t="shared" si="1"/>
        <v>3243.8495756183625</v>
      </c>
      <c r="H47" s="18">
        <f>+'[3]R-I prezzi costanti cat'!H43</f>
        <v>2065.1909474932604</v>
      </c>
      <c r="I47" s="18">
        <f>+'[3]R-I prezzi costanti cat'!I43</f>
        <v>783.21958123567458</v>
      </c>
      <c r="J47" s="18">
        <f>+'[3]R-I prezzi costanti cat'!J43</f>
        <v>145.45198405290111</v>
      </c>
      <c r="K47" s="18">
        <f>+'[3]R-I prezzi costanti cat'!K43</f>
        <v>1210.5033280678306</v>
      </c>
      <c r="L47" s="18">
        <f>+'[3]R-I prezzi costanti cat'!L43</f>
        <v>1103.9311370802884</v>
      </c>
      <c r="M47" s="18">
        <f>+'[3]R-I prezzi costanti cat'!M43</f>
        <v>1181.1558416973626</v>
      </c>
      <c r="N47" s="18">
        <f t="shared" si="2"/>
        <v>6489.4528196273168</v>
      </c>
      <c r="O47" s="18">
        <f t="shared" si="3"/>
        <v>16813.301609046146</v>
      </c>
      <c r="P47" s="18">
        <f>+'[3]R-I prezzi costanti cat'!P43</f>
        <v>106.81548794031181</v>
      </c>
      <c r="Q47" s="18">
        <f>+'[3]R-I prezzi costanti cat'!Q43</f>
        <v>1268.592272700522</v>
      </c>
      <c r="R47" s="20">
        <f t="shared" si="4"/>
        <v>17975.078393806358</v>
      </c>
      <c r="S47" s="18">
        <f>+'[3]R-I prezzi costanti cat'!S43</f>
        <v>2088.3021873911707</v>
      </c>
      <c r="T47" s="20">
        <f t="shared" si="5"/>
        <v>20063.380581197529</v>
      </c>
      <c r="U47" s="21"/>
      <c r="V47" s="18">
        <f>+'[3]R-I prezzi costanti cat'!U43</f>
        <v>1847.2051830299229</v>
      </c>
      <c r="W47" s="22">
        <f>+'[3]R-I prezzi costanti cat'!W43</f>
        <v>14708.139988596475</v>
      </c>
      <c r="X47" s="22">
        <f>+'[3]R-I prezzi costanti cat'!X43</f>
        <v>1482.5525595775293</v>
      </c>
      <c r="Y47" s="27">
        <f t="shared" si="0"/>
        <v>16190.692548174004</v>
      </c>
      <c r="Z47" s="18">
        <f>+'[3]R-I prezzi costanti cat'!AA43</f>
        <v>164.34964508102107</v>
      </c>
      <c r="AA47" s="18">
        <f>+'[3]R-I prezzi costanti cat'!Z43</f>
        <v>251.0601741116003</v>
      </c>
      <c r="AB47" s="18">
        <f>+'[3]R-I prezzi costanti cat'!AD43-'[3]R-I prezzi costanti cat'!AK43</f>
        <v>1293.1637642385874</v>
      </c>
      <c r="AC47" s="18">
        <f>+'[3]R-I prezzi costanti cat'!AB43</f>
        <v>74.707652180622219</v>
      </c>
      <c r="AD47" s="18">
        <f>+'[3]R-I prezzi costanti cat'!AC43+'[3]R-I prezzi costanti cat'!AE43+'[3]R-I prezzi costanti cat'!AF43-'[3]R-I prezzi costanti cat'!AJ43-'[3]R-I prezzi costanti cat'!AL43</f>
        <v>507.03362782941372</v>
      </c>
      <c r="AE47" s="19">
        <f t="shared" si="6"/>
        <v>1874.9050442486234</v>
      </c>
      <c r="AF47" s="19">
        <f t="shared" si="7"/>
        <v>2290.3148634412451</v>
      </c>
      <c r="AG47" s="19">
        <f>+'[3]R-I prezzi costanti cat'!AM43</f>
        <v>-264.83201344764092</v>
      </c>
      <c r="AH47" s="19">
        <f t="shared" si="8"/>
        <v>2025.4828499936041</v>
      </c>
      <c r="AI47" s="23">
        <f t="shared" si="9"/>
        <v>20063.380581197533</v>
      </c>
      <c r="AJ47" s="29"/>
    </row>
    <row r="48" spans="1:36" x14ac:dyDescent="0.25">
      <c r="A48" s="17">
        <v>1903</v>
      </c>
      <c r="B48" s="18">
        <f>+'[3]R-I prezzi costanti cat'!B44</f>
        <v>7227.3783102913367</v>
      </c>
      <c r="C48" s="18">
        <f>+'[3]R-I prezzi costanti cat'!C44</f>
        <v>179.79797979797979</v>
      </c>
      <c r="D48" s="18">
        <f>+'[3]R-I prezzi costanti cat'!D44</f>
        <v>2720.2020202020203</v>
      </c>
      <c r="E48" s="18">
        <f>+'[3]R-I prezzi costanti cat'!G44</f>
        <v>397.93814432989694</v>
      </c>
      <c r="F48" s="18">
        <f>+'[3]R-I prezzi costanti cat'!E44</f>
        <v>78.218319359999995</v>
      </c>
      <c r="G48" s="19">
        <f t="shared" si="1"/>
        <v>3376.156463689897</v>
      </c>
      <c r="H48" s="18">
        <f>+'[3]R-I prezzi costanti cat'!H44</f>
        <v>2124.2304724002761</v>
      </c>
      <c r="I48" s="18">
        <f>+'[3]R-I prezzi costanti cat'!I44</f>
        <v>811.25158971107783</v>
      </c>
      <c r="J48" s="18">
        <f>+'[3]R-I prezzi costanti cat'!J44</f>
        <v>149.47450679073401</v>
      </c>
      <c r="K48" s="18">
        <f>+'[3]R-I prezzi costanti cat'!K44</f>
        <v>1224.3104216452671</v>
      </c>
      <c r="L48" s="18">
        <f>+'[3]R-I prezzi costanti cat'!L44</f>
        <v>1099.3674988679211</v>
      </c>
      <c r="M48" s="18">
        <f>+'[3]R-I prezzi costanti cat'!M44</f>
        <v>1192.7570826542419</v>
      </c>
      <c r="N48" s="18">
        <f t="shared" si="2"/>
        <v>6601.3915720695186</v>
      </c>
      <c r="O48" s="18">
        <f t="shared" si="3"/>
        <v>17204.92634605075</v>
      </c>
      <c r="P48" s="18">
        <f>+'[3]R-I prezzi costanti cat'!P44</f>
        <v>109.97399673764903</v>
      </c>
      <c r="Q48" s="18">
        <f>+'[3]R-I prezzi costanti cat'!Q44</f>
        <v>1204.1281463480027</v>
      </c>
      <c r="R48" s="20">
        <f t="shared" si="4"/>
        <v>18299.080495661106</v>
      </c>
      <c r="S48" s="18">
        <f>+'[3]R-I prezzi costanti cat'!S44</f>
        <v>2304.369484197447</v>
      </c>
      <c r="T48" s="20">
        <f t="shared" si="5"/>
        <v>20603.449979858553</v>
      </c>
      <c r="U48" s="21"/>
      <c r="V48" s="18">
        <f>+'[3]R-I prezzi costanti cat'!U44</f>
        <v>1843.6427787917498</v>
      </c>
      <c r="W48" s="22">
        <f>+'[3]R-I prezzi costanti cat'!W44</f>
        <v>15082.223714478177</v>
      </c>
      <c r="X48" s="22">
        <f>+'[3]R-I prezzi costanti cat'!X44</f>
        <v>1450.0404437208485</v>
      </c>
      <c r="Y48" s="27">
        <f t="shared" si="0"/>
        <v>16532.264158199025</v>
      </c>
      <c r="Z48" s="18">
        <f>+'[3]R-I prezzi costanti cat'!AA44</f>
        <v>191.56310754567923</v>
      </c>
      <c r="AA48" s="18">
        <f>+'[3]R-I prezzi costanti cat'!Z44</f>
        <v>260.72295712961426</v>
      </c>
      <c r="AB48" s="18">
        <f>+'[3]R-I prezzi costanti cat'!AD44-'[3]R-I prezzi costanti cat'!AK44</f>
        <v>1348.5818629706614</v>
      </c>
      <c r="AC48" s="18">
        <f>+'[3]R-I prezzi costanti cat'!AB44</f>
        <v>84.204867352481742</v>
      </c>
      <c r="AD48" s="18">
        <f>+'[3]R-I prezzi costanti cat'!AC44+'[3]R-I prezzi costanti cat'!AE44+'[3]R-I prezzi costanti cat'!AF44-'[3]R-I prezzi costanti cat'!AJ44-'[3]R-I prezzi costanti cat'!AL44</f>
        <v>497.77625778392712</v>
      </c>
      <c r="AE48" s="19">
        <f t="shared" si="6"/>
        <v>1930.5629881070702</v>
      </c>
      <c r="AF48" s="19">
        <f t="shared" si="7"/>
        <v>2382.8490527823633</v>
      </c>
      <c r="AG48" s="19">
        <f>+'[3]R-I prezzi costanti cat'!AM44</f>
        <v>-155.30600991458741</v>
      </c>
      <c r="AH48" s="19">
        <f t="shared" si="8"/>
        <v>2227.543042867776</v>
      </c>
      <c r="AI48" s="23">
        <f t="shared" si="9"/>
        <v>20603.449979858549</v>
      </c>
      <c r="AJ48" s="29"/>
    </row>
    <row r="49" spans="1:40" x14ac:dyDescent="0.25">
      <c r="A49" s="17">
        <v>1904</v>
      </c>
      <c r="B49" s="18">
        <f>+'[3]R-I prezzi costanti cat'!B45</f>
        <v>7468.4681191261316</v>
      </c>
      <c r="C49" s="18">
        <f>+'[3]R-I prezzi costanti cat'!C45</f>
        <v>182.82828282828282</v>
      </c>
      <c r="D49" s="18">
        <f>+'[3]R-I prezzi costanti cat'!D45</f>
        <v>2824.2424242424245</v>
      </c>
      <c r="E49" s="18">
        <f>+'[3]R-I prezzi costanti cat'!G45</f>
        <v>417.5257731958763</v>
      </c>
      <c r="F49" s="18">
        <f>+'[3]R-I prezzi costanti cat'!E45</f>
        <v>87.830605579999997</v>
      </c>
      <c r="G49" s="19">
        <f t="shared" si="1"/>
        <v>3512.4270858465834</v>
      </c>
      <c r="H49" s="18">
        <f>+'[3]R-I prezzi costanti cat'!H45</f>
        <v>2158.0618307135023</v>
      </c>
      <c r="I49" s="18">
        <f>+'[3]R-I prezzi costanti cat'!I45</f>
        <v>838.78566684140424</v>
      </c>
      <c r="J49" s="18">
        <f>+'[3]R-I prezzi costanti cat'!J45</f>
        <v>160.96014182286865</v>
      </c>
      <c r="K49" s="18">
        <f>+'[3]R-I prezzi costanti cat'!K45</f>
        <v>1224.0049549732</v>
      </c>
      <c r="L49" s="18">
        <f>+'[3]R-I prezzi costanti cat'!L45</f>
        <v>1099.8357303062583</v>
      </c>
      <c r="M49" s="18">
        <f>+'[3]R-I prezzi costanti cat'!M45</f>
        <v>1204.3583236111217</v>
      </c>
      <c r="N49" s="18">
        <f t="shared" si="2"/>
        <v>6686.0066482683551</v>
      </c>
      <c r="O49" s="18">
        <f t="shared" si="3"/>
        <v>17666.90185324107</v>
      </c>
      <c r="P49" s="18">
        <f>+'[3]R-I prezzi costanti cat'!P45</f>
        <v>118.41161624490621</v>
      </c>
      <c r="Q49" s="18">
        <f>+'[3]R-I prezzi costanti cat'!Q45</f>
        <v>1200.4773600090057</v>
      </c>
      <c r="R49" s="20">
        <f t="shared" si="4"/>
        <v>18748.967597005168</v>
      </c>
      <c r="S49" s="18">
        <f>+'[3]R-I prezzi costanti cat'!S45</f>
        <v>2126.6996157694543</v>
      </c>
      <c r="T49" s="20">
        <f t="shared" si="5"/>
        <v>20875.667212774624</v>
      </c>
      <c r="U49" s="21"/>
      <c r="V49" s="18">
        <f>+'[3]R-I prezzi costanti cat'!U45</f>
        <v>1985.4498132824813</v>
      </c>
      <c r="W49" s="22">
        <f>+'[3]R-I prezzi costanti cat'!W45</f>
        <v>14897.574784675711</v>
      </c>
      <c r="X49" s="22">
        <f>+'[3]R-I prezzi costanti cat'!X45</f>
        <v>1488.3046369746578</v>
      </c>
      <c r="Y49" s="27">
        <f t="shared" si="0"/>
        <v>16385.87942165037</v>
      </c>
      <c r="Z49" s="18">
        <f>+'[3]R-I prezzi costanti cat'!AA45</f>
        <v>215.3192801422729</v>
      </c>
      <c r="AA49" s="18">
        <f>+'[3]R-I prezzi costanti cat'!Z45</f>
        <v>270.93851515029991</v>
      </c>
      <c r="AB49" s="18">
        <f>+'[3]R-I prezzi costanti cat'!AD45-'[3]R-I prezzi costanti cat'!AK45</f>
        <v>1594.3964377223567</v>
      </c>
      <c r="AC49" s="18">
        <f>+'[3]R-I prezzi costanti cat'!AB45</f>
        <v>95.25708997099612</v>
      </c>
      <c r="AD49" s="18">
        <f>+'[3]R-I prezzi costanti cat'!AC45+'[3]R-I prezzi costanti cat'!AE45+'[3]R-I prezzi costanti cat'!AF45-'[3]R-I prezzi costanti cat'!AJ45-'[3]R-I prezzi costanti cat'!AL45</f>
        <v>558.63462952558677</v>
      </c>
      <c r="AE49" s="19">
        <f t="shared" si="6"/>
        <v>2248.2881572189394</v>
      </c>
      <c r="AF49" s="19">
        <f t="shared" si="7"/>
        <v>2734.545952511512</v>
      </c>
      <c r="AG49" s="19">
        <f>+'[3]R-I prezzi costanti cat'!AM45</f>
        <v>-230.20797466974108</v>
      </c>
      <c r="AH49" s="19">
        <f t="shared" si="8"/>
        <v>2504.3379778417711</v>
      </c>
      <c r="AI49" s="23">
        <f t="shared" si="9"/>
        <v>20875.667212774621</v>
      </c>
      <c r="AJ49" s="29"/>
    </row>
    <row r="50" spans="1:40" x14ac:dyDescent="0.25">
      <c r="A50" s="17">
        <v>1905</v>
      </c>
      <c r="B50" s="18">
        <f>+'[3]R-I prezzi costanti cat'!B46</f>
        <v>7603.1405890152027</v>
      </c>
      <c r="C50" s="18">
        <f>+'[3]R-I prezzi costanti cat'!C46</f>
        <v>190.90909090909091</v>
      </c>
      <c r="D50" s="18">
        <f>+'[3]R-I prezzi costanti cat'!D46</f>
        <v>2988.8888888888891</v>
      </c>
      <c r="E50" s="18">
        <f>+'[3]R-I prezzi costanti cat'!G46</f>
        <v>446.39175257731961</v>
      </c>
      <c r="F50" s="18">
        <f>+'[3]R-I prezzi costanti cat'!E46</f>
        <v>95.458436719999995</v>
      </c>
      <c r="G50" s="19">
        <f t="shared" si="1"/>
        <v>3721.6481690952996</v>
      </c>
      <c r="H50" s="18">
        <f>+'[3]R-I prezzi costanti cat'!H46</f>
        <v>2248.0067584566327</v>
      </c>
      <c r="I50" s="18">
        <f>+'[3]R-I prezzi costanti cat'!I46</f>
        <v>836.24836888868174</v>
      </c>
      <c r="J50" s="18">
        <f>+'[3]R-I prezzi costanti cat'!J46</f>
        <v>191.4058024863794</v>
      </c>
      <c r="K50" s="18">
        <f>+'[3]R-I prezzi costanti cat'!K46</f>
        <v>1239.4615685797994</v>
      </c>
      <c r="L50" s="18">
        <f>+'[3]R-I prezzi costanti cat'!L46</f>
        <v>1096.393042472768</v>
      </c>
      <c r="M50" s="18">
        <f>+'[3]R-I prezzi costanti cat'!M46</f>
        <v>1215.9595645680013</v>
      </c>
      <c r="N50" s="18">
        <f t="shared" si="2"/>
        <v>6827.4751054522621</v>
      </c>
      <c r="O50" s="18">
        <f t="shared" si="3"/>
        <v>18152.263863562766</v>
      </c>
      <c r="P50" s="18">
        <f>+'[3]R-I prezzi costanti cat'!P46</f>
        <v>139.66963790087095</v>
      </c>
      <c r="Q50" s="18">
        <f>+'[3]R-I prezzi costanti cat'!Q46</f>
        <v>1298.2713881836637</v>
      </c>
      <c r="R50" s="20">
        <f t="shared" si="4"/>
        <v>19310.865613845559</v>
      </c>
      <c r="S50" s="18">
        <f>+'[3]R-I prezzi costanti cat'!S46</f>
        <v>2508.2959119955854</v>
      </c>
      <c r="T50" s="20">
        <f t="shared" si="5"/>
        <v>21819.161525841144</v>
      </c>
      <c r="U50" s="21"/>
      <c r="V50" s="18">
        <f>+'[3]R-I prezzi costanti cat'!U46</f>
        <v>2122.7591494466437</v>
      </c>
      <c r="W50" s="22">
        <f>+'[3]R-I prezzi costanti cat'!W46</f>
        <v>15235.06618197983</v>
      </c>
      <c r="X50" s="22">
        <f>+'[3]R-I prezzi costanti cat'!X46</f>
        <v>1523.8447972294005</v>
      </c>
      <c r="Y50" s="27">
        <f t="shared" si="0"/>
        <v>16758.910979209231</v>
      </c>
      <c r="Z50" s="18">
        <f>+'[3]R-I prezzi costanti cat'!AA46</f>
        <v>236.49312305654826</v>
      </c>
      <c r="AA50" s="18">
        <f>+'[3]R-I prezzi costanti cat'!Z46</f>
        <v>305.30597480466412</v>
      </c>
      <c r="AB50" s="18">
        <f>+'[3]R-I prezzi costanti cat'!AD46-'[3]R-I prezzi costanti cat'!AK46</f>
        <v>2071.2411213164255</v>
      </c>
      <c r="AC50" s="18">
        <f>+'[3]R-I prezzi costanti cat'!AB46</f>
        <v>104.5005195932862</v>
      </c>
      <c r="AD50" s="18">
        <f>+'[3]R-I prezzi costanti cat'!AC46+'[3]R-I prezzi costanti cat'!AE46+'[3]R-I prezzi costanti cat'!AF46-'[3]R-I prezzi costanti cat'!AJ46-'[3]R-I prezzi costanti cat'!AL46</f>
        <v>730.97722446149578</v>
      </c>
      <c r="AE50" s="19">
        <f t="shared" si="6"/>
        <v>2906.7188653712074</v>
      </c>
      <c r="AF50" s="19">
        <f t="shared" si="7"/>
        <v>3448.5179632324198</v>
      </c>
      <c r="AG50" s="19">
        <f>+'[3]R-I prezzi costanti cat'!AM46</f>
        <v>-511.0265660471506</v>
      </c>
      <c r="AH50" s="19">
        <f t="shared" si="8"/>
        <v>2937.4913971852693</v>
      </c>
      <c r="AI50" s="23">
        <f t="shared" si="9"/>
        <v>21819.161525841144</v>
      </c>
      <c r="AJ50" s="29"/>
    </row>
    <row r="51" spans="1:40" x14ac:dyDescent="0.25">
      <c r="A51" s="17">
        <v>1906</v>
      </c>
      <c r="B51" s="18">
        <f>+'[3]R-I prezzi costanti cat'!B47</f>
        <v>7762.6156755005668</v>
      </c>
      <c r="C51" s="18">
        <f>+'[3]R-I prezzi costanti cat'!C47</f>
        <v>195.95959595959596</v>
      </c>
      <c r="D51" s="18">
        <f>+'[3]R-I prezzi costanti cat'!D47</f>
        <v>3217.1717171717173</v>
      </c>
      <c r="E51" s="18">
        <f>+'[3]R-I prezzi costanti cat'!G47</f>
        <v>474.22680412371136</v>
      </c>
      <c r="F51" s="18">
        <f>+'[3]R-I prezzi costanti cat'!E47</f>
        <v>104.02959180000001</v>
      </c>
      <c r="G51" s="19">
        <f t="shared" si="1"/>
        <v>3991.3877090550245</v>
      </c>
      <c r="H51" s="18">
        <f>+'[3]R-I prezzi costanti cat'!H47</f>
        <v>2400.5266668262284</v>
      </c>
      <c r="I51" s="18">
        <f>+'[3]R-I prezzi costanti cat'!I47</f>
        <v>918.18118182592741</v>
      </c>
      <c r="J51" s="18">
        <f>+'[3]R-I prezzi costanti cat'!J47</f>
        <v>198.79520362247095</v>
      </c>
      <c r="K51" s="18">
        <f>+'[3]R-I prezzi costanti cat'!K47</f>
        <v>1255.3458355272928</v>
      </c>
      <c r="L51" s="18">
        <f>+'[3]R-I prezzi costanti cat'!L47</f>
        <v>1094.8534888725203</v>
      </c>
      <c r="M51" s="18">
        <f>+'[3]R-I prezzi costanti cat'!M47</f>
        <v>1227.5608055248808</v>
      </c>
      <c r="N51" s="18">
        <f t="shared" si="2"/>
        <v>7095.2631821993218</v>
      </c>
      <c r="O51" s="18">
        <f t="shared" si="3"/>
        <v>18849.266566754915</v>
      </c>
      <c r="P51" s="18">
        <f>+'[3]R-I prezzi costanti cat'!P47</f>
        <v>145.03181018795857</v>
      </c>
      <c r="Q51" s="18">
        <f>+'[3]R-I prezzi costanti cat'!Q47</f>
        <v>1416.9974611793509</v>
      </c>
      <c r="R51" s="20">
        <f t="shared" si="4"/>
        <v>20121.232217746307</v>
      </c>
      <c r="S51" s="18">
        <f>+'[3]R-I prezzi costanti cat'!S47</f>
        <v>2823.5375698193316</v>
      </c>
      <c r="T51" s="20">
        <f t="shared" si="5"/>
        <v>22944.769787565638</v>
      </c>
      <c r="U51" s="21"/>
      <c r="V51" s="18">
        <f>+'[3]R-I prezzi costanti cat'!U47</f>
        <v>2238.4230960435348</v>
      </c>
      <c r="W51" s="22">
        <f>+'[3]R-I prezzi costanti cat'!W47</f>
        <v>15246.637583196572</v>
      </c>
      <c r="X51" s="22">
        <f>+'[3]R-I prezzi costanti cat'!X47</f>
        <v>1543.1555772492579</v>
      </c>
      <c r="Y51" s="27">
        <f t="shared" si="0"/>
        <v>16789.793160445832</v>
      </c>
      <c r="Z51" s="18">
        <f>+'[3]R-I prezzi costanti cat'!AA47</f>
        <v>232.31596402297174</v>
      </c>
      <c r="AA51" s="18">
        <f>+'[3]R-I prezzi costanti cat'!Z47</f>
        <v>370.74512472345089</v>
      </c>
      <c r="AB51" s="18">
        <f>+'[3]R-I prezzi costanti cat'!AD47-'[3]R-I prezzi costanti cat'!AK47</f>
        <v>2361.2029288015547</v>
      </c>
      <c r="AC51" s="18">
        <f>+'[3]R-I prezzi costanti cat'!AB47</f>
        <v>105.29533888156503</v>
      </c>
      <c r="AD51" s="18">
        <f>+'[3]R-I prezzi costanti cat'!AC47+'[3]R-I prezzi costanti cat'!AE47+'[3]R-I prezzi costanti cat'!AF47-'[3]R-I prezzi costanti cat'!AJ47-'[3]R-I prezzi costanti cat'!AL47</f>
        <v>827.27774306027891</v>
      </c>
      <c r="AE51" s="19">
        <f t="shared" si="6"/>
        <v>3293.7760107433987</v>
      </c>
      <c r="AF51" s="19">
        <f t="shared" si="7"/>
        <v>3896.8370994898214</v>
      </c>
      <c r="AG51" s="19">
        <f>+'[3]R-I prezzi costanti cat'!AM47</f>
        <v>19.716431586451733</v>
      </c>
      <c r="AH51" s="19">
        <f t="shared" si="8"/>
        <v>3916.553531076273</v>
      </c>
      <c r="AI51" s="23">
        <f t="shared" si="9"/>
        <v>22944.769787565638</v>
      </c>
      <c r="AJ51" s="29"/>
    </row>
    <row r="52" spans="1:40" x14ac:dyDescent="0.25">
      <c r="A52" s="17">
        <v>1907</v>
      </c>
      <c r="B52" s="18">
        <f>+'[3]R-I prezzi costanti cat'!B48</f>
        <v>8048.7044650648349</v>
      </c>
      <c r="C52" s="18">
        <f>+'[3]R-I prezzi costanti cat'!C48</f>
        <v>196.96969696969697</v>
      </c>
      <c r="D52" s="18">
        <f>+'[3]R-I prezzi costanti cat'!D48</f>
        <v>3422.2222222222222</v>
      </c>
      <c r="E52" s="18">
        <f>+'[3]R-I prezzi costanti cat'!G48</f>
        <v>497.93814432989694</v>
      </c>
      <c r="F52" s="18">
        <f>+'[3]R-I prezzi costanti cat'!E48</f>
        <v>118.3907636</v>
      </c>
      <c r="G52" s="19">
        <f t="shared" si="1"/>
        <v>4235.5208271218162</v>
      </c>
      <c r="H52" s="18">
        <f>+'[3]R-I prezzi costanti cat'!H48</f>
        <v>2499.0847467842059</v>
      </c>
      <c r="I52" s="18">
        <f>+'[3]R-I prezzi costanti cat'!I48</f>
        <v>952.28130058958982</v>
      </c>
      <c r="J52" s="18">
        <f>+'[3]R-I prezzi costanti cat'!J48</f>
        <v>201.58816022264722</v>
      </c>
      <c r="K52" s="18">
        <f>+'[3]R-I prezzi costanti cat'!K48</f>
        <v>1256.3844222123212</v>
      </c>
      <c r="L52" s="18">
        <f>+'[3]R-I prezzi costanti cat'!L48</f>
        <v>1096.1956084791834</v>
      </c>
      <c r="M52" s="18">
        <f>+'[3]R-I prezzi costanti cat'!M48</f>
        <v>1239.1620464817602</v>
      </c>
      <c r="N52" s="18">
        <f t="shared" si="2"/>
        <v>7244.6962847697087</v>
      </c>
      <c r="O52" s="18">
        <f t="shared" si="3"/>
        <v>19528.92157695636</v>
      </c>
      <c r="P52" s="18">
        <f>+'[3]R-I prezzi costanti cat'!P48</f>
        <v>146.85458604958217</v>
      </c>
      <c r="Q52" s="18">
        <f>+'[3]R-I prezzi costanti cat'!Q48</f>
        <v>1270.8496384026962</v>
      </c>
      <c r="R52" s="20">
        <f t="shared" si="4"/>
        <v>20652.916629309471</v>
      </c>
      <c r="S52" s="18">
        <f>+'[3]R-I prezzi costanti cat'!S48</f>
        <v>3113.264570887588</v>
      </c>
      <c r="T52" s="20">
        <f t="shared" si="5"/>
        <v>23766.181200197061</v>
      </c>
      <c r="U52" s="21"/>
      <c r="V52" s="18">
        <f>+'[3]R-I prezzi costanti cat'!U48</f>
        <v>2151.794153335291</v>
      </c>
      <c r="W52" s="22">
        <f>+'[3]R-I prezzi costanti cat'!W48</f>
        <v>15689.873131711542</v>
      </c>
      <c r="X52" s="22">
        <f>+'[3]R-I prezzi costanti cat'!X48</f>
        <v>1548.6085054998912</v>
      </c>
      <c r="Y52" s="27">
        <f t="shared" si="0"/>
        <v>17238.481637211433</v>
      </c>
      <c r="Z52" s="18">
        <f>+'[3]R-I prezzi costanti cat'!AA48</f>
        <v>244.51061851873615</v>
      </c>
      <c r="AA52" s="18">
        <f>+'[3]R-I prezzi costanti cat'!Z48</f>
        <v>404.87517237683619</v>
      </c>
      <c r="AB52" s="18">
        <f>+'[3]R-I prezzi costanti cat'!AD48-'[3]R-I prezzi costanti cat'!AK48</f>
        <v>2251.0480609726742</v>
      </c>
      <c r="AC52" s="18">
        <f>+'[3]R-I prezzi costanti cat'!AB48</f>
        <v>114.8976217602669</v>
      </c>
      <c r="AD52" s="18">
        <f>+'[3]R-I prezzi costanti cat'!AC48+'[3]R-I prezzi costanti cat'!AE48+'[3]R-I prezzi costanti cat'!AF48-'[3]R-I prezzi costanti cat'!AJ48-'[3]R-I prezzi costanti cat'!AL48</f>
        <v>793.23304509219963</v>
      </c>
      <c r="AE52" s="19">
        <f t="shared" si="6"/>
        <v>3159.1787278251404</v>
      </c>
      <c r="AF52" s="19">
        <f t="shared" si="7"/>
        <v>3808.5645187207128</v>
      </c>
      <c r="AG52" s="19">
        <f>+'[3]R-I prezzi costanti cat'!AM48</f>
        <v>567.34089092962495</v>
      </c>
      <c r="AH52" s="19">
        <f t="shared" si="8"/>
        <v>4375.9054096503378</v>
      </c>
      <c r="AI52" s="23">
        <f t="shared" si="9"/>
        <v>23766.181200197061</v>
      </c>
      <c r="AJ52" s="29"/>
    </row>
    <row r="53" spans="1:40" x14ac:dyDescent="0.25">
      <c r="A53" s="17">
        <v>1908</v>
      </c>
      <c r="B53" s="18">
        <f>+'[3]R-I prezzi costanti cat'!B49</f>
        <v>8025.7345058877854</v>
      </c>
      <c r="C53" s="18">
        <f>+'[3]R-I prezzi costanti cat'!C49</f>
        <v>197.97979797979798</v>
      </c>
      <c r="D53" s="18">
        <f>+'[3]R-I prezzi costanti cat'!D49</f>
        <v>3633.3333333333335</v>
      </c>
      <c r="E53" s="18">
        <f>+'[3]R-I prezzi costanti cat'!G49</f>
        <v>528.86597938144337</v>
      </c>
      <c r="F53" s="18">
        <f>+'[3]R-I prezzi costanti cat'!E49</f>
        <v>133.6663078</v>
      </c>
      <c r="G53" s="19">
        <f t="shared" si="1"/>
        <v>4493.8454184945749</v>
      </c>
      <c r="H53" s="18">
        <f>+'[3]R-I prezzi costanti cat'!H49</f>
        <v>2640.5039500295666</v>
      </c>
      <c r="I53" s="18">
        <f>+'[3]R-I prezzi costanti cat'!I49</f>
        <v>997.43981140735332</v>
      </c>
      <c r="J53" s="18">
        <f>+'[3]R-I prezzi costanti cat'!J49</f>
        <v>212.81209455567407</v>
      </c>
      <c r="K53" s="18">
        <f>+'[3]R-I prezzi costanti cat'!K49</f>
        <v>1270.8635424683057</v>
      </c>
      <c r="L53" s="18">
        <f>+'[3]R-I prezzi costanti cat'!L49</f>
        <v>1101.0645681133237</v>
      </c>
      <c r="M53" s="18">
        <f>+'[3]R-I prezzi costanti cat'!M49</f>
        <v>1250.76328743864</v>
      </c>
      <c r="N53" s="18">
        <f t="shared" si="2"/>
        <v>7473.4472540128636</v>
      </c>
      <c r="O53" s="18">
        <f t="shared" si="3"/>
        <v>19993.027178395223</v>
      </c>
      <c r="P53" s="18">
        <f>+'[3]R-I prezzi costanti cat'!P49</f>
        <v>155.64014272681379</v>
      </c>
      <c r="Q53" s="18">
        <f>+'[3]R-I prezzi costanti cat'!Q49</f>
        <v>1429.6113060338375</v>
      </c>
      <c r="R53" s="20">
        <f t="shared" si="4"/>
        <v>21266.998341702245</v>
      </c>
      <c r="S53" s="18">
        <f>+'[3]R-I prezzi costanti cat'!S49</f>
        <v>3114.9966447496704</v>
      </c>
      <c r="T53" s="20">
        <f t="shared" si="5"/>
        <v>24381.994986451915</v>
      </c>
      <c r="U53" s="21"/>
      <c r="V53" s="18">
        <f>+'[3]R-I prezzi costanti cat'!U49</f>
        <v>2088.9485459733387</v>
      </c>
      <c r="W53" s="22">
        <f>+'[3]R-I prezzi costanti cat'!W49</f>
        <v>16362.191425194746</v>
      </c>
      <c r="X53" s="22">
        <f>+'[3]R-I prezzi costanti cat'!X49</f>
        <v>1622.3671224897894</v>
      </c>
      <c r="Y53" s="27">
        <f t="shared" si="0"/>
        <v>17984.558547684534</v>
      </c>
      <c r="Z53" s="18">
        <f>+'[3]R-I prezzi costanti cat'!AA49</f>
        <v>254.29760736016382</v>
      </c>
      <c r="AA53" s="18">
        <f>+'[3]R-I prezzi costanti cat'!Z49</f>
        <v>443.69211789649296</v>
      </c>
      <c r="AB53" s="18">
        <f>+'[3]R-I prezzi costanti cat'!AD49-'[3]R-I prezzi costanti cat'!AK49</f>
        <v>2024.2513526648931</v>
      </c>
      <c r="AC53" s="18">
        <f>+'[3]R-I prezzi costanti cat'!AB49</f>
        <v>128.79767036065061</v>
      </c>
      <c r="AD53" s="18">
        <f>+'[3]R-I prezzi costanti cat'!AC49+'[3]R-I prezzi costanti cat'!AE49+'[3]R-I prezzi costanti cat'!AF49-'[3]R-I prezzi costanti cat'!AJ49-'[3]R-I prezzi costanti cat'!AL49</f>
        <v>735.06001378777046</v>
      </c>
      <c r="AE53" s="19">
        <f t="shared" si="6"/>
        <v>2888.1090368133141</v>
      </c>
      <c r="AF53" s="19">
        <f t="shared" si="7"/>
        <v>3586.0987620699711</v>
      </c>
      <c r="AG53" s="19">
        <f>+'[3]R-I prezzi costanti cat'!AM49</f>
        <v>722.38913072406922</v>
      </c>
      <c r="AH53" s="19">
        <f t="shared" si="8"/>
        <v>4308.4878927940408</v>
      </c>
      <c r="AI53" s="23">
        <f t="shared" si="9"/>
        <v>24381.994986451915</v>
      </c>
      <c r="AJ53" s="29"/>
    </row>
    <row r="54" spans="1:40" x14ac:dyDescent="0.25">
      <c r="A54" s="17">
        <v>1909</v>
      </c>
      <c r="B54" s="18">
        <f>+'[3]R-I prezzi costanti cat'!B50</f>
        <v>8024.6020224844051</v>
      </c>
      <c r="C54" s="18">
        <f>+'[3]R-I prezzi costanti cat'!C50</f>
        <v>203.03030303030303</v>
      </c>
      <c r="D54" s="18">
        <f>+'[3]R-I prezzi costanti cat'!D50</f>
        <v>3763.6363636363635</v>
      </c>
      <c r="E54" s="18">
        <f>+'[3]R-I prezzi costanti cat'!G50</f>
        <v>604.12371134020623</v>
      </c>
      <c r="F54" s="18">
        <f>+'[3]R-I prezzi costanti cat'!E50</f>
        <v>148.88414829999999</v>
      </c>
      <c r="G54" s="19">
        <f t="shared" si="1"/>
        <v>4719.6745263068724</v>
      </c>
      <c r="H54" s="18">
        <f>+'[3]R-I prezzi costanti cat'!H50</f>
        <v>2699.5905490540481</v>
      </c>
      <c r="I54" s="18">
        <f>+'[3]R-I prezzi costanti cat'!I50</f>
        <v>1041.7188323874198</v>
      </c>
      <c r="J54" s="18">
        <f>+'[3]R-I prezzi costanti cat'!J50</f>
        <v>216.26248951149628</v>
      </c>
      <c r="K54" s="18">
        <f>+'[3]R-I prezzi costanti cat'!K50</f>
        <v>1268.664182429422</v>
      </c>
      <c r="L54" s="18">
        <f>+'[3]R-I prezzi costanti cat'!L50</f>
        <v>1104.3799487815518</v>
      </c>
      <c r="M54" s="18">
        <f>+'[3]R-I prezzi costanti cat'!M50</f>
        <v>1262.3645283955193</v>
      </c>
      <c r="N54" s="18">
        <f t="shared" si="2"/>
        <v>7592.9805305594582</v>
      </c>
      <c r="O54" s="18">
        <f t="shared" si="3"/>
        <v>20337.257079350733</v>
      </c>
      <c r="P54" s="18">
        <f>+'[3]R-I prezzi costanti cat'!P50</f>
        <v>158.53180136661999</v>
      </c>
      <c r="Q54" s="18">
        <f>+'[3]R-I prezzi costanti cat'!Q50</f>
        <v>1445.7056646330789</v>
      </c>
      <c r="R54" s="20">
        <f t="shared" si="4"/>
        <v>21624.430942617193</v>
      </c>
      <c r="S54" s="18">
        <f>+'[3]R-I prezzi costanti cat'!S50</f>
        <v>3293.0556533129284</v>
      </c>
      <c r="T54" s="20">
        <f t="shared" si="5"/>
        <v>24917.486595930121</v>
      </c>
      <c r="U54" s="21"/>
      <c r="V54" s="18">
        <f>+'[3]R-I prezzi costanti cat'!U50</f>
        <v>2266.4774525427324</v>
      </c>
      <c r="W54" s="22">
        <f>+'[3]R-I prezzi costanti cat'!W50</f>
        <v>17653.91740331515</v>
      </c>
      <c r="X54" s="22">
        <f>+'[3]R-I prezzi costanti cat'!X50</f>
        <v>1663.4716431793988</v>
      </c>
      <c r="Y54" s="27">
        <f t="shared" si="0"/>
        <v>19317.389046494551</v>
      </c>
      <c r="Z54" s="18">
        <f>+'[3]R-I prezzi costanti cat'!AA50</f>
        <v>298.64523224551556</v>
      </c>
      <c r="AA54" s="18">
        <f>+'[3]R-I prezzi costanti cat'!Z50</f>
        <v>543.22162937178541</v>
      </c>
      <c r="AB54" s="18">
        <f>+'[3]R-I prezzi costanti cat'!AD50-'[3]R-I prezzi costanti cat'!AK50</f>
        <v>1871.3797820031239</v>
      </c>
      <c r="AC54" s="18">
        <f>+'[3]R-I prezzi costanti cat'!AB50</f>
        <v>157.46918947884166</v>
      </c>
      <c r="AD54" s="18">
        <f>+'[3]R-I prezzi costanti cat'!AC50+'[3]R-I prezzi costanti cat'!AE50+'[3]R-I prezzi costanti cat'!AF50-'[3]R-I prezzi costanti cat'!AJ50-'[3]R-I prezzi costanti cat'!AL50</f>
        <v>704.94373194247316</v>
      </c>
      <c r="AE54" s="19">
        <f t="shared" si="6"/>
        <v>2733.7927034244385</v>
      </c>
      <c r="AF54" s="19">
        <f t="shared" si="7"/>
        <v>3575.6595650417398</v>
      </c>
      <c r="AG54" s="19">
        <f>+'[3]R-I prezzi costanti cat'!AM50</f>
        <v>-242.03946814889881</v>
      </c>
      <c r="AH54" s="19">
        <f t="shared" si="8"/>
        <v>3333.620096892841</v>
      </c>
      <c r="AI54" s="23">
        <f t="shared" si="9"/>
        <v>24917.486595930124</v>
      </c>
      <c r="AJ54" s="29"/>
    </row>
    <row r="55" spans="1:40" x14ac:dyDescent="0.25">
      <c r="A55" s="17">
        <v>1910</v>
      </c>
      <c r="B55" s="18">
        <f>+'[3]R-I prezzi costanti cat'!B51</f>
        <v>7850.61097750718</v>
      </c>
      <c r="C55" s="18">
        <f>+'[3]R-I prezzi costanti cat'!C51</f>
        <v>217.17171717171718</v>
      </c>
      <c r="D55" s="18">
        <f>+'[3]R-I prezzi costanti cat'!D51</f>
        <v>3864.6464646464647</v>
      </c>
      <c r="E55" s="18">
        <f>+'[3]R-I prezzi costanti cat'!G51</f>
        <v>681.4432989690722</v>
      </c>
      <c r="F55" s="18">
        <f>+'[3]R-I prezzi costanti cat'!E51</f>
        <v>163.07948039999999</v>
      </c>
      <c r="G55" s="19">
        <f t="shared" si="1"/>
        <v>4926.3409611872539</v>
      </c>
      <c r="H55" s="18">
        <f>+'[3]R-I prezzi costanti cat'!H51</f>
        <v>2702.676528710575</v>
      </c>
      <c r="I55" s="18">
        <f>+'[3]R-I prezzi costanti cat'!I51</f>
        <v>1094.4639201255141</v>
      </c>
      <c r="J55" s="18">
        <f>+'[3]R-I prezzi costanti cat'!J51</f>
        <v>257.67761070179318</v>
      </c>
      <c r="K55" s="18">
        <f>+'[3]R-I prezzi costanti cat'!K51</f>
        <v>1282.7156493445125</v>
      </c>
      <c r="L55" s="18">
        <f>+'[3]R-I prezzi costanti cat'!L51</f>
        <v>1110.8413268557524</v>
      </c>
      <c r="M55" s="18">
        <f>+'[3]R-I prezzi costanti cat'!M51</f>
        <v>1273.9657693523989</v>
      </c>
      <c r="N55" s="18">
        <f t="shared" si="2"/>
        <v>7722.3408050905455</v>
      </c>
      <c r="O55" s="18">
        <f t="shared" si="3"/>
        <v>20499.292743784979</v>
      </c>
      <c r="P55" s="18">
        <f>+'[3]R-I prezzi costanti cat'!P51</f>
        <v>187.91717421836785</v>
      </c>
      <c r="Q55" s="18">
        <f>+'[3]R-I prezzi costanti cat'!Q51</f>
        <v>1520.8749173495719</v>
      </c>
      <c r="R55" s="20">
        <f t="shared" si="4"/>
        <v>21832.250486916182</v>
      </c>
      <c r="S55" s="18">
        <f>+'[3]R-I prezzi costanti cat'!S51</f>
        <v>3381.0611371970899</v>
      </c>
      <c r="T55" s="20">
        <f t="shared" si="5"/>
        <v>25213.311624113274</v>
      </c>
      <c r="U55" s="21"/>
      <c r="V55" s="18">
        <f>+'[3]R-I prezzi costanti cat'!U51</f>
        <v>2361.2086753009035</v>
      </c>
      <c r="W55" s="22">
        <f>+'[3]R-I prezzi costanti cat'!W51</f>
        <v>17541.145288756539</v>
      </c>
      <c r="X55" s="22">
        <f>+'[3]R-I prezzi costanti cat'!X51</f>
        <v>1887.1249935042376</v>
      </c>
      <c r="Y55" s="27">
        <f t="shared" si="0"/>
        <v>19428.270282260775</v>
      </c>
      <c r="Z55" s="18">
        <f>+'[3]R-I prezzi costanti cat'!AA51</f>
        <v>350.75634130083716</v>
      </c>
      <c r="AA55" s="18">
        <f>+'[3]R-I prezzi costanti cat'!Z51</f>
        <v>636.03844473741231</v>
      </c>
      <c r="AB55" s="18">
        <f>+'[3]R-I prezzi costanti cat'!AD51-'[3]R-I prezzi costanti cat'!AK51</f>
        <v>1857.2733126599505</v>
      </c>
      <c r="AC55" s="18">
        <f>+'[3]R-I prezzi costanti cat'!AB51</f>
        <v>183.02587424029753</v>
      </c>
      <c r="AD55" s="18">
        <f>+'[3]R-I prezzi costanti cat'!AC51+'[3]R-I prezzi costanti cat'!AE51+'[3]R-I prezzi costanti cat'!AF51-'[3]R-I prezzi costanti cat'!AJ51-'[3]R-I prezzi costanti cat'!AL51</f>
        <v>641.38250187530593</v>
      </c>
      <c r="AE55" s="19">
        <f t="shared" si="6"/>
        <v>2681.681688775554</v>
      </c>
      <c r="AF55" s="19">
        <f t="shared" si="7"/>
        <v>3668.4764748138032</v>
      </c>
      <c r="AG55" s="19">
        <f>+'[3]R-I prezzi costanti cat'!AM51</f>
        <v>-244.64380826221313</v>
      </c>
      <c r="AH55" s="19">
        <f t="shared" si="8"/>
        <v>3423.8326665515901</v>
      </c>
      <c r="AI55" s="23">
        <f t="shared" si="9"/>
        <v>25213.311624113267</v>
      </c>
      <c r="AJ55" s="29"/>
    </row>
    <row r="56" spans="1:40" x14ac:dyDescent="0.25">
      <c r="A56" s="17">
        <v>1911</v>
      </c>
      <c r="B56" s="18">
        <f>+'[3]R-I prezzi costanti cat'!B52</f>
        <v>7978.2653061224428</v>
      </c>
      <c r="C56" s="18">
        <f>+'[3]R-I prezzi costanti cat'!C52</f>
        <v>226.26262626262627</v>
      </c>
      <c r="D56" s="18">
        <f>+'[3]R-I prezzi costanti cat'!D52</f>
        <v>3882.8282828282822</v>
      </c>
      <c r="E56" s="18">
        <f>+'[3]R-I prezzi costanti cat'!G52</f>
        <v>718.55670103092791</v>
      </c>
      <c r="F56" s="18">
        <f>+'[3]R-I prezzi costanti cat'!E52</f>
        <v>183</v>
      </c>
      <c r="G56" s="19">
        <f t="shared" si="1"/>
        <v>5010.6476101218359</v>
      </c>
      <c r="H56" s="18">
        <f>+'[3]R-I prezzi costanti cat'!H52</f>
        <v>2763.2653061224491</v>
      </c>
      <c r="I56" s="18">
        <f>+'[3]R-I prezzi costanti cat'!I52</f>
        <v>1172.9166666666667</v>
      </c>
      <c r="J56" s="18">
        <f>+'[3]R-I prezzi costanti cat'!J52</f>
        <v>293.87755102040842</v>
      </c>
      <c r="K56" s="18">
        <f>+'[3]R-I prezzi costanti cat'!K52</f>
        <v>1292.8571428571429</v>
      </c>
      <c r="L56" s="18">
        <f>+'[3]R-I prezzi costanti cat'!L52</f>
        <v>1117.3469387755101</v>
      </c>
      <c r="M56" s="18">
        <f>+'[3]R-I prezzi costanti cat'!M52</f>
        <v>1285.5670103092784</v>
      </c>
      <c r="N56" s="18">
        <f t="shared" si="2"/>
        <v>7925.8306157514562</v>
      </c>
      <c r="O56" s="18">
        <f t="shared" si="3"/>
        <v>20914.743531995737</v>
      </c>
      <c r="P56" s="18">
        <f>+'[3]R-I prezzi costanti cat'!P52</f>
        <v>215.30612244897938</v>
      </c>
      <c r="Q56" s="18">
        <f>+'[3]R-I prezzi costanti cat'!Q52</f>
        <v>1616.494845360824</v>
      </c>
      <c r="R56" s="20">
        <f t="shared" si="4"/>
        <v>22315.932254907581</v>
      </c>
      <c r="S56" s="18">
        <f>+'[3]R-I prezzi costanti cat'!S52</f>
        <v>3514.6416478557048</v>
      </c>
      <c r="T56" s="20">
        <f t="shared" si="5"/>
        <v>25830.573902763284</v>
      </c>
      <c r="U56" s="21"/>
      <c r="V56" s="18">
        <f>+'[3]R-I prezzi costanti cat'!U52</f>
        <v>2429.2075770623792</v>
      </c>
      <c r="W56" s="22">
        <f>+'[3]R-I prezzi costanti cat'!W52</f>
        <v>17964.502877535841</v>
      </c>
      <c r="X56" s="22">
        <f>+'[3]R-I prezzi costanti cat'!X52</f>
        <v>2121.8551261604148</v>
      </c>
      <c r="Y56" s="27">
        <f t="shared" si="0"/>
        <v>20086.358003696256</v>
      </c>
      <c r="Z56" s="18">
        <f>+'[3]R-I prezzi costanti cat'!AA52</f>
        <v>350.07254977506813</v>
      </c>
      <c r="AA56" s="18">
        <f>+'[3]R-I prezzi costanti cat'!Z52</f>
        <v>660.18273616329964</v>
      </c>
      <c r="AB56" s="18">
        <f>+'[3]R-I prezzi costanti cat'!AD52-'[3]R-I prezzi costanti cat'!AK52</f>
        <v>1629.6422751079936</v>
      </c>
      <c r="AC56" s="18">
        <f>+'[3]R-I prezzi costanti cat'!AB52</f>
        <v>217.11230869340147</v>
      </c>
      <c r="AD56" s="18">
        <f>+'[3]R-I prezzi costanti cat'!AC52+'[3]R-I prezzi costanti cat'!AE52+'[3]R-I prezzi costanti cat'!AF52-'[3]R-I prezzi costanti cat'!AJ52-'[3]R-I prezzi costanti cat'!AL52</f>
        <v>569.77672124125502</v>
      </c>
      <c r="AE56" s="19">
        <f t="shared" si="6"/>
        <v>2416.5313050426503</v>
      </c>
      <c r="AF56" s="19">
        <f t="shared" si="7"/>
        <v>3426.786590981018</v>
      </c>
      <c r="AG56" s="19">
        <f>+'[3]R-I prezzi costanti cat'!AM52</f>
        <v>-111.77826897636623</v>
      </c>
      <c r="AH56" s="19">
        <f t="shared" si="8"/>
        <v>3315.0083220046517</v>
      </c>
      <c r="AI56" s="23">
        <f t="shared" si="9"/>
        <v>25830.573902763284</v>
      </c>
      <c r="AJ56" s="29"/>
    </row>
    <row r="57" spans="1:40" x14ac:dyDescent="0.25">
      <c r="A57" s="25"/>
      <c r="B57" s="186" t="s">
        <v>22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6"/>
      <c r="V57" s="186" t="s">
        <v>22</v>
      </c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29"/>
      <c r="AK57" s="26"/>
      <c r="AL57" s="26"/>
      <c r="AM57" s="26"/>
      <c r="AN57" s="26"/>
    </row>
    <row r="58" spans="1:40" ht="15" customHeight="1" x14ac:dyDescent="0.25">
      <c r="A58" s="187" t="s">
        <v>0</v>
      </c>
      <c r="B58" s="189" t="s">
        <v>1</v>
      </c>
      <c r="C58" s="191" t="s">
        <v>2</v>
      </c>
      <c r="D58" s="192"/>
      <c r="E58" s="192"/>
      <c r="F58" s="192"/>
      <c r="G58" s="193"/>
      <c r="H58" s="191" t="s">
        <v>3</v>
      </c>
      <c r="I58" s="192"/>
      <c r="J58" s="192"/>
      <c r="K58" s="192"/>
      <c r="L58" s="192"/>
      <c r="M58" s="192"/>
      <c r="N58" s="193"/>
      <c r="O58" s="189" t="s">
        <v>4</v>
      </c>
      <c r="P58" s="189" t="s">
        <v>61</v>
      </c>
      <c r="Q58" s="189" t="s">
        <v>5</v>
      </c>
      <c r="R58" s="189" t="s">
        <v>6</v>
      </c>
      <c r="S58" s="189" t="s">
        <v>7</v>
      </c>
      <c r="T58" s="194" t="s">
        <v>8</v>
      </c>
      <c r="U58" s="6"/>
      <c r="V58" s="189" t="s">
        <v>9</v>
      </c>
      <c r="W58" s="189" t="s">
        <v>10</v>
      </c>
      <c r="X58" s="196"/>
      <c r="Y58" s="197"/>
      <c r="Z58" s="189" t="s">
        <v>77</v>
      </c>
      <c r="AA58" s="189" t="s">
        <v>78</v>
      </c>
      <c r="AB58" s="189" t="s">
        <v>79</v>
      </c>
      <c r="AC58" s="196"/>
      <c r="AD58" s="196"/>
      <c r="AE58" s="7"/>
      <c r="AF58" s="189" t="s">
        <v>20</v>
      </c>
      <c r="AG58" s="189" t="s">
        <v>11</v>
      </c>
      <c r="AH58" s="189" t="s">
        <v>12</v>
      </c>
      <c r="AI58" s="194" t="s">
        <v>13</v>
      </c>
      <c r="AJ58" s="29"/>
    </row>
    <row r="59" spans="1:40" ht="13.5" customHeight="1" x14ac:dyDescent="0.25">
      <c r="A59" s="187"/>
      <c r="B59" s="189"/>
      <c r="C59" s="8"/>
      <c r="D59" s="4"/>
      <c r="E59" s="4"/>
      <c r="F59" s="4"/>
      <c r="G59" s="4"/>
      <c r="H59" s="9"/>
      <c r="I59" s="4"/>
      <c r="J59" s="4"/>
      <c r="K59" s="4"/>
      <c r="L59" s="4"/>
      <c r="M59" s="4"/>
      <c r="N59" s="10"/>
      <c r="O59" s="189"/>
      <c r="P59" s="189"/>
      <c r="Q59" s="189"/>
      <c r="R59" s="189"/>
      <c r="S59" s="189"/>
      <c r="T59" s="194"/>
      <c r="U59" s="6"/>
      <c r="V59" s="189"/>
      <c r="W59" s="198"/>
      <c r="X59" s="196"/>
      <c r="Y59" s="197"/>
      <c r="Z59" s="189"/>
      <c r="AA59" s="189"/>
      <c r="AB59" s="198"/>
      <c r="AC59" s="196"/>
      <c r="AD59" s="196"/>
      <c r="AE59" s="4"/>
      <c r="AF59" s="189"/>
      <c r="AG59" s="189"/>
      <c r="AH59" s="189"/>
      <c r="AI59" s="194"/>
      <c r="AJ59" s="29"/>
    </row>
    <row r="60" spans="1:40" ht="33" customHeight="1" x14ac:dyDescent="0.25">
      <c r="A60" s="188"/>
      <c r="B60" s="190"/>
      <c r="C60" s="11" t="s">
        <v>63</v>
      </c>
      <c r="D60" s="11" t="s">
        <v>64</v>
      </c>
      <c r="E60" s="11" t="s">
        <v>15</v>
      </c>
      <c r="F60" s="12" t="s">
        <v>65</v>
      </c>
      <c r="G60" s="13" t="s">
        <v>16</v>
      </c>
      <c r="H60" s="11" t="s">
        <v>66</v>
      </c>
      <c r="I60" s="11" t="s">
        <v>67</v>
      </c>
      <c r="J60" s="11" t="s">
        <v>68</v>
      </c>
      <c r="K60" s="11" t="s">
        <v>69</v>
      </c>
      <c r="L60" s="11" t="s">
        <v>70</v>
      </c>
      <c r="M60" s="14" t="s">
        <v>71</v>
      </c>
      <c r="N60" s="15" t="s">
        <v>72</v>
      </c>
      <c r="O60" s="190"/>
      <c r="P60" s="190"/>
      <c r="Q60" s="190"/>
      <c r="R60" s="190"/>
      <c r="S60" s="190"/>
      <c r="T60" s="195"/>
      <c r="U60" s="6"/>
      <c r="V60" s="190"/>
      <c r="W60" s="11" t="s">
        <v>18</v>
      </c>
      <c r="X60" s="11" t="s">
        <v>17</v>
      </c>
      <c r="Y60" s="15" t="s">
        <v>19</v>
      </c>
      <c r="Z60" s="190"/>
      <c r="AA60" s="190"/>
      <c r="AB60" s="11" t="s">
        <v>73</v>
      </c>
      <c r="AC60" s="11" t="s">
        <v>80</v>
      </c>
      <c r="AD60" s="11" t="s">
        <v>74</v>
      </c>
      <c r="AE60" s="16" t="s">
        <v>81</v>
      </c>
      <c r="AF60" s="190"/>
      <c r="AG60" s="190"/>
      <c r="AH60" s="190"/>
      <c r="AI60" s="195"/>
      <c r="AJ60" s="29"/>
    </row>
    <row r="61" spans="1:40" x14ac:dyDescent="0.25">
      <c r="A61" s="17">
        <v>1911</v>
      </c>
      <c r="B61" s="18">
        <f>+'[3]R-I prezzi costanti cat'!B56</f>
        <v>35118.216784543947</v>
      </c>
      <c r="C61" s="18">
        <f>+'[3]R-I prezzi costanti cat'!C56</f>
        <v>682.83551074248749</v>
      </c>
      <c r="D61" s="18">
        <f>+'[3]R-I prezzi costanti cat'!D56</f>
        <v>22561.864306155127</v>
      </c>
      <c r="E61" s="18">
        <f>+'[3]R-I prezzi costanti cat'!G56</f>
        <v>2999.5025096413719</v>
      </c>
      <c r="F61" s="18">
        <f>+'[3]R-I prezzi costanti cat'!E56</f>
        <v>351.52373158756137</v>
      </c>
      <c r="G61" s="19">
        <f t="shared" ref="G61:G101" si="10">+C61+D61+E61+F61</f>
        <v>26595.726058126547</v>
      </c>
      <c r="H61" s="18">
        <f>+'[3]R-I prezzi costanti cat'!H56</f>
        <v>13081.012364640492</v>
      </c>
      <c r="I61" s="18">
        <f>+'[3]R-I prezzi costanti cat'!I56</f>
        <v>7665.4358683089649</v>
      </c>
      <c r="J61" s="18">
        <f>+'[3]R-I prezzi costanti cat'!J56</f>
        <v>1377.0701998076729</v>
      </c>
      <c r="K61" s="18">
        <f>+'[3]R-I prezzi costanti cat'!K56</f>
        <v>6307.9516719008925</v>
      </c>
      <c r="L61" s="18">
        <f>+'[3]R-I prezzi costanti cat'!L56</f>
        <v>6785.3456510349997</v>
      </c>
      <c r="M61" s="18">
        <f>+'[3]R-I prezzi costanti cat'!M56</f>
        <v>6180.9376664578167</v>
      </c>
      <c r="N61" s="18">
        <f t="shared" ref="N61:N101" si="11">+H61+I61+J61+K61+L61+M61</f>
        <v>41397.753422150839</v>
      </c>
      <c r="O61" s="18">
        <f t="shared" ref="O61:O101" si="12">+B61+G61+N61</f>
        <v>103111.69626482134</v>
      </c>
      <c r="P61" s="18">
        <f>+'[3]R-I prezzi costanti cat'!P56</f>
        <v>1008.8951811090919</v>
      </c>
      <c r="Q61" s="18">
        <f>+'[3]R-I prezzi costanti cat'!Q56</f>
        <v>8112.5205993944865</v>
      </c>
      <c r="R61" s="20">
        <f t="shared" ref="R61:R101" si="13">+O61+Q61-P61</f>
        <v>110215.32168310673</v>
      </c>
      <c r="S61" s="18">
        <f>+'[3]R-I prezzi costanti cat'!S56</f>
        <v>14787.892798106997</v>
      </c>
      <c r="T61" s="20">
        <f t="shared" ref="T61:T101" si="14">+R61+S61</f>
        <v>125003.21448121373</v>
      </c>
      <c r="U61" s="21"/>
      <c r="V61" s="18">
        <f>+'[3]R-I prezzi costanti cat'!U56</f>
        <v>10070.288032090408</v>
      </c>
      <c r="W61" s="22">
        <f>+'[3]R-I prezzi costanti cat'!W56</f>
        <v>90477.178711909772</v>
      </c>
      <c r="X61" s="22">
        <f>+'[3]R-I prezzi costanti cat'!X56</f>
        <v>8626.4746751218081</v>
      </c>
      <c r="Y61" s="27">
        <f t="shared" ref="Y61:Y101" si="15">+W61+X61</f>
        <v>99103.653387031576</v>
      </c>
      <c r="Z61" s="18">
        <f>+'[3]R-I prezzi costanti cat'!AA56</f>
        <v>1471.0716678508518</v>
      </c>
      <c r="AA61" s="18">
        <f>+'[3]R-I prezzi costanti cat'!Z56</f>
        <v>3144.1090386869014</v>
      </c>
      <c r="AB61" s="18">
        <f>+'[3]R-I prezzi costanti cat'!AD56-'[3]R-I prezzi costanti cat'!AK56</f>
        <v>7873.6239257232983</v>
      </c>
      <c r="AC61" s="18">
        <f>+'[3]R-I prezzi costanti cat'!AB56</f>
        <v>1033.9936729339943</v>
      </c>
      <c r="AD61" s="18">
        <f>+'[3]R-I prezzi costanti cat'!AC56+'[3]R-I prezzi costanti cat'!AE56+'[3]R-I prezzi costanti cat'!AF56-'[3]R-I prezzi costanti cat'!AJ56-'[3]R-I prezzi costanti cat'!AL56</f>
        <v>2851.0192417556782</v>
      </c>
      <c r="AE61" s="19">
        <f t="shared" ref="AE61:AE101" si="16">+AB61+AC61+AD61</f>
        <v>11758.636840412972</v>
      </c>
      <c r="AF61" s="19">
        <f t="shared" ref="AF61:AF101" si="17">+AE61+AA61+Z61</f>
        <v>16373.817546950726</v>
      </c>
      <c r="AG61" s="19">
        <f>+'[3]R-I prezzi costanti cat'!AM56</f>
        <v>-544.54448485897717</v>
      </c>
      <c r="AH61" s="19">
        <f t="shared" ref="AH61:AH101" si="18">+AF61+AG61</f>
        <v>15829.273062091748</v>
      </c>
      <c r="AI61" s="23">
        <f t="shared" ref="AI61:AI101" si="19">+AH61+Y61+V61</f>
        <v>125003.21448121373</v>
      </c>
      <c r="AJ61" s="29"/>
    </row>
    <row r="62" spans="1:40" x14ac:dyDescent="0.25">
      <c r="A62" s="17">
        <v>1912</v>
      </c>
      <c r="B62" s="18">
        <f>+'[3]R-I prezzi costanti cat'!B57</f>
        <v>34064.062798572122</v>
      </c>
      <c r="C62" s="18">
        <f>+'[3]R-I prezzi costanti cat'!C57</f>
        <v>734.8075767841749</v>
      </c>
      <c r="D62" s="18">
        <f>+'[3]R-I prezzi costanti cat'!D57</f>
        <v>23737.663721325698</v>
      </c>
      <c r="E62" s="18">
        <f>+'[3]R-I prezzi costanti cat'!G57</f>
        <v>3371.3004855029371</v>
      </c>
      <c r="F62" s="18">
        <f>+'[3]R-I prezzi costanti cat'!E57</f>
        <v>382.49619918396115</v>
      </c>
      <c r="G62" s="19">
        <f t="shared" si="10"/>
        <v>28226.267982796773</v>
      </c>
      <c r="H62" s="18">
        <f>+'[3]R-I prezzi costanti cat'!H57</f>
        <v>13201.516138701709</v>
      </c>
      <c r="I62" s="18">
        <f>+'[3]R-I prezzi costanti cat'!I57</f>
        <v>7870.644817764899</v>
      </c>
      <c r="J62" s="18">
        <f>+'[3]R-I prezzi costanti cat'!J57</f>
        <v>1486.3687880753473</v>
      </c>
      <c r="K62" s="18">
        <f>+'[3]R-I prezzi costanti cat'!K57</f>
        <v>6363.0963207668628</v>
      </c>
      <c r="L62" s="18">
        <f>+'[3]R-I prezzi costanti cat'!L57</f>
        <v>6793.1028775869818</v>
      </c>
      <c r="M62" s="18">
        <f>+'[3]R-I prezzi costanti cat'!M57</f>
        <v>6359.8816605498305</v>
      </c>
      <c r="N62" s="18">
        <f t="shared" si="11"/>
        <v>42074.610603445632</v>
      </c>
      <c r="O62" s="18">
        <f t="shared" si="12"/>
        <v>104364.94138481453</v>
      </c>
      <c r="P62" s="18">
        <f>+'[3]R-I prezzi costanti cat'!P57</f>
        <v>1096.0272143132418</v>
      </c>
      <c r="Q62" s="18">
        <f>+'[3]R-I prezzi costanti cat'!Q57</f>
        <v>7912.3551753854163</v>
      </c>
      <c r="R62" s="20">
        <f t="shared" si="13"/>
        <v>111181.2693458867</v>
      </c>
      <c r="S62" s="18">
        <f>+'[3]R-I prezzi costanti cat'!S57</f>
        <v>15822.051772879175</v>
      </c>
      <c r="T62" s="20">
        <f t="shared" si="14"/>
        <v>127003.32111876587</v>
      </c>
      <c r="U62" s="21"/>
      <c r="V62" s="18">
        <f>+'[3]R-I prezzi costanti cat'!U57</f>
        <v>10945.072040073255</v>
      </c>
      <c r="W62" s="22">
        <f>+'[3]R-I prezzi costanti cat'!W57</f>
        <v>91404.825374300053</v>
      </c>
      <c r="X62" s="22">
        <f>+'[3]R-I prezzi costanti cat'!X57</f>
        <v>9296.2039736156239</v>
      </c>
      <c r="Y62" s="27">
        <f t="shared" si="15"/>
        <v>100701.02934791568</v>
      </c>
      <c r="Z62" s="18">
        <f>+'[3]R-I prezzi costanti cat'!AA57</f>
        <v>1497.0960111537029</v>
      </c>
      <c r="AA62" s="18">
        <f>+'[3]R-I prezzi costanti cat'!Z57</f>
        <v>3201.5676192168198</v>
      </c>
      <c r="AB62" s="18">
        <f>+'[3]R-I prezzi costanti cat'!AD57-'[3]R-I prezzi costanti cat'!AK57</f>
        <v>7182.8258376448239</v>
      </c>
      <c r="AC62" s="18">
        <f>+'[3]R-I prezzi costanti cat'!AB57</f>
        <v>1034.7579477227971</v>
      </c>
      <c r="AD62" s="18">
        <f>+'[3]R-I prezzi costanti cat'!AC57+'[3]R-I prezzi costanti cat'!AE57+'[3]R-I prezzi costanti cat'!AF57-'[3]R-I prezzi costanti cat'!AJ57-'[3]R-I prezzi costanti cat'!AL57</f>
        <v>2253.2957899885373</v>
      </c>
      <c r="AE62" s="19">
        <f t="shared" si="16"/>
        <v>10470.879575356157</v>
      </c>
      <c r="AF62" s="19">
        <f t="shared" si="17"/>
        <v>15169.543205726679</v>
      </c>
      <c r="AG62" s="19">
        <f>+'[3]R-I prezzi costanti cat'!AM57</f>
        <v>187.6765250502512</v>
      </c>
      <c r="AH62" s="19">
        <f t="shared" si="18"/>
        <v>15357.219730776929</v>
      </c>
      <c r="AI62" s="23">
        <f t="shared" si="19"/>
        <v>127003.32111876586</v>
      </c>
      <c r="AJ62" s="29"/>
    </row>
    <row r="63" spans="1:40" x14ac:dyDescent="0.25">
      <c r="A63" s="17">
        <v>1913</v>
      </c>
      <c r="B63" s="18">
        <f>+'[3]R-I prezzi costanti cat'!B58</f>
        <v>38285.275040734487</v>
      </c>
      <c r="C63" s="18">
        <f>+'[3]R-I prezzi costanti cat'!C58</f>
        <v>758.54482307615604</v>
      </c>
      <c r="D63" s="18">
        <f>+'[3]R-I prezzi costanti cat'!D58</f>
        <v>23598.992062949808</v>
      </c>
      <c r="E63" s="18">
        <f>+'[3]R-I prezzi costanti cat'!G58</f>
        <v>3542.270499150226</v>
      </c>
      <c r="F63" s="18">
        <f>+'[3]R-I prezzi costanti cat'!E58</f>
        <v>414.27121118267428</v>
      </c>
      <c r="G63" s="19">
        <f t="shared" si="10"/>
        <v>28314.078596358864</v>
      </c>
      <c r="H63" s="18">
        <f>+'[3]R-I prezzi costanti cat'!H58</f>
        <v>13862.761393948507</v>
      </c>
      <c r="I63" s="18">
        <f>+'[3]R-I prezzi costanti cat'!I58</f>
        <v>8092.9415901726506</v>
      </c>
      <c r="J63" s="18">
        <f>+'[3]R-I prezzi costanti cat'!J58</f>
        <v>1577.8162887881167</v>
      </c>
      <c r="K63" s="18">
        <f>+'[3]R-I prezzi costanti cat'!K58</f>
        <v>6420.6256030973072</v>
      </c>
      <c r="L63" s="18">
        <f>+'[3]R-I prezzi costanti cat'!L58</f>
        <v>6774.1815344432971</v>
      </c>
      <c r="M63" s="18">
        <f>+'[3]R-I prezzi costanti cat'!M58</f>
        <v>6538.8256546418452</v>
      </c>
      <c r="N63" s="18">
        <f t="shared" si="11"/>
        <v>43267.152065091723</v>
      </c>
      <c r="O63" s="18">
        <f t="shared" si="12"/>
        <v>109866.50570218508</v>
      </c>
      <c r="P63" s="18">
        <f>+'[3]R-I prezzi costanti cat'!P58</f>
        <v>1208.9629458155616</v>
      </c>
      <c r="Q63" s="18">
        <f>+'[3]R-I prezzi costanti cat'!Q58</f>
        <v>8315.5949467230166</v>
      </c>
      <c r="R63" s="20">
        <f t="shared" si="13"/>
        <v>116973.13770309252</v>
      </c>
      <c r="S63" s="18">
        <f>+'[3]R-I prezzi costanti cat'!S58</f>
        <v>15589.976098006964</v>
      </c>
      <c r="T63" s="20">
        <f t="shared" si="14"/>
        <v>132563.11380109948</v>
      </c>
      <c r="U63" s="21"/>
      <c r="V63" s="18">
        <f>+'[3]R-I prezzi costanti cat'!U58</f>
        <v>11501.760954395168</v>
      </c>
      <c r="W63" s="22">
        <f>+'[3]R-I prezzi costanti cat'!W58</f>
        <v>96658.492419290473</v>
      </c>
      <c r="X63" s="22">
        <f>+'[3]R-I prezzi costanti cat'!X58</f>
        <v>9580.5406013020929</v>
      </c>
      <c r="Y63" s="27">
        <f t="shared" si="15"/>
        <v>106239.03302059257</v>
      </c>
      <c r="Z63" s="18">
        <f>+'[3]R-I prezzi costanti cat'!AA58</f>
        <v>1459.2590000870709</v>
      </c>
      <c r="AA63" s="18">
        <f>+'[3]R-I prezzi costanti cat'!Z58</f>
        <v>3142.2992290644124</v>
      </c>
      <c r="AB63" s="18">
        <f>+'[3]R-I prezzi costanti cat'!AD58-'[3]R-I prezzi costanti cat'!AK58</f>
        <v>6632.2214332838339</v>
      </c>
      <c r="AC63" s="18">
        <f>+'[3]R-I prezzi costanti cat'!AB58</f>
        <v>980.59679370577896</v>
      </c>
      <c r="AD63" s="18">
        <f>+'[3]R-I prezzi costanti cat'!AC58+'[3]R-I prezzi costanti cat'!AE58+'[3]R-I prezzi costanti cat'!AF58-'[3]R-I prezzi costanti cat'!AJ58-'[3]R-I prezzi costanti cat'!AL58</f>
        <v>2228.7837926651046</v>
      </c>
      <c r="AE63" s="19">
        <f t="shared" si="16"/>
        <v>9841.6020196547179</v>
      </c>
      <c r="AF63" s="19">
        <f t="shared" si="17"/>
        <v>14443.160248806202</v>
      </c>
      <c r="AG63" s="19">
        <f>+'[3]R-I prezzi costanti cat'!AM58</f>
        <v>379.15957730556011</v>
      </c>
      <c r="AH63" s="19">
        <f t="shared" si="18"/>
        <v>14822.319826111761</v>
      </c>
      <c r="AI63" s="23">
        <f t="shared" si="19"/>
        <v>132563.11380109951</v>
      </c>
      <c r="AJ63" s="29"/>
    </row>
    <row r="64" spans="1:40" x14ac:dyDescent="0.25">
      <c r="A64" s="17">
        <v>1914</v>
      </c>
      <c r="B64" s="18">
        <f>+'[3]R-I prezzi costanti cat'!B59</f>
        <v>35232.335498262953</v>
      </c>
      <c r="C64" s="18">
        <f>+'[3]R-I prezzi costanti cat'!C59</f>
        <v>718.33734186021536</v>
      </c>
      <c r="D64" s="18">
        <f>+'[3]R-I prezzi costanti cat'!D59</f>
        <v>22176.349307008291</v>
      </c>
      <c r="E64" s="18">
        <f>+'[3]R-I prezzi costanti cat'!G59</f>
        <v>3914.397970311451</v>
      </c>
      <c r="F64" s="18">
        <f>+'[3]R-I prezzi costanti cat'!E59</f>
        <v>490.68504134139476</v>
      </c>
      <c r="G64" s="19">
        <f t="shared" si="10"/>
        <v>27299.769660521353</v>
      </c>
      <c r="H64" s="18">
        <f>+'[3]R-I prezzi costanti cat'!H59</f>
        <v>12543.30329361572</v>
      </c>
      <c r="I64" s="18">
        <f>+'[3]R-I prezzi costanti cat'!I59</f>
        <v>7549.5608100890477</v>
      </c>
      <c r="J64" s="18">
        <f>+'[3]R-I prezzi costanti cat'!J59</f>
        <v>1596.0547205703253</v>
      </c>
      <c r="K64" s="18">
        <f>+'[3]R-I prezzi costanti cat'!K59</f>
        <v>6481.7318356244632</v>
      </c>
      <c r="L64" s="18">
        <f>+'[3]R-I prezzi costanti cat'!L59</f>
        <v>6925.7946929225282</v>
      </c>
      <c r="M64" s="18">
        <f>+'[3]R-I prezzi costanti cat'!M59</f>
        <v>6717.769648733859</v>
      </c>
      <c r="N64" s="18">
        <f t="shared" si="11"/>
        <v>41814.215001555945</v>
      </c>
      <c r="O64" s="18">
        <f t="shared" si="12"/>
        <v>104346.32016034026</v>
      </c>
      <c r="P64" s="18">
        <f>+'[3]R-I prezzi costanti cat'!P59</f>
        <v>1217.6816678237074</v>
      </c>
      <c r="Q64" s="18">
        <f>+'[3]R-I prezzi costanti cat'!Q59</f>
        <v>7509.8920621248471</v>
      </c>
      <c r="R64" s="20">
        <f t="shared" si="13"/>
        <v>110638.5305546414</v>
      </c>
      <c r="S64" s="18">
        <f>+'[3]R-I prezzi costanti cat'!S59</f>
        <v>12447.552673108408</v>
      </c>
      <c r="T64" s="20">
        <f t="shared" si="14"/>
        <v>123086.08322774981</v>
      </c>
      <c r="U64" s="21"/>
      <c r="V64" s="18">
        <f>+'[3]R-I prezzi costanti cat'!U59</f>
        <v>9918.1140855998547</v>
      </c>
      <c r="W64" s="22">
        <f>+'[3]R-I prezzi costanti cat'!W59</f>
        <v>84526.11066642098</v>
      </c>
      <c r="X64" s="22">
        <f>+'[3]R-I prezzi costanti cat'!X59</f>
        <v>14475.550857017624</v>
      </c>
      <c r="Y64" s="27">
        <f t="shared" si="15"/>
        <v>99001.661523438612</v>
      </c>
      <c r="Z64" s="18">
        <f>+'[3]R-I prezzi costanti cat'!AA59</f>
        <v>1558.7043181293154</v>
      </c>
      <c r="AA64" s="18">
        <f>+'[3]R-I prezzi costanti cat'!Z59</f>
        <v>3372.7586726506402</v>
      </c>
      <c r="AB64" s="18">
        <f>+'[3]R-I prezzi costanti cat'!AD59-'[3]R-I prezzi costanti cat'!AK59</f>
        <v>6707.9445742507587</v>
      </c>
      <c r="AC64" s="18">
        <f>+'[3]R-I prezzi costanti cat'!AB59</f>
        <v>976.61331883258981</v>
      </c>
      <c r="AD64" s="18">
        <f>+'[3]R-I prezzi costanti cat'!AC59+'[3]R-I prezzi costanti cat'!AE59+'[3]R-I prezzi costanti cat'!AF59-'[3]R-I prezzi costanti cat'!AJ59-'[3]R-I prezzi costanti cat'!AL59</f>
        <v>2224.4454412250725</v>
      </c>
      <c r="AE64" s="19">
        <f t="shared" si="16"/>
        <v>9909.0033343084215</v>
      </c>
      <c r="AF64" s="19">
        <f t="shared" si="17"/>
        <v>14840.466325088377</v>
      </c>
      <c r="AG64" s="19">
        <f>+'[3]R-I prezzi costanti cat'!AM59</f>
        <v>-674.15870637704984</v>
      </c>
      <c r="AH64" s="19">
        <f t="shared" si="18"/>
        <v>14166.307618711327</v>
      </c>
      <c r="AI64" s="23">
        <f t="shared" si="19"/>
        <v>123086.0832277498</v>
      </c>
      <c r="AJ64" s="29"/>
    </row>
    <row r="65" spans="1:36" x14ac:dyDescent="0.25">
      <c r="A65" s="17">
        <v>1915</v>
      </c>
      <c r="B65" s="18">
        <f>+'[3]R-I prezzi costanti cat'!B60</f>
        <v>32255.369710273812</v>
      </c>
      <c r="C65" s="18">
        <f>+'[3]R-I prezzi costanti cat'!C60</f>
        <v>595.37818583016838</v>
      </c>
      <c r="D65" s="18">
        <f>+'[3]R-I prezzi costanti cat'!D60</f>
        <v>21474.704187079387</v>
      </c>
      <c r="E65" s="18">
        <f>+'[3]R-I prezzi costanti cat'!G60</f>
        <v>2967.4696210238071</v>
      </c>
      <c r="F65" s="18">
        <f>+'[3]R-I prezzi costanti cat'!E60</f>
        <v>536.85039098163452</v>
      </c>
      <c r="G65" s="19">
        <f t="shared" si="10"/>
        <v>25574.402384915</v>
      </c>
      <c r="H65" s="18">
        <f>+'[3]R-I prezzi costanti cat'!H60</f>
        <v>12842.602173075746</v>
      </c>
      <c r="I65" s="18">
        <f>+'[3]R-I prezzi costanti cat'!I60</f>
        <v>8066.1233579241616</v>
      </c>
      <c r="J65" s="18">
        <f>+'[3]R-I prezzi costanti cat'!J60</f>
        <v>1435.9229713110087</v>
      </c>
      <c r="K65" s="18">
        <f>+'[3]R-I prezzi costanti cat'!K60</f>
        <v>6680.2525715419561</v>
      </c>
      <c r="L65" s="18">
        <f>+'[3]R-I prezzi costanti cat'!L60</f>
        <v>6436.6832140275565</v>
      </c>
      <c r="M65" s="18">
        <f>+'[3]R-I prezzi costanti cat'!M60</f>
        <v>6896.7136428258727</v>
      </c>
      <c r="N65" s="18">
        <f t="shared" si="11"/>
        <v>42358.297930706307</v>
      </c>
      <c r="O65" s="18">
        <f t="shared" si="12"/>
        <v>100188.07002589511</v>
      </c>
      <c r="P65" s="18">
        <f>+'[3]R-I prezzi costanti cat'!P60</f>
        <v>1090.9907060677556</v>
      </c>
      <c r="Q65" s="18">
        <f>+'[3]R-I prezzi costanti cat'!Q60</f>
        <v>7514.5398873045433</v>
      </c>
      <c r="R65" s="20">
        <f t="shared" si="13"/>
        <v>106611.61920713191</v>
      </c>
      <c r="S65" s="18">
        <f>+'[3]R-I prezzi costanti cat'!S60</f>
        <v>14323.51813195073</v>
      </c>
      <c r="T65" s="20">
        <f t="shared" si="14"/>
        <v>120935.13733908263</v>
      </c>
      <c r="U65" s="21"/>
      <c r="V65" s="18">
        <f>+'[3]R-I prezzi costanti cat'!U60</f>
        <v>9700.3423373901878</v>
      </c>
      <c r="W65" s="22">
        <f>+'[3]R-I prezzi costanti cat'!W60</f>
        <v>63918.536362672887</v>
      </c>
      <c r="X65" s="22">
        <f>+'[3]R-I prezzi costanti cat'!X60</f>
        <v>37821.362904752306</v>
      </c>
      <c r="Y65" s="27">
        <f t="shared" si="15"/>
        <v>101739.89926742519</v>
      </c>
      <c r="Z65" s="18">
        <f>+'[3]R-I prezzi costanti cat'!AA60</f>
        <v>820.30516062255117</v>
      </c>
      <c r="AA65" s="18">
        <f>+'[3]R-I prezzi costanti cat'!Z60</f>
        <v>2695.0445571741725</v>
      </c>
      <c r="AB65" s="18">
        <f>+'[3]R-I prezzi costanti cat'!AD60-'[3]R-I prezzi costanti cat'!AK60</f>
        <v>5522.2182551289316</v>
      </c>
      <c r="AC65" s="18">
        <f>+'[3]R-I prezzi costanti cat'!AB60</f>
        <v>835.50830126876906</v>
      </c>
      <c r="AD65" s="18">
        <f>+'[3]R-I prezzi costanti cat'!AC60+'[3]R-I prezzi costanti cat'!AE60+'[3]R-I prezzi costanti cat'!AF60-'[3]R-I prezzi costanti cat'!AJ60-'[3]R-I prezzi costanti cat'!AL60</f>
        <v>1440.5105061933621</v>
      </c>
      <c r="AE65" s="19">
        <f t="shared" si="16"/>
        <v>7798.2370625910626</v>
      </c>
      <c r="AF65" s="19">
        <f t="shared" si="17"/>
        <v>11313.586780387786</v>
      </c>
      <c r="AG65" s="19">
        <f>+'[3]R-I prezzi costanti cat'!AM60</f>
        <v>-1818.6910461205252</v>
      </c>
      <c r="AH65" s="19">
        <f t="shared" si="18"/>
        <v>9494.895734267262</v>
      </c>
      <c r="AI65" s="23">
        <f t="shared" si="19"/>
        <v>120935.13733908265</v>
      </c>
      <c r="AJ65" s="29"/>
    </row>
    <row r="66" spans="1:36" x14ac:dyDescent="0.25">
      <c r="A66" s="17">
        <v>1916</v>
      </c>
      <c r="B66" s="18">
        <f>+'[3]R-I prezzi costanti cat'!B61</f>
        <v>34802.809886386814</v>
      </c>
      <c r="C66" s="18">
        <f>+'[3]R-I prezzi costanti cat'!C61</f>
        <v>596.55973296604827</v>
      </c>
      <c r="D66" s="18">
        <f>+'[3]R-I prezzi costanti cat'!D61</f>
        <v>23618.6492698701</v>
      </c>
      <c r="E66" s="18">
        <f>+'[3]R-I prezzi costanti cat'!G61</f>
        <v>1697.8305897511934</v>
      </c>
      <c r="F66" s="18">
        <f>+'[3]R-I prezzi costanti cat'!E61</f>
        <v>722.83461146468574</v>
      </c>
      <c r="G66" s="19">
        <f t="shared" si="10"/>
        <v>26635.874204052026</v>
      </c>
      <c r="H66" s="18">
        <f>+'[3]R-I prezzi costanti cat'!H61</f>
        <v>14696.182133317474</v>
      </c>
      <c r="I66" s="18">
        <f>+'[3]R-I prezzi costanti cat'!I61</f>
        <v>10056.491036404508</v>
      </c>
      <c r="J66" s="18">
        <f>+'[3]R-I prezzi costanti cat'!J61</f>
        <v>1289.2638093914213</v>
      </c>
      <c r="K66" s="18">
        <f>+'[3]R-I prezzi costanti cat'!K61</f>
        <v>6693.3680555965657</v>
      </c>
      <c r="L66" s="18">
        <f>+'[3]R-I prezzi costanti cat'!L61</f>
        <v>6425.8794415746697</v>
      </c>
      <c r="M66" s="18">
        <f>+'[3]R-I prezzi costanti cat'!M61</f>
        <v>7075.6576369178865</v>
      </c>
      <c r="N66" s="18">
        <f t="shared" si="11"/>
        <v>46236.842113202525</v>
      </c>
      <c r="O66" s="18">
        <f t="shared" si="12"/>
        <v>107675.52620364136</v>
      </c>
      <c r="P66" s="18">
        <f>+'[3]R-I prezzi costanti cat'!P61</f>
        <v>969.25826385677703</v>
      </c>
      <c r="Q66" s="18">
        <f>+'[3]R-I prezzi costanti cat'!Q61</f>
        <v>9815.4476111100903</v>
      </c>
      <c r="R66" s="20">
        <f t="shared" si="13"/>
        <v>116521.71555089467</v>
      </c>
      <c r="S66" s="18">
        <f>+'[3]R-I prezzi costanti cat'!S61</f>
        <v>15943.872542391531</v>
      </c>
      <c r="T66" s="20">
        <f t="shared" si="14"/>
        <v>132465.58809328621</v>
      </c>
      <c r="U66" s="21"/>
      <c r="V66" s="18">
        <f>+'[3]R-I prezzi costanti cat'!U61</f>
        <v>8482.7975301470105</v>
      </c>
      <c r="W66" s="22">
        <f>+'[3]R-I prezzi costanti cat'!W61</f>
        <v>54228.066658598073</v>
      </c>
      <c r="X66" s="22">
        <f>+'[3]R-I prezzi costanti cat'!X61</f>
        <v>63048.033753631025</v>
      </c>
      <c r="Y66" s="27">
        <f t="shared" si="15"/>
        <v>117276.10041222911</v>
      </c>
      <c r="Z66" s="18">
        <f>+'[3]R-I prezzi costanti cat'!AA61</f>
        <v>236.39913210706595</v>
      </c>
      <c r="AA66" s="18">
        <f>+'[3]R-I prezzi costanti cat'!Z61</f>
        <v>1584.3652595998751</v>
      </c>
      <c r="AB66" s="18">
        <f>+'[3]R-I prezzi costanti cat'!AD61-'[3]R-I prezzi costanti cat'!AK61</f>
        <v>3879.8290141509419</v>
      </c>
      <c r="AC66" s="18">
        <f>+'[3]R-I prezzi costanti cat'!AB61</f>
        <v>599.57344152249982</v>
      </c>
      <c r="AD66" s="18">
        <f>+'[3]R-I prezzi costanti cat'!AC61+'[3]R-I prezzi costanti cat'!AE61+'[3]R-I prezzi costanti cat'!AF61-'[3]R-I prezzi costanti cat'!AJ61-'[3]R-I prezzi costanti cat'!AL61</f>
        <v>569.7563246868217</v>
      </c>
      <c r="AE66" s="19">
        <f t="shared" si="16"/>
        <v>5049.1587803602633</v>
      </c>
      <c r="AF66" s="19">
        <f t="shared" si="17"/>
        <v>6869.9231720672051</v>
      </c>
      <c r="AG66" s="19">
        <f>+'[3]R-I prezzi costanti cat'!AM61</f>
        <v>-163.23302115710015</v>
      </c>
      <c r="AH66" s="19">
        <f t="shared" si="18"/>
        <v>6706.6901509101053</v>
      </c>
      <c r="AI66" s="23">
        <f t="shared" si="19"/>
        <v>132465.58809328621</v>
      </c>
      <c r="AJ66" s="29"/>
    </row>
    <row r="67" spans="1:36" x14ac:dyDescent="0.25">
      <c r="A67" s="17">
        <v>1917</v>
      </c>
      <c r="B67" s="18">
        <f>+'[3]R-I prezzi costanti cat'!B62</f>
        <v>34837.892842815454</v>
      </c>
      <c r="C67" s="18">
        <f>+'[3]R-I prezzi costanti cat'!C62</f>
        <v>540.38470496804916</v>
      </c>
      <c r="D67" s="18">
        <f>+'[3]R-I prezzi costanti cat'!D62</f>
        <v>23397.842115103707</v>
      </c>
      <c r="E67" s="18">
        <f>+'[3]R-I prezzi costanti cat'!G62</f>
        <v>1147.371909360435</v>
      </c>
      <c r="F67" s="18">
        <f>+'[3]R-I prezzi costanti cat'!E62</f>
        <v>772.01582384909909</v>
      </c>
      <c r="G67" s="19">
        <f t="shared" si="10"/>
        <v>25857.614553281288</v>
      </c>
      <c r="H67" s="18">
        <f>+'[3]R-I prezzi costanti cat'!H62</f>
        <v>14646.055752447986</v>
      </c>
      <c r="I67" s="18">
        <f>+'[3]R-I prezzi costanti cat'!I62</f>
        <v>10491.885860269793</v>
      </c>
      <c r="J67" s="18">
        <f>+'[3]R-I prezzi costanti cat'!J62</f>
        <v>1457.6146905075225</v>
      </c>
      <c r="K67" s="18">
        <f>+'[3]R-I prezzi costanti cat'!K62</f>
        <v>6863.5712691234257</v>
      </c>
      <c r="L67" s="18">
        <f>+'[3]R-I prezzi costanti cat'!L62</f>
        <v>6384.8198648844073</v>
      </c>
      <c r="M67" s="18">
        <f>+'[3]R-I prezzi costanti cat'!M62</f>
        <v>7254.6016310098994</v>
      </c>
      <c r="N67" s="18">
        <f t="shared" si="11"/>
        <v>47098.549068243032</v>
      </c>
      <c r="O67" s="18">
        <f t="shared" si="12"/>
        <v>107794.05646433978</v>
      </c>
      <c r="P67" s="18">
        <f>+'[3]R-I prezzi costanti cat'!P62</f>
        <v>1072.0032576994254</v>
      </c>
      <c r="Q67" s="18">
        <f>+'[3]R-I prezzi costanti cat'!Q62</f>
        <v>10020.533002523845</v>
      </c>
      <c r="R67" s="20">
        <f t="shared" si="13"/>
        <v>116742.5862091642</v>
      </c>
      <c r="S67" s="18">
        <f>+'[3]R-I prezzi costanti cat'!S62</f>
        <v>14656.432177460912</v>
      </c>
      <c r="T67" s="20">
        <f t="shared" si="14"/>
        <v>131399.0183866251</v>
      </c>
      <c r="U67" s="21"/>
      <c r="V67" s="18">
        <f>+'[3]R-I prezzi costanti cat'!U62</f>
        <v>5845.9041508707196</v>
      </c>
      <c r="W67" s="22">
        <f>+'[3]R-I prezzi costanti cat'!W62</f>
        <v>39117.409294969446</v>
      </c>
      <c r="X67" s="22">
        <f>+'[3]R-I prezzi costanti cat'!X62</f>
        <v>80953.021053281846</v>
      </c>
      <c r="Y67" s="27">
        <f t="shared" si="15"/>
        <v>120070.43034825129</v>
      </c>
      <c r="Z67" s="18">
        <f>+'[3]R-I prezzi costanti cat'!AA62</f>
        <v>194.70893141072511</v>
      </c>
      <c r="AA67" s="18">
        <f>+'[3]R-I prezzi costanti cat'!Z62</f>
        <v>907.32285797036798</v>
      </c>
      <c r="AB67" s="18">
        <f>+'[3]R-I prezzi costanti cat'!AD62-'[3]R-I prezzi costanti cat'!AK62</f>
        <v>3132.5035851804223</v>
      </c>
      <c r="AC67" s="18">
        <f>+'[3]R-I prezzi costanti cat'!AB62</f>
        <v>494.26657402418755</v>
      </c>
      <c r="AD67" s="18">
        <f>+'[3]R-I prezzi costanti cat'!AC62+'[3]R-I prezzi costanti cat'!AE62+'[3]R-I prezzi costanti cat'!AF62-'[3]R-I prezzi costanti cat'!AJ62-'[3]R-I prezzi costanti cat'!AL62</f>
        <v>468.26915918024105</v>
      </c>
      <c r="AE67" s="19">
        <f t="shared" si="16"/>
        <v>4095.0393183848505</v>
      </c>
      <c r="AF67" s="19">
        <f t="shared" si="17"/>
        <v>5197.0711077659435</v>
      </c>
      <c r="AG67" s="19">
        <f>+'[3]R-I prezzi costanti cat'!AM62</f>
        <v>285.61277973716943</v>
      </c>
      <c r="AH67" s="19">
        <f t="shared" si="18"/>
        <v>5482.6838875031126</v>
      </c>
      <c r="AI67" s="23">
        <f t="shared" si="19"/>
        <v>131399.01838662513</v>
      </c>
      <c r="AJ67" s="29"/>
    </row>
    <row r="68" spans="1:36" x14ac:dyDescent="0.25">
      <c r="A68" s="17">
        <v>1918</v>
      </c>
      <c r="B68" s="18">
        <f>+'[3]R-I prezzi costanti cat'!B63</f>
        <v>35787.744015593562</v>
      </c>
      <c r="C68" s="18">
        <f>+'[3]R-I prezzi costanti cat'!C63</f>
        <v>481.88928984923132</v>
      </c>
      <c r="D68" s="18">
        <f>+'[3]R-I prezzi costanti cat'!D63</f>
        <v>22486.957732059574</v>
      </c>
      <c r="E68" s="18">
        <f>+'[3]R-I prezzi costanti cat'!G63</f>
        <v>1033.424620791315</v>
      </c>
      <c r="F68" s="18">
        <f>+'[3]R-I prezzi costanti cat'!E63</f>
        <v>829.19330028954334</v>
      </c>
      <c r="G68" s="19">
        <f t="shared" si="10"/>
        <v>24831.464942989664</v>
      </c>
      <c r="H68" s="18">
        <f>+'[3]R-I prezzi costanti cat'!H63</f>
        <v>14192.492091346074</v>
      </c>
      <c r="I68" s="18">
        <f>+'[3]R-I prezzi costanti cat'!I63</f>
        <v>7999.8490131648468</v>
      </c>
      <c r="J68" s="18">
        <f>+'[3]R-I prezzi costanti cat'!J63</f>
        <v>1327.6892942253407</v>
      </c>
      <c r="K68" s="18">
        <f>+'[3]R-I prezzi costanti cat'!K63</f>
        <v>6865.6578234048411</v>
      </c>
      <c r="L68" s="18">
        <f>+'[3]R-I prezzi costanti cat'!L63</f>
        <v>6292.9255577745289</v>
      </c>
      <c r="M68" s="18">
        <f>+'[3]R-I prezzi costanti cat'!M63</f>
        <v>7433.5456251019132</v>
      </c>
      <c r="N68" s="18">
        <f t="shared" si="11"/>
        <v>44112.159405017541</v>
      </c>
      <c r="O68" s="18">
        <f t="shared" si="12"/>
        <v>104731.36836360078</v>
      </c>
      <c r="P68" s="18">
        <f>+'[3]R-I prezzi costanti cat'!P63</f>
        <v>959.6983636922281</v>
      </c>
      <c r="Q68" s="18">
        <f>+'[3]R-I prezzi costanti cat'!Q63</f>
        <v>9216.9159866537211</v>
      </c>
      <c r="R68" s="20">
        <f t="shared" si="13"/>
        <v>112988.58598656228</v>
      </c>
      <c r="S68" s="18">
        <f>+'[3]R-I prezzi costanti cat'!S63</f>
        <v>14593.36998348112</v>
      </c>
      <c r="T68" s="20">
        <f t="shared" si="14"/>
        <v>127581.9559700434</v>
      </c>
      <c r="U68" s="21"/>
      <c r="V68" s="18">
        <f>+'[3]R-I prezzi costanti cat'!U63</f>
        <v>4400.0862889566097</v>
      </c>
      <c r="W68" s="22">
        <f>+'[3]R-I prezzi costanti cat'!W63</f>
        <v>33721.077745419861</v>
      </c>
      <c r="X68" s="22">
        <f>+'[3]R-I prezzi costanti cat'!X63</f>
        <v>85352.431279215598</v>
      </c>
      <c r="Y68" s="27">
        <f t="shared" si="15"/>
        <v>119073.50902463545</v>
      </c>
      <c r="Z68" s="18">
        <f>+'[3]R-I prezzi costanti cat'!AA63</f>
        <v>191.76567922178597</v>
      </c>
      <c r="AA68" s="18">
        <f>+'[3]R-I prezzi costanti cat'!Z63</f>
        <v>738.25494409645682</v>
      </c>
      <c r="AB68" s="18">
        <f>+'[3]R-I prezzi costanti cat'!AD63-'[3]R-I prezzi costanti cat'!AK63</f>
        <v>3254.7016464924436</v>
      </c>
      <c r="AC68" s="18">
        <f>+'[3]R-I prezzi costanti cat'!AB63</f>
        <v>470.39688125688895</v>
      </c>
      <c r="AD68" s="18">
        <f>+'[3]R-I prezzi costanti cat'!AC63+'[3]R-I prezzi costanti cat'!AE63+'[3]R-I prezzi costanti cat'!AF63-'[3]R-I prezzi costanti cat'!AJ63-'[3]R-I prezzi costanti cat'!AL63</f>
        <v>248.3522502215273</v>
      </c>
      <c r="AE68" s="19">
        <f t="shared" si="16"/>
        <v>3973.4507779708601</v>
      </c>
      <c r="AF68" s="19">
        <f t="shared" si="17"/>
        <v>4903.4714012891027</v>
      </c>
      <c r="AG68" s="19">
        <f>+'[3]R-I prezzi costanti cat'!AM63</f>
        <v>-795.1107448378018</v>
      </c>
      <c r="AH68" s="19">
        <f t="shared" si="18"/>
        <v>4108.3606564513011</v>
      </c>
      <c r="AI68" s="23">
        <f t="shared" si="19"/>
        <v>127581.95597004336</v>
      </c>
      <c r="AJ68" s="29"/>
    </row>
    <row r="69" spans="1:36" x14ac:dyDescent="0.25">
      <c r="A69" s="17">
        <v>1919</v>
      </c>
      <c r="B69" s="18">
        <f>+'[3]R-I prezzi costanti cat'!B64</f>
        <v>32582.955926491697</v>
      </c>
      <c r="C69" s="18">
        <f>+'[3]R-I prezzi costanti cat'!C64</f>
        <v>509.88879409250433</v>
      </c>
      <c r="D69" s="18">
        <f>+'[3]R-I prezzi costanti cat'!D64</f>
        <v>19441.655080400215</v>
      </c>
      <c r="E69" s="18">
        <f>+'[3]R-I prezzi costanti cat'!G64</f>
        <v>2342.661388756258</v>
      </c>
      <c r="F69" s="18">
        <f>+'[3]R-I prezzi costanti cat'!E64</f>
        <v>757.62620495812496</v>
      </c>
      <c r="G69" s="19">
        <f t="shared" si="10"/>
        <v>23051.831468207103</v>
      </c>
      <c r="H69" s="18">
        <f>+'[3]R-I prezzi costanti cat'!H64</f>
        <v>13503.631327096609</v>
      </c>
      <c r="I69" s="18">
        <f>+'[3]R-I prezzi costanti cat'!I64</f>
        <v>6693.7045343422224</v>
      </c>
      <c r="J69" s="18">
        <f>+'[3]R-I prezzi costanti cat'!J64</f>
        <v>1804.7503239386942</v>
      </c>
      <c r="K69" s="18">
        <f>+'[3]R-I prezzi costanti cat'!K64</f>
        <v>6889.2060788665249</v>
      </c>
      <c r="L69" s="18">
        <f>+'[3]R-I prezzi costanti cat'!L64</f>
        <v>6875.7003059153894</v>
      </c>
      <c r="M69" s="18">
        <f>+'[3]R-I prezzi costanti cat'!M64</f>
        <v>7612.4896191939279</v>
      </c>
      <c r="N69" s="18">
        <f t="shared" si="11"/>
        <v>43379.482189353366</v>
      </c>
      <c r="O69" s="18">
        <f t="shared" si="12"/>
        <v>99014.269584052163</v>
      </c>
      <c r="P69" s="18">
        <f>+'[3]R-I prezzi costanti cat'!P64</f>
        <v>1338.6245890452294</v>
      </c>
      <c r="Q69" s="18">
        <f>+'[3]R-I prezzi costanti cat'!Q64</f>
        <v>8926.6658695376846</v>
      </c>
      <c r="R69" s="20">
        <f t="shared" si="13"/>
        <v>106602.31086454462</v>
      </c>
      <c r="S69" s="18">
        <f>+'[3]R-I prezzi costanti cat'!S64</f>
        <v>14741.190967441913</v>
      </c>
      <c r="T69" s="20">
        <f t="shared" si="14"/>
        <v>121343.50183198653</v>
      </c>
      <c r="U69" s="21"/>
      <c r="V69" s="18">
        <f>+'[3]R-I prezzi costanti cat'!U64</f>
        <v>6799.501847748551</v>
      </c>
      <c r="W69" s="22">
        <f>+'[3]R-I prezzi costanti cat'!W64</f>
        <v>51040.949586812872</v>
      </c>
      <c r="X69" s="22">
        <f>+'[3]R-I prezzi costanti cat'!X64</f>
        <v>56575.396671086877</v>
      </c>
      <c r="Y69" s="27">
        <f t="shared" si="15"/>
        <v>107616.34625789974</v>
      </c>
      <c r="Z69" s="18">
        <f>+'[3]R-I prezzi costanti cat'!AA64</f>
        <v>500.98089185367343</v>
      </c>
      <c r="AA69" s="18">
        <f>+'[3]R-I prezzi costanti cat'!Z64</f>
        <v>1897.8226944752023</v>
      </c>
      <c r="AB69" s="18">
        <f>+'[3]R-I prezzi costanti cat'!AD64-'[3]R-I prezzi costanti cat'!AK64</f>
        <v>4597.7760143123878</v>
      </c>
      <c r="AC69" s="18">
        <f>+'[3]R-I prezzi costanti cat'!AB64</f>
        <v>637.79687926088172</v>
      </c>
      <c r="AD69" s="18">
        <f>+'[3]R-I prezzi costanti cat'!AC64+'[3]R-I prezzi costanti cat'!AE64+'[3]R-I prezzi costanti cat'!AF64-'[3]R-I prezzi costanti cat'!AJ64-'[3]R-I prezzi costanti cat'!AL64</f>
        <v>391.27277229525168</v>
      </c>
      <c r="AE69" s="19">
        <f t="shared" si="16"/>
        <v>5626.8456658685209</v>
      </c>
      <c r="AF69" s="19">
        <f t="shared" si="17"/>
        <v>8025.6492521973969</v>
      </c>
      <c r="AG69" s="19">
        <f>+'[3]R-I prezzi costanti cat'!AM64</f>
        <v>-1097.9955258591767</v>
      </c>
      <c r="AH69" s="19">
        <f t="shared" si="18"/>
        <v>6927.6537263382197</v>
      </c>
      <c r="AI69" s="23">
        <f t="shared" si="19"/>
        <v>121343.50183198652</v>
      </c>
      <c r="AJ69" s="29"/>
    </row>
    <row r="70" spans="1:36" x14ac:dyDescent="0.25">
      <c r="A70" s="17">
        <v>1920</v>
      </c>
      <c r="B70" s="18">
        <f>+'[3]R-I prezzi costanti cat'!B65</f>
        <v>34798.526101730982</v>
      </c>
      <c r="C70" s="18">
        <f>+'[3]R-I prezzi costanti cat'!C65</f>
        <v>573.38490440099133</v>
      </c>
      <c r="D70" s="18">
        <f>+'[3]R-I prezzi costanti cat'!D65</f>
        <v>20555.717661402312</v>
      </c>
      <c r="E70" s="18">
        <f>+'[3]R-I prezzi costanti cat'!G65</f>
        <v>2551.6391499154479</v>
      </c>
      <c r="F70" s="18">
        <f>+'[3]R-I prezzi costanti cat'!E65</f>
        <v>750.38013632386435</v>
      </c>
      <c r="G70" s="19">
        <f t="shared" si="10"/>
        <v>24431.121852042616</v>
      </c>
      <c r="H70" s="18">
        <f>+'[3]R-I prezzi costanti cat'!H65</f>
        <v>14389.496472263416</v>
      </c>
      <c r="I70" s="18">
        <f>+'[3]R-I prezzi costanti cat'!I65</f>
        <v>5642.8873208941259</v>
      </c>
      <c r="J70" s="18">
        <f>+'[3]R-I prezzi costanti cat'!J65</f>
        <v>2138.7445663691483</v>
      </c>
      <c r="K70" s="18">
        <f>+'[3]R-I prezzi costanti cat'!K65</f>
        <v>6789.8542212575321</v>
      </c>
      <c r="L70" s="18">
        <f>+'[3]R-I prezzi costanti cat'!L65</f>
        <v>6752.6645458683579</v>
      </c>
      <c r="M70" s="18">
        <f>+'[3]R-I prezzi costanti cat'!M65</f>
        <v>7482.8619850369932</v>
      </c>
      <c r="N70" s="18">
        <f t="shared" si="11"/>
        <v>43196.509111689571</v>
      </c>
      <c r="O70" s="18">
        <f t="shared" si="12"/>
        <v>102426.15706546317</v>
      </c>
      <c r="P70" s="18">
        <f>+'[3]R-I prezzi costanti cat'!P65</f>
        <v>1598.3091361839429</v>
      </c>
      <c r="Q70" s="18">
        <f>+'[3]R-I prezzi costanti cat'!Q65</f>
        <v>8636.3262303156298</v>
      </c>
      <c r="R70" s="20">
        <f t="shared" si="13"/>
        <v>109464.17415959486</v>
      </c>
      <c r="S70" s="18">
        <f>+'[3]R-I prezzi costanti cat'!S65</f>
        <v>13947.903884122688</v>
      </c>
      <c r="T70" s="20">
        <f t="shared" si="14"/>
        <v>123412.07804371754</v>
      </c>
      <c r="U70" s="21"/>
      <c r="V70" s="18">
        <f>+'[3]R-I prezzi costanti cat'!U65</f>
        <v>8130.4944835561009</v>
      </c>
      <c r="W70" s="22">
        <f>+'[3]R-I prezzi costanti cat'!W65</f>
        <v>75869.054338987422</v>
      </c>
      <c r="X70" s="22">
        <f>+'[3]R-I prezzi costanti cat'!X65</f>
        <v>28970.250227290377</v>
      </c>
      <c r="Y70" s="27">
        <f t="shared" si="15"/>
        <v>104839.3045662778</v>
      </c>
      <c r="Z70" s="18">
        <f>+'[3]R-I prezzi costanti cat'!AA65</f>
        <v>542.26064247639374</v>
      </c>
      <c r="AA70" s="18">
        <f>+'[3]R-I prezzi costanti cat'!Z65</f>
        <v>2086.1777645311104</v>
      </c>
      <c r="AB70" s="18">
        <f>+'[3]R-I prezzi costanti cat'!AD65-'[3]R-I prezzi costanti cat'!AK65</f>
        <v>4511.5327849864971</v>
      </c>
      <c r="AC70" s="18">
        <f>+'[3]R-I prezzi costanti cat'!AB65</f>
        <v>643.22854123629315</v>
      </c>
      <c r="AD70" s="18">
        <f>+'[3]R-I prezzi costanti cat'!AC65+'[3]R-I prezzi costanti cat'!AE65+'[3]R-I prezzi costanti cat'!AF65-'[3]R-I prezzi costanti cat'!AJ65-'[3]R-I prezzi costanti cat'!AL65</f>
        <v>701.40710354334908</v>
      </c>
      <c r="AE70" s="19">
        <f t="shared" si="16"/>
        <v>5856.1684297661395</v>
      </c>
      <c r="AF70" s="19">
        <f t="shared" si="17"/>
        <v>8484.6068367736443</v>
      </c>
      <c r="AG70" s="19">
        <f>+'[3]R-I prezzi costanti cat'!AM65</f>
        <v>1957.6721571100106</v>
      </c>
      <c r="AH70" s="19">
        <f t="shared" si="18"/>
        <v>10442.278993883654</v>
      </c>
      <c r="AI70" s="23">
        <f t="shared" si="19"/>
        <v>123412.07804371756</v>
      </c>
      <c r="AJ70" s="29"/>
    </row>
    <row r="71" spans="1:36" x14ac:dyDescent="0.25">
      <c r="A71" s="17">
        <v>1921</v>
      </c>
      <c r="B71" s="18">
        <f>+'[3]R-I prezzi costanti cat'!B66</f>
        <v>34236.167914411759</v>
      </c>
      <c r="C71" s="18">
        <f>+'[3]R-I prezzi costanti cat'!C66</f>
        <v>497.70559411195154</v>
      </c>
      <c r="D71" s="18">
        <f>+'[3]R-I prezzi costanti cat'!D66</f>
        <v>19515.473169697019</v>
      </c>
      <c r="E71" s="18">
        <f>+'[3]R-I prezzi costanti cat'!G66</f>
        <v>3120.1434239875684</v>
      </c>
      <c r="F71" s="18">
        <f>+'[3]R-I prezzi costanti cat'!E66</f>
        <v>735.94060746487867</v>
      </c>
      <c r="G71" s="19">
        <f t="shared" si="10"/>
        <v>23869.262795261417</v>
      </c>
      <c r="H71" s="18">
        <f>+'[3]R-I prezzi costanti cat'!H66</f>
        <v>12607.244516200532</v>
      </c>
      <c r="I71" s="18">
        <f>+'[3]R-I prezzi costanti cat'!I66</f>
        <v>5023.8364062045184</v>
      </c>
      <c r="J71" s="18">
        <f>+'[3]R-I prezzi costanti cat'!J66</f>
        <v>2523.3525952144182</v>
      </c>
      <c r="K71" s="18">
        <f>+'[3]R-I prezzi costanti cat'!K66</f>
        <v>6820.2228825810989</v>
      </c>
      <c r="L71" s="18">
        <f>+'[3]R-I prezzi costanti cat'!L66</f>
        <v>7175.272259766698</v>
      </c>
      <c r="M71" s="18">
        <f>+'[3]R-I prezzi costanti cat'!M66</f>
        <v>7654.7190882738778</v>
      </c>
      <c r="N71" s="18">
        <f t="shared" si="11"/>
        <v>41804.647748241143</v>
      </c>
      <c r="O71" s="18">
        <f t="shared" si="12"/>
        <v>99910.078457914322</v>
      </c>
      <c r="P71" s="18">
        <f>+'[3]R-I prezzi costanti cat'!P66</f>
        <v>1879.3132796898499</v>
      </c>
      <c r="Q71" s="18">
        <f>+'[3]R-I prezzi costanti cat'!Q66</f>
        <v>8234.1980828810592</v>
      </c>
      <c r="R71" s="20">
        <f t="shared" si="13"/>
        <v>106264.96326110553</v>
      </c>
      <c r="S71" s="18">
        <f>+'[3]R-I prezzi costanti cat'!S66</f>
        <v>12985.374886016109</v>
      </c>
      <c r="T71" s="20">
        <f t="shared" si="14"/>
        <v>119250.33814712164</v>
      </c>
      <c r="U71" s="21"/>
      <c r="V71" s="18">
        <f>+'[3]R-I prezzi costanti cat'!U66</f>
        <v>7271.8478135984033</v>
      </c>
      <c r="W71" s="22">
        <f>+'[3]R-I prezzi costanti cat'!W66</f>
        <v>70760.289180626307</v>
      </c>
      <c r="X71" s="22">
        <f>+'[3]R-I prezzi costanti cat'!X66</f>
        <v>31211.651445346062</v>
      </c>
      <c r="Y71" s="27">
        <f t="shared" si="15"/>
        <v>101971.94062597238</v>
      </c>
      <c r="Z71" s="18">
        <f>+'[3]R-I prezzi costanti cat'!AA66</f>
        <v>672.04069485105504</v>
      </c>
      <c r="AA71" s="18">
        <f>+'[3]R-I prezzi costanti cat'!Z66</f>
        <v>2550.274769370023</v>
      </c>
      <c r="AB71" s="18">
        <f>+'[3]R-I prezzi costanti cat'!AD66-'[3]R-I prezzi costanti cat'!AK66</f>
        <v>5063.314838393876</v>
      </c>
      <c r="AC71" s="18">
        <f>+'[3]R-I prezzi costanti cat'!AB66</f>
        <v>672.11975844682047</v>
      </c>
      <c r="AD71" s="18">
        <f>+'[3]R-I prezzi costanti cat'!AC66+'[3]R-I prezzi costanti cat'!AE66+'[3]R-I prezzi costanti cat'!AF66-'[3]R-I prezzi costanti cat'!AJ66-'[3]R-I prezzi costanti cat'!AL66</f>
        <v>910.37799056532663</v>
      </c>
      <c r="AE71" s="19">
        <f t="shared" si="16"/>
        <v>6645.8125874060224</v>
      </c>
      <c r="AF71" s="19">
        <f t="shared" si="17"/>
        <v>9868.1280516271017</v>
      </c>
      <c r="AG71" s="19">
        <f>+'[3]R-I prezzi costanti cat'!AM66</f>
        <v>138.42165592378021</v>
      </c>
      <c r="AH71" s="19">
        <f t="shared" si="18"/>
        <v>10006.549707550881</v>
      </c>
      <c r="AI71" s="23">
        <f t="shared" si="19"/>
        <v>119250.33814712166</v>
      </c>
      <c r="AJ71" s="29"/>
    </row>
    <row r="72" spans="1:36" x14ac:dyDescent="0.25">
      <c r="A72" s="17">
        <v>1922</v>
      </c>
      <c r="B72" s="18">
        <f>+'[3]R-I prezzi costanti cat'!B67</f>
        <v>36374.403079697688</v>
      </c>
      <c r="C72" s="18">
        <f>+'[3]R-I prezzi costanti cat'!C67</f>
        <v>539.40258353837044</v>
      </c>
      <c r="D72" s="18">
        <f>+'[3]R-I prezzi costanti cat'!D67</f>
        <v>21840.030476001044</v>
      </c>
      <c r="E72" s="18">
        <f>+'[3]R-I prezzi costanti cat'!G67</f>
        <v>4587.9826983135608</v>
      </c>
      <c r="F72" s="18">
        <f>+'[3]R-I prezzi costanti cat'!E67</f>
        <v>772.54974673049401</v>
      </c>
      <c r="G72" s="19">
        <f t="shared" si="10"/>
        <v>27739.965504583466</v>
      </c>
      <c r="H72" s="18">
        <f>+'[3]R-I prezzi costanti cat'!H67</f>
        <v>13376.118824119354</v>
      </c>
      <c r="I72" s="18">
        <f>+'[3]R-I prezzi costanti cat'!I67</f>
        <v>5858.6575729204442</v>
      </c>
      <c r="J72" s="18">
        <f>+'[3]R-I prezzi costanti cat'!J67</f>
        <v>2342.0287992971444</v>
      </c>
      <c r="K72" s="18">
        <f>+'[3]R-I prezzi costanti cat'!K67</f>
        <v>7032.803511846063</v>
      </c>
      <c r="L72" s="18">
        <f>+'[3]R-I prezzi costanti cat'!L67</f>
        <v>7214.6354620961683</v>
      </c>
      <c r="M72" s="18">
        <f>+'[3]R-I prezzi costanti cat'!M67</f>
        <v>8018.7744885070779</v>
      </c>
      <c r="N72" s="18">
        <f t="shared" si="11"/>
        <v>43843.018658786248</v>
      </c>
      <c r="O72" s="18">
        <f t="shared" si="12"/>
        <v>107957.38724306741</v>
      </c>
      <c r="P72" s="18">
        <f>+'[3]R-I prezzi costanti cat'!P67</f>
        <v>1756.647773965771</v>
      </c>
      <c r="Q72" s="18">
        <f>+'[3]R-I prezzi costanti cat'!Q67</f>
        <v>9037.2307057910148</v>
      </c>
      <c r="R72" s="20">
        <f t="shared" si="13"/>
        <v>115237.97017489265</v>
      </c>
      <c r="S72" s="18">
        <f>+'[3]R-I prezzi costanti cat'!S67</f>
        <v>14442.901539036044</v>
      </c>
      <c r="T72" s="20">
        <f t="shared" si="14"/>
        <v>129680.87171392869</v>
      </c>
      <c r="U72" s="21"/>
      <c r="V72" s="18">
        <f>+'[3]R-I prezzi costanti cat'!U67</f>
        <v>7365.9746989966561</v>
      </c>
      <c r="W72" s="22">
        <f>+'[3]R-I prezzi costanti cat'!W67</f>
        <v>86514.963847721927</v>
      </c>
      <c r="X72" s="22">
        <f>+'[3]R-I prezzi costanti cat'!X67</f>
        <v>24158.30946454377</v>
      </c>
      <c r="Y72" s="27">
        <f t="shared" si="15"/>
        <v>110673.27331226569</v>
      </c>
      <c r="Z72" s="18">
        <f>+'[3]R-I prezzi costanti cat'!AA67</f>
        <v>1166.2729036360636</v>
      </c>
      <c r="AA72" s="18">
        <f>+'[3]R-I prezzi costanti cat'!Z67</f>
        <v>3488.8194527426026</v>
      </c>
      <c r="AB72" s="18">
        <f>+'[3]R-I prezzi costanti cat'!AD67-'[3]R-I prezzi costanti cat'!AK67</f>
        <v>5126.7881564142572</v>
      </c>
      <c r="AC72" s="18">
        <f>+'[3]R-I prezzi costanti cat'!AB67</f>
        <v>918.78378028079521</v>
      </c>
      <c r="AD72" s="18">
        <f>+'[3]R-I prezzi costanti cat'!AC67+'[3]R-I prezzi costanti cat'!AE67+'[3]R-I prezzi costanti cat'!AF67-'[3]R-I prezzi costanti cat'!AJ67-'[3]R-I prezzi costanti cat'!AL67</f>
        <v>1621.5107122855777</v>
      </c>
      <c r="AE72" s="19">
        <f t="shared" si="16"/>
        <v>7667.0826489806304</v>
      </c>
      <c r="AF72" s="19">
        <f t="shared" si="17"/>
        <v>12322.175005359297</v>
      </c>
      <c r="AG72" s="19">
        <f>+'[3]R-I prezzi costanti cat'!AM67</f>
        <v>-680.55130269295455</v>
      </c>
      <c r="AH72" s="19">
        <f t="shared" si="18"/>
        <v>11641.623702666342</v>
      </c>
      <c r="AI72" s="23">
        <f t="shared" si="19"/>
        <v>129680.87171392869</v>
      </c>
      <c r="AJ72" s="29"/>
    </row>
    <row r="73" spans="1:36" x14ac:dyDescent="0.25">
      <c r="A73" s="17">
        <v>1923</v>
      </c>
      <c r="B73" s="18">
        <f>+'[3]R-I prezzi costanti cat'!B68</f>
        <v>39937.233654374744</v>
      </c>
      <c r="C73" s="18">
        <f>+'[3]R-I prezzi costanti cat'!C68</f>
        <v>702.62326127535414</v>
      </c>
      <c r="D73" s="18">
        <f>+'[3]R-I prezzi costanti cat'!D68</f>
        <v>24164.736795930403</v>
      </c>
      <c r="E73" s="18">
        <f>+'[3]R-I prezzi costanti cat'!G68</f>
        <v>5471.231529190989</v>
      </c>
      <c r="F73" s="18">
        <f>+'[3]R-I prezzi costanti cat'!E68</f>
        <v>914.96700005321202</v>
      </c>
      <c r="G73" s="19">
        <f t="shared" si="10"/>
        <v>31253.558586449959</v>
      </c>
      <c r="H73" s="18">
        <f>+'[3]R-I prezzi costanti cat'!H68</f>
        <v>14649.257635259213</v>
      </c>
      <c r="I73" s="18">
        <f>+'[3]R-I prezzi costanti cat'!I68</f>
        <v>6965.3979986774566</v>
      </c>
      <c r="J73" s="18">
        <f>+'[3]R-I prezzi costanti cat'!J68</f>
        <v>2311.7629597880705</v>
      </c>
      <c r="K73" s="18">
        <f>+'[3]R-I prezzi costanti cat'!K68</f>
        <v>7103.3744962551118</v>
      </c>
      <c r="L73" s="18">
        <f>+'[3]R-I prezzi costanti cat'!L68</f>
        <v>7244.8444313257614</v>
      </c>
      <c r="M73" s="18">
        <f>+'[3]R-I prezzi costanti cat'!M68</f>
        <v>8382.829888740278</v>
      </c>
      <c r="N73" s="18">
        <f t="shared" si="11"/>
        <v>46657.467410045894</v>
      </c>
      <c r="O73" s="18">
        <f t="shared" si="12"/>
        <v>117848.25965087059</v>
      </c>
      <c r="P73" s="18">
        <f>+'[3]R-I prezzi costanti cat'!P68</f>
        <v>1738.5936622258289</v>
      </c>
      <c r="Q73" s="18">
        <f>+'[3]R-I prezzi costanti cat'!Q68</f>
        <v>9840.656881418925</v>
      </c>
      <c r="R73" s="20">
        <f t="shared" si="13"/>
        <v>125950.32287006368</v>
      </c>
      <c r="S73" s="18">
        <f>+'[3]R-I prezzi costanti cat'!S68</f>
        <v>14818.084674891399</v>
      </c>
      <c r="T73" s="20">
        <f t="shared" si="14"/>
        <v>140768.40754495509</v>
      </c>
      <c r="U73" s="21"/>
      <c r="V73" s="18">
        <f>+'[3]R-I prezzi costanti cat'!U68</f>
        <v>9285.5844424228562</v>
      </c>
      <c r="W73" s="22">
        <f>+'[3]R-I prezzi costanti cat'!W68</f>
        <v>101705.13537061185</v>
      </c>
      <c r="X73" s="22">
        <f>+'[3]R-I prezzi costanti cat'!X68</f>
        <v>16426.925266240494</v>
      </c>
      <c r="Y73" s="27">
        <f t="shared" si="15"/>
        <v>118132.06063685234</v>
      </c>
      <c r="Z73" s="18">
        <f>+'[3]R-I prezzi costanti cat'!AA68</f>
        <v>1652.148660859136</v>
      </c>
      <c r="AA73" s="18">
        <f>+'[3]R-I prezzi costanti cat'!Z68</f>
        <v>3678.5353792771025</v>
      </c>
      <c r="AB73" s="18">
        <f>+'[3]R-I prezzi costanti cat'!AD68-'[3]R-I prezzi costanti cat'!AK68</f>
        <v>5693.3433078303678</v>
      </c>
      <c r="AC73" s="18">
        <f>+'[3]R-I prezzi costanti cat'!AB68</f>
        <v>1143.7404011662038</v>
      </c>
      <c r="AD73" s="18">
        <f>+'[3]R-I prezzi costanti cat'!AC68+'[3]R-I prezzi costanti cat'!AE68+'[3]R-I prezzi costanti cat'!AF68-'[3]R-I prezzi costanti cat'!AJ68-'[3]R-I prezzi costanti cat'!AL68</f>
        <v>2038.2452786012377</v>
      </c>
      <c r="AE73" s="19">
        <f t="shared" si="16"/>
        <v>8875.3289875978098</v>
      </c>
      <c r="AF73" s="19">
        <f t="shared" si="17"/>
        <v>14206.013027734049</v>
      </c>
      <c r="AG73" s="19">
        <f>+'[3]R-I prezzi costanti cat'!AM68</f>
        <v>-855.2505620541657</v>
      </c>
      <c r="AH73" s="19">
        <f t="shared" si="18"/>
        <v>13350.762465679883</v>
      </c>
      <c r="AI73" s="23">
        <f t="shared" si="19"/>
        <v>140768.40754495509</v>
      </c>
      <c r="AJ73" s="29"/>
    </row>
    <row r="74" spans="1:36" x14ac:dyDescent="0.25">
      <c r="A74" s="17">
        <v>1924</v>
      </c>
      <c r="B74" s="18">
        <f>+'[3]R-I prezzi costanti cat'!B69</f>
        <v>38275.855354808315</v>
      </c>
      <c r="C74" s="18">
        <f>+'[3]R-I prezzi costanti cat'!C69</f>
        <v>744.49262651818174</v>
      </c>
      <c r="D74" s="18">
        <f>+'[3]R-I prezzi costanti cat'!D69</f>
        <v>26248.645565406401</v>
      </c>
      <c r="E74" s="18">
        <f>+'[3]R-I prezzi costanti cat'!G69</f>
        <v>5594.5861626987726</v>
      </c>
      <c r="F74" s="18">
        <f>+'[3]R-I prezzi costanti cat'!E69</f>
        <v>1049.0086624176465</v>
      </c>
      <c r="G74" s="19">
        <f t="shared" si="10"/>
        <v>33636.733017040999</v>
      </c>
      <c r="H74" s="18">
        <f>+'[3]R-I prezzi costanti cat'!H69</f>
        <v>15256.600172438015</v>
      </c>
      <c r="I74" s="18">
        <f>+'[3]R-I prezzi costanti cat'!I69</f>
        <v>7784.3847005687112</v>
      </c>
      <c r="J74" s="18">
        <f>+'[3]R-I prezzi costanti cat'!J69</f>
        <v>2318.0388222626993</v>
      </c>
      <c r="K74" s="18">
        <f>+'[3]R-I prezzi costanti cat'!K69</f>
        <v>7360.2066034486998</v>
      </c>
      <c r="L74" s="18">
        <f>+'[3]R-I prezzi costanti cat'!L69</f>
        <v>7284.3157044626614</v>
      </c>
      <c r="M74" s="18">
        <f>+'[3]R-I prezzi costanti cat'!M69</f>
        <v>8746.885288973479</v>
      </c>
      <c r="N74" s="18">
        <f t="shared" si="11"/>
        <v>48750.431292154266</v>
      </c>
      <c r="O74" s="18">
        <f t="shared" si="12"/>
        <v>120663.01966400357</v>
      </c>
      <c r="P74" s="18">
        <f>+'[3]R-I prezzi costanti cat'!P69</f>
        <v>1737.3640250862506</v>
      </c>
      <c r="Q74" s="18">
        <f>+'[3]R-I prezzi costanti cat'!Q69</f>
        <v>10443.589367891447</v>
      </c>
      <c r="R74" s="20">
        <f t="shared" si="13"/>
        <v>129369.24500680878</v>
      </c>
      <c r="S74" s="18">
        <f>+'[3]R-I prezzi costanti cat'!S69</f>
        <v>15904.918648091942</v>
      </c>
      <c r="T74" s="20">
        <f t="shared" si="14"/>
        <v>145274.16365490071</v>
      </c>
      <c r="U74" s="21"/>
      <c r="V74" s="18">
        <f>+'[3]R-I prezzi costanti cat'!U69</f>
        <v>11607.247845697206</v>
      </c>
      <c r="W74" s="22">
        <f>+'[3]R-I prezzi costanti cat'!W69</f>
        <v>104982.1114261293</v>
      </c>
      <c r="X74" s="22">
        <f>+'[3]R-I prezzi costanti cat'!X69</f>
        <v>14810.418447166534</v>
      </c>
      <c r="Y74" s="27">
        <f t="shared" si="15"/>
        <v>119792.52987329583</v>
      </c>
      <c r="Z74" s="18">
        <f>+'[3]R-I prezzi costanti cat'!AA69</f>
        <v>2112.2341468531367</v>
      </c>
      <c r="AA74" s="18">
        <f>+'[3]R-I prezzi costanti cat'!Z69</f>
        <v>2979.2261661064372</v>
      </c>
      <c r="AB74" s="18">
        <f>+'[3]R-I prezzi costanti cat'!AD69-'[3]R-I prezzi costanti cat'!AK69</f>
        <v>6415.9880895383467</v>
      </c>
      <c r="AC74" s="18">
        <f>+'[3]R-I prezzi costanti cat'!AB69</f>
        <v>1371.7751685441399</v>
      </c>
      <c r="AD74" s="18">
        <f>+'[3]R-I prezzi costanti cat'!AC69+'[3]R-I prezzi costanti cat'!AE69+'[3]R-I prezzi costanti cat'!AF69-'[3]R-I prezzi costanti cat'!AJ69-'[3]R-I prezzi costanti cat'!AL69</f>
        <v>1654.5695643177573</v>
      </c>
      <c r="AE74" s="19">
        <f t="shared" si="16"/>
        <v>9442.3328224002435</v>
      </c>
      <c r="AF74" s="19">
        <f t="shared" si="17"/>
        <v>14533.793135359818</v>
      </c>
      <c r="AG74" s="19">
        <f>+'[3]R-I prezzi costanti cat'!AM69</f>
        <v>-659.40719945214119</v>
      </c>
      <c r="AH74" s="19">
        <f t="shared" si="18"/>
        <v>13874.385935907676</v>
      </c>
      <c r="AI74" s="23">
        <f t="shared" si="19"/>
        <v>145274.16365490074</v>
      </c>
      <c r="AJ74" s="29"/>
    </row>
    <row r="75" spans="1:36" x14ac:dyDescent="0.25">
      <c r="A75" s="17">
        <v>1925</v>
      </c>
      <c r="B75" s="18">
        <f>+'[3]R-I prezzi costanti cat'!B70</f>
        <v>40859.115710707665</v>
      </c>
      <c r="C75" s="18">
        <f>+'[3]R-I prezzi costanti cat'!C70</f>
        <v>867.23473521515552</v>
      </c>
      <c r="D75" s="18">
        <f>+'[3]R-I prezzi costanti cat'!D70</f>
        <v>30530.731451514959</v>
      </c>
      <c r="E75" s="18">
        <f>+'[3]R-I prezzi costanti cat'!G70</f>
        <v>5592.2875132435092</v>
      </c>
      <c r="F75" s="18">
        <f>+'[3]R-I prezzi costanti cat'!E70</f>
        <v>1263.5031229337624</v>
      </c>
      <c r="G75" s="19">
        <f t="shared" si="10"/>
        <v>38253.756822907388</v>
      </c>
      <c r="H75" s="18">
        <f>+'[3]R-I prezzi costanti cat'!H70</f>
        <v>16607.278711084309</v>
      </c>
      <c r="I75" s="18">
        <f>+'[3]R-I prezzi costanti cat'!I70</f>
        <v>9089.7974947275761</v>
      </c>
      <c r="J75" s="18">
        <f>+'[3]R-I prezzi costanti cat'!J70</f>
        <v>2506.2911087985249</v>
      </c>
      <c r="K75" s="18">
        <f>+'[3]R-I prezzi costanti cat'!K70</f>
        <v>7469.5337842135386</v>
      </c>
      <c r="L75" s="18">
        <f>+'[3]R-I prezzi costanti cat'!L70</f>
        <v>7343.2842226810344</v>
      </c>
      <c r="M75" s="18">
        <f>+'[3]R-I prezzi costanti cat'!M70</f>
        <v>9110.9406892066781</v>
      </c>
      <c r="N75" s="18">
        <f t="shared" si="11"/>
        <v>52127.126010711661</v>
      </c>
      <c r="O75" s="18">
        <f t="shared" si="12"/>
        <v>131239.99854432672</v>
      </c>
      <c r="P75" s="18">
        <f>+'[3]R-I prezzi costanti cat'!P70</f>
        <v>1882.1119629019902</v>
      </c>
      <c r="Q75" s="18">
        <f>+'[3]R-I prezzi costanti cat'!Q70</f>
        <v>8937.0593134079718</v>
      </c>
      <c r="R75" s="20">
        <f t="shared" si="13"/>
        <v>138294.94589483272</v>
      </c>
      <c r="S75" s="18">
        <f>+'[3]R-I prezzi costanti cat'!S70</f>
        <v>18233.00541639997</v>
      </c>
      <c r="T75" s="20">
        <f t="shared" si="14"/>
        <v>156527.9513112327</v>
      </c>
      <c r="U75" s="21"/>
      <c r="V75" s="18">
        <f>+'[3]R-I prezzi costanti cat'!U70</f>
        <v>12898.749736542721</v>
      </c>
      <c r="W75" s="22">
        <f>+'[3]R-I prezzi costanti cat'!W70</f>
        <v>113510.306162208</v>
      </c>
      <c r="X75" s="22">
        <f>+'[3]R-I prezzi costanti cat'!X70</f>
        <v>13844.917380693974</v>
      </c>
      <c r="Y75" s="27">
        <f t="shared" si="15"/>
        <v>127355.22354290198</v>
      </c>
      <c r="Z75" s="18">
        <f>+'[3]R-I prezzi costanti cat'!AA70</f>
        <v>2442.0575723820066</v>
      </c>
      <c r="AA75" s="18">
        <f>+'[3]R-I prezzi costanti cat'!Z70</f>
        <v>2286.9049225147974</v>
      </c>
      <c r="AB75" s="18">
        <f>+'[3]R-I prezzi costanti cat'!AD70-'[3]R-I prezzi costanti cat'!AK70</f>
        <v>6931.5014253801064</v>
      </c>
      <c r="AC75" s="18">
        <f>+'[3]R-I prezzi costanti cat'!AB70</f>
        <v>1571.765117749364</v>
      </c>
      <c r="AD75" s="18">
        <f>+'[3]R-I prezzi costanti cat'!AC70+'[3]R-I prezzi costanti cat'!AE70+'[3]R-I prezzi costanti cat'!AF70-'[3]R-I prezzi costanti cat'!AJ70-'[3]R-I prezzi costanti cat'!AL70</f>
        <v>1621.9349342450507</v>
      </c>
      <c r="AE75" s="19">
        <f t="shared" si="16"/>
        <v>10125.201477374521</v>
      </c>
      <c r="AF75" s="19">
        <f t="shared" si="17"/>
        <v>14854.163972271326</v>
      </c>
      <c r="AG75" s="19">
        <f>+'[3]R-I prezzi costanti cat'!AM70</f>
        <v>1419.8140595166585</v>
      </c>
      <c r="AH75" s="19">
        <f t="shared" si="18"/>
        <v>16273.978031787985</v>
      </c>
      <c r="AI75" s="23">
        <f t="shared" si="19"/>
        <v>156527.9513112327</v>
      </c>
      <c r="AJ75" s="29"/>
    </row>
    <row r="76" spans="1:36" x14ac:dyDescent="0.25">
      <c r="A76" s="17">
        <v>1926</v>
      </c>
      <c r="B76" s="18">
        <f>+'[3]R-I prezzi costanti cat'!B71</f>
        <v>41120.984570452303</v>
      </c>
      <c r="C76" s="18">
        <f>+'[3]R-I prezzi costanti cat'!C71</f>
        <v>928.30451330901815</v>
      </c>
      <c r="D76" s="18">
        <f>+'[3]R-I prezzi costanti cat'!D71</f>
        <v>30225.43358461597</v>
      </c>
      <c r="E76" s="18">
        <f>+'[3]R-I prezzi costanti cat'!G71</f>
        <v>5853.8039041026204</v>
      </c>
      <c r="F76" s="18">
        <f>+'[3]R-I prezzi costanti cat'!E71</f>
        <v>1465.3328479847125</v>
      </c>
      <c r="G76" s="19">
        <f t="shared" si="10"/>
        <v>38472.874850012318</v>
      </c>
      <c r="H76" s="18">
        <f>+'[3]R-I prezzi costanti cat'!H71</f>
        <v>16438.240916390547</v>
      </c>
      <c r="I76" s="18">
        <f>+'[3]R-I prezzi costanti cat'!I71</f>
        <v>8908.6318278279432</v>
      </c>
      <c r="J76" s="18">
        <f>+'[3]R-I prezzi costanti cat'!J71</f>
        <v>2534.5966187517733</v>
      </c>
      <c r="K76" s="18">
        <f>+'[3]R-I prezzi costanti cat'!K71</f>
        <v>7740.8271587040635</v>
      </c>
      <c r="L76" s="18">
        <f>+'[3]R-I prezzi costanti cat'!L71</f>
        <v>7400.5426792994995</v>
      </c>
      <c r="M76" s="18">
        <f>+'[3]R-I prezzi costanti cat'!M71</f>
        <v>9474.9960894398791</v>
      </c>
      <c r="N76" s="18">
        <f t="shared" si="11"/>
        <v>52497.835290413699</v>
      </c>
      <c r="O76" s="18">
        <f t="shared" si="12"/>
        <v>132091.69471087831</v>
      </c>
      <c r="P76" s="18">
        <f>+'[3]R-I prezzi costanti cat'!P71</f>
        <v>1912.9347559154996</v>
      </c>
      <c r="Q76" s="18">
        <f>+'[3]R-I prezzi costanti cat'!Q71</f>
        <v>9238.2943473629912</v>
      </c>
      <c r="R76" s="20">
        <f t="shared" si="13"/>
        <v>139417.05430232579</v>
      </c>
      <c r="S76" s="18">
        <f>+'[3]R-I prezzi costanti cat'!S71</f>
        <v>18280.050371447713</v>
      </c>
      <c r="T76" s="20">
        <f t="shared" si="14"/>
        <v>157697.10467377352</v>
      </c>
      <c r="U76" s="21"/>
      <c r="V76" s="18">
        <f>+'[3]R-I prezzi costanti cat'!U71</f>
        <v>12397.371145485535</v>
      </c>
      <c r="W76" s="22">
        <f>+'[3]R-I prezzi costanti cat'!W71</f>
        <v>113654.46763099512</v>
      </c>
      <c r="X76" s="22">
        <f>+'[3]R-I prezzi costanti cat'!X71</f>
        <v>15081.626149027141</v>
      </c>
      <c r="Y76" s="27">
        <f t="shared" si="15"/>
        <v>128736.09378002226</v>
      </c>
      <c r="Z76" s="18">
        <f>+'[3]R-I prezzi costanti cat'!AA71</f>
        <v>2262.0368847141772</v>
      </c>
      <c r="AA76" s="18">
        <f>+'[3]R-I prezzi costanti cat'!Z71</f>
        <v>2611.30081907146</v>
      </c>
      <c r="AB76" s="18">
        <f>+'[3]R-I prezzi costanti cat'!AD71-'[3]R-I prezzi costanti cat'!AK71</f>
        <v>6872.9484090382111</v>
      </c>
      <c r="AC76" s="18">
        <f>+'[3]R-I prezzi costanti cat'!AB71</f>
        <v>1528.3524249979696</v>
      </c>
      <c r="AD76" s="18">
        <f>+'[3]R-I prezzi costanti cat'!AC71+'[3]R-I prezzi costanti cat'!AE71+'[3]R-I prezzi costanti cat'!AF71-'[3]R-I prezzi costanti cat'!AJ71-'[3]R-I prezzi costanti cat'!AL71</f>
        <v>1807.1212993217414</v>
      </c>
      <c r="AE76" s="19">
        <f t="shared" si="16"/>
        <v>10208.422133357923</v>
      </c>
      <c r="AF76" s="19">
        <f t="shared" si="17"/>
        <v>15081.75983714356</v>
      </c>
      <c r="AG76" s="19">
        <f>+'[3]R-I prezzi costanti cat'!AM71</f>
        <v>1481.8799111221692</v>
      </c>
      <c r="AH76" s="19">
        <f t="shared" si="18"/>
        <v>16563.63974826573</v>
      </c>
      <c r="AI76" s="23">
        <f t="shared" si="19"/>
        <v>157697.10467377352</v>
      </c>
      <c r="AJ76" s="29"/>
    </row>
    <row r="77" spans="1:36" x14ac:dyDescent="0.25">
      <c r="A77" s="17">
        <v>1927</v>
      </c>
      <c r="B77" s="18">
        <f>+'[3]R-I prezzi costanti cat'!B72</f>
        <v>37501.308895337221</v>
      </c>
      <c r="C77" s="18">
        <f>+'[3]R-I prezzi costanti cat'!C72</f>
        <v>954.56354663413344</v>
      </c>
      <c r="D77" s="18">
        <f>+'[3]R-I prezzi costanti cat'!D72</f>
        <v>28887.305980367015</v>
      </c>
      <c r="E77" s="18">
        <f>+'[3]R-I prezzi costanti cat'!G72</f>
        <v>5719.9289330507963</v>
      </c>
      <c r="F77" s="18">
        <f>+'[3]R-I prezzi costanti cat'!E72</f>
        <v>1518.4863240271823</v>
      </c>
      <c r="G77" s="19">
        <f t="shared" si="10"/>
        <v>37080.284784079122</v>
      </c>
      <c r="H77" s="18">
        <f>+'[3]R-I prezzi costanti cat'!H72</f>
        <v>15857.456656937105</v>
      </c>
      <c r="I77" s="18">
        <f>+'[3]R-I prezzi costanti cat'!I72</f>
        <v>8534.3165400922444</v>
      </c>
      <c r="J77" s="18">
        <f>+'[3]R-I prezzi costanti cat'!J72</f>
        <v>2628.6166432532023</v>
      </c>
      <c r="K77" s="18">
        <f>+'[3]R-I prezzi costanti cat'!K72</f>
        <v>7823.2563822966013</v>
      </c>
      <c r="L77" s="18">
        <f>+'[3]R-I prezzi costanti cat'!L72</f>
        <v>7470.235635878631</v>
      </c>
      <c r="M77" s="18">
        <f>+'[3]R-I prezzi costanti cat'!M72</f>
        <v>9671.7866083027711</v>
      </c>
      <c r="N77" s="18">
        <f t="shared" si="11"/>
        <v>51985.668466760551</v>
      </c>
      <c r="O77" s="18">
        <f t="shared" si="12"/>
        <v>126567.26214617689</v>
      </c>
      <c r="P77" s="18">
        <f>+'[3]R-I prezzi costanti cat'!P72</f>
        <v>1987.8598143660859</v>
      </c>
      <c r="Q77" s="18">
        <f>+'[3]R-I prezzi costanti cat'!Q72</f>
        <v>12251.34316759288</v>
      </c>
      <c r="R77" s="20">
        <f t="shared" si="13"/>
        <v>136830.74549940368</v>
      </c>
      <c r="S77" s="18">
        <f>+'[3]R-I prezzi costanti cat'!S72</f>
        <v>17771.280381573539</v>
      </c>
      <c r="T77" s="20">
        <f t="shared" si="14"/>
        <v>154602.02588097722</v>
      </c>
      <c r="U77" s="21"/>
      <c r="V77" s="18">
        <f>+'[3]R-I prezzi costanti cat'!U72</f>
        <v>13038.166638123328</v>
      </c>
      <c r="W77" s="22">
        <f>+'[3]R-I prezzi costanti cat'!W72</f>
        <v>110770.99147802143</v>
      </c>
      <c r="X77" s="22">
        <f>+'[3]R-I prezzi costanti cat'!X72</f>
        <v>15552.109689715358</v>
      </c>
      <c r="Y77" s="27">
        <f t="shared" si="15"/>
        <v>126323.10116773679</v>
      </c>
      <c r="Z77" s="18">
        <f>+'[3]R-I prezzi costanti cat'!AA72</f>
        <v>1795.9142494001774</v>
      </c>
      <c r="AA77" s="18">
        <f>+'[3]R-I prezzi costanti cat'!Z72</f>
        <v>2952.7970216425983</v>
      </c>
      <c r="AB77" s="18">
        <f>+'[3]R-I prezzi costanti cat'!AD72-'[3]R-I prezzi costanti cat'!AK72</f>
        <v>9067.7189398536575</v>
      </c>
      <c r="AC77" s="18">
        <f>+'[3]R-I prezzi costanti cat'!AB72</f>
        <v>1358.7970230588719</v>
      </c>
      <c r="AD77" s="18">
        <f>+'[3]R-I prezzi costanti cat'!AC72+'[3]R-I prezzi costanti cat'!AE72+'[3]R-I prezzi costanti cat'!AF72-'[3]R-I prezzi costanti cat'!AJ72-'[3]R-I prezzi costanti cat'!AL72</f>
        <v>1751.4151429847386</v>
      </c>
      <c r="AE77" s="19">
        <f t="shared" si="16"/>
        <v>12177.931105897269</v>
      </c>
      <c r="AF77" s="19">
        <f t="shared" si="17"/>
        <v>16926.642376940046</v>
      </c>
      <c r="AG77" s="19">
        <f>+'[3]R-I prezzi costanti cat'!AM72</f>
        <v>-1685.884301822934</v>
      </c>
      <c r="AH77" s="19">
        <f t="shared" si="18"/>
        <v>15240.758075117112</v>
      </c>
      <c r="AI77" s="23">
        <f t="shared" si="19"/>
        <v>154602.02588097725</v>
      </c>
      <c r="AJ77" s="29"/>
    </row>
    <row r="78" spans="1:36" x14ac:dyDescent="0.25">
      <c r="A78" s="17">
        <v>1928</v>
      </c>
      <c r="B78" s="18">
        <f>+'[3]R-I prezzi costanti cat'!B73</f>
        <v>40828.333745227297</v>
      </c>
      <c r="C78" s="18">
        <f>+'[3]R-I prezzi costanti cat'!C73</f>
        <v>968.87384850015985</v>
      </c>
      <c r="D78" s="18">
        <f>+'[3]R-I prezzi costanti cat'!D73</f>
        <v>31395.546279242179</v>
      </c>
      <c r="E78" s="18">
        <f>+'[3]R-I prezzi costanti cat'!G73</f>
        <v>5834.1782178217672</v>
      </c>
      <c r="F78" s="18">
        <f>+'[3]R-I prezzi costanti cat'!E73</f>
        <v>1682.1791671015455</v>
      </c>
      <c r="G78" s="19">
        <f t="shared" si="10"/>
        <v>39880.777512665649</v>
      </c>
      <c r="H78" s="18">
        <f>+'[3]R-I prezzi costanti cat'!H73</f>
        <v>16985.085237788033</v>
      </c>
      <c r="I78" s="18">
        <f>+'[3]R-I prezzi costanti cat'!I73</f>
        <v>9212.7316676980954</v>
      </c>
      <c r="J78" s="18">
        <f>+'[3]R-I prezzi costanti cat'!J73</f>
        <v>2941.5497524058956</v>
      </c>
      <c r="K78" s="18">
        <f>+'[3]R-I prezzi costanti cat'!K73</f>
        <v>7995.3454631301429</v>
      </c>
      <c r="L78" s="18">
        <f>+'[3]R-I prezzi costanti cat'!L73</f>
        <v>7547.8813324632811</v>
      </c>
      <c r="M78" s="18">
        <f>+'[3]R-I prezzi costanti cat'!M73</f>
        <v>9752.6709260491098</v>
      </c>
      <c r="N78" s="18">
        <f t="shared" si="11"/>
        <v>54435.264379534558</v>
      </c>
      <c r="O78" s="18">
        <f t="shared" si="12"/>
        <v>135144.3756374275</v>
      </c>
      <c r="P78" s="18">
        <f>+'[3]R-I prezzi costanti cat'!P73</f>
        <v>2212.6609313177032</v>
      </c>
      <c r="Q78" s="18">
        <f>+'[3]R-I prezzi costanti cat'!Q73</f>
        <v>12552.357323899474</v>
      </c>
      <c r="R78" s="20">
        <f t="shared" si="13"/>
        <v>145484.07203000929</v>
      </c>
      <c r="S78" s="18">
        <f>+'[3]R-I prezzi costanti cat'!S73</f>
        <v>20709.748256806237</v>
      </c>
      <c r="T78" s="20">
        <f t="shared" si="14"/>
        <v>166193.82028681552</v>
      </c>
      <c r="U78" s="21"/>
      <c r="V78" s="18">
        <f>+'[3]R-I prezzi costanti cat'!U73</f>
        <v>13548.535116509145</v>
      </c>
      <c r="W78" s="22">
        <f>+'[3]R-I prezzi costanti cat'!W73</f>
        <v>119492.45102895764</v>
      </c>
      <c r="X78" s="22">
        <f>+'[3]R-I prezzi costanti cat'!X73</f>
        <v>15691.396258993898</v>
      </c>
      <c r="Y78" s="27">
        <f t="shared" si="15"/>
        <v>135183.84728795153</v>
      </c>
      <c r="Z78" s="18">
        <f>+'[3]R-I prezzi costanti cat'!AA73</f>
        <v>1849.1811036775684</v>
      </c>
      <c r="AA78" s="18">
        <f>+'[3]R-I prezzi costanti cat'!Z73</f>
        <v>2806.8240862600824</v>
      </c>
      <c r="AB78" s="18">
        <f>+'[3]R-I prezzi costanti cat'!AD73-'[3]R-I prezzi costanti cat'!AK73</f>
        <v>10816.037106564896</v>
      </c>
      <c r="AC78" s="18">
        <f>+'[3]R-I prezzi costanti cat'!AB73</f>
        <v>1489.9379865442902</v>
      </c>
      <c r="AD78" s="18">
        <f>+'[3]R-I prezzi costanti cat'!AC73+'[3]R-I prezzi costanti cat'!AE73+'[3]R-I prezzi costanti cat'!AF73-'[3]R-I prezzi costanti cat'!AJ73-'[3]R-I prezzi costanti cat'!AL73</f>
        <v>1557.1672364910905</v>
      </c>
      <c r="AE78" s="19">
        <f t="shared" si="16"/>
        <v>13863.142329600276</v>
      </c>
      <c r="AF78" s="19">
        <f t="shared" si="17"/>
        <v>18519.147519537928</v>
      </c>
      <c r="AG78" s="19">
        <f>+'[3]R-I prezzi costanti cat'!AM73</f>
        <v>-1057.7096371830794</v>
      </c>
      <c r="AH78" s="19">
        <f t="shared" si="18"/>
        <v>17461.437882354847</v>
      </c>
      <c r="AI78" s="23">
        <f t="shared" si="19"/>
        <v>166193.82028681555</v>
      </c>
      <c r="AJ78" s="29"/>
    </row>
    <row r="79" spans="1:36" x14ac:dyDescent="0.25">
      <c r="A79" s="17">
        <v>1929</v>
      </c>
      <c r="B79" s="18">
        <f>+'[3]R-I prezzi costanti cat'!B74</f>
        <v>42533.08246470242</v>
      </c>
      <c r="C79" s="18">
        <f>+'[3]R-I prezzi costanti cat'!C74</f>
        <v>1009.8441218972373</v>
      </c>
      <c r="D79" s="18">
        <f>+'[3]R-I prezzi costanti cat'!D74</f>
        <v>33385.525249538601</v>
      </c>
      <c r="E79" s="18">
        <f>+'[3]R-I prezzi costanti cat'!G74</f>
        <v>7684.5841584158406</v>
      </c>
      <c r="F79" s="18">
        <f>+'[3]R-I prezzi costanti cat'!E74</f>
        <v>1816.7078054797187</v>
      </c>
      <c r="G79" s="19">
        <f t="shared" si="10"/>
        <v>43896.661335331395</v>
      </c>
      <c r="H79" s="18">
        <f>+'[3]R-I prezzi costanti cat'!H74</f>
        <v>17802.262565732144</v>
      </c>
      <c r="I79" s="18">
        <f>+'[3]R-I prezzi costanti cat'!I74</f>
        <v>9581.8941865099459</v>
      </c>
      <c r="J79" s="18">
        <f>+'[3]R-I prezzi costanti cat'!J74</f>
        <v>2951.1097764662945</v>
      </c>
      <c r="K79" s="18">
        <f>+'[3]R-I prezzi costanti cat'!K74</f>
        <v>8216.3136274273293</v>
      </c>
      <c r="L79" s="18">
        <f>+'[3]R-I prezzi costanti cat'!L74</f>
        <v>7615.6544429339656</v>
      </c>
      <c r="M79" s="18">
        <f>+'[3]R-I prezzi costanti cat'!M74</f>
        <v>9594.260808940362</v>
      </c>
      <c r="N79" s="18">
        <f t="shared" si="11"/>
        <v>55761.495408010043</v>
      </c>
      <c r="O79" s="18">
        <f t="shared" si="12"/>
        <v>142191.23920804384</v>
      </c>
      <c r="P79" s="18">
        <f>+'[3]R-I prezzi costanti cat'!P74</f>
        <v>2185.8185224475164</v>
      </c>
      <c r="Q79" s="18">
        <f>+'[3]R-I prezzi costanti cat'!Q74</f>
        <v>12752.041286918735</v>
      </c>
      <c r="R79" s="20">
        <f t="shared" si="13"/>
        <v>152757.46197251507</v>
      </c>
      <c r="S79" s="18">
        <f>+'[3]R-I prezzi costanti cat'!S74</f>
        <v>20988.496189873415</v>
      </c>
      <c r="T79" s="20">
        <f t="shared" si="14"/>
        <v>173745.95816238847</v>
      </c>
      <c r="U79" s="21"/>
      <c r="V79" s="18">
        <f>+'[3]R-I prezzi costanti cat'!U74</f>
        <v>14868.111507724643</v>
      </c>
      <c r="W79" s="22">
        <f>+'[3]R-I prezzi costanti cat'!W74</f>
        <v>120052.02497934054</v>
      </c>
      <c r="X79" s="22">
        <f>+'[3]R-I prezzi costanti cat'!X74</f>
        <v>15718.565106314705</v>
      </c>
      <c r="Y79" s="27">
        <f t="shared" si="15"/>
        <v>135770.59008565525</v>
      </c>
      <c r="Z79" s="18">
        <f>+'[3]R-I prezzi costanti cat'!AA74</f>
        <v>2950.9910016395079</v>
      </c>
      <c r="AA79" s="18">
        <f>+'[3]R-I prezzi costanti cat'!Z74</f>
        <v>3133.1316426187009</v>
      </c>
      <c r="AB79" s="18">
        <f>+'[3]R-I prezzi costanti cat'!AD74-'[3]R-I prezzi costanti cat'!AK74</f>
        <v>10964.082140207958</v>
      </c>
      <c r="AC79" s="18">
        <f>+'[3]R-I prezzi costanti cat'!AB74</f>
        <v>1955.6522400713113</v>
      </c>
      <c r="AD79" s="18">
        <f>+'[3]R-I prezzi costanti cat'!AC74+'[3]R-I prezzi costanti cat'!AE74+'[3]R-I prezzi costanti cat'!AF74-'[3]R-I prezzi costanti cat'!AJ74-'[3]R-I prezzi costanti cat'!AL74</f>
        <v>1525.2973408168459</v>
      </c>
      <c r="AE79" s="19">
        <f t="shared" si="16"/>
        <v>14445.031721096115</v>
      </c>
      <c r="AF79" s="19">
        <f t="shared" si="17"/>
        <v>20529.154365354323</v>
      </c>
      <c r="AG79" s="19">
        <f>+'[3]R-I prezzi costanti cat'!AM74</f>
        <v>2578.1022036542563</v>
      </c>
      <c r="AH79" s="19">
        <f t="shared" si="18"/>
        <v>23107.256569008579</v>
      </c>
      <c r="AI79" s="23">
        <f t="shared" si="19"/>
        <v>173745.95816238847</v>
      </c>
      <c r="AJ79" s="29"/>
    </row>
    <row r="80" spans="1:36" x14ac:dyDescent="0.25">
      <c r="A80" s="17">
        <v>1930</v>
      </c>
      <c r="B80" s="18">
        <f>+'[3]R-I prezzi costanti cat'!B75</f>
        <v>38047.212803191236</v>
      </c>
      <c r="C80" s="18">
        <f>+'[3]R-I prezzi costanti cat'!C75</f>
        <v>1004.0566768092991</v>
      </c>
      <c r="D80" s="18">
        <f>+'[3]R-I prezzi costanti cat'!D75</f>
        <v>30969.104707964605</v>
      </c>
      <c r="E80" s="18">
        <f>+'[3]R-I prezzi costanti cat'!G75</f>
        <v>7830.1386138613861</v>
      </c>
      <c r="F80" s="18">
        <f>+'[3]R-I prezzi costanti cat'!E75</f>
        <v>2074.5928853139758</v>
      </c>
      <c r="G80" s="19">
        <f t="shared" si="10"/>
        <v>41877.892883949266</v>
      </c>
      <c r="H80" s="18">
        <f>+'[3]R-I prezzi costanti cat'!H75</f>
        <v>16123.988346999515</v>
      </c>
      <c r="I80" s="18">
        <f>+'[3]R-I prezzi costanti cat'!I75</f>
        <v>8880.4541302503785</v>
      </c>
      <c r="J80" s="18">
        <f>+'[3]R-I prezzi costanti cat'!J75</f>
        <v>3055.3266776365317</v>
      </c>
      <c r="K80" s="18">
        <f>+'[3]R-I prezzi costanti cat'!K75</f>
        <v>8365.5539059317125</v>
      </c>
      <c r="L80" s="18">
        <f>+'[3]R-I prezzi costanti cat'!L75</f>
        <v>7697.0381180343984</v>
      </c>
      <c r="M80" s="18">
        <f>+'[3]R-I prezzi costanti cat'!M75</f>
        <v>9847.3438276050347</v>
      </c>
      <c r="N80" s="18">
        <f t="shared" si="11"/>
        <v>53969.705006457567</v>
      </c>
      <c r="O80" s="18">
        <f t="shared" si="12"/>
        <v>133894.81069359806</v>
      </c>
      <c r="P80" s="18">
        <f>+'[3]R-I prezzi costanti cat'!P75</f>
        <v>2262.1240937301973</v>
      </c>
      <c r="Q80" s="18">
        <f>+'[3]R-I prezzi costanti cat'!Q75</f>
        <v>13957.924594302751</v>
      </c>
      <c r="R80" s="20">
        <f t="shared" si="13"/>
        <v>145590.6111941706</v>
      </c>
      <c r="S80" s="18">
        <f>+'[3]R-I prezzi costanti cat'!S75</f>
        <v>19423.313103421766</v>
      </c>
      <c r="T80" s="20">
        <f t="shared" si="14"/>
        <v>165013.92429759237</v>
      </c>
      <c r="U80" s="21"/>
      <c r="V80" s="18">
        <f>+'[3]R-I prezzi costanti cat'!U75</f>
        <v>13551.445289920335</v>
      </c>
      <c r="W80" s="22">
        <f>+'[3]R-I prezzi costanti cat'!W75</f>
        <v>112584.7486896792</v>
      </c>
      <c r="X80" s="22">
        <f>+'[3]R-I prezzi costanti cat'!X75</f>
        <v>15526.556895841393</v>
      </c>
      <c r="Y80" s="27">
        <f t="shared" si="15"/>
        <v>128111.30558552059</v>
      </c>
      <c r="Z80" s="18">
        <f>+'[3]R-I prezzi costanti cat'!AA75</f>
        <v>3351.7947911871497</v>
      </c>
      <c r="AA80" s="18">
        <f>+'[3]R-I prezzi costanti cat'!Z75</f>
        <v>3795.9746455062741</v>
      </c>
      <c r="AB80" s="18">
        <f>+'[3]R-I prezzi costanti cat'!AD75-'[3]R-I prezzi costanti cat'!AK75</f>
        <v>11256.229547500247</v>
      </c>
      <c r="AC80" s="18">
        <f>+'[3]R-I prezzi costanti cat'!AB75</f>
        <v>2049.6614989665518</v>
      </c>
      <c r="AD80" s="18">
        <f>+'[3]R-I prezzi costanti cat'!AC75+'[3]R-I prezzi costanti cat'!AE75+'[3]R-I prezzi costanti cat'!AF75-'[3]R-I prezzi costanti cat'!AJ75-'[3]R-I prezzi costanti cat'!AL75</f>
        <v>1368.4985804610117</v>
      </c>
      <c r="AE80" s="19">
        <f t="shared" si="16"/>
        <v>14674.38962692781</v>
      </c>
      <c r="AF80" s="19">
        <f t="shared" si="17"/>
        <v>21822.159063621231</v>
      </c>
      <c r="AG80" s="19">
        <f>+'[3]R-I prezzi costanti cat'!AM75</f>
        <v>1529.0143585301901</v>
      </c>
      <c r="AH80" s="19">
        <f t="shared" si="18"/>
        <v>23351.17342215142</v>
      </c>
      <c r="AI80" s="23">
        <f t="shared" si="19"/>
        <v>165013.92429759234</v>
      </c>
      <c r="AJ80" s="29"/>
    </row>
    <row r="81" spans="1:36" x14ac:dyDescent="0.25">
      <c r="A81" s="17">
        <v>1931</v>
      </c>
      <c r="B81" s="18">
        <f>+'[3]R-I prezzi costanti cat'!B76</f>
        <v>39649.399486863804</v>
      </c>
      <c r="C81" s="18">
        <f>+'[3]R-I prezzi costanti cat'!C76</f>
        <v>852.05125665968092</v>
      </c>
      <c r="D81" s="18">
        <f>+'[3]R-I prezzi costanti cat'!D76</f>
        <v>27692.222933888603</v>
      </c>
      <c r="E81" s="18">
        <f>+'[3]R-I prezzi costanti cat'!G76</f>
        <v>6396</v>
      </c>
      <c r="F81" s="18">
        <f>+'[3]R-I prezzi costanti cat'!E76</f>
        <v>1994.0530112869703</v>
      </c>
      <c r="G81" s="19">
        <f t="shared" si="10"/>
        <v>36934.327201835251</v>
      </c>
      <c r="H81" s="18">
        <f>+'[3]R-I prezzi costanti cat'!H76</f>
        <v>15408.832199247659</v>
      </c>
      <c r="I81" s="18">
        <f>+'[3]R-I prezzi costanti cat'!I76</f>
        <v>8657.3319370333684</v>
      </c>
      <c r="J81" s="18">
        <f>+'[3]R-I prezzi costanti cat'!J76</f>
        <v>3198.3253413988696</v>
      </c>
      <c r="K81" s="18">
        <f>+'[3]R-I prezzi costanti cat'!K76</f>
        <v>8592.5958024936117</v>
      </c>
      <c r="L81" s="18">
        <f>+'[3]R-I prezzi costanti cat'!L76</f>
        <v>7867.3132107984256</v>
      </c>
      <c r="M81" s="18">
        <f>+'[3]R-I prezzi costanti cat'!M76</f>
        <v>10145.28172513065</v>
      </c>
      <c r="N81" s="18">
        <f t="shared" si="11"/>
        <v>53869.680216102584</v>
      </c>
      <c r="O81" s="18">
        <f t="shared" si="12"/>
        <v>130453.40690480164</v>
      </c>
      <c r="P81" s="18">
        <f>+'[3]R-I prezzi costanti cat'!P76</f>
        <v>2325.862759342232</v>
      </c>
      <c r="Q81" s="18">
        <f>+'[3]R-I prezzi costanti cat'!Q76</f>
        <v>15965.357596388259</v>
      </c>
      <c r="R81" s="20">
        <f t="shared" si="13"/>
        <v>144092.90174184766</v>
      </c>
      <c r="S81" s="18">
        <f>+'[3]R-I prezzi costanti cat'!S76</f>
        <v>16638.438872857536</v>
      </c>
      <c r="T81" s="20">
        <f t="shared" si="14"/>
        <v>160731.3406147052</v>
      </c>
      <c r="U81" s="21"/>
      <c r="V81" s="18">
        <f>+'[3]R-I prezzi costanti cat'!U76</f>
        <v>13225.706140410397</v>
      </c>
      <c r="W81" s="22">
        <f>+'[3]R-I prezzi costanti cat'!W76</f>
        <v>109402.49700879962</v>
      </c>
      <c r="X81" s="22">
        <f>+'[3]R-I prezzi costanti cat'!X76</f>
        <v>18447.598896081192</v>
      </c>
      <c r="Y81" s="27">
        <f t="shared" si="15"/>
        <v>127850.09590488081</v>
      </c>
      <c r="Z81" s="18">
        <f>+'[3]R-I prezzi costanti cat'!AA76</f>
        <v>3064.5570981030301</v>
      </c>
      <c r="AA81" s="18">
        <f>+'[3]R-I prezzi costanti cat'!Z76</f>
        <v>3600.1144441580445</v>
      </c>
      <c r="AB81" s="18">
        <f>+'[3]R-I prezzi costanti cat'!AD76-'[3]R-I prezzi costanti cat'!AK76</f>
        <v>10292.753709573277</v>
      </c>
      <c r="AC81" s="18">
        <f>+'[3]R-I prezzi costanti cat'!AB76</f>
        <v>1942.5035022722886</v>
      </c>
      <c r="AD81" s="18">
        <f>+'[3]R-I prezzi costanti cat'!AC76+'[3]R-I prezzi costanti cat'!AE76+'[3]R-I prezzi costanti cat'!AF76-'[3]R-I prezzi costanti cat'!AJ76-'[3]R-I prezzi costanti cat'!AL76</f>
        <v>1516.8347635387884</v>
      </c>
      <c r="AE81" s="19">
        <f t="shared" si="16"/>
        <v>13752.091975384354</v>
      </c>
      <c r="AF81" s="19">
        <f t="shared" si="17"/>
        <v>20416.763517645428</v>
      </c>
      <c r="AG81" s="19">
        <f>+'[3]R-I prezzi costanti cat'!AM76</f>
        <v>-761.22494823143256</v>
      </c>
      <c r="AH81" s="19">
        <f t="shared" si="18"/>
        <v>19655.538569413995</v>
      </c>
      <c r="AI81" s="23">
        <f t="shared" si="19"/>
        <v>160731.3406147052</v>
      </c>
      <c r="AJ81" s="29"/>
    </row>
    <row r="82" spans="1:36" x14ac:dyDescent="0.25">
      <c r="A82" s="17">
        <v>1932</v>
      </c>
      <c r="B82" s="18">
        <f>+'[3]R-I prezzi costanti cat'!B77</f>
        <v>43451.775644516863</v>
      </c>
      <c r="C82" s="18">
        <f>+'[3]R-I prezzi costanti cat'!C77</f>
        <v>749.42482273972632</v>
      </c>
      <c r="D82" s="18">
        <f>+'[3]R-I prezzi costanti cat'!D77</f>
        <v>25912.881532282747</v>
      </c>
      <c r="E82" s="18">
        <f>+'[3]R-I prezzi costanti cat'!G77</f>
        <v>6397.1485148514848</v>
      </c>
      <c r="F82" s="18">
        <f>+'[3]R-I prezzi costanti cat'!E77</f>
        <v>2012.4673276579697</v>
      </c>
      <c r="G82" s="19">
        <f t="shared" si="10"/>
        <v>35071.922197531931</v>
      </c>
      <c r="H82" s="18">
        <f>+'[3]R-I prezzi costanti cat'!H77</f>
        <v>15209.918831940324</v>
      </c>
      <c r="I82" s="18">
        <f>+'[3]R-I prezzi costanti cat'!I77</f>
        <v>8035.412751214355</v>
      </c>
      <c r="J82" s="18">
        <f>+'[3]R-I prezzi costanti cat'!J77</f>
        <v>3806.0511261016995</v>
      </c>
      <c r="K82" s="18">
        <f>+'[3]R-I prezzi costanti cat'!K77</f>
        <v>8711.467419674429</v>
      </c>
      <c r="L82" s="18">
        <f>+'[3]R-I prezzi costanti cat'!L77</f>
        <v>8010.7358864694825</v>
      </c>
      <c r="M82" s="18">
        <f>+'[3]R-I prezzi costanti cat'!M77</f>
        <v>11610.221413414542</v>
      </c>
      <c r="N82" s="18">
        <f t="shared" si="11"/>
        <v>55383.807428814827</v>
      </c>
      <c r="O82" s="18">
        <f t="shared" si="12"/>
        <v>133907.50527086362</v>
      </c>
      <c r="P82" s="18">
        <f>+'[3]R-I prezzi costanti cat'!P77</f>
        <v>2816.811871933463</v>
      </c>
      <c r="Q82" s="18">
        <f>+'[3]R-I prezzi costanti cat'!Q77</f>
        <v>16066.462741742549</v>
      </c>
      <c r="R82" s="20">
        <f t="shared" si="13"/>
        <v>147157.15614067271</v>
      </c>
      <c r="S82" s="18">
        <f>+'[3]R-I prezzi costanti cat'!S77</f>
        <v>14404.562620457655</v>
      </c>
      <c r="T82" s="20">
        <f t="shared" si="14"/>
        <v>161561.71876113035</v>
      </c>
      <c r="U82" s="21"/>
      <c r="V82" s="18">
        <f>+'[3]R-I prezzi costanti cat'!U77</f>
        <v>10601.585548800957</v>
      </c>
      <c r="W82" s="22">
        <f>+'[3]R-I prezzi costanti cat'!W77</f>
        <v>113708.3237341926</v>
      </c>
      <c r="X82" s="22">
        <f>+'[3]R-I prezzi costanti cat'!X77</f>
        <v>19151.536449818082</v>
      </c>
      <c r="Y82" s="27">
        <f t="shared" si="15"/>
        <v>132859.86018401067</v>
      </c>
      <c r="Z82" s="18">
        <f>+'[3]R-I prezzi costanti cat'!AA77</f>
        <v>2645.1689688516617</v>
      </c>
      <c r="AA82" s="18">
        <f>+'[3]R-I prezzi costanti cat'!Z77</f>
        <v>3716.4633901548859</v>
      </c>
      <c r="AB82" s="18">
        <f>+'[3]R-I prezzi costanti cat'!AD77-'[3]R-I prezzi costanti cat'!AK77</f>
        <v>9722.7469197690334</v>
      </c>
      <c r="AC82" s="18">
        <f>+'[3]R-I prezzi costanti cat'!AB77</f>
        <v>1726.4355433672713</v>
      </c>
      <c r="AD82" s="18">
        <f>+'[3]R-I prezzi costanti cat'!AC77+'[3]R-I prezzi costanti cat'!AE77+'[3]R-I prezzi costanti cat'!AF77-'[3]R-I prezzi costanti cat'!AJ77-'[3]R-I prezzi costanti cat'!AL77</f>
        <v>1901.0549893593598</v>
      </c>
      <c r="AE82" s="19">
        <f t="shared" si="16"/>
        <v>13350.237452495665</v>
      </c>
      <c r="AF82" s="19">
        <f t="shared" si="17"/>
        <v>19711.869811502213</v>
      </c>
      <c r="AG82" s="19">
        <f>+'[3]R-I prezzi costanti cat'!AM77</f>
        <v>-1611.5967831834898</v>
      </c>
      <c r="AH82" s="19">
        <f t="shared" si="18"/>
        <v>18100.273028318723</v>
      </c>
      <c r="AI82" s="23">
        <f t="shared" si="19"/>
        <v>161561.71876113035</v>
      </c>
      <c r="AJ82" s="29"/>
    </row>
    <row r="83" spans="1:36" x14ac:dyDescent="0.25">
      <c r="A83" s="17">
        <v>1933</v>
      </c>
      <c r="B83" s="18">
        <f>+'[3]R-I prezzi costanti cat'!B78</f>
        <v>39437.651600662815</v>
      </c>
      <c r="C83" s="18">
        <f>+'[3]R-I prezzi costanti cat'!C78</f>
        <v>767.18297754290745</v>
      </c>
      <c r="D83" s="18">
        <f>+'[3]R-I prezzi costanti cat'!D78</f>
        <v>27837.902644897706</v>
      </c>
      <c r="E83" s="18">
        <f>+'[3]R-I prezzi costanti cat'!G78</f>
        <v>7929.712871287129</v>
      </c>
      <c r="F83" s="18">
        <f>+'[3]R-I prezzi costanti cat'!E78</f>
        <v>2173.4406222038842</v>
      </c>
      <c r="G83" s="19">
        <f t="shared" si="10"/>
        <v>38708.239115931625</v>
      </c>
      <c r="H83" s="18">
        <f>+'[3]R-I prezzi costanti cat'!H78</f>
        <v>14672.386479041224</v>
      </c>
      <c r="I83" s="18">
        <f>+'[3]R-I prezzi costanti cat'!I78</f>
        <v>6880.0651158917281</v>
      </c>
      <c r="J83" s="18">
        <f>+'[3]R-I prezzi costanti cat'!J78</f>
        <v>4204.6499837275433</v>
      </c>
      <c r="K83" s="18">
        <f>+'[3]R-I prezzi costanti cat'!K78</f>
        <v>8922.8911475556361</v>
      </c>
      <c r="L83" s="18">
        <f>+'[3]R-I prezzi costanti cat'!L78</f>
        <v>8196.2553201873343</v>
      </c>
      <c r="M83" s="18">
        <f>+'[3]R-I prezzi costanti cat'!M78</f>
        <v>11261.337075847674</v>
      </c>
      <c r="N83" s="18">
        <f t="shared" si="11"/>
        <v>54137.585122251134</v>
      </c>
      <c r="O83" s="18">
        <f t="shared" si="12"/>
        <v>132283.47583884557</v>
      </c>
      <c r="P83" s="18">
        <f>+'[3]R-I prezzi costanti cat'!P78</f>
        <v>3132.5608782477248</v>
      </c>
      <c r="Q83" s="18">
        <f>+'[3]R-I prezzi costanti cat'!Q78</f>
        <v>16267.604942312424</v>
      </c>
      <c r="R83" s="20">
        <f t="shared" si="13"/>
        <v>145418.51990291028</v>
      </c>
      <c r="S83" s="18">
        <f>+'[3]R-I prezzi costanti cat'!S78</f>
        <v>16739.314346063456</v>
      </c>
      <c r="T83" s="20">
        <f t="shared" si="14"/>
        <v>162157.83424897373</v>
      </c>
      <c r="U83" s="21"/>
      <c r="V83" s="18">
        <f>+'[3]R-I prezzi costanti cat'!U78</f>
        <v>10807.108779241276</v>
      </c>
      <c r="W83" s="22">
        <f>+'[3]R-I prezzi costanti cat'!W78</f>
        <v>112427.38234221128</v>
      </c>
      <c r="X83" s="22">
        <f>+'[3]R-I prezzi costanti cat'!X78</f>
        <v>20187.421334108403</v>
      </c>
      <c r="Y83" s="27">
        <f t="shared" si="15"/>
        <v>132614.80367631969</v>
      </c>
      <c r="Z83" s="18">
        <f>+'[3]R-I prezzi costanti cat'!AA78</f>
        <v>2597.5414170406698</v>
      </c>
      <c r="AA83" s="18">
        <f>+'[3]R-I prezzi costanti cat'!Z78</f>
        <v>4424.7600546392569</v>
      </c>
      <c r="AB83" s="18">
        <f>+'[3]R-I prezzi costanti cat'!AD78-'[3]R-I prezzi costanti cat'!AK78</f>
        <v>8910.3150569337176</v>
      </c>
      <c r="AC83" s="18">
        <f>+'[3]R-I prezzi costanti cat'!AB78</f>
        <v>1699.8244583632443</v>
      </c>
      <c r="AD83" s="18">
        <f>+'[3]R-I prezzi costanti cat'!AC78+'[3]R-I prezzi costanti cat'!AE78+'[3]R-I prezzi costanti cat'!AF78-'[3]R-I prezzi costanti cat'!AJ78-'[3]R-I prezzi costanti cat'!AL78</f>
        <v>2028.4380785195681</v>
      </c>
      <c r="AE83" s="19">
        <f t="shared" si="16"/>
        <v>12638.57759381653</v>
      </c>
      <c r="AF83" s="19">
        <f t="shared" si="17"/>
        <v>19660.879065496458</v>
      </c>
      <c r="AG83" s="19">
        <f>+'[3]R-I prezzi costanti cat'!AM78</f>
        <v>-924.95727208366088</v>
      </c>
      <c r="AH83" s="19">
        <f t="shared" si="18"/>
        <v>18735.921793412796</v>
      </c>
      <c r="AI83" s="23">
        <f t="shared" si="19"/>
        <v>162157.83424897376</v>
      </c>
      <c r="AJ83" s="29"/>
    </row>
    <row r="84" spans="1:36" x14ac:dyDescent="0.25">
      <c r="A84" s="17">
        <v>1934</v>
      </c>
      <c r="B84" s="18">
        <f>+'[3]R-I prezzi costanti cat'!B79</f>
        <v>37491.786418827898</v>
      </c>
      <c r="C84" s="18">
        <f>+'[3]R-I prezzi costanti cat'!C79</f>
        <v>834.48493585959091</v>
      </c>
      <c r="D84" s="18">
        <f>+'[3]R-I prezzi costanti cat'!D79</f>
        <v>28286.843202498705</v>
      </c>
      <c r="E84" s="18">
        <f>+'[3]R-I prezzi costanti cat'!G79</f>
        <v>8276.8217821782182</v>
      </c>
      <c r="F84" s="18">
        <f>+'[3]R-I prezzi costanti cat'!E79</f>
        <v>2322.2364015631006</v>
      </c>
      <c r="G84" s="19">
        <f t="shared" si="10"/>
        <v>39720.386322099614</v>
      </c>
      <c r="H84" s="18">
        <f>+'[3]R-I prezzi costanti cat'!H79</f>
        <v>14451.351126334044</v>
      </c>
      <c r="I84" s="18">
        <f>+'[3]R-I prezzi costanti cat'!I79</f>
        <v>7374.8391830652517</v>
      </c>
      <c r="J84" s="18">
        <f>+'[3]R-I prezzi costanti cat'!J79</f>
        <v>4162.2859699036371</v>
      </c>
      <c r="K84" s="18">
        <f>+'[3]R-I prezzi costanti cat'!K79</f>
        <v>9081.6758624759987</v>
      </c>
      <c r="L84" s="18">
        <f>+'[3]R-I prezzi costanti cat'!L79</f>
        <v>8421.4240260190236</v>
      </c>
      <c r="M84" s="18">
        <f>+'[3]R-I prezzi costanti cat'!M79</f>
        <v>11051.102300439876</v>
      </c>
      <c r="N84" s="18">
        <f t="shared" si="11"/>
        <v>54542.678468237835</v>
      </c>
      <c r="O84" s="18">
        <f t="shared" si="12"/>
        <v>131754.85120916535</v>
      </c>
      <c r="P84" s="18">
        <f>+'[3]R-I prezzi costanti cat'!P79</f>
        <v>3078.2191512499094</v>
      </c>
      <c r="Q84" s="18">
        <f>+'[3]R-I prezzi costanti cat'!Q79</f>
        <v>16367.370944386552</v>
      </c>
      <c r="R84" s="20">
        <f t="shared" si="13"/>
        <v>145044.00300230199</v>
      </c>
      <c r="S84" s="18">
        <f>+'[3]R-I prezzi costanti cat'!S79</f>
        <v>15082.269043468836</v>
      </c>
      <c r="T84" s="20">
        <f t="shared" si="14"/>
        <v>160126.27204577083</v>
      </c>
      <c r="U84" s="21"/>
      <c r="V84" s="18">
        <f>+'[3]R-I prezzi costanti cat'!U79</f>
        <v>10766.192447856867</v>
      </c>
      <c r="W84" s="22">
        <f>+'[3]R-I prezzi costanti cat'!W79</f>
        <v>108770.62296592115</v>
      </c>
      <c r="X84" s="22">
        <f>+'[3]R-I prezzi costanti cat'!X79</f>
        <v>20446.841547467655</v>
      </c>
      <c r="Y84" s="27">
        <f t="shared" si="15"/>
        <v>129217.46451338881</v>
      </c>
      <c r="Z84" s="18">
        <f>+'[3]R-I prezzi costanti cat'!AA79</f>
        <v>3544.2231954067661</v>
      </c>
      <c r="AA84" s="18">
        <f>+'[3]R-I prezzi costanti cat'!Z79</f>
        <v>4366.8619952977015</v>
      </c>
      <c r="AB84" s="18">
        <f>+'[3]R-I prezzi costanti cat'!AD79-'[3]R-I prezzi costanti cat'!AK79</f>
        <v>8963.7913561205587</v>
      </c>
      <c r="AC84" s="18">
        <f>+'[3]R-I prezzi costanti cat'!AB79</f>
        <v>1988.2180500168142</v>
      </c>
      <c r="AD84" s="18">
        <f>+'[3]R-I prezzi costanti cat'!AC79+'[3]R-I prezzi costanti cat'!AE79+'[3]R-I prezzi costanti cat'!AF79-'[3]R-I prezzi costanti cat'!AJ79-'[3]R-I prezzi costanti cat'!AL79</f>
        <v>1802.7259717822571</v>
      </c>
      <c r="AE84" s="19">
        <f t="shared" si="16"/>
        <v>12754.735377919631</v>
      </c>
      <c r="AF84" s="19">
        <f t="shared" si="17"/>
        <v>20665.820568624098</v>
      </c>
      <c r="AG84" s="19">
        <f>+'[3]R-I prezzi costanti cat'!AM79</f>
        <v>-523.20548409895184</v>
      </c>
      <c r="AH84" s="19">
        <f t="shared" si="18"/>
        <v>20142.615084525147</v>
      </c>
      <c r="AI84" s="23">
        <f t="shared" si="19"/>
        <v>160126.27204577081</v>
      </c>
      <c r="AJ84" s="29"/>
    </row>
    <row r="85" spans="1:36" x14ac:dyDescent="0.25">
      <c r="A85" s="17">
        <v>1935</v>
      </c>
      <c r="B85" s="18">
        <f>+'[3]R-I prezzi costanti cat'!B80</f>
        <v>41012.452637219074</v>
      </c>
      <c r="C85" s="18">
        <f>+'[3]R-I prezzi costanti cat'!C80</f>
        <v>899.48891316430206</v>
      </c>
      <c r="D85" s="18">
        <f>+'[3]R-I prezzi costanti cat'!D80</f>
        <v>31366.420140520248</v>
      </c>
      <c r="E85" s="18">
        <f>+'[3]R-I prezzi costanti cat'!G80</f>
        <v>7539.8118811881195</v>
      </c>
      <c r="F85" s="18">
        <f>+'[3]R-I prezzi costanti cat'!E80</f>
        <v>2605.5257505777245</v>
      </c>
      <c r="G85" s="19">
        <f t="shared" si="10"/>
        <v>42411.246685450395</v>
      </c>
      <c r="H85" s="18">
        <f>+'[3]R-I prezzi costanti cat'!H80</f>
        <v>15496.006736083484</v>
      </c>
      <c r="I85" s="18">
        <f>+'[3]R-I prezzi costanti cat'!I80</f>
        <v>7724.3972550813796</v>
      </c>
      <c r="J85" s="18">
        <f>+'[3]R-I prezzi costanti cat'!J80</f>
        <v>4018.4115164433729</v>
      </c>
      <c r="K85" s="18">
        <f>+'[3]R-I prezzi costanti cat'!K80</f>
        <v>9398.6668416248431</v>
      </c>
      <c r="L85" s="18">
        <f>+'[3]R-I prezzi costanti cat'!L80</f>
        <v>8684.2013728360434</v>
      </c>
      <c r="M85" s="18">
        <f>+'[3]R-I prezzi costanti cat'!M80</f>
        <v>11085.459411042797</v>
      </c>
      <c r="N85" s="18">
        <f t="shared" si="11"/>
        <v>56407.143133111924</v>
      </c>
      <c r="O85" s="18">
        <f t="shared" si="12"/>
        <v>139830.84245578141</v>
      </c>
      <c r="P85" s="18">
        <f>+'[3]R-I prezzi costanti cat'!P80</f>
        <v>2976.9629051305196</v>
      </c>
      <c r="Q85" s="18">
        <f>+'[3]R-I prezzi costanti cat'!Q80</f>
        <v>16067.531852786893</v>
      </c>
      <c r="R85" s="20">
        <f t="shared" si="13"/>
        <v>152921.41140343779</v>
      </c>
      <c r="S85" s="18">
        <f>+'[3]R-I prezzi costanti cat'!S80</f>
        <v>14853.435636799066</v>
      </c>
      <c r="T85" s="20">
        <f t="shared" si="14"/>
        <v>167774.84704023684</v>
      </c>
      <c r="U85" s="21"/>
      <c r="V85" s="18">
        <f>+'[3]R-I prezzi costanti cat'!U80</f>
        <v>9744.9448674060477</v>
      </c>
      <c r="W85" s="22">
        <f>+'[3]R-I prezzi costanti cat'!W80</f>
        <v>110656.89607348715</v>
      </c>
      <c r="X85" s="22">
        <f>+'[3]R-I prezzi costanti cat'!X80</f>
        <v>24060.930689115339</v>
      </c>
      <c r="Y85" s="27">
        <f t="shared" si="15"/>
        <v>134717.82676260249</v>
      </c>
      <c r="Z85" s="18">
        <f>+'[3]R-I prezzi costanti cat'!AA80</f>
        <v>4951.4062738589564</v>
      </c>
      <c r="AA85" s="18">
        <f>+'[3]R-I prezzi costanti cat'!Z80</f>
        <v>3813.8975661445438</v>
      </c>
      <c r="AB85" s="18">
        <f>+'[3]R-I prezzi costanti cat'!AD80-'[3]R-I prezzi costanti cat'!AK80</f>
        <v>9973.8132647829934</v>
      </c>
      <c r="AC85" s="18">
        <f>+'[3]R-I prezzi costanti cat'!AB80</f>
        <v>2665.3229442440056</v>
      </c>
      <c r="AD85" s="18">
        <f>+'[3]R-I prezzi costanti cat'!AC80+'[3]R-I prezzi costanti cat'!AE80+'[3]R-I prezzi costanti cat'!AF80-'[3]R-I prezzi costanti cat'!AJ80-'[3]R-I prezzi costanti cat'!AL80</f>
        <v>1958.5682998401826</v>
      </c>
      <c r="AE85" s="19">
        <f t="shared" si="16"/>
        <v>14597.704508867182</v>
      </c>
      <c r="AF85" s="19">
        <f t="shared" si="17"/>
        <v>23363.00834887068</v>
      </c>
      <c r="AG85" s="19">
        <f>+'[3]R-I prezzi costanti cat'!AM80</f>
        <v>-50.932938642377685</v>
      </c>
      <c r="AH85" s="19">
        <f t="shared" si="18"/>
        <v>23312.075410228303</v>
      </c>
      <c r="AI85" s="23">
        <f t="shared" si="19"/>
        <v>167774.84704023684</v>
      </c>
      <c r="AJ85" s="29"/>
    </row>
    <row r="86" spans="1:36" x14ac:dyDescent="0.25">
      <c r="A86" s="17">
        <v>1936</v>
      </c>
      <c r="B86" s="18">
        <f>+'[3]R-I prezzi costanti cat'!B81</f>
        <v>37362.770154602236</v>
      </c>
      <c r="C86" s="18">
        <f>+'[3]R-I prezzi costanti cat'!C81</f>
        <v>930.48831781436309</v>
      </c>
      <c r="D86" s="18">
        <f>+'[3]R-I prezzi costanti cat'!D81</f>
        <v>32099.210654551764</v>
      </c>
      <c r="E86" s="18">
        <f>+'[3]R-I prezzi costanti cat'!G81</f>
        <v>5518.4455445544563</v>
      </c>
      <c r="F86" s="18">
        <f>+'[3]R-I prezzi costanti cat'!E81</f>
        <v>2669.5760713890486</v>
      </c>
      <c r="G86" s="19">
        <f t="shared" si="10"/>
        <v>41217.720588309632</v>
      </c>
      <c r="H86" s="18">
        <f>+'[3]R-I prezzi costanti cat'!H81</f>
        <v>14391.287971596383</v>
      </c>
      <c r="I86" s="18">
        <f>+'[3]R-I prezzi costanti cat'!I81</f>
        <v>8259.4706769057248</v>
      </c>
      <c r="J86" s="18">
        <f>+'[3]R-I prezzi costanti cat'!J81</f>
        <v>3730.8595066744879</v>
      </c>
      <c r="K86" s="18">
        <f>+'[3]R-I prezzi costanti cat'!K81</f>
        <v>9611.5366962357439</v>
      </c>
      <c r="L86" s="18">
        <f>+'[3]R-I prezzi costanti cat'!L81</f>
        <v>8971.4217934509979</v>
      </c>
      <c r="M86" s="18">
        <f>+'[3]R-I prezzi costanti cat'!M81</f>
        <v>11163.670179787245</v>
      </c>
      <c r="N86" s="18">
        <f t="shared" si="11"/>
        <v>56128.246824650581</v>
      </c>
      <c r="O86" s="18">
        <f t="shared" si="12"/>
        <v>134708.73756756246</v>
      </c>
      <c r="P86" s="18">
        <f>+'[3]R-I prezzi costanti cat'!P81</f>
        <v>2783.7985545306938</v>
      </c>
      <c r="Q86" s="18">
        <f>+'[3]R-I prezzi costanti cat'!Q81</f>
        <v>15564.759335021328</v>
      </c>
      <c r="R86" s="20">
        <f t="shared" si="13"/>
        <v>147489.69834805312</v>
      </c>
      <c r="S86" s="18">
        <f>+'[3]R-I prezzi costanti cat'!S81</f>
        <v>9467.6561957593512</v>
      </c>
      <c r="T86" s="20">
        <f t="shared" si="14"/>
        <v>156957.35454381246</v>
      </c>
      <c r="U86" s="21"/>
      <c r="V86" s="18">
        <f>+'[3]R-I prezzi costanti cat'!U81</f>
        <v>8940.3164446900209</v>
      </c>
      <c r="W86" s="22">
        <f>+'[3]R-I prezzi costanti cat'!W81</f>
        <v>94339.338220995327</v>
      </c>
      <c r="X86" s="22">
        <f>+'[3]R-I prezzi costanti cat'!X81</f>
        <v>31830.439972888929</v>
      </c>
      <c r="Y86" s="27">
        <f t="shared" si="15"/>
        <v>126169.77819388425</v>
      </c>
      <c r="Z86" s="18">
        <f>+'[3]R-I prezzi costanti cat'!AA81</f>
        <v>4750.83136216205</v>
      </c>
      <c r="AA86" s="18">
        <f>+'[3]R-I prezzi costanti cat'!Z81</f>
        <v>3314.5484543150387</v>
      </c>
      <c r="AB86" s="18">
        <f>+'[3]R-I prezzi costanti cat'!AD81-'[3]R-I prezzi costanti cat'!AK81</f>
        <v>10717.637457450372</v>
      </c>
      <c r="AC86" s="18">
        <f>+'[3]R-I prezzi costanti cat'!AB81</f>
        <v>2615.9515765474121</v>
      </c>
      <c r="AD86" s="18">
        <f>+'[3]R-I prezzi costanti cat'!AC81+'[3]R-I prezzi costanti cat'!AE81+'[3]R-I prezzi costanti cat'!AF81-'[3]R-I prezzi costanti cat'!AJ81-'[3]R-I prezzi costanti cat'!AL81</f>
        <v>2651.194367686162</v>
      </c>
      <c r="AE86" s="19">
        <f t="shared" si="16"/>
        <v>15984.783401683944</v>
      </c>
      <c r="AF86" s="19">
        <f t="shared" si="17"/>
        <v>24050.163218161033</v>
      </c>
      <c r="AG86" s="19">
        <f>+'[3]R-I prezzi costanti cat'!AM81</f>
        <v>-2202.9033129228928</v>
      </c>
      <c r="AH86" s="19">
        <f t="shared" si="18"/>
        <v>21847.259905238141</v>
      </c>
      <c r="AI86" s="23">
        <f t="shared" si="19"/>
        <v>156957.35454381243</v>
      </c>
      <c r="AJ86" s="29"/>
    </row>
    <row r="87" spans="1:36" x14ac:dyDescent="0.25">
      <c r="A87" s="17">
        <v>1937</v>
      </c>
      <c r="B87" s="18">
        <f>+'[3]R-I prezzi costanti cat'!B82</f>
        <v>42290.776305242936</v>
      </c>
      <c r="C87" s="18">
        <f>+'[3]R-I prezzi costanti cat'!C82</f>
        <v>1090.3144497313749</v>
      </c>
      <c r="D87" s="18">
        <f>+'[3]R-I prezzi costanti cat'!D82</f>
        <v>36884.691126401973</v>
      </c>
      <c r="E87" s="18">
        <f>+'[3]R-I prezzi costanti cat'!G82</f>
        <v>4964.3069306930693</v>
      </c>
      <c r="F87" s="18">
        <f>+'[3]R-I prezzi costanti cat'!E82</f>
        <v>2973.219618984238</v>
      </c>
      <c r="G87" s="19">
        <f t="shared" si="10"/>
        <v>45912.532125810656</v>
      </c>
      <c r="H87" s="18">
        <f>+'[3]R-I prezzi costanti cat'!H82</f>
        <v>17164.446719627471</v>
      </c>
      <c r="I87" s="18">
        <f>+'[3]R-I prezzi costanti cat'!I82</f>
        <v>9501.3734306233964</v>
      </c>
      <c r="J87" s="18">
        <f>+'[3]R-I prezzi costanti cat'!J82</f>
        <v>3756.8519264969045</v>
      </c>
      <c r="K87" s="18">
        <f>+'[3]R-I prezzi costanti cat'!K82</f>
        <v>9768.2968337345337</v>
      </c>
      <c r="L87" s="18">
        <f>+'[3]R-I prezzi costanti cat'!L82</f>
        <v>8854.1840387093816</v>
      </c>
      <c r="M87" s="18">
        <f>+'[3]R-I prezzi costanti cat'!M82</f>
        <v>11845.581128401232</v>
      </c>
      <c r="N87" s="18">
        <f t="shared" si="11"/>
        <v>60890.734077592919</v>
      </c>
      <c r="O87" s="18">
        <f t="shared" si="12"/>
        <v>149094.0425086465</v>
      </c>
      <c r="P87" s="18">
        <f>+'[3]R-I prezzi costanti cat'!P82</f>
        <v>2811.1853189095846</v>
      </c>
      <c r="Q87" s="18">
        <f>+'[3]R-I prezzi costanti cat'!Q82</f>
        <v>15865.227916922366</v>
      </c>
      <c r="R87" s="20">
        <f t="shared" si="13"/>
        <v>162148.08510665927</v>
      </c>
      <c r="S87" s="18">
        <f>+'[3]R-I prezzi costanti cat'!S82</f>
        <v>13990.671779689725</v>
      </c>
      <c r="T87" s="20">
        <f t="shared" si="14"/>
        <v>176138.756886349</v>
      </c>
      <c r="U87" s="21"/>
      <c r="V87" s="18">
        <f>+'[3]R-I prezzi costanti cat'!U82</f>
        <v>12358.254029956024</v>
      </c>
      <c r="W87" s="22">
        <f>+'[3]R-I prezzi costanti cat'!W82</f>
        <v>111122.33317210007</v>
      </c>
      <c r="X87" s="22">
        <f>+'[3]R-I prezzi costanti cat'!X82</f>
        <v>31208.628252948831</v>
      </c>
      <c r="Y87" s="27">
        <f t="shared" si="15"/>
        <v>142330.96142504891</v>
      </c>
      <c r="Z87" s="18">
        <f>+'[3]R-I prezzi costanti cat'!AA82</f>
        <v>3361.8861045340027</v>
      </c>
      <c r="AA87" s="18">
        <f>+'[3]R-I prezzi costanti cat'!Z82</f>
        <v>2760.5370952741769</v>
      </c>
      <c r="AB87" s="18">
        <f>+'[3]R-I prezzi costanti cat'!AD82-'[3]R-I prezzi costanti cat'!AK82</f>
        <v>11846.2970154207</v>
      </c>
      <c r="AC87" s="18">
        <f>+'[3]R-I prezzi costanti cat'!AB82</f>
        <v>2178.976207673827</v>
      </c>
      <c r="AD87" s="18">
        <f>+'[3]R-I prezzi costanti cat'!AC82+'[3]R-I prezzi costanti cat'!AE82+'[3]R-I prezzi costanti cat'!AF82-'[3]R-I prezzi costanti cat'!AJ82-'[3]R-I prezzi costanti cat'!AL82</f>
        <v>1674.1272773080511</v>
      </c>
      <c r="AE87" s="19">
        <f t="shared" si="16"/>
        <v>15699.400500402577</v>
      </c>
      <c r="AF87" s="19">
        <f t="shared" si="17"/>
        <v>21821.823700210756</v>
      </c>
      <c r="AG87" s="19">
        <f>+'[3]R-I prezzi costanti cat'!AM82</f>
        <v>-372.28226886671337</v>
      </c>
      <c r="AH87" s="19">
        <f t="shared" si="18"/>
        <v>21449.541431344041</v>
      </c>
      <c r="AI87" s="23">
        <f t="shared" si="19"/>
        <v>176138.75688634897</v>
      </c>
      <c r="AJ87" s="29"/>
    </row>
    <row r="88" spans="1:36" x14ac:dyDescent="0.25">
      <c r="A88" s="17">
        <v>1938</v>
      </c>
      <c r="B88" s="18">
        <f>+'[3]R-I prezzi costanti cat'!B83</f>
        <v>42817.029702970387</v>
      </c>
      <c r="C88" s="18">
        <f>+'[3]R-I prezzi costanti cat'!C83</f>
        <v>1156.3302752293578</v>
      </c>
      <c r="D88" s="18">
        <f>+'[3]R-I prezzi costanti cat'!D83</f>
        <v>38080.392156862741</v>
      </c>
      <c r="E88" s="18">
        <f>+'[3]R-I prezzi costanti cat'!G83</f>
        <v>4922.772277227723</v>
      </c>
      <c r="F88" s="18">
        <f>+'[3]R-I prezzi costanti cat'!E83</f>
        <v>2998.0000000000041</v>
      </c>
      <c r="G88" s="19">
        <f t="shared" si="10"/>
        <v>47157.494709319835</v>
      </c>
      <c r="H88" s="18">
        <f>+'[3]R-I prezzi costanti cat'!H83</f>
        <v>17084.158415841583</v>
      </c>
      <c r="I88" s="18">
        <f>+'[3]R-I prezzi costanti cat'!I83</f>
        <v>10179.20792079208</v>
      </c>
      <c r="J88" s="18">
        <f>+'[3]R-I prezzi costanti cat'!J83</f>
        <v>3925.7425742574314</v>
      </c>
      <c r="K88" s="18">
        <f>+'[3]R-I prezzi costanti cat'!K83</f>
        <v>9995.0495049504952</v>
      </c>
      <c r="L88" s="18">
        <f>+'[3]R-I prezzi costanti cat'!L83</f>
        <v>8759.4059405940588</v>
      </c>
      <c r="M88" s="18">
        <f>+'[3]R-I prezzi costanti cat'!M83</f>
        <v>12970.29702970297</v>
      </c>
      <c r="N88" s="18">
        <f t="shared" si="11"/>
        <v>62913.861386138611</v>
      </c>
      <c r="O88" s="18">
        <f t="shared" si="12"/>
        <v>152888.38579842885</v>
      </c>
      <c r="P88" s="18">
        <f>+'[3]R-I prezzi costanti cat'!P83</f>
        <v>2932.6732673267288</v>
      </c>
      <c r="Q88" s="18">
        <f>+'[3]R-I prezzi costanti cat'!Q83</f>
        <v>16821.782178217796</v>
      </c>
      <c r="R88" s="20">
        <f t="shared" si="13"/>
        <v>166777.49470931993</v>
      </c>
      <c r="S88" s="18">
        <f>+'[3]R-I prezzi costanti cat'!S83</f>
        <v>11994.175158888171</v>
      </c>
      <c r="T88" s="20">
        <f t="shared" si="14"/>
        <v>178771.66986820809</v>
      </c>
      <c r="U88" s="21"/>
      <c r="V88" s="18">
        <f>+'[3]R-I prezzi costanti cat'!U83</f>
        <v>12518.537665834478</v>
      </c>
      <c r="W88" s="22">
        <f>+'[3]R-I prezzi costanti cat'!W83</f>
        <v>114089.86641467309</v>
      </c>
      <c r="X88" s="22">
        <f>+'[3]R-I prezzi costanti cat'!X83</f>
        <v>29579.575391843882</v>
      </c>
      <c r="Y88" s="27">
        <f t="shared" si="15"/>
        <v>143669.44180651696</v>
      </c>
      <c r="Z88" s="18">
        <f>+'[3]R-I prezzi costanti cat'!AA83</f>
        <v>2596.2920057046799</v>
      </c>
      <c r="AA88" s="18">
        <f>+'[3]R-I prezzi costanti cat'!Z83</f>
        <v>2354.6212707571749</v>
      </c>
      <c r="AB88" s="18">
        <f>+'[3]R-I prezzi costanti cat'!AD83-'[3]R-I prezzi costanti cat'!AK83</f>
        <v>13171.597802585609</v>
      </c>
      <c r="AC88" s="18">
        <f>+'[3]R-I prezzi costanti cat'!AB83</f>
        <v>1883.5743140753561</v>
      </c>
      <c r="AD88" s="18">
        <f>+'[3]R-I prezzi costanti cat'!AC83+'[3]R-I prezzi costanti cat'!AE83+'[3]R-I prezzi costanti cat'!AF83-'[3]R-I prezzi costanti cat'!AJ83-'[3]R-I prezzi costanti cat'!AL83</f>
        <v>1911.444999387825</v>
      </c>
      <c r="AE88" s="19">
        <f t="shared" si="16"/>
        <v>16966.61711604879</v>
      </c>
      <c r="AF88" s="19">
        <f t="shared" si="17"/>
        <v>21917.530392510645</v>
      </c>
      <c r="AG88" s="19">
        <f>+'[3]R-I prezzi costanti cat'!AM83</f>
        <v>666.16000334598425</v>
      </c>
      <c r="AH88" s="19">
        <f t="shared" si="18"/>
        <v>22583.690395856629</v>
      </c>
      <c r="AI88" s="23">
        <f t="shared" si="19"/>
        <v>178771.66986820806</v>
      </c>
      <c r="AJ88" s="29"/>
    </row>
    <row r="89" spans="1:36" x14ac:dyDescent="0.25">
      <c r="A89" s="17">
        <v>1939</v>
      </c>
      <c r="B89" s="18">
        <f>+'[3]R-I prezzi costanti cat'!B84</f>
        <v>45068.501082846888</v>
      </c>
      <c r="C89" s="18">
        <f>+'[3]R-I prezzi costanti cat'!C84</f>
        <v>1208.1717243330731</v>
      </c>
      <c r="D89" s="18">
        <f>+'[3]R-I prezzi costanti cat'!D84</f>
        <v>41164.203844363765</v>
      </c>
      <c r="E89" s="18">
        <f>+'[3]R-I prezzi costanti cat'!G84</f>
        <v>5360.5122110527027</v>
      </c>
      <c r="F89" s="18">
        <f>+'[3]R-I prezzi costanti cat'!E84</f>
        <v>3619.0530522381828</v>
      </c>
      <c r="G89" s="19">
        <f t="shared" si="10"/>
        <v>51351.940831987718</v>
      </c>
      <c r="H89" s="18">
        <f>+'[3]R-I prezzi costanti cat'!H84</f>
        <v>17844.591776266359</v>
      </c>
      <c r="I89" s="18">
        <f>+'[3]R-I prezzi costanti cat'!I84</f>
        <v>10906.585346430145</v>
      </c>
      <c r="J89" s="18">
        <f>+'[3]R-I prezzi costanti cat'!J84</f>
        <v>4145.4567108535612</v>
      </c>
      <c r="K89" s="18">
        <f>+'[3]R-I prezzi costanti cat'!K84</f>
        <v>10110.739643325986</v>
      </c>
      <c r="L89" s="18">
        <f>+'[3]R-I prezzi costanti cat'!L84</f>
        <v>8688.0029224150203</v>
      </c>
      <c r="M89" s="18">
        <f>+'[3]R-I prezzi costanti cat'!M84</f>
        <v>13912.403750864181</v>
      </c>
      <c r="N89" s="18">
        <f t="shared" si="11"/>
        <v>65607.78015015526</v>
      </c>
      <c r="O89" s="18">
        <f t="shared" si="12"/>
        <v>162028.22206498985</v>
      </c>
      <c r="P89" s="18">
        <f>+'[3]R-I prezzi costanti cat'!P84</f>
        <v>3343.7919551310756</v>
      </c>
      <c r="Q89" s="18">
        <f>+'[3]R-I prezzi costanti cat'!Q84</f>
        <v>18529.652583453812</v>
      </c>
      <c r="R89" s="20">
        <f t="shared" si="13"/>
        <v>177214.08269331258</v>
      </c>
      <c r="S89" s="18">
        <f>+'[3]R-I prezzi costanti cat'!S84</f>
        <v>11854.520218605729</v>
      </c>
      <c r="T89" s="20">
        <f t="shared" si="14"/>
        <v>189068.60291191831</v>
      </c>
      <c r="U89" s="21"/>
      <c r="V89" s="18">
        <f>+'[3]R-I prezzi costanti cat'!U84</f>
        <v>13770.590833425496</v>
      </c>
      <c r="W89" s="22">
        <f>+'[3]R-I prezzi costanti cat'!W84</f>
        <v>116816.36461015124</v>
      </c>
      <c r="X89" s="22">
        <f>+'[3]R-I prezzi costanti cat'!X84</f>
        <v>33051.534407005231</v>
      </c>
      <c r="Y89" s="27">
        <f t="shared" si="15"/>
        <v>149867.89901715648</v>
      </c>
      <c r="Z89" s="18">
        <f>+'[3]R-I prezzi costanti cat'!AA84</f>
        <v>2443.2239047328567</v>
      </c>
      <c r="AA89" s="18">
        <f>+'[3]R-I prezzi costanti cat'!Z84</f>
        <v>3201.6745088060893</v>
      </c>
      <c r="AB89" s="18">
        <f>+'[3]R-I prezzi costanti cat'!AD84-'[3]R-I prezzi costanti cat'!AK84</f>
        <v>15380.692830146225</v>
      </c>
      <c r="AC89" s="18">
        <f>+'[3]R-I prezzi costanti cat'!AB84</f>
        <v>1951.7215687056537</v>
      </c>
      <c r="AD89" s="18">
        <f>+'[3]R-I prezzi costanti cat'!AC84+'[3]R-I prezzi costanti cat'!AE84+'[3]R-I prezzi costanti cat'!AF84-'[3]R-I prezzi costanti cat'!AJ84-'[3]R-I prezzi costanti cat'!AL84</f>
        <v>2129.6222458193711</v>
      </c>
      <c r="AE89" s="19">
        <f t="shared" si="16"/>
        <v>19462.036644671247</v>
      </c>
      <c r="AF89" s="19">
        <f t="shared" si="17"/>
        <v>25106.935058210191</v>
      </c>
      <c r="AG89" s="19">
        <f>+'[3]R-I prezzi costanti cat'!AM84</f>
        <v>323.17800312614537</v>
      </c>
      <c r="AH89" s="19">
        <f t="shared" si="18"/>
        <v>25430.113061336335</v>
      </c>
      <c r="AI89" s="23">
        <f t="shared" si="19"/>
        <v>189068.60291191831</v>
      </c>
      <c r="AJ89" s="29"/>
    </row>
    <row r="90" spans="1:36" x14ac:dyDescent="0.25">
      <c r="A90" s="17">
        <v>1940</v>
      </c>
      <c r="B90" s="18">
        <f>+'[3]R-I prezzi costanti cat'!B85</f>
        <v>42649.283162537671</v>
      </c>
      <c r="C90" s="18">
        <f>+'[3]R-I prezzi costanti cat'!C85</f>
        <v>1231.4474991655145</v>
      </c>
      <c r="D90" s="18">
        <f>+'[3]R-I prezzi costanti cat'!D85</f>
        <v>41208.222511440348</v>
      </c>
      <c r="E90" s="18">
        <f>+'[3]R-I prezzi costanti cat'!G85</f>
        <v>5377.8675573287537</v>
      </c>
      <c r="F90" s="18">
        <f>+'[3]R-I prezzi costanti cat'!E85</f>
        <v>3965.879549206245</v>
      </c>
      <c r="G90" s="19">
        <f t="shared" si="10"/>
        <v>51783.41711714086</v>
      </c>
      <c r="H90" s="18">
        <f>+'[3]R-I prezzi costanti cat'!H85</f>
        <v>17247.459556834165</v>
      </c>
      <c r="I90" s="18">
        <f>+'[3]R-I prezzi costanti cat'!I85</f>
        <v>10541.186281491757</v>
      </c>
      <c r="J90" s="18">
        <f>+'[3]R-I prezzi costanti cat'!J85</f>
        <v>4294.4767989424563</v>
      </c>
      <c r="K90" s="18">
        <f>+'[3]R-I prezzi costanti cat'!K85</f>
        <v>10187.962810691624</v>
      </c>
      <c r="L90" s="18">
        <f>+'[3]R-I prezzi costanti cat'!L85</f>
        <v>8584.9097292339775</v>
      </c>
      <c r="M90" s="18">
        <f>+'[3]R-I prezzi costanti cat'!M85</f>
        <v>16481.108287450035</v>
      </c>
      <c r="N90" s="18">
        <f t="shared" si="11"/>
        <v>67337.103464644024</v>
      </c>
      <c r="O90" s="18">
        <f t="shared" si="12"/>
        <v>161769.80374432256</v>
      </c>
      <c r="P90" s="18">
        <f>+'[3]R-I prezzi costanti cat'!P85</f>
        <v>3326.932231654398</v>
      </c>
      <c r="Q90" s="18">
        <f>+'[3]R-I prezzi costanti cat'!Q85</f>
        <v>15793.935536102326</v>
      </c>
      <c r="R90" s="20">
        <f t="shared" si="13"/>
        <v>174236.80704877051</v>
      </c>
      <c r="S90" s="18">
        <f>+'[3]R-I prezzi costanti cat'!S85</f>
        <v>13159.43421734549</v>
      </c>
      <c r="T90" s="20">
        <f t="shared" si="14"/>
        <v>187396.24126611601</v>
      </c>
      <c r="U90" s="21"/>
      <c r="V90" s="18">
        <f>+'[3]R-I prezzi costanti cat'!U85</f>
        <v>12697.17429063714</v>
      </c>
      <c r="W90" s="22">
        <f>+'[3]R-I prezzi costanti cat'!W85</f>
        <v>114351.02966516951</v>
      </c>
      <c r="X90" s="22">
        <f>+'[3]R-I prezzi costanti cat'!X85</f>
        <v>36251.234500946113</v>
      </c>
      <c r="Y90" s="27">
        <f t="shared" si="15"/>
        <v>150602.26416611561</v>
      </c>
      <c r="Z90" s="18">
        <f>+'[3]R-I prezzi costanti cat'!AA85</f>
        <v>1816.5642159309209</v>
      </c>
      <c r="AA90" s="18">
        <f>+'[3]R-I prezzi costanti cat'!Z85</f>
        <v>3746.6855698949585</v>
      </c>
      <c r="AB90" s="18">
        <f>+'[3]R-I prezzi costanti cat'!AD85-'[3]R-I prezzi costanti cat'!AK85</f>
        <v>13827.775200583823</v>
      </c>
      <c r="AC90" s="18">
        <f>+'[3]R-I prezzi costanti cat'!AB85</f>
        <v>1756.7715732078927</v>
      </c>
      <c r="AD90" s="18">
        <f>+'[3]R-I prezzi costanti cat'!AC85+'[3]R-I prezzi costanti cat'!AE85+'[3]R-I prezzi costanti cat'!AF85-'[3]R-I prezzi costanti cat'!AJ85-'[3]R-I prezzi costanti cat'!AL85</f>
        <v>1914.0032111591024</v>
      </c>
      <c r="AE90" s="19">
        <f t="shared" si="16"/>
        <v>17498.549984950816</v>
      </c>
      <c r="AF90" s="19">
        <f t="shared" si="17"/>
        <v>23061.799770776695</v>
      </c>
      <c r="AG90" s="19">
        <f>+'[3]R-I prezzi costanti cat'!AM85</f>
        <v>1035.0030385865371</v>
      </c>
      <c r="AH90" s="19">
        <f t="shared" si="18"/>
        <v>24096.802809363231</v>
      </c>
      <c r="AI90" s="23">
        <f t="shared" si="19"/>
        <v>187396.24126611598</v>
      </c>
      <c r="AJ90" s="29"/>
    </row>
    <row r="91" spans="1:36" x14ac:dyDescent="0.25">
      <c r="A91" s="17">
        <v>1941</v>
      </c>
      <c r="B91" s="18">
        <f>+'[3]R-I prezzi costanti cat'!B86</f>
        <v>41290.506866073665</v>
      </c>
      <c r="C91" s="18">
        <f>+'[3]R-I prezzi costanti cat'!C86</f>
        <v>1273.0008317789682</v>
      </c>
      <c r="D91" s="18">
        <f>+'[3]R-I prezzi costanti cat'!D86</f>
        <v>38174.600800292494</v>
      </c>
      <c r="E91" s="18">
        <f>+'[3]R-I prezzi costanti cat'!G86</f>
        <v>4961.5561569188667</v>
      </c>
      <c r="F91" s="18">
        <f>+'[3]R-I prezzi costanti cat'!E86</f>
        <v>4252.3528346199146</v>
      </c>
      <c r="G91" s="19">
        <f t="shared" si="10"/>
        <v>48661.510623610244</v>
      </c>
      <c r="H91" s="18">
        <f>+'[3]R-I prezzi costanti cat'!H86</f>
        <v>16152.890339826981</v>
      </c>
      <c r="I91" s="18">
        <f>+'[3]R-I prezzi costanti cat'!I86</f>
        <v>10365.502386161304</v>
      </c>
      <c r="J91" s="18">
        <f>+'[3]R-I prezzi costanti cat'!J86</f>
        <v>4975.2870368883523</v>
      </c>
      <c r="K91" s="18">
        <f>+'[3]R-I prezzi costanti cat'!K86</f>
        <v>10221.512950820515</v>
      </c>
      <c r="L91" s="18">
        <f>+'[3]R-I prezzi costanti cat'!L86</f>
        <v>7845.9279051401027</v>
      </c>
      <c r="M91" s="18">
        <f>+'[3]R-I prezzi costanti cat'!M86</f>
        <v>19059.286169223877</v>
      </c>
      <c r="N91" s="18">
        <f t="shared" si="11"/>
        <v>68620.406788061126</v>
      </c>
      <c r="O91" s="18">
        <f t="shared" si="12"/>
        <v>158572.42427774501</v>
      </c>
      <c r="P91" s="18">
        <f>+'[3]R-I prezzi costanti cat'!P86</f>
        <v>3668.8041503368354</v>
      </c>
      <c r="Q91" s="18">
        <f>+'[3]R-I prezzi costanti cat'!Q86</f>
        <v>16536.830261518626</v>
      </c>
      <c r="R91" s="20">
        <f t="shared" si="13"/>
        <v>171440.45038892681</v>
      </c>
      <c r="S91" s="18">
        <f>+'[3]R-I prezzi costanti cat'!S86</f>
        <v>10189.382549727436</v>
      </c>
      <c r="T91" s="20">
        <f t="shared" si="14"/>
        <v>181629.83293865423</v>
      </c>
      <c r="U91" s="21"/>
      <c r="V91" s="18">
        <f>+'[3]R-I prezzi costanti cat'!U86</f>
        <v>14864.327347678151</v>
      </c>
      <c r="W91" s="22">
        <f>+'[3]R-I prezzi costanti cat'!W86</f>
        <v>105011.25860609746</v>
      </c>
      <c r="X91" s="22">
        <f>+'[3]R-I prezzi costanti cat'!X86</f>
        <v>39976.647278042139</v>
      </c>
      <c r="Y91" s="27">
        <f t="shared" si="15"/>
        <v>144987.90588413959</v>
      </c>
      <c r="Z91" s="18">
        <f>+'[3]R-I prezzi costanti cat'!AA86</f>
        <v>1300.7757287866289</v>
      </c>
      <c r="AA91" s="18">
        <f>+'[3]R-I prezzi costanti cat'!Z86</f>
        <v>3536.3686843867272</v>
      </c>
      <c r="AB91" s="18">
        <f>+'[3]R-I prezzi costanti cat'!AD86-'[3]R-I prezzi costanti cat'!AK86</f>
        <v>13572.789763667573</v>
      </c>
      <c r="AC91" s="18">
        <f>+'[3]R-I prezzi costanti cat'!AB86</f>
        <v>1530.1437031614262</v>
      </c>
      <c r="AD91" s="18">
        <f>+'[3]R-I prezzi costanti cat'!AC86+'[3]R-I prezzi costanti cat'!AE86+'[3]R-I prezzi costanti cat'!AF86-'[3]R-I prezzi costanti cat'!AJ86-'[3]R-I prezzi costanti cat'!AL86</f>
        <v>1623.0600415947579</v>
      </c>
      <c r="AE91" s="19">
        <f t="shared" si="16"/>
        <v>16725.993508423759</v>
      </c>
      <c r="AF91" s="19">
        <f t="shared" si="17"/>
        <v>21563.137921597114</v>
      </c>
      <c r="AG91" s="19">
        <f>+'[3]R-I prezzi costanti cat'!AM86</f>
        <v>214.46178523938201</v>
      </c>
      <c r="AH91" s="19">
        <f t="shared" si="18"/>
        <v>21777.599706836496</v>
      </c>
      <c r="AI91" s="23">
        <f t="shared" si="19"/>
        <v>181629.83293865426</v>
      </c>
      <c r="AJ91" s="29"/>
    </row>
    <row r="92" spans="1:36" x14ac:dyDescent="0.25">
      <c r="A92" s="17">
        <v>1942</v>
      </c>
      <c r="B92" s="18">
        <f>+'[3]R-I prezzi costanti cat'!B87</f>
        <v>36892.325353660854</v>
      </c>
      <c r="C92" s="18">
        <f>+'[3]R-I prezzi costanti cat'!C87</f>
        <v>1276.6731426773888</v>
      </c>
      <c r="D92" s="18">
        <f>+'[3]R-I prezzi costanti cat'!D87</f>
        <v>32732.947737044284</v>
      </c>
      <c r="E92" s="18">
        <f>+'[3]R-I prezzi costanti cat'!G87</f>
        <v>4391.316628357381</v>
      </c>
      <c r="F92" s="18">
        <f>+'[3]R-I prezzi costanti cat'!E87</f>
        <v>4249.2307187268289</v>
      </c>
      <c r="G92" s="19">
        <f t="shared" si="10"/>
        <v>42650.168226805887</v>
      </c>
      <c r="H92" s="18">
        <f>+'[3]R-I prezzi costanti cat'!H87</f>
        <v>14552.84115387673</v>
      </c>
      <c r="I92" s="18">
        <f>+'[3]R-I prezzi costanti cat'!I87</f>
        <v>11281.191578936117</v>
      </c>
      <c r="J92" s="18">
        <f>+'[3]R-I prezzi costanti cat'!J87</f>
        <v>5690.4656716953232</v>
      </c>
      <c r="K92" s="18">
        <f>+'[3]R-I prezzi costanti cat'!K87</f>
        <v>10310.883582715585</v>
      </c>
      <c r="L92" s="18">
        <f>+'[3]R-I prezzi costanti cat'!L87</f>
        <v>7725.1937419228389</v>
      </c>
      <c r="M92" s="18">
        <f>+'[3]R-I prezzi costanti cat'!M87</f>
        <v>21739.405496872914</v>
      </c>
      <c r="N92" s="18">
        <f t="shared" si="11"/>
        <v>71299.981226019518</v>
      </c>
      <c r="O92" s="18">
        <f t="shared" si="12"/>
        <v>150842.47480648628</v>
      </c>
      <c r="P92" s="18">
        <f>+'[3]R-I prezzi costanti cat'!P87</f>
        <v>3878.4810459358182</v>
      </c>
      <c r="Q92" s="18">
        <f>+'[3]R-I prezzi costanti cat'!Q87</f>
        <v>15069.100854236132</v>
      </c>
      <c r="R92" s="20">
        <f t="shared" si="13"/>
        <v>162033.09461478659</v>
      </c>
      <c r="S92" s="18">
        <f>+'[3]R-I prezzi costanti cat'!S87</f>
        <v>10701.534241709547</v>
      </c>
      <c r="T92" s="20">
        <f t="shared" si="14"/>
        <v>172734.62885649613</v>
      </c>
      <c r="U92" s="21"/>
      <c r="V92" s="18">
        <f>+'[3]R-I prezzi costanti cat'!U87</f>
        <v>14060.2908021477</v>
      </c>
      <c r="W92" s="22">
        <f>+'[3]R-I prezzi costanti cat'!W87</f>
        <v>86381.373637355849</v>
      </c>
      <c r="X92" s="22">
        <f>+'[3]R-I prezzi costanti cat'!X87</f>
        <v>52889.051915690834</v>
      </c>
      <c r="Y92" s="27">
        <f t="shared" si="15"/>
        <v>139270.42555304669</v>
      </c>
      <c r="Z92" s="18">
        <f>+'[3]R-I prezzi costanti cat'!AA87</f>
        <v>1254.6252865369511</v>
      </c>
      <c r="AA92" s="18">
        <f>+'[3]R-I prezzi costanti cat'!Z87</f>
        <v>3269.2989608841617</v>
      </c>
      <c r="AB92" s="18">
        <f>+'[3]R-I prezzi costanti cat'!AD87-'[3]R-I prezzi costanti cat'!AK87</f>
        <v>13422.887830224243</v>
      </c>
      <c r="AC92" s="18">
        <f>+'[3]R-I prezzi costanti cat'!AB87</f>
        <v>1426.1097082142644</v>
      </c>
      <c r="AD92" s="18">
        <f>+'[3]R-I prezzi costanti cat'!AC87+'[3]R-I prezzi costanti cat'!AE87+'[3]R-I prezzi costanti cat'!AF87-'[3]R-I prezzi costanti cat'!AJ87-'[3]R-I prezzi costanti cat'!AL87</f>
        <v>961.2799584803488</v>
      </c>
      <c r="AE92" s="19">
        <f t="shared" si="16"/>
        <v>15810.277496918856</v>
      </c>
      <c r="AF92" s="19">
        <f t="shared" si="17"/>
        <v>20334.201744339967</v>
      </c>
      <c r="AG92" s="19">
        <f>+'[3]R-I prezzi costanti cat'!AM87</f>
        <v>-930.28924303825329</v>
      </c>
      <c r="AH92" s="19">
        <f t="shared" si="18"/>
        <v>19403.912501301715</v>
      </c>
      <c r="AI92" s="23">
        <f t="shared" si="19"/>
        <v>172734.6288564961</v>
      </c>
      <c r="AJ92" s="29"/>
    </row>
    <row r="93" spans="1:36" x14ac:dyDescent="0.25">
      <c r="A93" s="17">
        <v>1943</v>
      </c>
      <c r="B93" s="18">
        <f>+'[3]R-I prezzi costanti cat'!B88</f>
        <v>32136.869777023727</v>
      </c>
      <c r="C93" s="18">
        <f>+'[3]R-I prezzi costanti cat'!C88</f>
        <v>969.18300283265421</v>
      </c>
      <c r="D93" s="18">
        <f>+'[3]R-I prezzi costanti cat'!D88</f>
        <v>25141.298150620889</v>
      </c>
      <c r="E93" s="18">
        <f>+'[3]R-I prezzi costanti cat'!G88</f>
        <v>3385.0246568513212</v>
      </c>
      <c r="F93" s="18">
        <f>+'[3]R-I prezzi costanti cat'!E88</f>
        <v>3548.2206960946314</v>
      </c>
      <c r="G93" s="19">
        <f t="shared" si="10"/>
        <v>33043.7265063995</v>
      </c>
      <c r="H93" s="18">
        <f>+'[3]R-I prezzi costanti cat'!H88</f>
        <v>11031.700944742148</v>
      </c>
      <c r="I93" s="18">
        <f>+'[3]R-I prezzi costanti cat'!I88</f>
        <v>7768.5682012639645</v>
      </c>
      <c r="J93" s="18">
        <f>+'[3]R-I prezzi costanti cat'!J88</f>
        <v>3911.6273373636063</v>
      </c>
      <c r="K93" s="18">
        <f>+'[3]R-I prezzi costanti cat'!K88</f>
        <v>10047.110067219464</v>
      </c>
      <c r="L93" s="18">
        <f>+'[3]R-I prezzi costanti cat'!L88</f>
        <v>7604.0845094327324</v>
      </c>
      <c r="M93" s="18">
        <f>+'[3]R-I prezzi costanti cat'!M88</f>
        <v>24153.613410893839</v>
      </c>
      <c r="N93" s="18">
        <f t="shared" si="11"/>
        <v>64516.704470915749</v>
      </c>
      <c r="O93" s="18">
        <f t="shared" si="12"/>
        <v>129697.30075433897</v>
      </c>
      <c r="P93" s="18">
        <f>+'[3]R-I prezzi costanti cat'!P88</f>
        <v>2646.2834907674355</v>
      </c>
      <c r="Q93" s="18">
        <f>+'[3]R-I prezzi costanti cat'!Q88</f>
        <v>10329.103395866136</v>
      </c>
      <c r="R93" s="20">
        <f t="shared" si="13"/>
        <v>137380.12065943767</v>
      </c>
      <c r="S93" s="18">
        <f>+'[3]R-I prezzi costanti cat'!S88</f>
        <v>4723.9221774091429</v>
      </c>
      <c r="T93" s="20">
        <f t="shared" si="14"/>
        <v>142104.04283684681</v>
      </c>
      <c r="U93" s="21"/>
      <c r="V93" s="18">
        <f>+'[3]R-I prezzi costanti cat'!U88</f>
        <v>5062.4756124000078</v>
      </c>
      <c r="W93" s="22">
        <f>+'[3]R-I prezzi costanti cat'!W88</f>
        <v>50147.262000128547</v>
      </c>
      <c r="X93" s="22">
        <f>+'[3]R-I prezzi costanti cat'!X88</f>
        <v>71268.406413567325</v>
      </c>
      <c r="Y93" s="27">
        <f t="shared" si="15"/>
        <v>121415.66841369588</v>
      </c>
      <c r="Z93" s="18">
        <f>+'[3]R-I prezzi costanti cat'!AA88</f>
        <v>982.80448696000951</v>
      </c>
      <c r="AA93" s="18">
        <f>+'[3]R-I prezzi costanti cat'!Z88</f>
        <v>2442.3856470590194</v>
      </c>
      <c r="AB93" s="18">
        <f>+'[3]R-I prezzi costanti cat'!AD88-'[3]R-I prezzi costanti cat'!AK88</f>
        <v>13666.276941332617</v>
      </c>
      <c r="AC93" s="18">
        <f>+'[3]R-I prezzi costanti cat'!AB88</f>
        <v>1141.9142018841753</v>
      </c>
      <c r="AD93" s="18">
        <f>+'[3]R-I prezzi costanti cat'!AC88+'[3]R-I prezzi costanti cat'!AE88+'[3]R-I prezzi costanti cat'!AF88-'[3]R-I prezzi costanti cat'!AJ88-'[3]R-I prezzi costanti cat'!AL88</f>
        <v>1159.6122088131774</v>
      </c>
      <c r="AE93" s="19">
        <f t="shared" si="16"/>
        <v>15967.80335202997</v>
      </c>
      <c r="AF93" s="19">
        <f t="shared" si="17"/>
        <v>19392.993486048999</v>
      </c>
      <c r="AG93" s="19">
        <f>+'[3]R-I prezzi costanti cat'!AM88</f>
        <v>-3767.0946752980612</v>
      </c>
      <c r="AH93" s="19">
        <f t="shared" si="18"/>
        <v>15625.898810750938</v>
      </c>
      <c r="AI93" s="23">
        <f t="shared" si="19"/>
        <v>142104.04283684684</v>
      </c>
      <c r="AJ93" s="29"/>
    </row>
    <row r="94" spans="1:36" x14ac:dyDescent="0.25">
      <c r="A94" s="17">
        <v>1944</v>
      </c>
      <c r="B94" s="18">
        <f>+'[3]R-I prezzi costanti cat'!B89</f>
        <v>31472.37227288877</v>
      </c>
      <c r="C94" s="18">
        <f>+'[3]R-I prezzi costanti cat'!C89</f>
        <v>599.66207416641214</v>
      </c>
      <c r="D94" s="18">
        <f>+'[3]R-I prezzi costanti cat'!D89</f>
        <v>15166.827720473599</v>
      </c>
      <c r="E94" s="18">
        <f>+'[3]R-I prezzi costanti cat'!G89</f>
        <v>1996.8382675718949</v>
      </c>
      <c r="F94" s="18">
        <f>+'[3]R-I prezzi costanti cat'!E89</f>
        <v>2561.7956965465009</v>
      </c>
      <c r="G94" s="19">
        <f t="shared" si="10"/>
        <v>20325.123758758407</v>
      </c>
      <c r="H94" s="18">
        <f>+'[3]R-I prezzi costanti cat'!H89</f>
        <v>8404.407290648156</v>
      </c>
      <c r="I94" s="18">
        <f>+'[3]R-I prezzi costanti cat'!I89</f>
        <v>5769.7995374672719</v>
      </c>
      <c r="J94" s="18">
        <f>+'[3]R-I prezzi costanti cat'!J89</f>
        <v>801.76613144484566</v>
      </c>
      <c r="K94" s="18">
        <f>+'[3]R-I prezzi costanti cat'!K89</f>
        <v>9858.5351416674166</v>
      </c>
      <c r="L94" s="18">
        <f>+'[3]R-I prezzi costanti cat'!L89</f>
        <v>7613.8553818455875</v>
      </c>
      <c r="M94" s="18">
        <f>+'[3]R-I prezzi costanti cat'!M89</f>
        <v>22126.854659111395</v>
      </c>
      <c r="N94" s="18">
        <f t="shared" si="11"/>
        <v>54575.218142184676</v>
      </c>
      <c r="O94" s="18">
        <f t="shared" si="12"/>
        <v>106372.71417383186</v>
      </c>
      <c r="P94" s="18">
        <f>+'[3]R-I prezzi costanti cat'!P89</f>
        <v>592.55283211994504</v>
      </c>
      <c r="Q94" s="18">
        <f>+'[3]R-I prezzi costanti cat'!Q89</f>
        <v>5018.1962867599359</v>
      </c>
      <c r="R94" s="20">
        <f t="shared" si="13"/>
        <v>110798.35762847186</v>
      </c>
      <c r="S94" s="18">
        <f>+'[3]R-I prezzi costanti cat'!S89</f>
        <v>3736.495769751416</v>
      </c>
      <c r="T94" s="20">
        <f t="shared" si="14"/>
        <v>114534.85339822328</v>
      </c>
      <c r="U94" s="21"/>
      <c r="V94" s="18">
        <f>+'[3]R-I prezzi costanti cat'!U89</f>
        <v>1084.7712495032463</v>
      </c>
      <c r="W94" s="22">
        <f>+'[3]R-I prezzi costanti cat'!W89</f>
        <v>48337.138455500157</v>
      </c>
      <c r="X94" s="22">
        <f>+'[3]R-I prezzi costanti cat'!X89</f>
        <v>54413.69191790247</v>
      </c>
      <c r="Y94" s="27">
        <f t="shared" si="15"/>
        <v>102750.83037340263</v>
      </c>
      <c r="Z94" s="18">
        <f>+'[3]R-I prezzi costanti cat'!AA89</f>
        <v>647.19545880475039</v>
      </c>
      <c r="AA94" s="18">
        <f>+'[3]R-I prezzi costanti cat'!Z89</f>
        <v>1260.2347158595026</v>
      </c>
      <c r="AB94" s="18">
        <f>+'[3]R-I prezzi costanti cat'!AD89-'[3]R-I prezzi costanti cat'!AK89</f>
        <v>9460.7045891690723</v>
      </c>
      <c r="AC94" s="18">
        <f>+'[3]R-I prezzi costanti cat'!AB89</f>
        <v>958.30283912296647</v>
      </c>
      <c r="AD94" s="18">
        <f>+'[3]R-I prezzi costanti cat'!AC89+'[3]R-I prezzi costanti cat'!AE89+'[3]R-I prezzi costanti cat'!AF89-'[3]R-I prezzi costanti cat'!AJ89-'[3]R-I prezzi costanti cat'!AL89</f>
        <v>1214.7234546147643</v>
      </c>
      <c r="AE94" s="19">
        <f t="shared" si="16"/>
        <v>11633.730882906804</v>
      </c>
      <c r="AF94" s="19">
        <f t="shared" si="17"/>
        <v>13541.161057571057</v>
      </c>
      <c r="AG94" s="19">
        <f>+'[3]R-I prezzi costanti cat'!AM89</f>
        <v>-2841.9092822536868</v>
      </c>
      <c r="AH94" s="19">
        <f t="shared" si="18"/>
        <v>10699.251775317371</v>
      </c>
      <c r="AI94" s="23">
        <f t="shared" si="19"/>
        <v>114534.85339822325</v>
      </c>
      <c r="AJ94" s="29"/>
    </row>
    <row r="95" spans="1:36" x14ac:dyDescent="0.25">
      <c r="A95" s="17">
        <v>1945</v>
      </c>
      <c r="B95" s="18">
        <f>+'[3]R-I prezzi costanti cat'!B90</f>
        <v>29816.552108415075</v>
      </c>
      <c r="C95" s="18">
        <f>+'[3]R-I prezzi costanti cat'!C90</f>
        <v>574.99924244606234</v>
      </c>
      <c r="D95" s="18">
        <f>+'[3]R-I prezzi costanti cat'!D90</f>
        <v>10438.755079611077</v>
      </c>
      <c r="E95" s="18">
        <f>+'[3]R-I prezzi costanti cat'!G90</f>
        <v>1881.9236225542256</v>
      </c>
      <c r="F95" s="18">
        <f>+'[3]R-I prezzi costanti cat'!E90</f>
        <v>2532.4180231098894</v>
      </c>
      <c r="G95" s="19">
        <f t="shared" si="10"/>
        <v>15428.095967721254</v>
      </c>
      <c r="H95" s="18">
        <f>+'[3]R-I prezzi costanti cat'!H90</f>
        <v>7602.7395488506045</v>
      </c>
      <c r="I95" s="18">
        <f>+'[3]R-I prezzi costanti cat'!I90</f>
        <v>2977.8448284358269</v>
      </c>
      <c r="J95" s="18">
        <f>+'[3]R-I prezzi costanti cat'!J90</f>
        <v>717.14479709809916</v>
      </c>
      <c r="K95" s="18">
        <f>+'[3]R-I prezzi costanti cat'!K90</f>
        <v>9866.9226766996399</v>
      </c>
      <c r="L95" s="18">
        <f>+'[3]R-I prezzi costanti cat'!L90</f>
        <v>7522.0142668498102</v>
      </c>
      <c r="M95" s="18">
        <f>+'[3]R-I prezzi costanti cat'!M90</f>
        <v>20100.095907328949</v>
      </c>
      <c r="N95" s="18">
        <f t="shared" si="11"/>
        <v>48786.762025262928</v>
      </c>
      <c r="O95" s="18">
        <f t="shared" si="12"/>
        <v>94031.410101399262</v>
      </c>
      <c r="P95" s="18">
        <f>+'[3]R-I prezzi costanti cat'!P90</f>
        <v>471.74759832728262</v>
      </c>
      <c r="Q95" s="18">
        <f>+'[3]R-I prezzi costanti cat'!Q90</f>
        <v>5862.2806990428307</v>
      </c>
      <c r="R95" s="20">
        <f t="shared" si="13"/>
        <v>99421.94320211481</v>
      </c>
      <c r="S95" s="18">
        <f>+'[3]R-I prezzi costanti cat'!S90</f>
        <v>4855.4545494184676</v>
      </c>
      <c r="T95" s="20">
        <f t="shared" si="14"/>
        <v>104277.39775153328</v>
      </c>
      <c r="U95" s="21"/>
      <c r="V95" s="18">
        <f>+'[3]R-I prezzi costanti cat'!U90</f>
        <v>372.98959935219773</v>
      </c>
      <c r="W95" s="22">
        <f>+'[3]R-I prezzi costanti cat'!W90</f>
        <v>58902.954019772791</v>
      </c>
      <c r="X95" s="22">
        <f>+'[3]R-I prezzi costanti cat'!X90</f>
        <v>34518.778946060113</v>
      </c>
      <c r="Y95" s="27">
        <f t="shared" si="15"/>
        <v>93421.732965832896</v>
      </c>
      <c r="Z95" s="18">
        <f>+'[3]R-I prezzi costanti cat'!AA90</f>
        <v>669.24565121431158</v>
      </c>
      <c r="AA95" s="18">
        <f>+'[3]R-I prezzi costanti cat'!Z90</f>
        <v>1568.936311358681</v>
      </c>
      <c r="AB95" s="18">
        <f>+'[3]R-I prezzi costanti cat'!AD90-'[3]R-I prezzi costanti cat'!AK90</f>
        <v>8289.2650223658929</v>
      </c>
      <c r="AC95" s="18">
        <f>+'[3]R-I prezzi costanti cat'!AB90</f>
        <v>974.53097788787773</v>
      </c>
      <c r="AD95" s="18">
        <f>+'[3]R-I prezzi costanti cat'!AC90+'[3]R-I prezzi costanti cat'!AE90+'[3]R-I prezzi costanti cat'!AF90-'[3]R-I prezzi costanti cat'!AJ90-'[3]R-I prezzi costanti cat'!AL90</f>
        <v>1937.7756184023551</v>
      </c>
      <c r="AE95" s="19">
        <f t="shared" si="16"/>
        <v>11201.571618656126</v>
      </c>
      <c r="AF95" s="19">
        <f t="shared" si="17"/>
        <v>13439.753581229117</v>
      </c>
      <c r="AG95" s="19">
        <f>+'[3]R-I prezzi costanti cat'!AM90</f>
        <v>-2957.0783948809562</v>
      </c>
      <c r="AH95" s="19">
        <f t="shared" si="18"/>
        <v>10482.67518634816</v>
      </c>
      <c r="AI95" s="23">
        <f t="shared" si="19"/>
        <v>104277.39775153325</v>
      </c>
      <c r="AJ95" s="29"/>
    </row>
    <row r="96" spans="1:36" x14ac:dyDescent="0.25">
      <c r="A96" s="17">
        <v>1946</v>
      </c>
      <c r="B96" s="18">
        <f>+'[3]R-I prezzi costanti cat'!B91</f>
        <v>36681.903334843744</v>
      </c>
      <c r="C96" s="18">
        <f>+'[3]R-I prezzi costanti cat'!C91</f>
        <v>790.82998662898012</v>
      </c>
      <c r="D96" s="18">
        <f>+'[3]R-I prezzi costanti cat'!D91</f>
        <v>25254.045322964019</v>
      </c>
      <c r="E96" s="18">
        <f>+'[3]R-I prezzi costanti cat'!G91</f>
        <v>4905.7882236753103</v>
      </c>
      <c r="F96" s="18">
        <f>+'[3]R-I prezzi costanti cat'!E91</f>
        <v>3616.3488272306195</v>
      </c>
      <c r="G96" s="19">
        <f t="shared" si="10"/>
        <v>34567.012360498928</v>
      </c>
      <c r="H96" s="18">
        <f>+'[3]R-I prezzi costanti cat'!H91</f>
        <v>11696.203721032924</v>
      </c>
      <c r="I96" s="18">
        <f>+'[3]R-I prezzi costanti cat'!I91</f>
        <v>5980.3878272858428</v>
      </c>
      <c r="J96" s="18">
        <f>+'[3]R-I prezzi costanti cat'!J91</f>
        <v>1338.6251528873511</v>
      </c>
      <c r="K96" s="18">
        <f>+'[3]R-I prezzi costanti cat'!K91</f>
        <v>9915.0555587707622</v>
      </c>
      <c r="L96" s="18">
        <f>+'[3]R-I prezzi costanti cat'!L91</f>
        <v>8038.7009243104685</v>
      </c>
      <c r="M96" s="18">
        <f>+'[3]R-I prezzi costanti cat'!M91</f>
        <v>18254.070527101972</v>
      </c>
      <c r="N96" s="18">
        <f t="shared" si="11"/>
        <v>55223.043711389328</v>
      </c>
      <c r="O96" s="18">
        <f t="shared" si="12"/>
        <v>126471.959406732</v>
      </c>
      <c r="P96" s="18">
        <f>+'[3]R-I prezzi costanti cat'!P91</f>
        <v>1040.2150176683886</v>
      </c>
      <c r="Q96" s="18">
        <f>+'[3]R-I prezzi costanti cat'!Q91</f>
        <v>8672.5622643775441</v>
      </c>
      <c r="R96" s="20">
        <f t="shared" si="13"/>
        <v>134104.30665344116</v>
      </c>
      <c r="S96" s="18">
        <f>+'[3]R-I prezzi costanti cat'!S91</f>
        <v>5797.1064787786026</v>
      </c>
      <c r="T96" s="20">
        <f t="shared" si="14"/>
        <v>139901.41313221978</v>
      </c>
      <c r="U96" s="21"/>
      <c r="V96" s="18">
        <f>+'[3]R-I prezzi costanti cat'!U91</f>
        <v>5269.5895128575567</v>
      </c>
      <c r="W96" s="22">
        <f>+'[3]R-I prezzi costanti cat'!W91</f>
        <v>76654.927596376481</v>
      </c>
      <c r="X96" s="22">
        <f>+'[3]R-I prezzi costanti cat'!X91</f>
        <v>33114.97641841587</v>
      </c>
      <c r="Y96" s="27">
        <f t="shared" si="15"/>
        <v>109769.90401479235</v>
      </c>
      <c r="Z96" s="18">
        <f>+'[3]R-I prezzi costanti cat'!AA91</f>
        <v>1690.8740606041338</v>
      </c>
      <c r="AA96" s="18">
        <f>+'[3]R-I prezzi costanti cat'!Z91</f>
        <v>5232.3139516188339</v>
      </c>
      <c r="AB96" s="18">
        <f>+'[3]R-I prezzi costanti cat'!AD91-'[3]R-I prezzi costanti cat'!AK91</f>
        <v>17843.569538005766</v>
      </c>
      <c r="AC96" s="18">
        <f>+'[3]R-I prezzi costanti cat'!AB91</f>
        <v>1917.5324452216719</v>
      </c>
      <c r="AD96" s="18">
        <f>+'[3]R-I prezzi costanti cat'!AC91+'[3]R-I prezzi costanti cat'!AE91+'[3]R-I prezzi costanti cat'!AF91-'[3]R-I prezzi costanti cat'!AJ91-'[3]R-I prezzi costanti cat'!AL91</f>
        <v>2960.7908871257146</v>
      </c>
      <c r="AE96" s="19">
        <f t="shared" si="16"/>
        <v>22721.892870353153</v>
      </c>
      <c r="AF96" s="19">
        <f t="shared" si="17"/>
        <v>29645.08088257612</v>
      </c>
      <c r="AG96" s="19">
        <f>+'[3]R-I prezzi costanti cat'!AM91</f>
        <v>-4783.1612780062478</v>
      </c>
      <c r="AH96" s="19">
        <f t="shared" si="18"/>
        <v>24861.91960456987</v>
      </c>
      <c r="AI96" s="23">
        <f t="shared" si="19"/>
        <v>139901.41313221978</v>
      </c>
      <c r="AJ96" s="29"/>
    </row>
    <row r="97" spans="1:40" x14ac:dyDescent="0.25">
      <c r="A97" s="17">
        <v>1947</v>
      </c>
      <c r="B97" s="18">
        <f>+'[3]R-I prezzi costanti cat'!B92</f>
        <v>39035.630246877525</v>
      </c>
      <c r="C97" s="18">
        <f>+'[3]R-I prezzi costanti cat'!C92</f>
        <v>1011.7491149689645</v>
      </c>
      <c r="D97" s="18">
        <f>+'[3]R-I prezzi costanti cat'!D92</f>
        <v>32640.403327754604</v>
      </c>
      <c r="E97" s="18">
        <f>+'[3]R-I prezzi costanti cat'!G92</f>
        <v>5773.0708057203265</v>
      </c>
      <c r="F97" s="18">
        <f>+'[3]R-I prezzi costanti cat'!E92</f>
        <v>4252.8602794765802</v>
      </c>
      <c r="G97" s="19">
        <f t="shared" si="10"/>
        <v>43678.083527920484</v>
      </c>
      <c r="H97" s="18">
        <f>+'[3]R-I prezzi costanti cat'!H92</f>
        <v>16159.293030207435</v>
      </c>
      <c r="I97" s="18">
        <f>+'[3]R-I prezzi costanti cat'!I92</f>
        <v>12187.33984149575</v>
      </c>
      <c r="J97" s="18">
        <f>+'[3]R-I prezzi costanti cat'!J92</f>
        <v>1675.9418662489181</v>
      </c>
      <c r="K97" s="18">
        <f>+'[3]R-I prezzi costanti cat'!K92</f>
        <v>9954.4914346895075</v>
      </c>
      <c r="L97" s="18">
        <f>+'[3]R-I prezzi costanti cat'!L92</f>
        <v>7967.418564009371</v>
      </c>
      <c r="M97" s="18">
        <f>+'[3]R-I prezzi costanti cat'!M92</f>
        <v>18566.416339862069</v>
      </c>
      <c r="N97" s="18">
        <f t="shared" si="11"/>
        <v>66510.901076513052</v>
      </c>
      <c r="O97" s="18">
        <f t="shared" si="12"/>
        <v>149224.61485131105</v>
      </c>
      <c r="P97" s="18">
        <f>+'[3]R-I prezzi costanti cat'!P92</f>
        <v>1353.3248942260709</v>
      </c>
      <c r="Q97" s="18">
        <f>+'[3]R-I prezzi costanti cat'!Q92</f>
        <v>12003.08625705801</v>
      </c>
      <c r="R97" s="20">
        <f t="shared" si="13"/>
        <v>159874.37621414301</v>
      </c>
      <c r="S97" s="18">
        <f>+'[3]R-I prezzi costanti cat'!S92</f>
        <v>12781.093298075746</v>
      </c>
      <c r="T97" s="20">
        <f t="shared" si="14"/>
        <v>172655.46951221875</v>
      </c>
      <c r="U97" s="21"/>
      <c r="V97" s="18">
        <f>+'[3]R-I prezzi costanti cat'!U92</f>
        <v>10284.714312225751</v>
      </c>
      <c r="W97" s="22">
        <f>+'[3]R-I prezzi costanti cat'!W92</f>
        <v>106608.2491065986</v>
      </c>
      <c r="X97" s="22">
        <f>+'[3]R-I prezzi costanti cat'!X92</f>
        <v>25023.197458112601</v>
      </c>
      <c r="Y97" s="27">
        <f t="shared" si="15"/>
        <v>131631.44656471119</v>
      </c>
      <c r="Z97" s="18">
        <f>+'[3]R-I prezzi costanti cat'!AA92</f>
        <v>1246.0601750027042</v>
      </c>
      <c r="AA97" s="18">
        <f>+'[3]R-I prezzi costanti cat'!Z92</f>
        <v>5241.0614794068915</v>
      </c>
      <c r="AB97" s="18">
        <f>+'[3]R-I prezzi costanti cat'!AD92-'[3]R-I prezzi costanti cat'!AK92</f>
        <v>16426.342853657799</v>
      </c>
      <c r="AC97" s="18">
        <f>+'[3]R-I prezzi costanti cat'!AB92</f>
        <v>2413.2899459931209</v>
      </c>
      <c r="AD97" s="18">
        <f>+'[3]R-I prezzi costanti cat'!AC92+'[3]R-I prezzi costanti cat'!AE92+'[3]R-I prezzi costanti cat'!AF92-'[3]R-I prezzi costanti cat'!AJ92-'[3]R-I prezzi costanti cat'!AL92</f>
        <v>2196.9339076396991</v>
      </c>
      <c r="AE97" s="19">
        <f t="shared" si="16"/>
        <v>21036.566707290622</v>
      </c>
      <c r="AF97" s="19">
        <f t="shared" si="17"/>
        <v>27523.688361700217</v>
      </c>
      <c r="AG97" s="19">
        <f>+'[3]R-I prezzi costanti cat'!AM92</f>
        <v>3215.6202735816255</v>
      </c>
      <c r="AH97" s="19">
        <f t="shared" si="18"/>
        <v>30739.308635281843</v>
      </c>
      <c r="AI97" s="23">
        <f t="shared" si="19"/>
        <v>172655.46951221878</v>
      </c>
      <c r="AJ97" s="29"/>
    </row>
    <row r="98" spans="1:40" x14ac:dyDescent="0.25">
      <c r="A98" s="17">
        <v>1948</v>
      </c>
      <c r="B98" s="18">
        <f>+'[3]R-I prezzi costanti cat'!B93</f>
        <v>40624.279700124018</v>
      </c>
      <c r="C98" s="18">
        <f>+'[3]R-I prezzi costanti cat'!C93</f>
        <v>1053.0571450251311</v>
      </c>
      <c r="D98" s="18">
        <f>+'[3]R-I prezzi costanti cat'!D93</f>
        <v>34546.999475458542</v>
      </c>
      <c r="E98" s="18">
        <f>+'[3]R-I prezzi costanti cat'!G93</f>
        <v>5497.5619604797439</v>
      </c>
      <c r="F98" s="18">
        <f>+'[3]R-I prezzi costanti cat'!E93</f>
        <v>4566.8934193486748</v>
      </c>
      <c r="G98" s="19">
        <f t="shared" si="10"/>
        <v>45664.512000312097</v>
      </c>
      <c r="H98" s="18">
        <f>+'[3]R-I prezzi costanti cat'!H93</f>
        <v>17287.333128648919</v>
      </c>
      <c r="I98" s="18">
        <f>+'[3]R-I prezzi costanti cat'!I93</f>
        <v>13282.643855273036</v>
      </c>
      <c r="J98" s="18">
        <f>+'[3]R-I prezzi costanti cat'!J93</f>
        <v>1876.3551728318016</v>
      </c>
      <c r="K98" s="18">
        <f>+'[3]R-I prezzi costanti cat'!K93</f>
        <v>9902.4945019966435</v>
      </c>
      <c r="L98" s="18">
        <f>+'[3]R-I prezzi costanti cat'!L93</f>
        <v>7901.3176903559934</v>
      </c>
      <c r="M98" s="18">
        <f>+'[3]R-I prezzi costanti cat'!M93</f>
        <v>18878.762152622163</v>
      </c>
      <c r="N98" s="18">
        <f t="shared" si="11"/>
        <v>69128.906501728561</v>
      </c>
      <c r="O98" s="18">
        <f t="shared" si="12"/>
        <v>155417.69820216467</v>
      </c>
      <c r="P98" s="18">
        <f>+'[3]R-I prezzi costanti cat'!P93</f>
        <v>1437.4411612728886</v>
      </c>
      <c r="Q98" s="18">
        <f>+'[3]R-I prezzi costanti cat'!Q93</f>
        <v>18255.038303039972</v>
      </c>
      <c r="R98" s="20">
        <f t="shared" si="13"/>
        <v>172235.29534393174</v>
      </c>
      <c r="S98" s="18">
        <f>+'[3]R-I prezzi costanti cat'!S93</f>
        <v>31347.268639277856</v>
      </c>
      <c r="T98" s="20">
        <f t="shared" si="14"/>
        <v>203582.56398320961</v>
      </c>
      <c r="U98" s="21"/>
      <c r="V98" s="18">
        <f>+'[3]R-I prezzi costanti cat'!U93</f>
        <v>26943.433747639036</v>
      </c>
      <c r="W98" s="22">
        <f>+'[3]R-I prezzi costanti cat'!W93</f>
        <v>119428.7205205538</v>
      </c>
      <c r="X98" s="22">
        <f>+'[3]R-I prezzi costanti cat'!X93</f>
        <v>26403.422526329268</v>
      </c>
      <c r="Y98" s="27">
        <f t="shared" si="15"/>
        <v>145832.14304688308</v>
      </c>
      <c r="Z98" s="18">
        <f>+'[3]R-I prezzi costanti cat'!AA93</f>
        <v>1786.2094067976946</v>
      </c>
      <c r="AA98" s="18">
        <f>+'[3]R-I prezzi costanti cat'!Z93</f>
        <v>4165.280163465326</v>
      </c>
      <c r="AB98" s="18">
        <f>+'[3]R-I prezzi costanti cat'!AD93-'[3]R-I prezzi costanti cat'!AK93</f>
        <v>17670.256256407487</v>
      </c>
      <c r="AC98" s="18">
        <f>+'[3]R-I prezzi costanti cat'!AB93</f>
        <v>2810.6126336727102</v>
      </c>
      <c r="AD98" s="18">
        <f>+'[3]R-I prezzi costanti cat'!AC93+'[3]R-I prezzi costanti cat'!AE93+'[3]R-I prezzi costanti cat'!AF93-'[3]R-I prezzi costanti cat'!AJ93-'[3]R-I prezzi costanti cat'!AL93</f>
        <v>1940.0742063131383</v>
      </c>
      <c r="AE98" s="19">
        <f t="shared" si="16"/>
        <v>22420.943096393334</v>
      </c>
      <c r="AF98" s="19">
        <f t="shared" si="17"/>
        <v>28372.432666656354</v>
      </c>
      <c r="AG98" s="19">
        <f>+'[3]R-I prezzi costanti cat'!AM93</f>
        <v>2434.5545220311501</v>
      </c>
      <c r="AH98" s="19">
        <f t="shared" si="18"/>
        <v>30806.987188687504</v>
      </c>
      <c r="AI98" s="23">
        <f t="shared" si="19"/>
        <v>203582.56398320963</v>
      </c>
      <c r="AJ98" s="29"/>
    </row>
    <row r="99" spans="1:40" x14ac:dyDescent="0.25">
      <c r="A99" s="17">
        <v>1949</v>
      </c>
      <c r="B99" s="18">
        <f>+'[3]R-I prezzi costanti cat'!B94</f>
        <v>43007.651241772415</v>
      </c>
      <c r="C99" s="18">
        <f>+'[3]R-I prezzi costanti cat'!C94</f>
        <v>1231.2933846294056</v>
      </c>
      <c r="D99" s="18">
        <f>+'[3]R-I prezzi costanti cat'!D94</f>
        <v>37739.036530231686</v>
      </c>
      <c r="E99" s="18">
        <f>+'[3]R-I prezzi costanti cat'!G94</f>
        <v>5565.4428244643623</v>
      </c>
      <c r="F99" s="18">
        <f>+'[3]R-I prezzi costanti cat'!E94</f>
        <v>4208.9004879890053</v>
      </c>
      <c r="G99" s="19">
        <f t="shared" si="10"/>
        <v>48744.673227314459</v>
      </c>
      <c r="H99" s="18">
        <f>+'[3]R-I prezzi costanti cat'!H94</f>
        <v>19429.519345936023</v>
      </c>
      <c r="I99" s="18">
        <f>+'[3]R-I prezzi costanti cat'!I94</f>
        <v>14639.247205292349</v>
      </c>
      <c r="J99" s="18">
        <f>+'[3]R-I prezzi costanti cat'!J94</f>
        <v>2686.5922705892535</v>
      </c>
      <c r="K99" s="18">
        <f>+'[3]R-I prezzi costanti cat'!K94</f>
        <v>9858.0926268881303</v>
      </c>
      <c r="L99" s="18">
        <f>+'[3]R-I prezzi costanti cat'!L94</f>
        <v>7823.25509473892</v>
      </c>
      <c r="M99" s="18">
        <f>+'[3]R-I prezzi costanti cat'!M94</f>
        <v>19228.769951773105</v>
      </c>
      <c r="N99" s="18">
        <f t="shared" si="11"/>
        <v>73665.476495217779</v>
      </c>
      <c r="O99" s="18">
        <f t="shared" si="12"/>
        <v>165417.80096430465</v>
      </c>
      <c r="P99" s="18">
        <f>+'[3]R-I prezzi costanti cat'!P94</f>
        <v>2019.6536504168155</v>
      </c>
      <c r="Q99" s="18">
        <f>+'[3]R-I prezzi costanti cat'!Q94</f>
        <v>23630.897941939704</v>
      </c>
      <c r="R99" s="20">
        <f t="shared" si="13"/>
        <v>187029.04525582754</v>
      </c>
      <c r="S99" s="18">
        <f>+'[3]R-I prezzi costanti cat'!S94</f>
        <v>36688.764465385881</v>
      </c>
      <c r="T99" s="20">
        <f t="shared" si="14"/>
        <v>223717.80972121342</v>
      </c>
      <c r="U99" s="21"/>
      <c r="V99" s="18">
        <f>+'[3]R-I prezzi costanti cat'!U94</f>
        <v>31783.341004910646</v>
      </c>
      <c r="W99" s="22">
        <f>+'[3]R-I prezzi costanti cat'!W94</f>
        <v>136771.76558394346</v>
      </c>
      <c r="X99" s="22">
        <f>+'[3]R-I prezzi costanti cat'!X94</f>
        <v>22221.489438115441</v>
      </c>
      <c r="Y99" s="27">
        <f t="shared" si="15"/>
        <v>158993.2550220589</v>
      </c>
      <c r="Z99" s="18">
        <f>+'[3]R-I prezzi costanti cat'!AA94</f>
        <v>2210.6550159961807</v>
      </c>
      <c r="AA99" s="18">
        <f>+'[3]R-I prezzi costanti cat'!Z94</f>
        <v>3836.2301912502467</v>
      </c>
      <c r="AB99" s="18">
        <f>+'[3]R-I prezzi costanti cat'!AD94-'[3]R-I prezzi costanti cat'!AK94</f>
        <v>22235.800468754267</v>
      </c>
      <c r="AC99" s="18">
        <f>+'[3]R-I prezzi costanti cat'!AB94</f>
        <v>3128.9299127405629</v>
      </c>
      <c r="AD99" s="18">
        <f>+'[3]R-I prezzi costanti cat'!AC94+'[3]R-I prezzi costanti cat'!AE94+'[3]R-I prezzi costanti cat'!AF94-'[3]R-I prezzi costanti cat'!AJ94-'[3]R-I prezzi costanti cat'!AL94</f>
        <v>2524.0613875044896</v>
      </c>
      <c r="AE99" s="19">
        <f t="shared" si="16"/>
        <v>27888.791768999323</v>
      </c>
      <c r="AF99" s="19">
        <f t="shared" si="17"/>
        <v>33935.676976245755</v>
      </c>
      <c r="AG99" s="19">
        <f>+'[3]R-I prezzi costanti cat'!AM94</f>
        <v>-994.46328200189521</v>
      </c>
      <c r="AH99" s="19">
        <f t="shared" si="18"/>
        <v>32941.213694243859</v>
      </c>
      <c r="AI99" s="23">
        <f t="shared" si="19"/>
        <v>223717.80972121342</v>
      </c>
      <c r="AJ99" s="29"/>
    </row>
    <row r="100" spans="1:40" x14ac:dyDescent="0.25">
      <c r="A100" s="17">
        <v>1950</v>
      </c>
      <c r="B100" s="18">
        <f>+'[3]R-I prezzi costanti cat'!B95</f>
        <v>44732.97516758558</v>
      </c>
      <c r="C100" s="18">
        <f>+'[3]R-I prezzi costanti cat'!C95</f>
        <v>1427.2938824588532</v>
      </c>
      <c r="D100" s="18">
        <f>+'[3]R-I prezzi costanti cat'!D95</f>
        <v>43024.49264367624</v>
      </c>
      <c r="E100" s="18">
        <f>+'[3]R-I prezzi costanti cat'!G95</f>
        <v>6338.3697869835078</v>
      </c>
      <c r="F100" s="18">
        <f>+'[3]R-I prezzi costanti cat'!E95</f>
        <v>5026.9374346689992</v>
      </c>
      <c r="G100" s="19">
        <f t="shared" si="10"/>
        <v>55817.093747787607</v>
      </c>
      <c r="H100" s="18">
        <f>+'[3]R-I prezzi costanti cat'!H95</f>
        <v>21355.014439818271</v>
      </c>
      <c r="I100" s="18">
        <f>+'[3]R-I prezzi costanti cat'!I95</f>
        <v>17069.032188267029</v>
      </c>
      <c r="J100" s="18">
        <f>+'[3]R-I prezzi costanti cat'!J95</f>
        <v>4207.2970308170115</v>
      </c>
      <c r="K100" s="18">
        <f>+'[3]R-I prezzi costanti cat'!K95</f>
        <v>9842.0261589212332</v>
      </c>
      <c r="L100" s="18">
        <f>+'[3]R-I prezzi costanti cat'!L95</f>
        <v>7760.0948913267512</v>
      </c>
      <c r="M100" s="18">
        <f>+'[3]R-I prezzi costanti cat'!M95</f>
        <v>18265.966698079126</v>
      </c>
      <c r="N100" s="18">
        <f t="shared" si="11"/>
        <v>78499.431407229422</v>
      </c>
      <c r="O100" s="18">
        <f t="shared" si="12"/>
        <v>179049.5003226026</v>
      </c>
      <c r="P100" s="18">
        <f>+'[3]R-I prezzi costanti cat'!P95</f>
        <v>3203.4211076990314</v>
      </c>
      <c r="Q100" s="18">
        <f>+'[3]R-I prezzi costanti cat'!Q95</f>
        <v>26910.241549088507</v>
      </c>
      <c r="R100" s="20">
        <f t="shared" si="13"/>
        <v>202756.32076399209</v>
      </c>
      <c r="S100" s="18">
        <f>+'[3]R-I prezzi costanti cat'!S95</f>
        <v>22228.269782268424</v>
      </c>
      <c r="T100" s="20">
        <f t="shared" si="14"/>
        <v>224984.5905462605</v>
      </c>
      <c r="U100" s="21"/>
      <c r="V100" s="18">
        <f>+'[3]R-I prezzi costanti cat'!U95</f>
        <v>17985.477564183981</v>
      </c>
      <c r="W100" s="22">
        <f>+'[3]R-I prezzi costanti cat'!W95</f>
        <v>143344.90884950245</v>
      </c>
      <c r="X100" s="22">
        <f>+'[3]R-I prezzi costanti cat'!X95</f>
        <v>24237.683265993463</v>
      </c>
      <c r="Y100" s="27">
        <f t="shared" si="15"/>
        <v>167582.59211549591</v>
      </c>
      <c r="Z100" s="18">
        <f>+'[3]R-I prezzi costanti cat'!AA95</f>
        <v>3502.4117616166559</v>
      </c>
      <c r="AA100" s="18">
        <f>+'[3]R-I prezzi costanti cat'!Z95</f>
        <v>3274.6495176904104</v>
      </c>
      <c r="AB100" s="18">
        <f>+'[3]R-I prezzi costanti cat'!AD95-'[3]R-I prezzi costanti cat'!AK95</f>
        <v>25334.669939945292</v>
      </c>
      <c r="AC100" s="18">
        <f>+'[3]R-I prezzi costanti cat'!AB95</f>
        <v>4372.9964030252168</v>
      </c>
      <c r="AD100" s="18">
        <f>+'[3]R-I prezzi costanti cat'!AC95+'[3]R-I prezzi costanti cat'!AE95+'[3]R-I prezzi costanti cat'!AF95-'[3]R-I prezzi costanti cat'!AJ95-'[3]R-I prezzi costanti cat'!AL95</f>
        <v>4029.150322875978</v>
      </c>
      <c r="AE100" s="19">
        <f t="shared" si="16"/>
        <v>33736.816665846483</v>
      </c>
      <c r="AF100" s="19">
        <f t="shared" si="17"/>
        <v>40513.877945153552</v>
      </c>
      <c r="AG100" s="19">
        <f>+'[3]R-I prezzi costanti cat'!AM95</f>
        <v>-1097.3570785729257</v>
      </c>
      <c r="AH100" s="19">
        <f t="shared" si="18"/>
        <v>39416.520866580628</v>
      </c>
      <c r="AI100" s="23">
        <f t="shared" si="19"/>
        <v>224984.59054626053</v>
      </c>
      <c r="AJ100" s="29"/>
    </row>
    <row r="101" spans="1:40" x14ac:dyDescent="0.25">
      <c r="A101" s="17">
        <v>1951</v>
      </c>
      <c r="B101" s="18">
        <f>+'[3]R-I prezzi costanti cat'!B96</f>
        <v>47823.436363636509</v>
      </c>
      <c r="C101" s="18">
        <f>+'[3]R-I prezzi costanti cat'!C96</f>
        <v>1701.76306930693</v>
      </c>
      <c r="D101" s="18">
        <f>+'[3]R-I prezzi costanti cat'!D96</f>
        <v>48586.579062299264</v>
      </c>
      <c r="E101" s="18">
        <f>+'[3]R-I prezzi costanti cat'!G96</f>
        <v>6982.8650980392267</v>
      </c>
      <c r="F101" s="18">
        <f>+'[3]R-I prezzi costanti cat'!E96</f>
        <v>6070.5258149779693</v>
      </c>
      <c r="G101" s="19">
        <f t="shared" si="10"/>
        <v>63341.73304462339</v>
      </c>
      <c r="H101" s="18">
        <f>+'[3]R-I prezzi costanti cat'!H96</f>
        <v>24377.122178696907</v>
      </c>
      <c r="I101" s="18">
        <f>+'[3]R-I prezzi costanti cat'!I96</f>
        <v>18127.16029962547</v>
      </c>
      <c r="J101" s="18">
        <f>+'[3]R-I prezzi costanti cat'!J96</f>
        <v>5025.0566037735916</v>
      </c>
      <c r="K101" s="18">
        <f>+'[3]R-I prezzi costanti cat'!K96</f>
        <v>9834.1389837374845</v>
      </c>
      <c r="L101" s="18">
        <f>+'[3]R-I prezzi costanti cat'!L96</f>
        <v>7719.9078715893547</v>
      </c>
      <c r="M101" s="18">
        <f>+'[3]R-I prezzi costanti cat'!M96</f>
        <v>19548.668757528321</v>
      </c>
      <c r="N101" s="18">
        <f t="shared" si="11"/>
        <v>84632.054694951134</v>
      </c>
      <c r="O101" s="18">
        <f t="shared" si="12"/>
        <v>195797.22410321102</v>
      </c>
      <c r="P101" s="18">
        <f>+'[3]R-I prezzi costanti cat'!P96</f>
        <v>3686.2641509433934</v>
      </c>
      <c r="Q101" s="18">
        <f>+'[3]R-I prezzi costanti cat'!Q96</f>
        <v>30276.232569558091</v>
      </c>
      <c r="R101" s="20">
        <f t="shared" si="13"/>
        <v>222387.19252182569</v>
      </c>
      <c r="S101" s="18">
        <f>+'[3]R-I prezzi costanti cat'!S96</f>
        <v>27588.896252925268</v>
      </c>
      <c r="T101" s="20">
        <f t="shared" si="14"/>
        <v>249976.08877475097</v>
      </c>
      <c r="U101" s="21"/>
      <c r="V101" s="18">
        <f>+'[3]R-I prezzi costanti cat'!U96</f>
        <v>25132.938639330991</v>
      </c>
      <c r="W101" s="22">
        <f>+'[3]R-I prezzi costanti cat'!W96</f>
        <v>154973.90471825725</v>
      </c>
      <c r="X101" s="22">
        <f>+'[3]R-I prezzi costanti cat'!X96</f>
        <v>26809.815950920227</v>
      </c>
      <c r="Y101" s="27">
        <f t="shared" si="15"/>
        <v>181783.72066917748</v>
      </c>
      <c r="Z101" s="18">
        <f>+'[3]R-I prezzi costanti cat'!AA96</f>
        <v>4050.1032761666129</v>
      </c>
      <c r="AA101" s="18">
        <f>+'[3]R-I prezzi costanti cat'!Z96</f>
        <v>3457.2753952165476</v>
      </c>
      <c r="AB101" s="18">
        <f>+'[3]R-I prezzi costanti cat'!AD96-'[3]R-I prezzi costanti cat'!AK96</f>
        <v>25591.819669717472</v>
      </c>
      <c r="AC101" s="18">
        <f>+'[3]R-I prezzi costanti cat'!AB96</f>
        <v>5307.6481419520806</v>
      </c>
      <c r="AD101" s="18">
        <f>+'[3]R-I prezzi costanti cat'!AC96+'[3]R-I prezzi costanti cat'!AE96+'[3]R-I prezzi costanti cat'!AF96-'[3]R-I prezzi costanti cat'!AJ96-'[3]R-I prezzi costanti cat'!AL96</f>
        <v>4103.7194893747583</v>
      </c>
      <c r="AE101" s="19">
        <f t="shared" si="16"/>
        <v>35003.187301044309</v>
      </c>
      <c r="AF101" s="19">
        <f t="shared" si="17"/>
        <v>42510.565972427474</v>
      </c>
      <c r="AG101" s="19">
        <f>+'[3]R-I prezzi costanti cat'!AM96</f>
        <v>548.86349381502032</v>
      </c>
      <c r="AH101" s="19">
        <f t="shared" si="18"/>
        <v>43059.429466242495</v>
      </c>
      <c r="AI101" s="23">
        <f t="shared" si="19"/>
        <v>249976.08877475097</v>
      </c>
      <c r="AJ101" s="29"/>
    </row>
    <row r="102" spans="1:40" x14ac:dyDescent="0.25">
      <c r="A102" s="25"/>
      <c r="B102" s="186" t="s">
        <v>23</v>
      </c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6"/>
      <c r="V102" s="186" t="s">
        <v>23</v>
      </c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29"/>
      <c r="AK102" s="26"/>
      <c r="AL102" s="26"/>
      <c r="AM102" s="26"/>
      <c r="AN102" s="26"/>
    </row>
    <row r="103" spans="1:40" ht="15" customHeight="1" x14ac:dyDescent="0.25">
      <c r="A103" s="187" t="s">
        <v>0</v>
      </c>
      <c r="B103" s="189" t="s">
        <v>1</v>
      </c>
      <c r="C103" s="191" t="s">
        <v>2</v>
      </c>
      <c r="D103" s="192"/>
      <c r="E103" s="192"/>
      <c r="F103" s="192"/>
      <c r="G103" s="193"/>
      <c r="H103" s="191" t="s">
        <v>3</v>
      </c>
      <c r="I103" s="192"/>
      <c r="J103" s="192"/>
      <c r="K103" s="192"/>
      <c r="L103" s="192"/>
      <c r="M103" s="192"/>
      <c r="N103" s="193"/>
      <c r="O103" s="189" t="s">
        <v>4</v>
      </c>
      <c r="P103" s="189" t="s">
        <v>61</v>
      </c>
      <c r="Q103" s="189" t="s">
        <v>5</v>
      </c>
      <c r="R103" s="189" t="s">
        <v>6</v>
      </c>
      <c r="S103" s="189" t="s">
        <v>7</v>
      </c>
      <c r="T103" s="194" t="s">
        <v>8</v>
      </c>
      <c r="U103" s="6"/>
      <c r="V103" s="189" t="s">
        <v>9</v>
      </c>
      <c r="W103" s="189" t="s">
        <v>10</v>
      </c>
      <c r="X103" s="196"/>
      <c r="Y103" s="197"/>
      <c r="Z103" s="189" t="s">
        <v>77</v>
      </c>
      <c r="AA103" s="189" t="s">
        <v>78</v>
      </c>
      <c r="AB103" s="189" t="s">
        <v>79</v>
      </c>
      <c r="AC103" s="196"/>
      <c r="AD103" s="196"/>
      <c r="AE103" s="7"/>
      <c r="AF103" s="189" t="s">
        <v>20</v>
      </c>
      <c r="AG103" s="189" t="s">
        <v>11</v>
      </c>
      <c r="AH103" s="189" t="s">
        <v>12</v>
      </c>
      <c r="AI103" s="194" t="s">
        <v>13</v>
      </c>
      <c r="AJ103" s="29"/>
    </row>
    <row r="104" spans="1:40" ht="13.5" customHeight="1" x14ac:dyDescent="0.25">
      <c r="A104" s="187"/>
      <c r="B104" s="189"/>
      <c r="C104" s="8"/>
      <c r="D104" s="4"/>
      <c r="E104" s="4"/>
      <c r="F104" s="4"/>
      <c r="G104" s="4"/>
      <c r="H104" s="9"/>
      <c r="I104" s="4"/>
      <c r="J104" s="4"/>
      <c r="K104" s="4"/>
      <c r="L104" s="4"/>
      <c r="M104" s="4"/>
      <c r="N104" s="10"/>
      <c r="O104" s="189"/>
      <c r="P104" s="189"/>
      <c r="Q104" s="189"/>
      <c r="R104" s="189"/>
      <c r="S104" s="189"/>
      <c r="T104" s="194"/>
      <c r="U104" s="6"/>
      <c r="V104" s="189"/>
      <c r="W104" s="198"/>
      <c r="X104" s="196"/>
      <c r="Y104" s="197"/>
      <c r="Z104" s="189"/>
      <c r="AA104" s="189"/>
      <c r="AB104" s="198"/>
      <c r="AC104" s="196"/>
      <c r="AD104" s="196"/>
      <c r="AE104" s="4"/>
      <c r="AF104" s="189"/>
      <c r="AG104" s="189"/>
      <c r="AH104" s="189"/>
      <c r="AI104" s="194"/>
      <c r="AJ104" s="29"/>
    </row>
    <row r="105" spans="1:40" ht="33" customHeight="1" x14ac:dyDescent="0.25">
      <c r="A105" s="188"/>
      <c r="B105" s="190"/>
      <c r="C105" s="11" t="s">
        <v>63</v>
      </c>
      <c r="D105" s="11" t="s">
        <v>64</v>
      </c>
      <c r="E105" s="11" t="s">
        <v>15</v>
      </c>
      <c r="F105" s="12" t="s">
        <v>65</v>
      </c>
      <c r="G105" s="13" t="s">
        <v>16</v>
      </c>
      <c r="H105" s="11" t="s">
        <v>66</v>
      </c>
      <c r="I105" s="11" t="s">
        <v>67</v>
      </c>
      <c r="J105" s="11" t="s">
        <v>68</v>
      </c>
      <c r="K105" s="11" t="s">
        <v>69</v>
      </c>
      <c r="L105" s="11" t="s">
        <v>70</v>
      </c>
      <c r="M105" s="14" t="s">
        <v>71</v>
      </c>
      <c r="N105" s="15" t="s">
        <v>72</v>
      </c>
      <c r="O105" s="190"/>
      <c r="P105" s="190"/>
      <c r="Q105" s="190"/>
      <c r="R105" s="190"/>
      <c r="S105" s="190"/>
      <c r="T105" s="195"/>
      <c r="U105" s="6"/>
      <c r="V105" s="190"/>
      <c r="W105" s="11" t="s">
        <v>18</v>
      </c>
      <c r="X105" s="11" t="s">
        <v>17</v>
      </c>
      <c r="Y105" s="15" t="s">
        <v>19</v>
      </c>
      <c r="Z105" s="190"/>
      <c r="AA105" s="190"/>
      <c r="AB105" s="11" t="s">
        <v>73</v>
      </c>
      <c r="AC105" s="11" t="s">
        <v>80</v>
      </c>
      <c r="AD105" s="11" t="s">
        <v>74</v>
      </c>
      <c r="AE105" s="16" t="s">
        <v>81</v>
      </c>
      <c r="AF105" s="190"/>
      <c r="AG105" s="190"/>
      <c r="AH105" s="190"/>
      <c r="AI105" s="195"/>
      <c r="AJ105" s="29"/>
    </row>
    <row r="106" spans="1:40" x14ac:dyDescent="0.25">
      <c r="A106" s="17">
        <v>1951</v>
      </c>
      <c r="B106" s="18">
        <f>+'[3]R-I prezzi costanti cat'!B100</f>
        <v>3423400.4446444642</v>
      </c>
      <c r="C106" s="18">
        <f>+'[3]R-I prezzi costanti cat'!C100</f>
        <v>105087.75789473685</v>
      </c>
      <c r="D106" s="18">
        <f>+'[3]R-I prezzi costanti cat'!D100</f>
        <v>3046297.3037884203</v>
      </c>
      <c r="E106" s="18">
        <f>+'[3]R-I prezzi costanti cat'!G100</f>
        <v>905792.5882352941</v>
      </c>
      <c r="F106" s="18">
        <f>+'[3]R-I prezzi costanti cat'!E100</f>
        <v>313160.53333333333</v>
      </c>
      <c r="G106" s="19">
        <f t="shared" ref="G106:G125" si="20">+C106+D106+E106+F106</f>
        <v>4370338.1832517842</v>
      </c>
      <c r="H106" s="18">
        <f>+'[3]R-I prezzi costanti cat'!H100</f>
        <v>1800150.5968778695</v>
      </c>
      <c r="I106" s="18">
        <f>+'[3]R-I prezzi costanti cat'!I100</f>
        <v>780637.38709677418</v>
      </c>
      <c r="J106" s="18">
        <f>+'[3]R-I prezzi costanti cat'!J100</f>
        <v>495345.19572953734</v>
      </c>
      <c r="K106" s="18">
        <f>+'[3]R-I prezzi costanti cat'!K100</f>
        <v>1062228.6585365855</v>
      </c>
      <c r="L106" s="18">
        <f>+'[3]R-I prezzi costanti cat'!L100</f>
        <v>1333383.445945946</v>
      </c>
      <c r="M106" s="18">
        <f>+'[3]R-I prezzi costanti cat'!M100</f>
        <v>2008202.4202420241</v>
      </c>
      <c r="N106" s="18">
        <f t="shared" ref="N106:N125" si="21">+H106+I106+J106+K106+L106+M106</f>
        <v>7479947.7044287361</v>
      </c>
      <c r="O106" s="18">
        <f t="shared" ref="O106:O125" si="22">+B106+G106+N106</f>
        <v>15273686.332324985</v>
      </c>
      <c r="P106" s="18">
        <f>+'[3]R-I prezzi costanti cat'!P100</f>
        <v>390175.7597076511</v>
      </c>
      <c r="Q106" s="18">
        <f>+'[3]R-I prezzi costanti cat'!Q100</f>
        <v>2299471.3407159327</v>
      </c>
      <c r="R106" s="20">
        <f t="shared" ref="R106:R125" si="23">+O106+Q106-P106</f>
        <v>17182981.913333267</v>
      </c>
      <c r="S106" s="18">
        <f>+'[3]R-I prezzi costanti cat'!S100</f>
        <v>1168407.0585365852</v>
      </c>
      <c r="T106" s="20">
        <f t="shared" ref="T106:T125" si="24">+R106+S106</f>
        <v>18351388.971869852</v>
      </c>
      <c r="U106" s="21"/>
      <c r="V106" s="18">
        <f>+'[3]R-I prezzi costanti cat'!U100</f>
        <v>1004232.1524105754</v>
      </c>
      <c r="W106" s="22">
        <f>+'[3]R-I prezzi costanti cat'!W100</f>
        <v>11551055.016086373</v>
      </c>
      <c r="X106" s="22">
        <f>+'[3]R-I prezzi costanti cat'!X100</f>
        <v>2760887.9198396616</v>
      </c>
      <c r="Y106" s="27">
        <f t="shared" ref="Y106:Y125" si="25">+W106+X106</f>
        <v>14311942.935926035</v>
      </c>
      <c r="Z106" s="18">
        <f>+'[3]R-I prezzi costanti cat'!AA100</f>
        <v>514571.50452525291</v>
      </c>
      <c r="AA106" s="18">
        <f>+'[3]R-I prezzi costanti cat'!Z100</f>
        <v>297486.65105366689</v>
      </c>
      <c r="AB106" s="18">
        <f>+'[3]R-I prezzi costanti cat'!AD100-'[3]R-I prezzi costanti cat'!AK100</f>
        <v>1424690.4291560678</v>
      </c>
      <c r="AC106" s="18">
        <f>+'[3]R-I prezzi costanti cat'!AB100</f>
        <v>447234.99905026919</v>
      </c>
      <c r="AD106" s="18">
        <f>+'[3]R-I prezzi costanti cat'!AC100+'[3]R-I prezzi costanti cat'!AE100+'[3]R-I prezzi costanti cat'!AF100-'[3]R-I prezzi costanti cat'!AJ100-'[3]R-I prezzi costanti cat'!AL100</f>
        <v>322498.40294730826</v>
      </c>
      <c r="AE106" s="19">
        <f t="shared" ref="AE106:AE125" si="26">+AB106+AC106+AD106</f>
        <v>2194423.8311536452</v>
      </c>
      <c r="AF106" s="19">
        <f t="shared" ref="AF106:AF125" si="27">+AE106+AA106+Z106</f>
        <v>3006481.9867325653</v>
      </c>
      <c r="AG106" s="19">
        <f>+'[3]R-I prezzi costanti cat'!AM100</f>
        <v>28731.896800680053</v>
      </c>
      <c r="AH106" s="19">
        <f t="shared" ref="AH106:AH125" si="28">+AF106+AG106</f>
        <v>3035213.8835332454</v>
      </c>
      <c r="AI106" s="23">
        <f t="shared" ref="AI106:AI125" si="29">+AH106+Y106+V106</f>
        <v>18351388.971869856</v>
      </c>
      <c r="AJ106" s="29"/>
    </row>
    <row r="107" spans="1:40" x14ac:dyDescent="0.25">
      <c r="A107" s="17">
        <v>1952</v>
      </c>
      <c r="B107" s="18">
        <f>+'[3]R-I prezzi costanti cat'!B101</f>
        <v>3347866.5922899595</v>
      </c>
      <c r="C107" s="18">
        <f>+'[3]R-I prezzi costanti cat'!C101</f>
        <v>116703.60776935489</v>
      </c>
      <c r="D107" s="18">
        <f>+'[3]R-I prezzi costanti cat'!D101</f>
        <v>3198348.7525283345</v>
      </c>
      <c r="E107" s="18">
        <f>+'[3]R-I prezzi costanti cat'!G101</f>
        <v>1072844.2546613687</v>
      </c>
      <c r="F107" s="18">
        <f>+'[3]R-I prezzi costanti cat'!E101</f>
        <v>326948.74087136111</v>
      </c>
      <c r="G107" s="19">
        <f t="shared" si="20"/>
        <v>4714845.3558304189</v>
      </c>
      <c r="H107" s="18">
        <f>+'[3]R-I prezzi costanti cat'!H101</f>
        <v>1968404.6292681613</v>
      </c>
      <c r="I107" s="18">
        <f>+'[3]R-I prezzi costanti cat'!I101</f>
        <v>833763.08476196264</v>
      </c>
      <c r="J107" s="18">
        <f>+'[3]R-I prezzi costanti cat'!J101</f>
        <v>527765.8836414509</v>
      </c>
      <c r="K107" s="18">
        <f>+'[3]R-I prezzi costanti cat'!K101</f>
        <v>1078377.8916253957</v>
      </c>
      <c r="L107" s="18">
        <f>+'[3]R-I prezzi costanti cat'!L101</f>
        <v>1397750.3854014471</v>
      </c>
      <c r="M107" s="18">
        <f>+'[3]R-I prezzi costanti cat'!M101</f>
        <v>2081047.3921433445</v>
      </c>
      <c r="N107" s="18">
        <f t="shared" si="21"/>
        <v>7887109.2668417627</v>
      </c>
      <c r="O107" s="18">
        <f t="shared" si="22"/>
        <v>15949821.21496214</v>
      </c>
      <c r="P107" s="18">
        <f>+'[3]R-I prezzi costanti cat'!P101</f>
        <v>395534.91387676779</v>
      </c>
      <c r="Q107" s="18">
        <f>+'[3]R-I prezzi costanti cat'!Q101</f>
        <v>2397707.1026271773</v>
      </c>
      <c r="R107" s="20">
        <f t="shared" si="23"/>
        <v>17951993.403712548</v>
      </c>
      <c r="S107" s="18">
        <f>+'[3]R-I prezzi costanti cat'!S101</f>
        <v>1290843.553585063</v>
      </c>
      <c r="T107" s="20">
        <f t="shared" si="24"/>
        <v>19242836.957297612</v>
      </c>
      <c r="U107" s="21"/>
      <c r="V107" s="18">
        <f>+'[3]R-I prezzi costanti cat'!U101</f>
        <v>983320.85690946726</v>
      </c>
      <c r="W107" s="22">
        <f>+'[3]R-I prezzi costanti cat'!W101</f>
        <v>12087210.654073909</v>
      </c>
      <c r="X107" s="22">
        <f>+'[3]R-I prezzi costanti cat'!X101</f>
        <v>2820839.465313701</v>
      </c>
      <c r="Y107" s="27">
        <f t="shared" si="25"/>
        <v>14908050.11938761</v>
      </c>
      <c r="Z107" s="18">
        <f>+'[3]R-I prezzi costanti cat'!AA101</f>
        <v>632130.14080792549</v>
      </c>
      <c r="AA107" s="18">
        <f>+'[3]R-I prezzi costanti cat'!Z101</f>
        <v>380476.43546259019</v>
      </c>
      <c r="AB107" s="18">
        <f>+'[3]R-I prezzi costanti cat'!AD101-'[3]R-I prezzi costanti cat'!AK101</f>
        <v>1463161.782574326</v>
      </c>
      <c r="AC107" s="18">
        <f>+'[3]R-I prezzi costanti cat'!AB101</f>
        <v>484333.5202082842</v>
      </c>
      <c r="AD107" s="18">
        <f>+'[3]R-I prezzi costanti cat'!AC101+'[3]R-I prezzi costanti cat'!AE101+'[3]R-I prezzi costanti cat'!AF101-'[3]R-I prezzi costanti cat'!AJ101-'[3]R-I prezzi costanti cat'!AL101</f>
        <v>346991.44193515257</v>
      </c>
      <c r="AE107" s="19">
        <f>+AB107+AC107+AD107</f>
        <v>2294486.7447177628</v>
      </c>
      <c r="AF107" s="19">
        <f t="shared" si="27"/>
        <v>3307093.3209882788</v>
      </c>
      <c r="AG107" s="19">
        <f>+'[3]R-I prezzi costanti cat'!AM101</f>
        <v>44372.660012256099</v>
      </c>
      <c r="AH107" s="19">
        <f t="shared" si="28"/>
        <v>3351465.9810005347</v>
      </c>
      <c r="AI107" s="23">
        <f t="shared" si="29"/>
        <v>19242836.957297612</v>
      </c>
      <c r="AJ107" s="29"/>
    </row>
    <row r="108" spans="1:40" x14ac:dyDescent="0.25">
      <c r="A108" s="17">
        <v>1953</v>
      </c>
      <c r="B108" s="18">
        <f>+'[3]R-I prezzi costanti cat'!B102</f>
        <v>3695404.281314637</v>
      </c>
      <c r="C108" s="18">
        <f>+'[3]R-I prezzi costanti cat'!C102</f>
        <v>130148.83579544</v>
      </c>
      <c r="D108" s="18">
        <f>+'[3]R-I prezzi costanti cat'!D102</f>
        <v>3490809.9459368195</v>
      </c>
      <c r="E108" s="18">
        <f>+'[3]R-I prezzi costanti cat'!G102</f>
        <v>1247323.3040980301</v>
      </c>
      <c r="F108" s="18">
        <f>+'[3]R-I prezzi costanti cat'!E102</f>
        <v>326313.10076826951</v>
      </c>
      <c r="G108" s="19">
        <f t="shared" si="20"/>
        <v>5194595.1865985598</v>
      </c>
      <c r="H108" s="18">
        <f>+'[3]R-I prezzi costanti cat'!H102</f>
        <v>2100153.1390264235</v>
      </c>
      <c r="I108" s="18">
        <f>+'[3]R-I prezzi costanti cat'!I102</f>
        <v>924431.3604434533</v>
      </c>
      <c r="J108" s="18">
        <f>+'[3]R-I prezzi costanti cat'!J102</f>
        <v>556196.55974945042</v>
      </c>
      <c r="K108" s="18">
        <f>+'[3]R-I prezzi costanti cat'!K102</f>
        <v>1098543.0671396535</v>
      </c>
      <c r="L108" s="18">
        <f>+'[3]R-I prezzi costanti cat'!L102</f>
        <v>1470184.0408744791</v>
      </c>
      <c r="M108" s="18">
        <f>+'[3]R-I prezzi costanti cat'!M102</f>
        <v>2152192.9793700464</v>
      </c>
      <c r="N108" s="18">
        <f t="shared" si="21"/>
        <v>8301701.1466035061</v>
      </c>
      <c r="O108" s="18">
        <f t="shared" si="22"/>
        <v>17191700.614516705</v>
      </c>
      <c r="P108" s="18">
        <f>+'[3]R-I prezzi costanti cat'!P102</f>
        <v>400752.7790355371</v>
      </c>
      <c r="Q108" s="18">
        <f>+'[3]R-I prezzi costanti cat'!Q102</f>
        <v>2438166.7669720803</v>
      </c>
      <c r="R108" s="20">
        <f t="shared" si="23"/>
        <v>19229114.602453247</v>
      </c>
      <c r="S108" s="18">
        <f>+'[3]R-I prezzi costanti cat'!S102</f>
        <v>1462406.2449374527</v>
      </c>
      <c r="T108" s="20">
        <f t="shared" si="24"/>
        <v>20691520.8473907</v>
      </c>
      <c r="U108" s="21"/>
      <c r="V108" s="18">
        <f>+'[3]R-I prezzi costanti cat'!U102</f>
        <v>1197982.5128685643</v>
      </c>
      <c r="W108" s="22">
        <f>+'[3]R-I prezzi costanti cat'!W102</f>
        <v>12820111.306589728</v>
      </c>
      <c r="X108" s="22">
        <f>+'[3]R-I prezzi costanti cat'!X102</f>
        <v>2875137.655137354</v>
      </c>
      <c r="Y108" s="27">
        <f t="shared" si="25"/>
        <v>15695248.961727083</v>
      </c>
      <c r="Z108" s="18">
        <f>+'[3]R-I prezzi costanti cat'!AA102</f>
        <v>765565.74104868202</v>
      </c>
      <c r="AA108" s="18">
        <f>+'[3]R-I prezzi costanti cat'!Z102</f>
        <v>461367.43334721884</v>
      </c>
      <c r="AB108" s="18">
        <f>+'[3]R-I prezzi costanti cat'!AD102-'[3]R-I prezzi costanti cat'!AK102</f>
        <v>1614354.7882780212</v>
      </c>
      <c r="AC108" s="18">
        <f>+'[3]R-I prezzi costanti cat'!AB102</f>
        <v>551612.93129865301</v>
      </c>
      <c r="AD108" s="18">
        <f>+'[3]R-I prezzi costanti cat'!AC102+'[3]R-I prezzi costanti cat'!AE102+'[3]R-I prezzi costanti cat'!AF102-'[3]R-I prezzi costanti cat'!AJ102-'[3]R-I prezzi costanti cat'!AL102</f>
        <v>391334.90514522471</v>
      </c>
      <c r="AE108" s="19">
        <f>+AB108+AC108+AD108</f>
        <v>2557302.6247218987</v>
      </c>
      <c r="AF108" s="19">
        <f t="shared" si="27"/>
        <v>3784235.7991177994</v>
      </c>
      <c r="AG108" s="19">
        <f>+'[3]R-I prezzi costanti cat'!AM102</f>
        <v>14053.57367724814</v>
      </c>
      <c r="AH108" s="19">
        <f t="shared" si="28"/>
        <v>3798289.3727950477</v>
      </c>
      <c r="AI108" s="23">
        <f t="shared" si="29"/>
        <v>20691520.847390696</v>
      </c>
      <c r="AJ108" s="29"/>
    </row>
    <row r="109" spans="1:40" x14ac:dyDescent="0.25">
      <c r="A109" s="17">
        <v>1954</v>
      </c>
      <c r="B109" s="18">
        <f>+'[3]R-I prezzi costanti cat'!B103</f>
        <v>3473553.6665309905</v>
      </c>
      <c r="C109" s="18">
        <f>+'[3]R-I prezzi costanti cat'!C103</f>
        <v>133851.28286774052</v>
      </c>
      <c r="D109" s="18">
        <f>+'[3]R-I prezzi costanti cat'!D103</f>
        <v>3893690.0010713912</v>
      </c>
      <c r="E109" s="18">
        <f>+'[3]R-I prezzi costanti cat'!G103</f>
        <v>1397452.2178940591</v>
      </c>
      <c r="F109" s="18">
        <f>+'[3]R-I prezzi costanti cat'!E103</f>
        <v>329733.77787567687</v>
      </c>
      <c r="G109" s="19">
        <f t="shared" si="20"/>
        <v>5754727.2797088679</v>
      </c>
      <c r="H109" s="18">
        <f>+'[3]R-I prezzi costanti cat'!H103</f>
        <v>2238045.1136362478</v>
      </c>
      <c r="I109" s="18">
        <f>+'[3]R-I prezzi costanti cat'!I103</f>
        <v>965725.58742896596</v>
      </c>
      <c r="J109" s="18">
        <f>+'[3]R-I prezzi costanti cat'!J103</f>
        <v>584518.18790105381</v>
      </c>
      <c r="K109" s="18">
        <f>+'[3]R-I prezzi costanti cat'!K103</f>
        <v>1122725.3070384071</v>
      </c>
      <c r="L109" s="18">
        <f>+'[3]R-I prezzi costanti cat'!L103</f>
        <v>1509244.4194990566</v>
      </c>
      <c r="M109" s="18">
        <f>+'[3]R-I prezzi costanti cat'!M103</f>
        <v>2203509.2499987544</v>
      </c>
      <c r="N109" s="18">
        <f t="shared" si="21"/>
        <v>8623767.865502486</v>
      </c>
      <c r="O109" s="18">
        <f t="shared" si="22"/>
        <v>17852048.811742343</v>
      </c>
      <c r="P109" s="18">
        <f>+'[3]R-I prezzi costanti cat'!P103</f>
        <v>405861.48086782818</v>
      </c>
      <c r="Q109" s="18">
        <f>+'[3]R-I prezzi costanti cat'!Q103</f>
        <v>2491291.1289465139</v>
      </c>
      <c r="R109" s="20">
        <f t="shared" si="23"/>
        <v>19937478.459821027</v>
      </c>
      <c r="S109" s="18">
        <f>+'[3]R-I prezzi costanti cat'!S103</f>
        <v>1503130.2417081951</v>
      </c>
      <c r="T109" s="20">
        <f t="shared" si="24"/>
        <v>21440608.701529223</v>
      </c>
      <c r="U109" s="21"/>
      <c r="V109" s="18">
        <f>+'[3]R-I prezzi costanti cat'!U103</f>
        <v>1294832.1565529753</v>
      </c>
      <c r="W109" s="22">
        <f>+'[3]R-I prezzi costanti cat'!W103</f>
        <v>12968694.332352856</v>
      </c>
      <c r="X109" s="22">
        <f>+'[3]R-I prezzi costanti cat'!X103</f>
        <v>2983631.6376993717</v>
      </c>
      <c r="Y109" s="27">
        <f t="shared" si="25"/>
        <v>15952325.970052227</v>
      </c>
      <c r="Z109" s="18">
        <f>+'[3]R-I prezzi costanti cat'!AA103</f>
        <v>924738.52403950854</v>
      </c>
      <c r="AA109" s="18">
        <f>+'[3]R-I prezzi costanti cat'!Z103</f>
        <v>457760.93050460721</v>
      </c>
      <c r="AB109" s="18">
        <f>+'[3]R-I prezzi costanti cat'!AD103-'[3]R-I prezzi costanti cat'!AK103</f>
        <v>1785629.4102682392</v>
      </c>
      <c r="AC109" s="18">
        <f>+'[3]R-I prezzi costanti cat'!AB103</f>
        <v>654383.07515088131</v>
      </c>
      <c r="AD109" s="18">
        <f>+'[3]R-I prezzi costanti cat'!AC103+'[3]R-I prezzi costanti cat'!AE103+'[3]R-I prezzi costanti cat'!AF103-'[3]R-I prezzi costanti cat'!AJ103-'[3]R-I prezzi costanti cat'!AL103</f>
        <v>419579.3927362953</v>
      </c>
      <c r="AE109" s="19">
        <f t="shared" si="26"/>
        <v>2859591.8781554159</v>
      </c>
      <c r="AF109" s="19">
        <f t="shared" si="27"/>
        <v>4242091.3326995317</v>
      </c>
      <c r="AG109" s="19">
        <f>+'[3]R-I prezzi costanti cat'!AM103</f>
        <v>-48640.757775511564</v>
      </c>
      <c r="AH109" s="19">
        <f t="shared" si="28"/>
        <v>4193450.5749240201</v>
      </c>
      <c r="AI109" s="23">
        <f t="shared" si="29"/>
        <v>21440608.701529223</v>
      </c>
      <c r="AJ109" s="29"/>
    </row>
    <row r="110" spans="1:40" x14ac:dyDescent="0.25">
      <c r="A110" s="17">
        <v>1955</v>
      </c>
      <c r="B110" s="18">
        <f>+'[3]R-I prezzi costanti cat'!B104</f>
        <v>3631057.9969700733</v>
      </c>
      <c r="C110" s="18">
        <f>+'[3]R-I prezzi costanti cat'!C104</f>
        <v>140549.35883944173</v>
      </c>
      <c r="D110" s="18">
        <f>+'[3]R-I prezzi costanti cat'!D104</f>
        <v>4283585.6118968558</v>
      </c>
      <c r="E110" s="18">
        <f>+'[3]R-I prezzi costanti cat'!G104</f>
        <v>1578606.4143543034</v>
      </c>
      <c r="F110" s="18">
        <f>+'[3]R-I prezzi costanti cat'!E104</f>
        <v>348252.8812880523</v>
      </c>
      <c r="G110" s="19">
        <f t="shared" si="20"/>
        <v>6350994.2663786532</v>
      </c>
      <c r="H110" s="18">
        <f>+'[3]R-I prezzi costanti cat'!H104</f>
        <v>2395176.3852173402</v>
      </c>
      <c r="I110" s="18">
        <f>+'[3]R-I prezzi costanti cat'!I104</f>
        <v>1099638.4138993386</v>
      </c>
      <c r="J110" s="18">
        <f>+'[3]R-I prezzi costanti cat'!J104</f>
        <v>617284.73443662166</v>
      </c>
      <c r="K110" s="18">
        <f>+'[3]R-I prezzi costanti cat'!K104</f>
        <v>1152932.5787094084</v>
      </c>
      <c r="L110" s="18">
        <f>+'[3]R-I prezzi costanti cat'!L104</f>
        <v>1593218.8032944682</v>
      </c>
      <c r="M110" s="18">
        <f>+'[3]R-I prezzi costanti cat'!M104</f>
        <v>2312168.2433032244</v>
      </c>
      <c r="N110" s="18">
        <f t="shared" si="21"/>
        <v>9170419.1588604022</v>
      </c>
      <c r="O110" s="18">
        <f t="shared" si="22"/>
        <v>19152471.422209129</v>
      </c>
      <c r="P110" s="18">
        <f>+'[3]R-I prezzi costanti cat'!P104</f>
        <v>436205.55958736752</v>
      </c>
      <c r="Q110" s="18">
        <f>+'[3]R-I prezzi costanti cat'!Q104</f>
        <v>2582567.9787380472</v>
      </c>
      <c r="R110" s="20">
        <f t="shared" si="23"/>
        <v>21298833.841359809</v>
      </c>
      <c r="S110" s="18">
        <f>+'[3]R-I prezzi costanti cat'!S104</f>
        <v>1641347.0739437062</v>
      </c>
      <c r="T110" s="20">
        <f t="shared" si="24"/>
        <v>22940180.915303513</v>
      </c>
      <c r="U110" s="21"/>
      <c r="V110" s="18">
        <f>+'[3]R-I prezzi costanti cat'!U104</f>
        <v>1430384.9106887972</v>
      </c>
      <c r="W110" s="22">
        <f>+'[3]R-I prezzi costanti cat'!W104</f>
        <v>13658971.074531367</v>
      </c>
      <c r="X110" s="22">
        <f>+'[3]R-I prezzi costanti cat'!X104</f>
        <v>3061976.9451186378</v>
      </c>
      <c r="Y110" s="27">
        <f t="shared" si="25"/>
        <v>16720948.019650005</v>
      </c>
      <c r="Z110" s="18">
        <f>+'[3]R-I prezzi costanti cat'!AA104</f>
        <v>1145567.6851590425</v>
      </c>
      <c r="AA110" s="18">
        <f>+'[3]R-I prezzi costanti cat'!Z104</f>
        <v>481957.44041063281</v>
      </c>
      <c r="AB110" s="18">
        <f>+'[3]R-I prezzi costanti cat'!AD104-'[3]R-I prezzi costanti cat'!AK104</f>
        <v>1987558.4481495039</v>
      </c>
      <c r="AC110" s="18">
        <f>+'[3]R-I prezzi costanti cat'!AB104</f>
        <v>773861.94680312963</v>
      </c>
      <c r="AD110" s="18">
        <f>+'[3]R-I prezzi costanti cat'!AC104+'[3]R-I prezzi costanti cat'!AE104+'[3]R-I prezzi costanti cat'!AF104-'[3]R-I prezzi costanti cat'!AJ104-'[3]R-I prezzi costanti cat'!AL104</f>
        <v>473020.82113929361</v>
      </c>
      <c r="AE110" s="19">
        <f t="shared" si="26"/>
        <v>3234441.2160919271</v>
      </c>
      <c r="AF110" s="19">
        <f t="shared" si="27"/>
        <v>4861966.3416616023</v>
      </c>
      <c r="AG110" s="19">
        <f>+'[3]R-I prezzi costanti cat'!AM104</f>
        <v>-73118.35669689221</v>
      </c>
      <c r="AH110" s="19">
        <f t="shared" si="28"/>
        <v>4788847.9849647097</v>
      </c>
      <c r="AI110" s="23">
        <f t="shared" si="29"/>
        <v>22940180.915303513</v>
      </c>
      <c r="AJ110" s="29"/>
    </row>
    <row r="111" spans="1:40" x14ac:dyDescent="0.25">
      <c r="A111" s="17">
        <v>1956</v>
      </c>
      <c r="B111" s="18">
        <f>+'[3]R-I prezzi costanti cat'!B105</f>
        <v>3615350.6571916086</v>
      </c>
      <c r="C111" s="18">
        <f>+'[3]R-I prezzi costanti cat'!C105</f>
        <v>150135.94685766604</v>
      </c>
      <c r="D111" s="18">
        <f>+'[3]R-I prezzi costanti cat'!D105</f>
        <v>4658934.8465628754</v>
      </c>
      <c r="E111" s="18">
        <f>+'[3]R-I prezzi costanti cat'!G105</f>
        <v>1646269.9997637894</v>
      </c>
      <c r="F111" s="18">
        <f>+'[3]R-I prezzi costanti cat'!E105</f>
        <v>378627.81837862293</v>
      </c>
      <c r="G111" s="19">
        <f t="shared" si="20"/>
        <v>6833968.6115629533</v>
      </c>
      <c r="H111" s="18">
        <f>+'[3]R-I prezzi costanti cat'!H105</f>
        <v>2574967.641537935</v>
      </c>
      <c r="I111" s="18">
        <f>+'[3]R-I prezzi costanti cat'!I105</f>
        <v>1205196.3870707084</v>
      </c>
      <c r="J111" s="18">
        <f>+'[3]R-I prezzi costanti cat'!J105</f>
        <v>643460.93572228181</v>
      </c>
      <c r="K111" s="18">
        <f>+'[3]R-I prezzi costanti cat'!K105</f>
        <v>1188163.0493154626</v>
      </c>
      <c r="L111" s="18">
        <f>+'[3]R-I prezzi costanti cat'!L105</f>
        <v>1653045.2281342712</v>
      </c>
      <c r="M111" s="18">
        <f>+'[3]R-I prezzi costanti cat'!M105</f>
        <v>2386761.4078531931</v>
      </c>
      <c r="N111" s="18">
        <f t="shared" si="21"/>
        <v>9651594.6496338528</v>
      </c>
      <c r="O111" s="18">
        <f t="shared" si="22"/>
        <v>20100913.918388415</v>
      </c>
      <c r="P111" s="18">
        <f>+'[3]R-I prezzi costanti cat'!P105</f>
        <v>461873.15831324458</v>
      </c>
      <c r="Q111" s="18">
        <f>+'[3]R-I prezzi costanti cat'!Q105</f>
        <v>2689324.8775047068</v>
      </c>
      <c r="R111" s="20">
        <f t="shared" si="23"/>
        <v>22328365.637579877</v>
      </c>
      <c r="S111" s="18">
        <f>+'[3]R-I prezzi costanti cat'!S105</f>
        <v>1864399.3611732696</v>
      </c>
      <c r="T111" s="20">
        <f t="shared" si="24"/>
        <v>24192764.998753145</v>
      </c>
      <c r="U111" s="21"/>
      <c r="V111" s="18">
        <f>+'[3]R-I prezzi costanti cat'!U105</f>
        <v>1667525.2705944243</v>
      </c>
      <c r="W111" s="22">
        <f>+'[3]R-I prezzi costanti cat'!W105</f>
        <v>14245009.058561973</v>
      </c>
      <c r="X111" s="22">
        <f>+'[3]R-I prezzi costanti cat'!X105</f>
        <v>3147449.0331909689</v>
      </c>
      <c r="Y111" s="27">
        <f t="shared" si="25"/>
        <v>17392458.091752943</v>
      </c>
      <c r="Z111" s="18">
        <f>+'[3]R-I prezzi costanti cat'!AA105</f>
        <v>1281696.5655285476</v>
      </c>
      <c r="AA111" s="18">
        <f>+'[3]R-I prezzi costanti cat'!Z105</f>
        <v>437833.48350975191</v>
      </c>
      <c r="AB111" s="18">
        <f>+'[3]R-I prezzi costanti cat'!AD105-'[3]R-I prezzi costanti cat'!AK105</f>
        <v>2054075.5371731322</v>
      </c>
      <c r="AC111" s="18">
        <f>+'[3]R-I prezzi costanti cat'!AB105</f>
        <v>809938.93801803968</v>
      </c>
      <c r="AD111" s="18">
        <f>+'[3]R-I prezzi costanti cat'!AC105+'[3]R-I prezzi costanti cat'!AE105+'[3]R-I prezzi costanti cat'!AF105-'[3]R-I prezzi costanti cat'!AJ105-'[3]R-I prezzi costanti cat'!AL105</f>
        <v>504718.48425924464</v>
      </c>
      <c r="AE111" s="19">
        <f t="shared" si="26"/>
        <v>3368732.9594504163</v>
      </c>
      <c r="AF111" s="19">
        <f t="shared" si="27"/>
        <v>5088263.0084887156</v>
      </c>
      <c r="AG111" s="19">
        <f>+'[3]R-I prezzi costanti cat'!AM105</f>
        <v>44518.627917055674</v>
      </c>
      <c r="AH111" s="19">
        <f t="shared" si="28"/>
        <v>5132781.6364057716</v>
      </c>
      <c r="AI111" s="23">
        <f t="shared" si="29"/>
        <v>24192764.998753138</v>
      </c>
      <c r="AJ111" s="29"/>
    </row>
    <row r="112" spans="1:40" x14ac:dyDescent="0.25">
      <c r="A112" s="17">
        <v>1957</v>
      </c>
      <c r="B112" s="18">
        <f>+'[3]R-I prezzi costanti cat'!B106</f>
        <v>3648825.3689397001</v>
      </c>
      <c r="C112" s="18">
        <f>+'[3]R-I prezzi costanti cat'!C106</f>
        <v>163515.81343560357</v>
      </c>
      <c r="D112" s="18">
        <f>+'[3]R-I prezzi costanti cat'!D106</f>
        <v>5018124.5502718436</v>
      </c>
      <c r="E112" s="18">
        <f>+'[3]R-I prezzi costanti cat'!G106</f>
        <v>1822167.286816888</v>
      </c>
      <c r="F112" s="18">
        <f>+'[3]R-I prezzi costanti cat'!E106</f>
        <v>404689.31492580025</v>
      </c>
      <c r="G112" s="19">
        <f t="shared" si="20"/>
        <v>7408496.9654501351</v>
      </c>
      <c r="H112" s="18">
        <f>+'[3]R-I prezzi costanti cat'!H106</f>
        <v>2775705.438265766</v>
      </c>
      <c r="I112" s="18">
        <f>+'[3]R-I prezzi costanti cat'!I106</f>
        <v>1293882.7589271916</v>
      </c>
      <c r="J112" s="18">
        <f>+'[3]R-I prezzi costanti cat'!J106</f>
        <v>678389.77639466722</v>
      </c>
      <c r="K112" s="18">
        <f>+'[3]R-I prezzi costanti cat'!K106</f>
        <v>1224403.68365141</v>
      </c>
      <c r="L112" s="18">
        <f>+'[3]R-I prezzi costanti cat'!L106</f>
        <v>1740737.7039072549</v>
      </c>
      <c r="M112" s="18">
        <f>+'[3]R-I prezzi costanti cat'!M106</f>
        <v>2492759.011014319</v>
      </c>
      <c r="N112" s="18">
        <f t="shared" si="21"/>
        <v>10205878.37216061</v>
      </c>
      <c r="O112" s="18">
        <f t="shared" si="22"/>
        <v>21263200.706550445</v>
      </c>
      <c r="P112" s="18">
        <f>+'[3]R-I prezzi costanti cat'!P106</f>
        <v>487798.38651805284</v>
      </c>
      <c r="Q112" s="18">
        <f>+'[3]R-I prezzi costanti cat'!Q106</f>
        <v>2800304.5394053753</v>
      </c>
      <c r="R112" s="20">
        <f t="shared" si="23"/>
        <v>23575706.859437767</v>
      </c>
      <c r="S112" s="18">
        <f>+'[3]R-I prezzi costanti cat'!S106</f>
        <v>2064020.454700263</v>
      </c>
      <c r="T112" s="20">
        <f t="shared" si="24"/>
        <v>25639727.314138029</v>
      </c>
      <c r="U112" s="21"/>
      <c r="V112" s="18">
        <f>+'[3]R-I prezzi costanti cat'!U106</f>
        <v>2024556.9377258569</v>
      </c>
      <c r="W112" s="22">
        <f>+'[3]R-I prezzi costanti cat'!W106</f>
        <v>14731138.006331332</v>
      </c>
      <c r="X112" s="22">
        <f>+'[3]R-I prezzi costanti cat'!X106</f>
        <v>3216684.7386081177</v>
      </c>
      <c r="Y112" s="27">
        <f t="shared" si="25"/>
        <v>17947822.74493945</v>
      </c>
      <c r="Z112" s="18">
        <f>+'[3]R-I prezzi costanti cat'!AA106</f>
        <v>1477201.1582973434</v>
      </c>
      <c r="AA112" s="18">
        <f>+'[3]R-I prezzi costanti cat'!Z106</f>
        <v>484097.44703732594</v>
      </c>
      <c r="AB112" s="18">
        <f>+'[3]R-I prezzi costanti cat'!AD106-'[3]R-I prezzi costanti cat'!AK106</f>
        <v>2052255.8612410051</v>
      </c>
      <c r="AC112" s="18">
        <f>+'[3]R-I prezzi costanti cat'!AB106</f>
        <v>918377.25970392034</v>
      </c>
      <c r="AD112" s="18">
        <f>+'[3]R-I prezzi costanti cat'!AC106+'[3]R-I prezzi costanti cat'!AE106+'[3]R-I prezzi costanti cat'!AF106-'[3]R-I prezzi costanti cat'!AJ106-'[3]R-I prezzi costanti cat'!AL106</f>
        <v>556870.48209342151</v>
      </c>
      <c r="AE112" s="19">
        <f t="shared" si="26"/>
        <v>3527503.6030383473</v>
      </c>
      <c r="AF112" s="19">
        <f t="shared" si="27"/>
        <v>5488802.2083730167</v>
      </c>
      <c r="AG112" s="19">
        <f>+'[3]R-I prezzi costanti cat'!AM106</f>
        <v>178545.42309970892</v>
      </c>
      <c r="AH112" s="19">
        <f t="shared" si="28"/>
        <v>5667347.6314727254</v>
      </c>
      <c r="AI112" s="23">
        <f t="shared" si="29"/>
        <v>25639727.314138032</v>
      </c>
      <c r="AJ112" s="29"/>
    </row>
    <row r="113" spans="1:36" x14ac:dyDescent="0.25">
      <c r="A113" s="17">
        <v>1958</v>
      </c>
      <c r="B113" s="18">
        <f>+'[3]R-I prezzi costanti cat'!B107</f>
        <v>4034965.5694820723</v>
      </c>
      <c r="C113" s="18">
        <f>+'[3]R-I prezzi costanti cat'!C107</f>
        <v>183543.90179837489</v>
      </c>
      <c r="D113" s="18">
        <f>+'[3]R-I prezzi costanti cat'!D107</f>
        <v>5174184.7727133278</v>
      </c>
      <c r="E113" s="18">
        <f>+'[3]R-I prezzi costanti cat'!G107</f>
        <v>1985931.4236590611</v>
      </c>
      <c r="F113" s="18">
        <f>+'[3]R-I prezzi costanti cat'!E107</f>
        <v>433459.72342526529</v>
      </c>
      <c r="G113" s="19">
        <f t="shared" si="20"/>
        <v>7777119.8215960292</v>
      </c>
      <c r="H113" s="18">
        <f>+'[3]R-I prezzi costanti cat'!H107</f>
        <v>2933414.355776893</v>
      </c>
      <c r="I113" s="18">
        <f>+'[3]R-I prezzi costanti cat'!I107</f>
        <v>1338042.2605826696</v>
      </c>
      <c r="J113" s="18">
        <f>+'[3]R-I prezzi costanti cat'!J107</f>
        <v>698971.18640376953</v>
      </c>
      <c r="K113" s="18">
        <f>+'[3]R-I prezzi costanti cat'!K107</f>
        <v>1266673.2784886735</v>
      </c>
      <c r="L113" s="18">
        <f>+'[3]R-I prezzi costanti cat'!L107</f>
        <v>1816612.297297165</v>
      </c>
      <c r="M113" s="18">
        <f>+'[3]R-I prezzi costanti cat'!M107</f>
        <v>2606350.7778824666</v>
      </c>
      <c r="N113" s="18">
        <f t="shared" si="21"/>
        <v>10660064.156431636</v>
      </c>
      <c r="O113" s="18">
        <f t="shared" si="22"/>
        <v>22472149.547509737</v>
      </c>
      <c r="P113" s="18">
        <f>+'[3]R-I prezzi costanti cat'!P107</f>
        <v>520312.12693254795</v>
      </c>
      <c r="Q113" s="18">
        <f>+'[3]R-I prezzi costanti cat'!Q107</f>
        <v>2921074.7008953341</v>
      </c>
      <c r="R113" s="20">
        <f t="shared" si="23"/>
        <v>24872912.121472526</v>
      </c>
      <c r="S113" s="18">
        <f>+'[3]R-I prezzi costanti cat'!S107</f>
        <v>2132500.1263825232</v>
      </c>
      <c r="T113" s="20">
        <f t="shared" si="24"/>
        <v>27005412.247855049</v>
      </c>
      <c r="U113" s="21"/>
      <c r="V113" s="18">
        <f>+'[3]R-I prezzi costanti cat'!U107</f>
        <v>2266955.4129649727</v>
      </c>
      <c r="W113" s="22">
        <f>+'[3]R-I prezzi costanti cat'!W107</f>
        <v>15530096.290192997</v>
      </c>
      <c r="X113" s="22">
        <f>+'[3]R-I prezzi costanti cat'!X107</f>
        <v>3390297.7017472303</v>
      </c>
      <c r="Y113" s="27">
        <f t="shared" si="25"/>
        <v>18920393.991940226</v>
      </c>
      <c r="Z113" s="18">
        <f>+'[3]R-I prezzi costanti cat'!AA107</f>
        <v>1545086.8370219739</v>
      </c>
      <c r="AA113" s="18">
        <f>+'[3]R-I prezzi costanti cat'!Z107</f>
        <v>587089.10355593427</v>
      </c>
      <c r="AB113" s="18">
        <f>+'[3]R-I prezzi costanti cat'!AD107-'[3]R-I prezzi costanti cat'!AK107</f>
        <v>2227832.0256993026</v>
      </c>
      <c r="AC113" s="18">
        <f>+'[3]R-I prezzi costanti cat'!AB107</f>
        <v>1019450.0508475951</v>
      </c>
      <c r="AD113" s="18">
        <f>+'[3]R-I prezzi costanti cat'!AC107+'[3]R-I prezzi costanti cat'!AE107+'[3]R-I prezzi costanti cat'!AF107-'[3]R-I prezzi costanti cat'!AJ107-'[3]R-I prezzi costanti cat'!AL107</f>
        <v>637213.16524761426</v>
      </c>
      <c r="AE113" s="19">
        <f t="shared" si="26"/>
        <v>3884495.2417945117</v>
      </c>
      <c r="AF113" s="19">
        <f t="shared" si="27"/>
        <v>6016671.1823724201</v>
      </c>
      <c r="AG113" s="19">
        <f>+'[3]R-I prezzi costanti cat'!AM107</f>
        <v>-198608.33942257392</v>
      </c>
      <c r="AH113" s="19">
        <f t="shared" si="28"/>
        <v>5818062.8429498458</v>
      </c>
      <c r="AI113" s="23">
        <f t="shared" si="29"/>
        <v>27005412.247855045</v>
      </c>
      <c r="AJ113" s="29"/>
    </row>
    <row r="114" spans="1:36" x14ac:dyDescent="0.25">
      <c r="A114" s="17">
        <v>1959</v>
      </c>
      <c r="B114" s="18">
        <f>+'[3]R-I prezzi costanti cat'!B108</f>
        <v>4148856.6354275807</v>
      </c>
      <c r="C114" s="18">
        <f>+'[3]R-I prezzi costanti cat'!C108</f>
        <v>202093.98605767466</v>
      </c>
      <c r="D114" s="18">
        <f>+'[3]R-I prezzi costanti cat'!D108</f>
        <v>5797118.4474157691</v>
      </c>
      <c r="E114" s="18">
        <f>+'[3]R-I prezzi costanti cat'!G108</f>
        <v>2148366.9731319346</v>
      </c>
      <c r="F114" s="18">
        <f>+'[3]R-I prezzi costanti cat'!E108</f>
        <v>474787.24509313656</v>
      </c>
      <c r="G114" s="19">
        <f t="shared" si="20"/>
        <v>8622366.6516985148</v>
      </c>
      <c r="H114" s="18">
        <f>+'[3]R-I prezzi costanti cat'!H108</f>
        <v>3181736.7330991649</v>
      </c>
      <c r="I114" s="18">
        <f>+'[3]R-I prezzi costanti cat'!I108</f>
        <v>1449826.5467352443</v>
      </c>
      <c r="J114" s="18">
        <f>+'[3]R-I prezzi costanti cat'!J108</f>
        <v>747028.96322234347</v>
      </c>
      <c r="K114" s="18">
        <f>+'[3]R-I prezzi costanti cat'!K108</f>
        <v>1309954.5349705173</v>
      </c>
      <c r="L114" s="18">
        <f>+'[3]R-I prezzi costanti cat'!L108</f>
        <v>1911114.3328545692</v>
      </c>
      <c r="M114" s="18">
        <f>+'[3]R-I prezzi costanti cat'!M108</f>
        <v>2743613.7914253017</v>
      </c>
      <c r="N114" s="18">
        <f t="shared" si="21"/>
        <v>11343274.902307142</v>
      </c>
      <c r="O114" s="18">
        <f t="shared" si="22"/>
        <v>24114498.189433239</v>
      </c>
      <c r="P114" s="18">
        <f>+'[3]R-I prezzi costanti cat'!P108</f>
        <v>552143.50445085752</v>
      </c>
      <c r="Q114" s="18">
        <f>+'[3]R-I prezzi costanti cat'!Q108</f>
        <v>3058113.1861870312</v>
      </c>
      <c r="R114" s="20">
        <f t="shared" si="23"/>
        <v>26620467.871169414</v>
      </c>
      <c r="S114" s="18">
        <f>+'[3]R-I prezzi costanti cat'!S108</f>
        <v>2370096.1097018416</v>
      </c>
      <c r="T114" s="20">
        <f t="shared" si="24"/>
        <v>28990563.980871256</v>
      </c>
      <c r="U114" s="21"/>
      <c r="V114" s="18">
        <f>+'[3]R-I prezzi costanti cat'!U108</f>
        <v>2663396.6472225888</v>
      </c>
      <c r="W114" s="22">
        <f>+'[3]R-I prezzi costanti cat'!W108</f>
        <v>16356656.569664625</v>
      </c>
      <c r="X114" s="22">
        <f>+'[3]R-I prezzi costanti cat'!X108</f>
        <v>3544523.6614966076</v>
      </c>
      <c r="Y114" s="27">
        <f t="shared" si="25"/>
        <v>19901180.231161233</v>
      </c>
      <c r="Z114" s="18">
        <f>+'[3]R-I prezzi costanti cat'!AA108</f>
        <v>1690387.8095717176</v>
      </c>
      <c r="AA114" s="18">
        <f>+'[3]R-I prezzi costanti cat'!Z108</f>
        <v>663881.68098691199</v>
      </c>
      <c r="AB114" s="18">
        <f>+'[3]R-I prezzi costanti cat'!AD108-'[3]R-I prezzi costanti cat'!AK108</f>
        <v>2533959.7391601885</v>
      </c>
      <c r="AC114" s="18">
        <f>+'[3]R-I prezzi costanti cat'!AB108</f>
        <v>1102378.3206975956</v>
      </c>
      <c r="AD114" s="18">
        <f>+'[3]R-I prezzi costanti cat'!AC108+'[3]R-I prezzi costanti cat'!AE108+'[3]R-I prezzi costanti cat'!AF108-'[3]R-I prezzi costanti cat'!AJ108-'[3]R-I prezzi costanti cat'!AL108</f>
        <v>774392.77608184563</v>
      </c>
      <c r="AE114" s="19">
        <f t="shared" si="26"/>
        <v>4410730.835939629</v>
      </c>
      <c r="AF114" s="19">
        <f t="shared" si="27"/>
        <v>6765000.3264982589</v>
      </c>
      <c r="AG114" s="19">
        <f>+'[3]R-I prezzi costanti cat'!AM108</f>
        <v>-339013.22401082871</v>
      </c>
      <c r="AH114" s="19">
        <f t="shared" si="28"/>
        <v>6425987.10248743</v>
      </c>
      <c r="AI114" s="23">
        <f t="shared" si="29"/>
        <v>28990563.980871253</v>
      </c>
      <c r="AJ114" s="29"/>
    </row>
    <row r="115" spans="1:36" x14ac:dyDescent="0.25">
      <c r="A115" s="17">
        <v>1960</v>
      </c>
      <c r="B115" s="18">
        <f>+'[3]R-I prezzi costanti cat'!B109</f>
        <v>3926824.4445390226</v>
      </c>
      <c r="C115" s="18">
        <f>+'[3]R-I prezzi costanti cat'!C109</f>
        <v>208492.62356535404</v>
      </c>
      <c r="D115" s="18">
        <f>+'[3]R-I prezzi costanti cat'!D109</f>
        <v>6606861.6195286922</v>
      </c>
      <c r="E115" s="18">
        <f>+'[3]R-I prezzi costanti cat'!G109</f>
        <v>2283895.1796428408</v>
      </c>
      <c r="F115" s="18">
        <f>+'[3]R-I prezzi costanti cat'!E109</f>
        <v>558002.8415947106</v>
      </c>
      <c r="G115" s="19">
        <f t="shared" si="20"/>
        <v>9657252.2643315978</v>
      </c>
      <c r="H115" s="18">
        <f>+'[3]R-I prezzi costanti cat'!H109</f>
        <v>3491348.9374258537</v>
      </c>
      <c r="I115" s="18">
        <f>+'[3]R-I prezzi costanti cat'!I109</f>
        <v>1623887.1178915435</v>
      </c>
      <c r="J115" s="18">
        <f>+'[3]R-I prezzi costanti cat'!J109</f>
        <v>801820.7127940167</v>
      </c>
      <c r="K115" s="18">
        <f>+'[3]R-I prezzi costanti cat'!K109</f>
        <v>1354247.7347373485</v>
      </c>
      <c r="L115" s="18">
        <f>+'[3]R-I prezzi costanti cat'!L109</f>
        <v>2016966.2902591773</v>
      </c>
      <c r="M115" s="18">
        <f>+'[3]R-I prezzi costanti cat'!M109</f>
        <v>2860038.55418059</v>
      </c>
      <c r="N115" s="18">
        <f t="shared" si="21"/>
        <v>12148309.34728853</v>
      </c>
      <c r="O115" s="18">
        <f t="shared" si="22"/>
        <v>25732386.05615915</v>
      </c>
      <c r="P115" s="18">
        <f>+'[3]R-I prezzi costanti cat'!P109</f>
        <v>559971.8663427654</v>
      </c>
      <c r="Q115" s="18">
        <f>+'[3]R-I prezzi costanti cat'!Q109</f>
        <v>3345544.6816591085</v>
      </c>
      <c r="R115" s="20">
        <f t="shared" si="23"/>
        <v>28517958.871475495</v>
      </c>
      <c r="S115" s="18">
        <f>+'[3]R-I prezzi costanti cat'!S109</f>
        <v>3234187.7183877453</v>
      </c>
      <c r="T115" s="20">
        <f t="shared" si="24"/>
        <v>31752146.589863241</v>
      </c>
      <c r="U115" s="21"/>
      <c r="V115" s="18">
        <f>+'[3]R-I prezzi costanti cat'!U109</f>
        <v>3139991.9861532073</v>
      </c>
      <c r="W115" s="22">
        <f>+'[3]R-I prezzi costanti cat'!W109</f>
        <v>17472772.048395682</v>
      </c>
      <c r="X115" s="22">
        <f>+'[3]R-I prezzi costanti cat'!X109</f>
        <v>3706000.1301218485</v>
      </c>
      <c r="Y115" s="27">
        <f t="shared" si="25"/>
        <v>21178772.178517532</v>
      </c>
      <c r="Z115" s="18">
        <f>+'[3]R-I prezzi costanti cat'!AA109</f>
        <v>1738360.2652199969</v>
      </c>
      <c r="AA115" s="18">
        <f>+'[3]R-I prezzi costanti cat'!Z109</f>
        <v>746472.34918270423</v>
      </c>
      <c r="AB115" s="18">
        <f>+'[3]R-I prezzi costanti cat'!AD109-'[3]R-I prezzi costanti cat'!AK109</f>
        <v>2845970.1480321237</v>
      </c>
      <c r="AC115" s="18">
        <f>+'[3]R-I prezzi costanti cat'!AB109</f>
        <v>1241848.2156114089</v>
      </c>
      <c r="AD115" s="18">
        <f>+'[3]R-I prezzi costanti cat'!AC109+'[3]R-I prezzi costanti cat'!AE109+'[3]R-I prezzi costanti cat'!AF109-'[3]R-I prezzi costanti cat'!AJ109-'[3]R-I prezzi costanti cat'!AL109</f>
        <v>917684.99911684741</v>
      </c>
      <c r="AE115" s="19">
        <f t="shared" si="26"/>
        <v>5005503.3627603799</v>
      </c>
      <c r="AF115" s="19">
        <f t="shared" si="27"/>
        <v>7490335.9771630811</v>
      </c>
      <c r="AG115" s="19">
        <f>+'[3]R-I prezzi costanti cat'!AM109</f>
        <v>-56953.551970573921</v>
      </c>
      <c r="AH115" s="19">
        <f t="shared" si="28"/>
        <v>7433382.425192507</v>
      </c>
      <c r="AI115" s="23">
        <f t="shared" si="29"/>
        <v>31752146.589863248</v>
      </c>
      <c r="AJ115" s="29"/>
    </row>
    <row r="116" spans="1:36" x14ac:dyDescent="0.25">
      <c r="A116" s="17">
        <v>1961</v>
      </c>
      <c r="B116" s="18">
        <f>+'[3]R-I prezzi costanti cat'!B110</f>
        <v>4232737.4303305028</v>
      </c>
      <c r="C116" s="18">
        <f>+'[3]R-I prezzi costanti cat'!C110</f>
        <v>242635.78552018036</v>
      </c>
      <c r="D116" s="18">
        <f>+'[3]R-I prezzi costanti cat'!D110</f>
        <v>7356649.3516903631</v>
      </c>
      <c r="E116" s="18">
        <f>+'[3]R-I prezzi costanti cat'!G110</f>
        <v>2472645.3607575642</v>
      </c>
      <c r="F116" s="18">
        <f>+'[3]R-I prezzi costanti cat'!E110</f>
        <v>594343.59717037284</v>
      </c>
      <c r="G116" s="19">
        <f t="shared" si="20"/>
        <v>10666274.095138481</v>
      </c>
      <c r="H116" s="18">
        <f>+'[3]R-I prezzi costanti cat'!H110</f>
        <v>3849370.4462621356</v>
      </c>
      <c r="I116" s="18">
        <f>+'[3]R-I prezzi costanti cat'!I110</f>
        <v>1808805.4184238461</v>
      </c>
      <c r="J116" s="18">
        <f>+'[3]R-I prezzi costanti cat'!J110</f>
        <v>856340.94756059337</v>
      </c>
      <c r="K116" s="18">
        <f>+'[3]R-I prezzi costanti cat'!K110</f>
        <v>1401561.1267122289</v>
      </c>
      <c r="L116" s="18">
        <f>+'[3]R-I prezzi costanti cat'!L110</f>
        <v>2138985.4618274458</v>
      </c>
      <c r="M116" s="18">
        <f>+'[3]R-I prezzi costanti cat'!M110</f>
        <v>2996507.1113474164</v>
      </c>
      <c r="N116" s="18">
        <f t="shared" si="21"/>
        <v>13051570.512133667</v>
      </c>
      <c r="O116" s="18">
        <f t="shared" si="22"/>
        <v>27950582.037602648</v>
      </c>
      <c r="P116" s="18">
        <f>+'[3]R-I prezzi costanti cat'!P110</f>
        <v>673103.4276261715</v>
      </c>
      <c r="Q116" s="18">
        <f>+'[3]R-I prezzi costanti cat'!Q110</f>
        <v>3507422.700457132</v>
      </c>
      <c r="R116" s="20">
        <f t="shared" si="23"/>
        <v>30784901.310433611</v>
      </c>
      <c r="S116" s="18">
        <f>+'[3]R-I prezzi costanti cat'!S110</f>
        <v>3686402.4267242844</v>
      </c>
      <c r="T116" s="20">
        <f t="shared" si="24"/>
        <v>34471303.737157896</v>
      </c>
      <c r="U116" s="21"/>
      <c r="V116" s="18">
        <f>+'[3]R-I prezzi costanti cat'!U110</f>
        <v>3620605.3742090338</v>
      </c>
      <c r="W116" s="22">
        <f>+'[3]R-I prezzi costanti cat'!W110</f>
        <v>18580364.587811243</v>
      </c>
      <c r="X116" s="22">
        <f>+'[3]R-I prezzi costanti cat'!X110</f>
        <v>3852995.1032449459</v>
      </c>
      <c r="Y116" s="27">
        <f t="shared" si="25"/>
        <v>22433359.691056188</v>
      </c>
      <c r="Z116" s="18">
        <f>+'[3]R-I prezzi costanti cat'!AA110</f>
        <v>1911630.1947202571</v>
      </c>
      <c r="AA116" s="18">
        <f>+'[3]R-I prezzi costanti cat'!Z110</f>
        <v>797370.58391383523</v>
      </c>
      <c r="AB116" s="18">
        <f>+'[3]R-I prezzi costanti cat'!AD110-'[3]R-I prezzi costanti cat'!AK110</f>
        <v>3229373.3355051177</v>
      </c>
      <c r="AC116" s="18">
        <f>+'[3]R-I prezzi costanti cat'!AB110</f>
        <v>1338484.3374163378</v>
      </c>
      <c r="AD116" s="18">
        <f>+'[3]R-I prezzi costanti cat'!AC110+'[3]R-I prezzi costanti cat'!AE110+'[3]R-I prezzi costanti cat'!AF110-'[3]R-I prezzi costanti cat'!AJ110-'[3]R-I prezzi costanti cat'!AL110</f>
        <v>1071573.7248494998</v>
      </c>
      <c r="AE116" s="19">
        <f t="shared" si="26"/>
        <v>5639431.3977709552</v>
      </c>
      <c r="AF116" s="19">
        <f t="shared" si="27"/>
        <v>8348432.176405048</v>
      </c>
      <c r="AG116" s="19">
        <f>+'[3]R-I prezzi costanti cat'!AM110</f>
        <v>68906.495487627282</v>
      </c>
      <c r="AH116" s="19">
        <f t="shared" si="28"/>
        <v>8417338.6718926746</v>
      </c>
      <c r="AI116" s="23">
        <f t="shared" si="29"/>
        <v>34471303.737157896</v>
      </c>
      <c r="AJ116" s="29"/>
    </row>
    <row r="117" spans="1:36" x14ac:dyDescent="0.25">
      <c r="A117" s="17">
        <v>1962</v>
      </c>
      <c r="B117" s="18">
        <f>+'[3]R-I prezzi costanti cat'!B111</f>
        <v>4167803.51606134</v>
      </c>
      <c r="C117" s="18">
        <f>+'[3]R-I prezzi costanti cat'!C111</f>
        <v>209341.04415133331</v>
      </c>
      <c r="D117" s="18">
        <f>+'[3]R-I prezzi costanti cat'!D111</f>
        <v>8220996.1465738062</v>
      </c>
      <c r="E117" s="18">
        <f>+'[3]R-I prezzi costanti cat'!G111</f>
        <v>2723017.7978073312</v>
      </c>
      <c r="F117" s="18">
        <f>+'[3]R-I prezzi costanti cat'!E111</f>
        <v>609844.02939719206</v>
      </c>
      <c r="G117" s="19">
        <f t="shared" si="20"/>
        <v>11763199.017929664</v>
      </c>
      <c r="H117" s="18">
        <f>+'[3]R-I prezzi costanti cat'!H111</f>
        <v>4207575.0585149555</v>
      </c>
      <c r="I117" s="18">
        <f>+'[3]R-I prezzi costanti cat'!I111</f>
        <v>2034425.8604713152</v>
      </c>
      <c r="J117" s="18">
        <f>+'[3]R-I prezzi costanti cat'!J111</f>
        <v>895845.21904901776</v>
      </c>
      <c r="K117" s="18">
        <f>+'[3]R-I prezzi costanti cat'!K111</f>
        <v>1453903.7081215905</v>
      </c>
      <c r="L117" s="18">
        <f>+'[3]R-I prezzi costanti cat'!L111</f>
        <v>2217508.3823950063</v>
      </c>
      <c r="M117" s="18">
        <f>+'[3]R-I prezzi costanti cat'!M111</f>
        <v>3100472.663675834</v>
      </c>
      <c r="N117" s="18">
        <f t="shared" si="21"/>
        <v>13909730.892227719</v>
      </c>
      <c r="O117" s="18">
        <f t="shared" si="22"/>
        <v>29840733.426218722</v>
      </c>
      <c r="P117" s="18">
        <f>+'[3]R-I prezzi costanti cat'!P111</f>
        <v>715338.24771383952</v>
      </c>
      <c r="Q117" s="18">
        <f>+'[3]R-I prezzi costanti cat'!Q111</f>
        <v>3699920.4374712249</v>
      </c>
      <c r="R117" s="20">
        <f t="shared" si="23"/>
        <v>32825315.61597611</v>
      </c>
      <c r="S117" s="18">
        <f>+'[3]R-I prezzi costanti cat'!S111</f>
        <v>4264704.6692128768</v>
      </c>
      <c r="T117" s="20">
        <f t="shared" si="24"/>
        <v>37090020.285188988</v>
      </c>
      <c r="U117" s="21"/>
      <c r="V117" s="18">
        <f>+'[3]R-I prezzi costanti cat'!U111</f>
        <v>4034252.3434808645</v>
      </c>
      <c r="W117" s="22">
        <f>+'[3]R-I prezzi costanti cat'!W111</f>
        <v>19768840.113105409</v>
      </c>
      <c r="X117" s="22">
        <f>+'[3]R-I prezzi costanti cat'!X111</f>
        <v>4051634.2252338878</v>
      </c>
      <c r="Y117" s="27">
        <f t="shared" si="25"/>
        <v>23820474.338339295</v>
      </c>
      <c r="Z117" s="18">
        <f>+'[3]R-I prezzi costanti cat'!AA111</f>
        <v>2236872.4836771535</v>
      </c>
      <c r="AA117" s="18">
        <f>+'[3]R-I prezzi costanti cat'!Z111</f>
        <v>736347.3442897835</v>
      </c>
      <c r="AB117" s="18">
        <f>+'[3]R-I prezzi costanti cat'!AD111-'[3]R-I prezzi costanti cat'!AK111</f>
        <v>3433837.619571845</v>
      </c>
      <c r="AC117" s="18">
        <f>+'[3]R-I prezzi costanti cat'!AB111</f>
        <v>1589814.5023957377</v>
      </c>
      <c r="AD117" s="18">
        <f>+'[3]R-I prezzi costanti cat'!AC111+'[3]R-I prezzi costanti cat'!AE111+'[3]R-I prezzi costanti cat'!AF111-'[3]R-I prezzi costanti cat'!AJ111-'[3]R-I prezzi costanti cat'!AL111</f>
        <v>1132697.1455962646</v>
      </c>
      <c r="AE117" s="19">
        <f t="shared" si="26"/>
        <v>6156349.2675638478</v>
      </c>
      <c r="AF117" s="19">
        <f t="shared" si="27"/>
        <v>9129569.0955307856</v>
      </c>
      <c r="AG117" s="19">
        <f>+'[3]R-I prezzi costanti cat'!AM111</f>
        <v>105724.50783803669</v>
      </c>
      <c r="AH117" s="19">
        <f t="shared" si="28"/>
        <v>9235293.6033688225</v>
      </c>
      <c r="AI117" s="23">
        <f t="shared" si="29"/>
        <v>37090020.28518898</v>
      </c>
      <c r="AJ117" s="29"/>
    </row>
    <row r="118" spans="1:36" x14ac:dyDescent="0.25">
      <c r="A118" s="17">
        <v>1963</v>
      </c>
      <c r="B118" s="18">
        <f>+'[3]R-I prezzi costanti cat'!B112</f>
        <v>4233583.6386560947</v>
      </c>
      <c r="C118" s="18">
        <f>+'[3]R-I prezzi costanti cat'!C112</f>
        <v>201243.96743049097</v>
      </c>
      <c r="D118" s="18">
        <f>+'[3]R-I prezzi costanti cat'!D112</f>
        <v>8838615.6439260878</v>
      </c>
      <c r="E118" s="18">
        <f>+'[3]R-I prezzi costanti cat'!G112</f>
        <v>2914420.2972416733</v>
      </c>
      <c r="F118" s="18">
        <f>+'[3]R-I prezzi costanti cat'!E112</f>
        <v>672665.97281117423</v>
      </c>
      <c r="G118" s="19">
        <f t="shared" si="20"/>
        <v>12626945.881409425</v>
      </c>
      <c r="H118" s="18">
        <f>+'[3]R-I prezzi costanti cat'!H112</f>
        <v>4707176.0637726495</v>
      </c>
      <c r="I118" s="18">
        <f>+'[3]R-I prezzi costanti cat'!I112</f>
        <v>2083449.8972718415</v>
      </c>
      <c r="J118" s="18">
        <f>+'[3]R-I prezzi costanti cat'!J112</f>
        <v>941114.94080943102</v>
      </c>
      <c r="K118" s="18">
        <f>+'[3]R-I prezzi costanti cat'!K112</f>
        <v>1509268.54192321</v>
      </c>
      <c r="L118" s="18">
        <f>+'[3]R-I prezzi costanti cat'!L112</f>
        <v>2352678.9946221947</v>
      </c>
      <c r="M118" s="18">
        <f>+'[3]R-I prezzi costanti cat'!M112</f>
        <v>3229711.2112173815</v>
      </c>
      <c r="N118" s="18">
        <f t="shared" si="21"/>
        <v>14823399.649616709</v>
      </c>
      <c r="O118" s="18">
        <f t="shared" si="22"/>
        <v>31683929.169682227</v>
      </c>
      <c r="P118" s="18">
        <f>+'[3]R-I prezzi costanti cat'!P112</f>
        <v>811809.33287305676</v>
      </c>
      <c r="Q118" s="18">
        <f>+'[3]R-I prezzi costanti cat'!Q112</f>
        <v>3915243.7536783703</v>
      </c>
      <c r="R118" s="20">
        <f t="shared" si="23"/>
        <v>34787363.590487547</v>
      </c>
      <c r="S118" s="18">
        <f>+'[3]R-I prezzi costanti cat'!S112</f>
        <v>5189167.3974444121</v>
      </c>
      <c r="T118" s="20">
        <f t="shared" si="24"/>
        <v>39976530.987931959</v>
      </c>
      <c r="U118" s="21"/>
      <c r="V118" s="18">
        <f>+'[3]R-I prezzi costanti cat'!U112</f>
        <v>4278930.7913244646</v>
      </c>
      <c r="W118" s="22">
        <f>+'[3]R-I prezzi costanti cat'!W112</f>
        <v>21353890.556407709</v>
      </c>
      <c r="X118" s="22">
        <f>+'[3]R-I prezzi costanti cat'!X112</f>
        <v>4196473.23825764</v>
      </c>
      <c r="Y118" s="27">
        <f t="shared" si="25"/>
        <v>25550363.794665348</v>
      </c>
      <c r="Z118" s="18">
        <f>+'[3]R-I prezzi costanti cat'!AA112</f>
        <v>2522121.8510643141</v>
      </c>
      <c r="AA118" s="18">
        <f>+'[3]R-I prezzi costanti cat'!Z112</f>
        <v>757103.1828588061</v>
      </c>
      <c r="AB118" s="18">
        <f>+'[3]R-I prezzi costanti cat'!AD112-'[3]R-I prezzi costanti cat'!AK112</f>
        <v>3373981.0177006139</v>
      </c>
      <c r="AC118" s="18">
        <f>+'[3]R-I prezzi costanti cat'!AB112</f>
        <v>1594699.6162834954</v>
      </c>
      <c r="AD118" s="18">
        <f>+'[3]R-I prezzi costanti cat'!AC112+'[3]R-I prezzi costanti cat'!AE112+'[3]R-I prezzi costanti cat'!AF112-'[3]R-I prezzi costanti cat'!AJ112-'[3]R-I prezzi costanti cat'!AL112</f>
        <v>1137671.8922481136</v>
      </c>
      <c r="AE118" s="19">
        <f t="shared" si="26"/>
        <v>6106352.526232223</v>
      </c>
      <c r="AF118" s="19">
        <f t="shared" si="27"/>
        <v>9385577.5601553433</v>
      </c>
      <c r="AG118" s="19">
        <f>+'[3]R-I prezzi costanti cat'!AM112</f>
        <v>761658.84178680147</v>
      </c>
      <c r="AH118" s="19">
        <f t="shared" si="28"/>
        <v>10147236.401942145</v>
      </c>
      <c r="AI118" s="23">
        <f t="shared" si="29"/>
        <v>39976530.987931959</v>
      </c>
      <c r="AJ118" s="29"/>
    </row>
    <row r="119" spans="1:36" x14ac:dyDescent="0.25">
      <c r="A119" s="17">
        <v>1964</v>
      </c>
      <c r="B119" s="18">
        <f>+'[3]R-I prezzi costanti cat'!B113</f>
        <v>4382831.5843588049</v>
      </c>
      <c r="C119" s="18">
        <f>+'[3]R-I prezzi costanti cat'!C113</f>
        <v>210965.94076006423</v>
      </c>
      <c r="D119" s="18">
        <f>+'[3]R-I prezzi costanti cat'!D113</f>
        <v>9038711.3866334949</v>
      </c>
      <c r="E119" s="18">
        <f>+'[3]R-I prezzi costanti cat'!G113</f>
        <v>2961774.1280200384</v>
      </c>
      <c r="F119" s="18">
        <f>+'[3]R-I prezzi costanti cat'!E113</f>
        <v>727121.32249713165</v>
      </c>
      <c r="G119" s="19">
        <f t="shared" si="20"/>
        <v>12938572.77791073</v>
      </c>
      <c r="H119" s="18">
        <f>+'[3]R-I prezzi costanti cat'!H113</f>
        <v>4953198.1676487168</v>
      </c>
      <c r="I119" s="18">
        <f>+'[3]R-I prezzi costanti cat'!I113</f>
        <v>2137784.80549466</v>
      </c>
      <c r="J119" s="18">
        <f>+'[3]R-I prezzi costanti cat'!J113</f>
        <v>990258.31190732017</v>
      </c>
      <c r="K119" s="18">
        <f>+'[3]R-I prezzi costanti cat'!K113</f>
        <v>1571673.528358303</v>
      </c>
      <c r="L119" s="18">
        <f>+'[3]R-I prezzi costanti cat'!L113</f>
        <v>2480356.0873509776</v>
      </c>
      <c r="M119" s="18">
        <f>+'[3]R-I prezzi costanti cat'!M113</f>
        <v>3376562.8198098443</v>
      </c>
      <c r="N119" s="18">
        <f t="shared" si="21"/>
        <v>15509833.720569823</v>
      </c>
      <c r="O119" s="18">
        <f t="shared" si="22"/>
        <v>32831238.082839359</v>
      </c>
      <c r="P119" s="18">
        <f>+'[3]R-I prezzi costanti cat'!P113</f>
        <v>884638.97380489751</v>
      </c>
      <c r="Q119" s="18">
        <f>+'[3]R-I prezzi costanti cat'!Q113</f>
        <v>4113827.0107160136</v>
      </c>
      <c r="R119" s="20">
        <f t="shared" si="23"/>
        <v>36060426.119750477</v>
      </c>
      <c r="S119" s="18">
        <f>+'[3]R-I prezzi costanti cat'!S113</f>
        <v>4896912.0830548173</v>
      </c>
      <c r="T119" s="20">
        <f t="shared" si="24"/>
        <v>40957338.202805296</v>
      </c>
      <c r="U119" s="21"/>
      <c r="V119" s="18">
        <f>+'[3]R-I prezzi costanti cat'!U113</f>
        <v>4738172.269670804</v>
      </c>
      <c r="W119" s="22">
        <f>+'[3]R-I prezzi costanti cat'!W113</f>
        <v>22344224.445048917</v>
      </c>
      <c r="X119" s="22">
        <f>+'[3]R-I prezzi costanti cat'!X113</f>
        <v>4411411.1477349671</v>
      </c>
      <c r="Y119" s="27">
        <f t="shared" si="25"/>
        <v>26755635.592783883</v>
      </c>
      <c r="Z119" s="18">
        <f>+'[3]R-I prezzi costanti cat'!AA113</f>
        <v>2755816.8222600361</v>
      </c>
      <c r="AA119" s="18">
        <f>+'[3]R-I prezzi costanti cat'!Z113</f>
        <v>853677.9859531523</v>
      </c>
      <c r="AB119" s="18">
        <f>+'[3]R-I prezzi costanti cat'!AD113-'[3]R-I prezzi costanti cat'!AK113</f>
        <v>3254828.7209693124</v>
      </c>
      <c r="AC119" s="18">
        <f>+'[3]R-I prezzi costanti cat'!AB113</f>
        <v>1498144.7471797583</v>
      </c>
      <c r="AD119" s="18">
        <f>+'[3]R-I prezzi costanti cat'!AC113+'[3]R-I prezzi costanti cat'!AE113+'[3]R-I prezzi costanti cat'!AF113-'[3]R-I prezzi costanti cat'!AJ113-'[3]R-I prezzi costanti cat'!AL113</f>
        <v>1117233.5871746787</v>
      </c>
      <c r="AE119" s="19">
        <f t="shared" si="26"/>
        <v>5870207.0553237498</v>
      </c>
      <c r="AF119" s="19">
        <f t="shared" si="27"/>
        <v>9479701.863536939</v>
      </c>
      <c r="AG119" s="19">
        <f>+'[3]R-I prezzi costanti cat'!AM113</f>
        <v>-16171.523186339207</v>
      </c>
      <c r="AH119" s="19">
        <f t="shared" si="28"/>
        <v>9463530.3403506</v>
      </c>
      <c r="AI119" s="23">
        <f t="shared" si="29"/>
        <v>40957338.202805288</v>
      </c>
      <c r="AJ119" s="29"/>
    </row>
    <row r="120" spans="1:36" x14ac:dyDescent="0.25">
      <c r="A120" s="17">
        <v>1965</v>
      </c>
      <c r="B120" s="18">
        <f>+'[3]R-I prezzi costanti cat'!B114</f>
        <v>4483319.3688642988</v>
      </c>
      <c r="C120" s="18">
        <f>+'[3]R-I prezzi costanti cat'!C114</f>
        <v>205736.76175163573</v>
      </c>
      <c r="D120" s="18">
        <f>+'[3]R-I prezzi costanti cat'!D114</f>
        <v>9596690.1548669189</v>
      </c>
      <c r="E120" s="18">
        <f>+'[3]R-I prezzi costanti cat'!G114</f>
        <v>2847591.8222133177</v>
      </c>
      <c r="F120" s="18">
        <f>+'[3]R-I prezzi costanti cat'!E114</f>
        <v>793481.10544397088</v>
      </c>
      <c r="G120" s="19">
        <f t="shared" si="20"/>
        <v>13443499.844275843</v>
      </c>
      <c r="H120" s="18">
        <f>+'[3]R-I prezzi costanti cat'!H114</f>
        <v>5283892.8670160286</v>
      </c>
      <c r="I120" s="18">
        <f>+'[3]R-I prezzi costanti cat'!I114</f>
        <v>2228383.4824273288</v>
      </c>
      <c r="J120" s="18">
        <f>+'[3]R-I prezzi costanti cat'!J114</f>
        <v>1038378.5695916186</v>
      </c>
      <c r="K120" s="18">
        <f>+'[3]R-I prezzi costanti cat'!K114</f>
        <v>1631077.0556449306</v>
      </c>
      <c r="L120" s="18">
        <f>+'[3]R-I prezzi costanti cat'!L114</f>
        <v>2601478.7592394468</v>
      </c>
      <c r="M120" s="18">
        <f>+'[3]R-I prezzi costanti cat'!M114</f>
        <v>3516326.4191600042</v>
      </c>
      <c r="N120" s="18">
        <f t="shared" si="21"/>
        <v>16299537.153079359</v>
      </c>
      <c r="O120" s="18">
        <f t="shared" si="22"/>
        <v>34226356.366219498</v>
      </c>
      <c r="P120" s="18">
        <f>+'[3]R-I prezzi costanti cat'!P114</f>
        <v>893770.06265541958</v>
      </c>
      <c r="Q120" s="18">
        <f>+'[3]R-I prezzi costanti cat'!Q114</f>
        <v>4294227.6446643574</v>
      </c>
      <c r="R120" s="20">
        <f t="shared" si="23"/>
        <v>37626813.948228434</v>
      </c>
      <c r="S120" s="18">
        <f>+'[3]R-I prezzi costanti cat'!S114</f>
        <v>4959676.0046879658</v>
      </c>
      <c r="T120" s="20">
        <f t="shared" si="24"/>
        <v>42586489.952916399</v>
      </c>
      <c r="U120" s="21"/>
      <c r="V120" s="18">
        <f>+'[3]R-I prezzi costanti cat'!U114</f>
        <v>5643224.9092568364</v>
      </c>
      <c r="W120" s="22">
        <f>+'[3]R-I prezzi costanti cat'!W114</f>
        <v>23425346.787448287</v>
      </c>
      <c r="X120" s="22">
        <f>+'[3]R-I prezzi costanti cat'!X114</f>
        <v>4675517.6755120242</v>
      </c>
      <c r="Y120" s="27">
        <f t="shared" si="25"/>
        <v>28100864.46296031</v>
      </c>
      <c r="Z120" s="18">
        <f>+'[3]R-I prezzi costanti cat'!AA114</f>
        <v>2664861.3852072093</v>
      </c>
      <c r="AA120" s="18">
        <f>+'[3]R-I prezzi costanti cat'!Z114</f>
        <v>896554.10958809301</v>
      </c>
      <c r="AB120" s="18">
        <f>+'[3]R-I prezzi costanti cat'!AD114-'[3]R-I prezzi costanti cat'!AK114</f>
        <v>3307058.0556239113</v>
      </c>
      <c r="AC120" s="18">
        <f>+'[3]R-I prezzi costanti cat'!AB114</f>
        <v>1478136.2360013926</v>
      </c>
      <c r="AD120" s="18">
        <f>+'[3]R-I prezzi costanti cat'!AC114+'[3]R-I prezzi costanti cat'!AE114+'[3]R-I prezzi costanti cat'!AF114-'[3]R-I prezzi costanti cat'!AJ114-'[3]R-I prezzi costanti cat'!AL114</f>
        <v>1159939.4604290926</v>
      </c>
      <c r="AE120" s="19">
        <f t="shared" si="26"/>
        <v>5945133.752054397</v>
      </c>
      <c r="AF120" s="19">
        <f t="shared" si="27"/>
        <v>9506549.2468496989</v>
      </c>
      <c r="AG120" s="19">
        <f>+'[3]R-I prezzi costanti cat'!AM114</f>
        <v>-664148.66615045595</v>
      </c>
      <c r="AH120" s="19">
        <f t="shared" si="28"/>
        <v>8842400.5806992427</v>
      </c>
      <c r="AI120" s="23">
        <f t="shared" si="29"/>
        <v>42586489.952916391</v>
      </c>
      <c r="AJ120" s="29"/>
    </row>
    <row r="121" spans="1:36" x14ac:dyDescent="0.25">
      <c r="A121" s="17">
        <v>1966</v>
      </c>
      <c r="B121" s="18">
        <f>+'[3]R-I prezzi costanti cat'!B115</f>
        <v>4601961.9895508094</v>
      </c>
      <c r="C121" s="18">
        <f>+'[3]R-I prezzi costanti cat'!C115</f>
        <v>216939.76960235083</v>
      </c>
      <c r="D121" s="18">
        <f>+'[3]R-I prezzi costanti cat'!D115</f>
        <v>10577517.634617355</v>
      </c>
      <c r="E121" s="18">
        <f>+'[3]R-I prezzi costanti cat'!G115</f>
        <v>2897165.8437068416</v>
      </c>
      <c r="F121" s="18">
        <f>+'[3]R-I prezzi costanti cat'!E115</f>
        <v>847694.94157753256</v>
      </c>
      <c r="G121" s="19">
        <f t="shared" si="20"/>
        <v>14539318.189504081</v>
      </c>
      <c r="H121" s="18">
        <f>+'[3]R-I prezzi costanti cat'!H115</f>
        <v>5648059.2322242698</v>
      </c>
      <c r="I121" s="18">
        <f>+'[3]R-I prezzi costanti cat'!I115</f>
        <v>2372348.7482784027</v>
      </c>
      <c r="J121" s="18">
        <f>+'[3]R-I prezzi costanti cat'!J115</f>
        <v>1104648.044602744</v>
      </c>
      <c r="K121" s="18">
        <f>+'[3]R-I prezzi costanti cat'!K115</f>
        <v>1691496.0887458592</v>
      </c>
      <c r="L121" s="18">
        <f>+'[3]R-I prezzi costanti cat'!L115</f>
        <v>2824643.3150639595</v>
      </c>
      <c r="M121" s="18">
        <f>+'[3]R-I prezzi costanti cat'!M115</f>
        <v>3687880.2850271002</v>
      </c>
      <c r="N121" s="18">
        <f t="shared" si="21"/>
        <v>17329075.713942334</v>
      </c>
      <c r="O121" s="18">
        <f t="shared" si="22"/>
        <v>36470355.89299722</v>
      </c>
      <c r="P121" s="18">
        <f>+'[3]R-I prezzi costanti cat'!P115</f>
        <v>894567.92449240841</v>
      </c>
      <c r="Q121" s="18">
        <f>+'[3]R-I prezzi costanti cat'!Q115</f>
        <v>4520212.7964670146</v>
      </c>
      <c r="R121" s="20">
        <f t="shared" si="23"/>
        <v>40096000.764971823</v>
      </c>
      <c r="S121" s="18">
        <f>+'[3]R-I prezzi costanti cat'!S115</f>
        <v>5608443.8187516695</v>
      </c>
      <c r="T121" s="20">
        <f t="shared" si="24"/>
        <v>45704444.583723493</v>
      </c>
      <c r="U121" s="21"/>
      <c r="V121" s="18">
        <f>+'[3]R-I prezzi costanti cat'!U115</f>
        <v>6335653.2888713926</v>
      </c>
      <c r="W121" s="22">
        <f>+'[3]R-I prezzi costanti cat'!W115</f>
        <v>25129187.667477764</v>
      </c>
      <c r="X121" s="22">
        <f>+'[3]R-I prezzi costanti cat'!X115</f>
        <v>4839427.1969604967</v>
      </c>
      <c r="Y121" s="27">
        <f t="shared" si="25"/>
        <v>29968614.864438262</v>
      </c>
      <c r="Z121" s="18">
        <f>+'[3]R-I prezzi costanti cat'!AA115</f>
        <v>2671205.851423576</v>
      </c>
      <c r="AA121" s="18">
        <f>+'[3]R-I prezzi costanti cat'!Z115</f>
        <v>936558.50775642775</v>
      </c>
      <c r="AB121" s="18">
        <f>+'[3]R-I prezzi costanti cat'!AD115-'[3]R-I prezzi costanti cat'!AK115</f>
        <v>3351097.5407885807</v>
      </c>
      <c r="AC121" s="18">
        <f>+'[3]R-I prezzi costanti cat'!AB115</f>
        <v>1538272.1726859608</v>
      </c>
      <c r="AD121" s="18">
        <f>+'[3]R-I prezzi costanti cat'!AC115+'[3]R-I prezzi costanti cat'!AE115+'[3]R-I prezzi costanti cat'!AF115-'[3]R-I prezzi costanti cat'!AJ115-'[3]R-I prezzi costanti cat'!AL115</f>
        <v>1228391.9497256491</v>
      </c>
      <c r="AE121" s="19">
        <f t="shared" si="26"/>
        <v>6117761.6632001912</v>
      </c>
      <c r="AF121" s="19">
        <f t="shared" si="27"/>
        <v>9725526.0223801956</v>
      </c>
      <c r="AG121" s="19">
        <f>+'[3]R-I prezzi costanti cat'!AM115</f>
        <v>-325349.59196635458</v>
      </c>
      <c r="AH121" s="19">
        <f t="shared" si="28"/>
        <v>9400176.4304138403</v>
      </c>
      <c r="AI121" s="23">
        <f t="shared" si="29"/>
        <v>45704444.583723493</v>
      </c>
      <c r="AJ121" s="29"/>
    </row>
    <row r="122" spans="1:36" x14ac:dyDescent="0.25">
      <c r="A122" s="17">
        <v>1967</v>
      </c>
      <c r="B122" s="18">
        <f>+'[3]R-I prezzi costanti cat'!B116</f>
        <v>4916076.8362162709</v>
      </c>
      <c r="C122" s="18">
        <f>+'[3]R-I prezzi costanti cat'!C116</f>
        <v>220675.32397581148</v>
      </c>
      <c r="D122" s="18">
        <f>+'[3]R-I prezzi costanti cat'!D116</f>
        <v>11739636.538179129</v>
      </c>
      <c r="E122" s="18">
        <f>+'[3]R-I prezzi costanti cat'!G116</f>
        <v>3098500.7863284699</v>
      </c>
      <c r="F122" s="18">
        <f>+'[3]R-I prezzi costanti cat'!E116</f>
        <v>890891.8991100128</v>
      </c>
      <c r="G122" s="19">
        <f t="shared" si="20"/>
        <v>15949704.547593424</v>
      </c>
      <c r="H122" s="18">
        <f>+'[3]R-I prezzi costanti cat'!H116</f>
        <v>6228441.7605365003</v>
      </c>
      <c r="I122" s="18">
        <f>+'[3]R-I prezzi costanti cat'!I116</f>
        <v>2500734.5374666816</v>
      </c>
      <c r="J122" s="18">
        <f>+'[3]R-I prezzi costanti cat'!J116</f>
        <v>1173826.5282484016</v>
      </c>
      <c r="K122" s="18">
        <f>+'[3]R-I prezzi costanti cat'!K116</f>
        <v>1727817.2865786084</v>
      </c>
      <c r="L122" s="18">
        <f>+'[3]R-I prezzi costanti cat'!L116</f>
        <v>3011134.0413127723</v>
      </c>
      <c r="M122" s="18">
        <f>+'[3]R-I prezzi costanti cat'!M116</f>
        <v>3805687.7219188684</v>
      </c>
      <c r="N122" s="18">
        <f t="shared" si="21"/>
        <v>18447641.876061834</v>
      </c>
      <c r="O122" s="18">
        <f t="shared" si="22"/>
        <v>39313423.259871528</v>
      </c>
      <c r="P122" s="18">
        <f>+'[3]R-I prezzi costanti cat'!P116</f>
        <v>949728.59370602423</v>
      </c>
      <c r="Q122" s="18">
        <f>+'[3]R-I prezzi costanti cat'!Q116</f>
        <v>4806880.2258039182</v>
      </c>
      <c r="R122" s="20">
        <f t="shared" si="23"/>
        <v>43170574.89196942</v>
      </c>
      <c r="S122" s="18">
        <f>+'[3]R-I prezzi costanti cat'!S116</f>
        <v>6306287.8139413819</v>
      </c>
      <c r="T122" s="20">
        <f t="shared" si="24"/>
        <v>49476862.705910802</v>
      </c>
      <c r="U122" s="21"/>
      <c r="V122" s="18">
        <f>+'[3]R-I prezzi costanti cat'!U116</f>
        <v>6707136.1090549389</v>
      </c>
      <c r="W122" s="22">
        <f>+'[3]R-I prezzi costanti cat'!W116</f>
        <v>27010211.556679513</v>
      </c>
      <c r="X122" s="22">
        <f>+'[3]R-I prezzi costanti cat'!X116</f>
        <v>5054938.1441326234</v>
      </c>
      <c r="Y122" s="27">
        <f t="shared" si="25"/>
        <v>32065149.700812139</v>
      </c>
      <c r="Z122" s="18">
        <f>+'[3]R-I prezzi costanti cat'!AA116</f>
        <v>2862047.46538042</v>
      </c>
      <c r="AA122" s="18">
        <f>+'[3]R-I prezzi costanti cat'!Z116</f>
        <v>1086837.3016683345</v>
      </c>
      <c r="AB122" s="18">
        <f>+'[3]R-I prezzi costanti cat'!AD116-'[3]R-I prezzi costanti cat'!AK116</f>
        <v>3624823.2460862561</v>
      </c>
      <c r="AC122" s="18">
        <f>+'[3]R-I prezzi costanti cat'!AB116</f>
        <v>1687088.2203335718</v>
      </c>
      <c r="AD122" s="18">
        <f>+'[3]R-I prezzi costanti cat'!AC116+'[3]R-I prezzi costanti cat'!AE116+'[3]R-I prezzi costanti cat'!AF116-'[3]R-I prezzi costanti cat'!AJ116-'[3]R-I prezzi costanti cat'!AL116</f>
        <v>1368537.6431709302</v>
      </c>
      <c r="AE122" s="19">
        <f t="shared" si="26"/>
        <v>6680449.1095907586</v>
      </c>
      <c r="AF122" s="19">
        <f t="shared" si="27"/>
        <v>10629333.876639513</v>
      </c>
      <c r="AG122" s="19">
        <f>+'[3]R-I prezzi costanti cat'!AM116</f>
        <v>75243.019404216582</v>
      </c>
      <c r="AH122" s="19">
        <f t="shared" si="28"/>
        <v>10704576.896043729</v>
      </c>
      <c r="AI122" s="23">
        <f t="shared" si="29"/>
        <v>49476862.705910802</v>
      </c>
      <c r="AJ122" s="29"/>
    </row>
    <row r="123" spans="1:36" x14ac:dyDescent="0.25">
      <c r="A123" s="17">
        <v>1968</v>
      </c>
      <c r="B123" s="18">
        <f>+'[3]R-I prezzi costanti cat'!B117</f>
        <v>4742539.5767574757</v>
      </c>
      <c r="C123" s="18">
        <f>+'[3]R-I prezzi costanti cat'!C117</f>
        <v>241137.61541023134</v>
      </c>
      <c r="D123" s="18">
        <f>+'[3]R-I prezzi costanti cat'!D117</f>
        <v>12956971.761779416</v>
      </c>
      <c r="E123" s="18">
        <f>+'[3]R-I prezzi costanti cat'!G117</f>
        <v>3415041.917679457</v>
      </c>
      <c r="F123" s="18">
        <f>+'[3]R-I prezzi costanti cat'!E117</f>
        <v>983713.08155076497</v>
      </c>
      <c r="G123" s="19">
        <f t="shared" si="20"/>
        <v>17596864.376419868</v>
      </c>
      <c r="H123" s="18">
        <f>+'[3]R-I prezzi costanti cat'!H117</f>
        <v>6808100.0021876609</v>
      </c>
      <c r="I123" s="18">
        <f>+'[3]R-I prezzi costanti cat'!I117</f>
        <v>2777747.4945827085</v>
      </c>
      <c r="J123" s="18">
        <f>+'[3]R-I prezzi costanti cat'!J117</f>
        <v>1247205.4203398398</v>
      </c>
      <c r="K123" s="18">
        <f>+'[3]R-I prezzi costanti cat'!K117</f>
        <v>1780219.4533987474</v>
      </c>
      <c r="L123" s="18">
        <f>+'[3]R-I prezzi costanti cat'!L117</f>
        <v>3367683.7649264541</v>
      </c>
      <c r="M123" s="18">
        <f>+'[3]R-I prezzi costanti cat'!M117</f>
        <v>3951096.4400923867</v>
      </c>
      <c r="N123" s="18">
        <f t="shared" si="21"/>
        <v>19932052.575527795</v>
      </c>
      <c r="O123" s="18">
        <f t="shared" si="22"/>
        <v>42271456.528705135</v>
      </c>
      <c r="P123" s="18">
        <f>+'[3]R-I prezzi costanti cat'!P117</f>
        <v>1027450.1894870831</v>
      </c>
      <c r="Q123" s="18">
        <f>+'[3]R-I prezzi costanti cat'!Q117</f>
        <v>5023074.8317631735</v>
      </c>
      <c r="R123" s="20">
        <f t="shared" si="23"/>
        <v>46267081.170981221</v>
      </c>
      <c r="S123" s="18">
        <f>+'[3]R-I prezzi costanti cat'!S117</f>
        <v>6741869.0660693385</v>
      </c>
      <c r="T123" s="20">
        <f t="shared" si="24"/>
        <v>53008950.237050563</v>
      </c>
      <c r="U123" s="21"/>
      <c r="V123" s="18">
        <f>+'[3]R-I prezzi costanti cat'!U117</f>
        <v>7675598.8620098447</v>
      </c>
      <c r="W123" s="22">
        <f>+'[3]R-I prezzi costanti cat'!W117</f>
        <v>28295791.141147278</v>
      </c>
      <c r="X123" s="22">
        <f>+'[3]R-I prezzi costanti cat'!X117</f>
        <v>5251661.7023608182</v>
      </c>
      <c r="Y123" s="27">
        <f t="shared" si="25"/>
        <v>33547452.843508095</v>
      </c>
      <c r="Z123" s="18">
        <f>+'[3]R-I prezzi costanti cat'!AA117</f>
        <v>3239743.662032044</v>
      </c>
      <c r="AA123" s="18">
        <f>+'[3]R-I prezzi costanti cat'!Z117</f>
        <v>1110916.8857047684</v>
      </c>
      <c r="AB123" s="18">
        <f>+'[3]R-I prezzi costanti cat'!AD117-'[3]R-I prezzi costanti cat'!AK117</f>
        <v>3926880.7683743252</v>
      </c>
      <c r="AC123" s="18">
        <f>+'[3]R-I prezzi costanti cat'!AB117</f>
        <v>1878224.5951334096</v>
      </c>
      <c r="AD123" s="18">
        <f>+'[3]R-I prezzi costanti cat'!AC117+'[3]R-I prezzi costanti cat'!AE117+'[3]R-I prezzi costanti cat'!AF117-'[3]R-I prezzi costanti cat'!AJ117-'[3]R-I prezzi costanti cat'!AL117</f>
        <v>1584620.1742735843</v>
      </c>
      <c r="AE123" s="19">
        <f t="shared" si="26"/>
        <v>7389725.5377813186</v>
      </c>
      <c r="AF123" s="19">
        <f t="shared" si="27"/>
        <v>11740386.085518131</v>
      </c>
      <c r="AG123" s="19">
        <f>+'[3]R-I prezzi costanti cat'!AM117</f>
        <v>45512.446014495683</v>
      </c>
      <c r="AH123" s="19">
        <f t="shared" si="28"/>
        <v>11785898.531532627</v>
      </c>
      <c r="AI123" s="23">
        <f t="shared" si="29"/>
        <v>53008950.237050571</v>
      </c>
      <c r="AJ123" s="29"/>
    </row>
    <row r="124" spans="1:36" x14ac:dyDescent="0.25">
      <c r="A124" s="17">
        <v>1969</v>
      </c>
      <c r="B124" s="18">
        <f>+'[3]R-I prezzi costanti cat'!B118</f>
        <v>4854965.4242903283</v>
      </c>
      <c r="C124" s="18">
        <f>+'[3]R-I prezzi costanti cat'!C118</f>
        <v>257585.12533644665</v>
      </c>
      <c r="D124" s="18">
        <f>+'[3]R-I prezzi costanti cat'!D118</f>
        <v>13924627.033154266</v>
      </c>
      <c r="E124" s="18">
        <f>+'[3]R-I prezzi costanti cat'!G118</f>
        <v>3718937.7075028452</v>
      </c>
      <c r="F124" s="18">
        <f>+'[3]R-I prezzi costanti cat'!E118</f>
        <v>1068990.2093219808</v>
      </c>
      <c r="G124" s="19">
        <f t="shared" si="20"/>
        <v>18970140.075315535</v>
      </c>
      <c r="H124" s="18">
        <f>+'[3]R-I prezzi costanti cat'!H118</f>
        <v>7305064.6535798414</v>
      </c>
      <c r="I124" s="18">
        <f>+'[3]R-I prezzi costanti cat'!I118</f>
        <v>3080672.8939023861</v>
      </c>
      <c r="J124" s="18">
        <f>+'[3]R-I prezzi costanti cat'!J118</f>
        <v>1272656.6139607159</v>
      </c>
      <c r="K124" s="18">
        <f>+'[3]R-I prezzi costanti cat'!K118</f>
        <v>1819569.8513905827</v>
      </c>
      <c r="L124" s="18">
        <f>+'[3]R-I prezzi costanti cat'!L118</f>
        <v>3672722.0130110607</v>
      </c>
      <c r="M124" s="18">
        <f>+'[3]R-I prezzi costanti cat'!M118</f>
        <v>4064057.0576006812</v>
      </c>
      <c r="N124" s="18">
        <f t="shared" si="21"/>
        <v>21214743.08344527</v>
      </c>
      <c r="O124" s="18">
        <f t="shared" si="22"/>
        <v>45039848.58305113</v>
      </c>
      <c r="P124" s="18">
        <f>+'[3]R-I prezzi costanti cat'!P118</f>
        <v>1094305.2407329511</v>
      </c>
      <c r="Q124" s="18">
        <f>+'[3]R-I prezzi costanti cat'!Q118</f>
        <v>5324906.0938802501</v>
      </c>
      <c r="R124" s="20">
        <f t="shared" si="23"/>
        <v>49270449.436198428</v>
      </c>
      <c r="S124" s="18">
        <f>+'[3]R-I prezzi costanti cat'!S118</f>
        <v>8084070.0326908045</v>
      </c>
      <c r="T124" s="20">
        <f t="shared" si="24"/>
        <v>57354519.468889236</v>
      </c>
      <c r="U124" s="21"/>
      <c r="V124" s="18">
        <f>+'[3]R-I prezzi costanti cat'!U118</f>
        <v>8651123.0449362043</v>
      </c>
      <c r="W124" s="22">
        <f>+'[3]R-I prezzi costanti cat'!W118</f>
        <v>30290753.589219384</v>
      </c>
      <c r="X124" s="22">
        <f>+'[3]R-I prezzi costanti cat'!X118</f>
        <v>5458678.3014226388</v>
      </c>
      <c r="Y124" s="27">
        <f t="shared" si="25"/>
        <v>35749431.890642025</v>
      </c>
      <c r="Z124" s="18">
        <f>+'[3]R-I prezzi costanti cat'!AA118</f>
        <v>3605751.288665297</v>
      </c>
      <c r="AA124" s="18">
        <f>+'[3]R-I prezzi costanti cat'!Z118</f>
        <v>1366138.4080174612</v>
      </c>
      <c r="AB124" s="18">
        <f>+'[3]R-I prezzi costanti cat'!AD118-'[3]R-I prezzi costanti cat'!AK118</f>
        <v>4202013.9901532531</v>
      </c>
      <c r="AC124" s="18">
        <f>+'[3]R-I prezzi costanti cat'!AB118</f>
        <v>1984037.7846155558</v>
      </c>
      <c r="AD124" s="18">
        <f>+'[3]R-I prezzi costanti cat'!AC118+'[3]R-I prezzi costanti cat'!AE118+'[3]R-I prezzi costanti cat'!AF118-'[3]R-I prezzi costanti cat'!AJ118-'[3]R-I prezzi costanti cat'!AL118</f>
        <v>1750640.4792000314</v>
      </c>
      <c r="AE124" s="19">
        <f t="shared" si="26"/>
        <v>7936692.2539688405</v>
      </c>
      <c r="AF124" s="19">
        <f t="shared" si="27"/>
        <v>12908581.950651599</v>
      </c>
      <c r="AG124" s="19">
        <f>+'[3]R-I prezzi costanti cat'!AM118</f>
        <v>45382.582659421445</v>
      </c>
      <c r="AH124" s="19">
        <f t="shared" si="28"/>
        <v>12953964.533311021</v>
      </c>
      <c r="AI124" s="23">
        <f t="shared" si="29"/>
        <v>57354519.468889244</v>
      </c>
      <c r="AJ124" s="29"/>
    </row>
    <row r="125" spans="1:36" x14ac:dyDescent="0.25">
      <c r="A125" s="17">
        <v>1970</v>
      </c>
      <c r="B125" s="18">
        <f>+'[3]R-I prezzi costanti cat'!B119</f>
        <v>4809357.7694928059</v>
      </c>
      <c r="C125" s="18">
        <f>+'[3]R-I prezzi costanti cat'!C119</f>
        <v>263223.35828877008</v>
      </c>
      <c r="D125" s="18">
        <f>+'[3]R-I prezzi costanti cat'!D119</f>
        <v>15175420.555146277</v>
      </c>
      <c r="E125" s="18">
        <f>+'[3]R-I prezzi costanti cat'!G119</f>
        <v>3715193.5145058925</v>
      </c>
      <c r="F125" s="18">
        <f>+'[3]R-I prezzi costanti cat'!E119</f>
        <v>1147766.0416012555</v>
      </c>
      <c r="G125" s="19">
        <f t="shared" si="20"/>
        <v>20301603.469542194</v>
      </c>
      <c r="H125" s="18">
        <f>+'[3]R-I prezzi costanti cat'!H119</f>
        <v>7944028.3728813734</v>
      </c>
      <c r="I125" s="18">
        <f>+'[3]R-I prezzi costanti cat'!I119</f>
        <v>3303247.5602877694</v>
      </c>
      <c r="J125" s="18">
        <f>+'[3]R-I prezzi costanti cat'!J119</f>
        <v>1325021.1291378683</v>
      </c>
      <c r="K125" s="18">
        <f>+'[3]R-I prezzi costanti cat'!K119</f>
        <v>1870985.4742527895</v>
      </c>
      <c r="L125" s="18">
        <f>+'[3]R-I prezzi costanti cat'!L119</f>
        <v>4023969.0480488515</v>
      </c>
      <c r="M125" s="18">
        <f>+'[3]R-I prezzi costanti cat'!M119</f>
        <v>4206064.7424862254</v>
      </c>
      <c r="N125" s="18">
        <f t="shared" si="21"/>
        <v>22673316.327094875</v>
      </c>
      <c r="O125" s="18">
        <f t="shared" si="22"/>
        <v>47784277.566129878</v>
      </c>
      <c r="P125" s="18">
        <f>+'[3]R-I prezzi costanti cat'!P119</f>
        <v>1160527.7445598317</v>
      </c>
      <c r="Q125" s="18">
        <f>+'[3]R-I prezzi costanti cat'!Q119</f>
        <v>5605004.0420184862</v>
      </c>
      <c r="R125" s="20">
        <f t="shared" si="23"/>
        <v>52228753.863588534</v>
      </c>
      <c r="S125" s="18">
        <f>+'[3]R-I prezzi costanti cat'!S119</f>
        <v>9445096.7045749128</v>
      </c>
      <c r="T125" s="20">
        <f t="shared" si="24"/>
        <v>61673850.568163447</v>
      </c>
      <c r="U125" s="21"/>
      <c r="V125" s="18">
        <f>+'[3]R-I prezzi costanti cat'!U119</f>
        <v>9141725.5301107075</v>
      </c>
      <c r="W125" s="22">
        <f>+'[3]R-I prezzi costanti cat'!W119</f>
        <v>33053749.832946762</v>
      </c>
      <c r="X125" s="22">
        <f>+'[3]R-I prezzi costanti cat'!X119</f>
        <v>5625282.5659765238</v>
      </c>
      <c r="Y125" s="27">
        <f t="shared" si="25"/>
        <v>38679032.398923285</v>
      </c>
      <c r="Z125" s="18">
        <f>+'[3]R-I prezzi costanti cat'!AA119</f>
        <v>3495979.2653892888</v>
      </c>
      <c r="AA125" s="18">
        <f>+'[3]R-I prezzi costanti cat'!Z119</f>
        <v>1302552.5593154805</v>
      </c>
      <c r="AB125" s="18">
        <f>+'[3]R-I prezzi costanti cat'!AD119-'[3]R-I prezzi costanti cat'!AK119</f>
        <v>4827969.4119835505</v>
      </c>
      <c r="AC125" s="18">
        <f>+'[3]R-I prezzi costanti cat'!AB119</f>
        <v>2043682.4897223311</v>
      </c>
      <c r="AD125" s="18">
        <f>+'[3]R-I prezzi costanti cat'!AC119+'[3]R-I prezzi costanti cat'!AE119+'[3]R-I prezzi costanti cat'!AF119-'[3]R-I prezzi costanti cat'!AJ119-'[3]R-I prezzi costanti cat'!AL119</f>
        <v>2132746.5880957381</v>
      </c>
      <c r="AE125" s="19">
        <f t="shared" si="26"/>
        <v>9004398.4898016192</v>
      </c>
      <c r="AF125" s="19">
        <f t="shared" si="27"/>
        <v>13802930.314506389</v>
      </c>
      <c r="AG125" s="19">
        <f>+'[3]R-I prezzi costanti cat'!AM119</f>
        <v>50162.324623064698</v>
      </c>
      <c r="AH125" s="19">
        <f t="shared" si="28"/>
        <v>13853092.639129454</v>
      </c>
      <c r="AI125" s="23">
        <f t="shared" si="29"/>
        <v>61673850.568163447</v>
      </c>
      <c r="AJ125" s="29"/>
    </row>
  </sheetData>
  <mergeCells count="64">
    <mergeCell ref="AI103:AI105"/>
    <mergeCell ref="Z103:Z105"/>
    <mergeCell ref="AA103:AA105"/>
    <mergeCell ref="AB103:AD104"/>
    <mergeCell ref="AF103:AF105"/>
    <mergeCell ref="AG103:AG105"/>
    <mergeCell ref="AH103:AH105"/>
    <mergeCell ref="W103:Y104"/>
    <mergeCell ref="A103:A105"/>
    <mergeCell ref="B103:B105"/>
    <mergeCell ref="C103:G103"/>
    <mergeCell ref="H103:N103"/>
    <mergeCell ref="O103:O105"/>
    <mergeCell ref="P103:P105"/>
    <mergeCell ref="Q103:Q105"/>
    <mergeCell ref="R103:R105"/>
    <mergeCell ref="S103:S105"/>
    <mergeCell ref="T103:T105"/>
    <mergeCell ref="V103:V105"/>
    <mergeCell ref="B102:T102"/>
    <mergeCell ref="V102:AI102"/>
    <mergeCell ref="S58:S60"/>
    <mergeCell ref="T58:T60"/>
    <mergeCell ref="V58:V60"/>
    <mergeCell ref="W58:Y59"/>
    <mergeCell ref="Z58:Z60"/>
    <mergeCell ref="AA58:AA60"/>
    <mergeCell ref="AB58:AD59"/>
    <mergeCell ref="AF58:AF60"/>
    <mergeCell ref="AG58:AG60"/>
    <mergeCell ref="AH58:AH60"/>
    <mergeCell ref="AI58:AI60"/>
    <mergeCell ref="AH3:AH5"/>
    <mergeCell ref="B57:T57"/>
    <mergeCell ref="V57:AI57"/>
    <mergeCell ref="A58:A60"/>
    <mergeCell ref="B58:B60"/>
    <mergeCell ref="C58:G58"/>
    <mergeCell ref="H58:N58"/>
    <mergeCell ref="O58:O60"/>
    <mergeCell ref="P58:P60"/>
    <mergeCell ref="Q58:Q60"/>
    <mergeCell ref="R58:R60"/>
    <mergeCell ref="Z3:Z5"/>
    <mergeCell ref="AA3:AA5"/>
    <mergeCell ref="AB3:AD4"/>
    <mergeCell ref="AF3:AF5"/>
    <mergeCell ref="AG3:AG5"/>
    <mergeCell ref="A1:I1"/>
    <mergeCell ref="B2:T2"/>
    <mergeCell ref="V2:AI2"/>
    <mergeCell ref="A3:A5"/>
    <mergeCell ref="B3:B5"/>
    <mergeCell ref="C3:G3"/>
    <mergeCell ref="H3:N3"/>
    <mergeCell ref="O3:O5"/>
    <mergeCell ref="P3:P5"/>
    <mergeCell ref="Q3:Q5"/>
    <mergeCell ref="AI3:AI5"/>
    <mergeCell ref="R3:R5"/>
    <mergeCell ref="S3:S5"/>
    <mergeCell ref="T3:T5"/>
    <mergeCell ref="V3:V5"/>
    <mergeCell ref="W3:Y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AD114"/>
  <sheetViews>
    <sheetView zoomScaleNormal="100" workbookViewId="0">
      <selection activeCell="A2" sqref="A2:A4"/>
    </sheetView>
  </sheetViews>
  <sheetFormatPr defaultRowHeight="12.75" x14ac:dyDescent="0.2"/>
  <cols>
    <col min="1" max="1" width="12" style="73" customWidth="1"/>
    <col min="2" max="2" width="15.28515625" style="73" customWidth="1"/>
    <col min="3" max="3" width="13.42578125" style="73" customWidth="1"/>
    <col min="4" max="6" width="14.5703125" style="73" customWidth="1"/>
    <col min="7" max="7" width="15.28515625" style="73" customWidth="1"/>
    <col min="8" max="8" width="12.42578125" style="73" customWidth="1"/>
    <col min="9" max="9" width="15" style="73" customWidth="1"/>
    <col min="10" max="10" width="11.85546875" style="73" bestFit="1" customWidth="1"/>
    <col min="11" max="12" width="12.28515625" style="73" customWidth="1"/>
    <col min="13" max="13" width="12.5703125" style="73" customWidth="1"/>
    <col min="14" max="14" width="17.140625" style="73" customWidth="1"/>
    <col min="15" max="15" width="14" style="73" customWidth="1"/>
    <col min="16" max="16" width="19" style="73" customWidth="1"/>
    <col min="17" max="17" width="14" style="73" customWidth="1"/>
    <col min="18" max="18" width="20.85546875" style="99" bestFit="1" customWidth="1"/>
    <col min="19" max="19" width="14" style="73" customWidth="1"/>
    <col min="20" max="20" width="14.85546875" style="99" customWidth="1"/>
    <col min="21" max="21" width="3.85546875" style="73" customWidth="1"/>
    <col min="22" max="22" width="14" style="73" customWidth="1"/>
    <col min="23" max="23" width="16.42578125" style="73" bestFit="1" customWidth="1"/>
    <col min="24" max="24" width="15.140625" style="73" bestFit="1" customWidth="1"/>
    <col min="25" max="25" width="14" style="73" bestFit="1" customWidth="1"/>
    <col min="26" max="28" width="13.85546875" style="73" customWidth="1"/>
    <col min="29" max="29" width="18.5703125" style="73" customWidth="1"/>
    <col min="30" max="30" width="16.85546875" style="73" customWidth="1"/>
    <col min="31" max="250" width="9.140625" style="73"/>
    <col min="251" max="251" width="15.7109375" style="73" customWidth="1"/>
    <col min="252" max="252" width="15.28515625" style="73" customWidth="1"/>
    <col min="253" max="256" width="14.5703125" style="73" customWidth="1"/>
    <col min="257" max="257" width="15.28515625" style="73" customWidth="1"/>
    <col min="258" max="258" width="12.42578125" style="73" customWidth="1"/>
    <col min="259" max="259" width="12.28515625" style="73" bestFit="1" customWidth="1"/>
    <col min="260" max="260" width="11.42578125" style="73" bestFit="1" customWidth="1"/>
    <col min="261" max="261" width="12.28515625" style="73" customWidth="1"/>
    <col min="262" max="262" width="11.7109375" style="73" customWidth="1"/>
    <col min="263" max="263" width="12.140625" style="73" customWidth="1"/>
    <col min="264" max="264" width="17.140625" style="73" customWidth="1"/>
    <col min="265" max="267" width="14" style="73" customWidth="1"/>
    <col min="268" max="268" width="20.7109375" style="73" bestFit="1" customWidth="1"/>
    <col min="269" max="269" width="14" style="73" customWidth="1"/>
    <col min="270" max="270" width="14.85546875" style="73" customWidth="1"/>
    <col min="271" max="271" width="3.85546875" style="73" customWidth="1"/>
    <col min="272" max="272" width="14" style="73" customWidth="1"/>
    <col min="273" max="273" width="16.28515625" style="73" bestFit="1" customWidth="1"/>
    <col min="274" max="274" width="15" style="73" bestFit="1" customWidth="1"/>
    <col min="275" max="275" width="13.85546875" style="73" bestFit="1" customWidth="1"/>
    <col min="276" max="284" width="13.85546875" style="73" customWidth="1"/>
    <col min="285" max="285" width="16.85546875" style="73" customWidth="1"/>
    <col min="286" max="286" width="14.7109375" style="73" customWidth="1"/>
    <col min="287" max="506" width="9.140625" style="73"/>
    <col min="507" max="507" width="15.7109375" style="73" customWidth="1"/>
    <col min="508" max="508" width="15.28515625" style="73" customWidth="1"/>
    <col min="509" max="512" width="14.5703125" style="73" customWidth="1"/>
    <col min="513" max="513" width="15.28515625" style="73" customWidth="1"/>
    <col min="514" max="514" width="12.42578125" style="73" customWidth="1"/>
    <col min="515" max="515" width="12.28515625" style="73" bestFit="1" customWidth="1"/>
    <col min="516" max="516" width="11.42578125" style="73" bestFit="1" customWidth="1"/>
    <col min="517" max="517" width="12.28515625" style="73" customWidth="1"/>
    <col min="518" max="518" width="11.7109375" style="73" customWidth="1"/>
    <col min="519" max="519" width="12.140625" style="73" customWidth="1"/>
    <col min="520" max="520" width="17.140625" style="73" customWidth="1"/>
    <col min="521" max="523" width="14" style="73" customWidth="1"/>
    <col min="524" max="524" width="20.7109375" style="73" bestFit="1" customWidth="1"/>
    <col min="525" max="525" width="14" style="73" customWidth="1"/>
    <col min="526" max="526" width="14.85546875" style="73" customWidth="1"/>
    <col min="527" max="527" width="3.85546875" style="73" customWidth="1"/>
    <col min="528" max="528" width="14" style="73" customWidth="1"/>
    <col min="529" max="529" width="16.28515625" style="73" bestFit="1" customWidth="1"/>
    <col min="530" max="530" width="15" style="73" bestFit="1" customWidth="1"/>
    <col min="531" max="531" width="13.85546875" style="73" bestFit="1" customWidth="1"/>
    <col min="532" max="540" width="13.85546875" style="73" customWidth="1"/>
    <col min="541" max="541" width="16.85546875" style="73" customWidth="1"/>
    <col min="542" max="542" width="14.7109375" style="73" customWidth="1"/>
    <col min="543" max="762" width="9.140625" style="73"/>
    <col min="763" max="763" width="15.7109375" style="73" customWidth="1"/>
    <col min="764" max="764" width="15.28515625" style="73" customWidth="1"/>
    <col min="765" max="768" width="14.5703125" style="73" customWidth="1"/>
    <col min="769" max="769" width="15.28515625" style="73" customWidth="1"/>
    <col min="770" max="770" width="12.42578125" style="73" customWidth="1"/>
    <col min="771" max="771" width="12.28515625" style="73" bestFit="1" customWidth="1"/>
    <col min="772" max="772" width="11.42578125" style="73" bestFit="1" customWidth="1"/>
    <col min="773" max="773" width="12.28515625" style="73" customWidth="1"/>
    <col min="774" max="774" width="11.7109375" style="73" customWidth="1"/>
    <col min="775" max="775" width="12.140625" style="73" customWidth="1"/>
    <col min="776" max="776" width="17.140625" style="73" customWidth="1"/>
    <col min="777" max="779" width="14" style="73" customWidth="1"/>
    <col min="780" max="780" width="20.7109375" style="73" bestFit="1" customWidth="1"/>
    <col min="781" max="781" width="14" style="73" customWidth="1"/>
    <col min="782" max="782" width="14.85546875" style="73" customWidth="1"/>
    <col min="783" max="783" width="3.85546875" style="73" customWidth="1"/>
    <col min="784" max="784" width="14" style="73" customWidth="1"/>
    <col min="785" max="785" width="16.28515625" style="73" bestFit="1" customWidth="1"/>
    <col min="786" max="786" width="15" style="73" bestFit="1" customWidth="1"/>
    <col min="787" max="787" width="13.85546875" style="73" bestFit="1" customWidth="1"/>
    <col min="788" max="796" width="13.85546875" style="73" customWidth="1"/>
    <col min="797" max="797" width="16.85546875" style="73" customWidth="1"/>
    <col min="798" max="798" width="14.7109375" style="73" customWidth="1"/>
    <col min="799" max="1018" width="9.140625" style="73"/>
    <col min="1019" max="1019" width="15.7109375" style="73" customWidth="1"/>
    <col min="1020" max="1020" width="15.28515625" style="73" customWidth="1"/>
    <col min="1021" max="1024" width="14.5703125" style="73" customWidth="1"/>
    <col min="1025" max="1025" width="15.28515625" style="73" customWidth="1"/>
    <col min="1026" max="1026" width="12.42578125" style="73" customWidth="1"/>
    <col min="1027" max="1027" width="12.28515625" style="73" bestFit="1" customWidth="1"/>
    <col min="1028" max="1028" width="11.42578125" style="73" bestFit="1" customWidth="1"/>
    <col min="1029" max="1029" width="12.28515625" style="73" customWidth="1"/>
    <col min="1030" max="1030" width="11.7109375" style="73" customWidth="1"/>
    <col min="1031" max="1031" width="12.140625" style="73" customWidth="1"/>
    <col min="1032" max="1032" width="17.140625" style="73" customWidth="1"/>
    <col min="1033" max="1035" width="14" style="73" customWidth="1"/>
    <col min="1036" max="1036" width="20.7109375" style="73" bestFit="1" customWidth="1"/>
    <col min="1037" max="1037" width="14" style="73" customWidth="1"/>
    <col min="1038" max="1038" width="14.85546875" style="73" customWidth="1"/>
    <col min="1039" max="1039" width="3.85546875" style="73" customWidth="1"/>
    <col min="1040" max="1040" width="14" style="73" customWidth="1"/>
    <col min="1041" max="1041" width="16.28515625" style="73" bestFit="1" customWidth="1"/>
    <col min="1042" max="1042" width="15" style="73" bestFit="1" customWidth="1"/>
    <col min="1043" max="1043" width="13.85546875" style="73" bestFit="1" customWidth="1"/>
    <col min="1044" max="1052" width="13.85546875" style="73" customWidth="1"/>
    <col min="1053" max="1053" width="16.85546875" style="73" customWidth="1"/>
    <col min="1054" max="1054" width="14.7109375" style="73" customWidth="1"/>
    <col min="1055" max="1274" width="9.140625" style="73"/>
    <col min="1275" max="1275" width="15.7109375" style="73" customWidth="1"/>
    <col min="1276" max="1276" width="15.28515625" style="73" customWidth="1"/>
    <col min="1277" max="1280" width="14.5703125" style="73" customWidth="1"/>
    <col min="1281" max="1281" width="15.28515625" style="73" customWidth="1"/>
    <col min="1282" max="1282" width="12.42578125" style="73" customWidth="1"/>
    <col min="1283" max="1283" width="12.28515625" style="73" bestFit="1" customWidth="1"/>
    <col min="1284" max="1284" width="11.42578125" style="73" bestFit="1" customWidth="1"/>
    <col min="1285" max="1285" width="12.28515625" style="73" customWidth="1"/>
    <col min="1286" max="1286" width="11.7109375" style="73" customWidth="1"/>
    <col min="1287" max="1287" width="12.140625" style="73" customWidth="1"/>
    <col min="1288" max="1288" width="17.140625" style="73" customWidth="1"/>
    <col min="1289" max="1291" width="14" style="73" customWidth="1"/>
    <col min="1292" max="1292" width="20.7109375" style="73" bestFit="1" customWidth="1"/>
    <col min="1293" max="1293" width="14" style="73" customWidth="1"/>
    <col min="1294" max="1294" width="14.85546875" style="73" customWidth="1"/>
    <col min="1295" max="1295" width="3.85546875" style="73" customWidth="1"/>
    <col min="1296" max="1296" width="14" style="73" customWidth="1"/>
    <col min="1297" max="1297" width="16.28515625" style="73" bestFit="1" customWidth="1"/>
    <col min="1298" max="1298" width="15" style="73" bestFit="1" customWidth="1"/>
    <col min="1299" max="1299" width="13.85546875" style="73" bestFit="1" customWidth="1"/>
    <col min="1300" max="1308" width="13.85546875" style="73" customWidth="1"/>
    <col min="1309" max="1309" width="16.85546875" style="73" customWidth="1"/>
    <col min="1310" max="1310" width="14.7109375" style="73" customWidth="1"/>
    <col min="1311" max="1530" width="9.140625" style="73"/>
    <col min="1531" max="1531" width="15.7109375" style="73" customWidth="1"/>
    <col min="1532" max="1532" width="15.28515625" style="73" customWidth="1"/>
    <col min="1533" max="1536" width="14.5703125" style="73" customWidth="1"/>
    <col min="1537" max="1537" width="15.28515625" style="73" customWidth="1"/>
    <col min="1538" max="1538" width="12.42578125" style="73" customWidth="1"/>
    <col min="1539" max="1539" width="12.28515625" style="73" bestFit="1" customWidth="1"/>
    <col min="1540" max="1540" width="11.42578125" style="73" bestFit="1" customWidth="1"/>
    <col min="1541" max="1541" width="12.28515625" style="73" customWidth="1"/>
    <col min="1542" max="1542" width="11.7109375" style="73" customWidth="1"/>
    <col min="1543" max="1543" width="12.140625" style="73" customWidth="1"/>
    <col min="1544" max="1544" width="17.140625" style="73" customWidth="1"/>
    <col min="1545" max="1547" width="14" style="73" customWidth="1"/>
    <col min="1548" max="1548" width="20.7109375" style="73" bestFit="1" customWidth="1"/>
    <col min="1549" max="1549" width="14" style="73" customWidth="1"/>
    <col min="1550" max="1550" width="14.85546875" style="73" customWidth="1"/>
    <col min="1551" max="1551" width="3.85546875" style="73" customWidth="1"/>
    <col min="1552" max="1552" width="14" style="73" customWidth="1"/>
    <col min="1553" max="1553" width="16.28515625" style="73" bestFit="1" customWidth="1"/>
    <col min="1554" max="1554" width="15" style="73" bestFit="1" customWidth="1"/>
    <col min="1555" max="1555" width="13.85546875" style="73" bestFit="1" customWidth="1"/>
    <col min="1556" max="1564" width="13.85546875" style="73" customWidth="1"/>
    <col min="1565" max="1565" width="16.85546875" style="73" customWidth="1"/>
    <col min="1566" max="1566" width="14.7109375" style="73" customWidth="1"/>
    <col min="1567" max="1786" width="9.140625" style="73"/>
    <col min="1787" max="1787" width="15.7109375" style="73" customWidth="1"/>
    <col min="1788" max="1788" width="15.28515625" style="73" customWidth="1"/>
    <col min="1789" max="1792" width="14.5703125" style="73" customWidth="1"/>
    <col min="1793" max="1793" width="15.28515625" style="73" customWidth="1"/>
    <col min="1794" max="1794" width="12.42578125" style="73" customWidth="1"/>
    <col min="1795" max="1795" width="12.28515625" style="73" bestFit="1" customWidth="1"/>
    <col min="1796" max="1796" width="11.42578125" style="73" bestFit="1" customWidth="1"/>
    <col min="1797" max="1797" width="12.28515625" style="73" customWidth="1"/>
    <col min="1798" max="1798" width="11.7109375" style="73" customWidth="1"/>
    <col min="1799" max="1799" width="12.140625" style="73" customWidth="1"/>
    <col min="1800" max="1800" width="17.140625" style="73" customWidth="1"/>
    <col min="1801" max="1803" width="14" style="73" customWidth="1"/>
    <col min="1804" max="1804" width="20.7109375" style="73" bestFit="1" customWidth="1"/>
    <col min="1805" max="1805" width="14" style="73" customWidth="1"/>
    <col min="1806" max="1806" width="14.85546875" style="73" customWidth="1"/>
    <col min="1807" max="1807" width="3.85546875" style="73" customWidth="1"/>
    <col min="1808" max="1808" width="14" style="73" customWidth="1"/>
    <col min="1809" max="1809" width="16.28515625" style="73" bestFit="1" customWidth="1"/>
    <col min="1810" max="1810" width="15" style="73" bestFit="1" customWidth="1"/>
    <col min="1811" max="1811" width="13.85546875" style="73" bestFit="1" customWidth="1"/>
    <col min="1812" max="1820" width="13.85546875" style="73" customWidth="1"/>
    <col min="1821" max="1821" width="16.85546875" style="73" customWidth="1"/>
    <col min="1822" max="1822" width="14.7109375" style="73" customWidth="1"/>
    <col min="1823" max="2042" width="9.140625" style="73"/>
    <col min="2043" max="2043" width="15.7109375" style="73" customWidth="1"/>
    <col min="2044" max="2044" width="15.28515625" style="73" customWidth="1"/>
    <col min="2045" max="2048" width="14.5703125" style="73" customWidth="1"/>
    <col min="2049" max="2049" width="15.28515625" style="73" customWidth="1"/>
    <col min="2050" max="2050" width="12.42578125" style="73" customWidth="1"/>
    <col min="2051" max="2051" width="12.28515625" style="73" bestFit="1" customWidth="1"/>
    <col min="2052" max="2052" width="11.42578125" style="73" bestFit="1" customWidth="1"/>
    <col min="2053" max="2053" width="12.28515625" style="73" customWidth="1"/>
    <col min="2054" max="2054" width="11.7109375" style="73" customWidth="1"/>
    <col min="2055" max="2055" width="12.140625" style="73" customWidth="1"/>
    <col min="2056" max="2056" width="17.140625" style="73" customWidth="1"/>
    <col min="2057" max="2059" width="14" style="73" customWidth="1"/>
    <col min="2060" max="2060" width="20.7109375" style="73" bestFit="1" customWidth="1"/>
    <col min="2061" max="2061" width="14" style="73" customWidth="1"/>
    <col min="2062" max="2062" width="14.85546875" style="73" customWidth="1"/>
    <col min="2063" max="2063" width="3.85546875" style="73" customWidth="1"/>
    <col min="2064" max="2064" width="14" style="73" customWidth="1"/>
    <col min="2065" max="2065" width="16.28515625" style="73" bestFit="1" customWidth="1"/>
    <col min="2066" max="2066" width="15" style="73" bestFit="1" customWidth="1"/>
    <col min="2067" max="2067" width="13.85546875" style="73" bestFit="1" customWidth="1"/>
    <col min="2068" max="2076" width="13.85546875" style="73" customWidth="1"/>
    <col min="2077" max="2077" width="16.85546875" style="73" customWidth="1"/>
    <col min="2078" max="2078" width="14.7109375" style="73" customWidth="1"/>
    <col min="2079" max="2298" width="9.140625" style="73"/>
    <col min="2299" max="2299" width="15.7109375" style="73" customWidth="1"/>
    <col min="2300" max="2300" width="15.28515625" style="73" customWidth="1"/>
    <col min="2301" max="2304" width="14.5703125" style="73" customWidth="1"/>
    <col min="2305" max="2305" width="15.28515625" style="73" customWidth="1"/>
    <col min="2306" max="2306" width="12.42578125" style="73" customWidth="1"/>
    <col min="2307" max="2307" width="12.28515625" style="73" bestFit="1" customWidth="1"/>
    <col min="2308" max="2308" width="11.42578125" style="73" bestFit="1" customWidth="1"/>
    <col min="2309" max="2309" width="12.28515625" style="73" customWidth="1"/>
    <col min="2310" max="2310" width="11.7109375" style="73" customWidth="1"/>
    <col min="2311" max="2311" width="12.140625" style="73" customWidth="1"/>
    <col min="2312" max="2312" width="17.140625" style="73" customWidth="1"/>
    <col min="2313" max="2315" width="14" style="73" customWidth="1"/>
    <col min="2316" max="2316" width="20.7109375" style="73" bestFit="1" customWidth="1"/>
    <col min="2317" max="2317" width="14" style="73" customWidth="1"/>
    <col min="2318" max="2318" width="14.85546875" style="73" customWidth="1"/>
    <col min="2319" max="2319" width="3.85546875" style="73" customWidth="1"/>
    <col min="2320" max="2320" width="14" style="73" customWidth="1"/>
    <col min="2321" max="2321" width="16.28515625" style="73" bestFit="1" customWidth="1"/>
    <col min="2322" max="2322" width="15" style="73" bestFit="1" customWidth="1"/>
    <col min="2323" max="2323" width="13.85546875" style="73" bestFit="1" customWidth="1"/>
    <col min="2324" max="2332" width="13.85546875" style="73" customWidth="1"/>
    <col min="2333" max="2333" width="16.85546875" style="73" customWidth="1"/>
    <col min="2334" max="2334" width="14.7109375" style="73" customWidth="1"/>
    <col min="2335" max="2554" width="9.140625" style="73"/>
    <col min="2555" max="2555" width="15.7109375" style="73" customWidth="1"/>
    <col min="2556" max="2556" width="15.28515625" style="73" customWidth="1"/>
    <col min="2557" max="2560" width="14.5703125" style="73" customWidth="1"/>
    <col min="2561" max="2561" width="15.28515625" style="73" customWidth="1"/>
    <col min="2562" max="2562" width="12.42578125" style="73" customWidth="1"/>
    <col min="2563" max="2563" width="12.28515625" style="73" bestFit="1" customWidth="1"/>
    <col min="2564" max="2564" width="11.42578125" style="73" bestFit="1" customWidth="1"/>
    <col min="2565" max="2565" width="12.28515625" style="73" customWidth="1"/>
    <col min="2566" max="2566" width="11.7109375" style="73" customWidth="1"/>
    <col min="2567" max="2567" width="12.140625" style="73" customWidth="1"/>
    <col min="2568" max="2568" width="17.140625" style="73" customWidth="1"/>
    <col min="2569" max="2571" width="14" style="73" customWidth="1"/>
    <col min="2572" max="2572" width="20.7109375" style="73" bestFit="1" customWidth="1"/>
    <col min="2573" max="2573" width="14" style="73" customWidth="1"/>
    <col min="2574" max="2574" width="14.85546875" style="73" customWidth="1"/>
    <col min="2575" max="2575" width="3.85546875" style="73" customWidth="1"/>
    <col min="2576" max="2576" width="14" style="73" customWidth="1"/>
    <col min="2577" max="2577" width="16.28515625" style="73" bestFit="1" customWidth="1"/>
    <col min="2578" max="2578" width="15" style="73" bestFit="1" customWidth="1"/>
    <col min="2579" max="2579" width="13.85546875" style="73" bestFit="1" customWidth="1"/>
    <col min="2580" max="2588" width="13.85546875" style="73" customWidth="1"/>
    <col min="2589" max="2589" width="16.85546875" style="73" customWidth="1"/>
    <col min="2590" max="2590" width="14.7109375" style="73" customWidth="1"/>
    <col min="2591" max="2810" width="9.140625" style="73"/>
    <col min="2811" max="2811" width="15.7109375" style="73" customWidth="1"/>
    <col min="2812" max="2812" width="15.28515625" style="73" customWidth="1"/>
    <col min="2813" max="2816" width="14.5703125" style="73" customWidth="1"/>
    <col min="2817" max="2817" width="15.28515625" style="73" customWidth="1"/>
    <col min="2818" max="2818" width="12.42578125" style="73" customWidth="1"/>
    <col min="2819" max="2819" width="12.28515625" style="73" bestFit="1" customWidth="1"/>
    <col min="2820" max="2820" width="11.42578125" style="73" bestFit="1" customWidth="1"/>
    <col min="2821" max="2821" width="12.28515625" style="73" customWidth="1"/>
    <col min="2822" max="2822" width="11.7109375" style="73" customWidth="1"/>
    <col min="2823" max="2823" width="12.140625" style="73" customWidth="1"/>
    <col min="2824" max="2824" width="17.140625" style="73" customWidth="1"/>
    <col min="2825" max="2827" width="14" style="73" customWidth="1"/>
    <col min="2828" max="2828" width="20.7109375" style="73" bestFit="1" customWidth="1"/>
    <col min="2829" max="2829" width="14" style="73" customWidth="1"/>
    <col min="2830" max="2830" width="14.85546875" style="73" customWidth="1"/>
    <col min="2831" max="2831" width="3.85546875" style="73" customWidth="1"/>
    <col min="2832" max="2832" width="14" style="73" customWidth="1"/>
    <col min="2833" max="2833" width="16.28515625" style="73" bestFit="1" customWidth="1"/>
    <col min="2834" max="2834" width="15" style="73" bestFit="1" customWidth="1"/>
    <col min="2835" max="2835" width="13.85546875" style="73" bestFit="1" customWidth="1"/>
    <col min="2836" max="2844" width="13.85546875" style="73" customWidth="1"/>
    <col min="2845" max="2845" width="16.85546875" style="73" customWidth="1"/>
    <col min="2846" max="2846" width="14.7109375" style="73" customWidth="1"/>
    <col min="2847" max="3066" width="9.140625" style="73"/>
    <col min="3067" max="3067" width="15.7109375" style="73" customWidth="1"/>
    <col min="3068" max="3068" width="15.28515625" style="73" customWidth="1"/>
    <col min="3069" max="3072" width="14.5703125" style="73" customWidth="1"/>
    <col min="3073" max="3073" width="15.28515625" style="73" customWidth="1"/>
    <col min="3074" max="3074" width="12.42578125" style="73" customWidth="1"/>
    <col min="3075" max="3075" width="12.28515625" style="73" bestFit="1" customWidth="1"/>
    <col min="3076" max="3076" width="11.42578125" style="73" bestFit="1" customWidth="1"/>
    <col min="3077" max="3077" width="12.28515625" style="73" customWidth="1"/>
    <col min="3078" max="3078" width="11.7109375" style="73" customWidth="1"/>
    <col min="3079" max="3079" width="12.140625" style="73" customWidth="1"/>
    <col min="3080" max="3080" width="17.140625" style="73" customWidth="1"/>
    <col min="3081" max="3083" width="14" style="73" customWidth="1"/>
    <col min="3084" max="3084" width="20.7109375" style="73" bestFit="1" customWidth="1"/>
    <col min="3085" max="3085" width="14" style="73" customWidth="1"/>
    <col min="3086" max="3086" width="14.85546875" style="73" customWidth="1"/>
    <col min="3087" max="3087" width="3.85546875" style="73" customWidth="1"/>
    <col min="3088" max="3088" width="14" style="73" customWidth="1"/>
    <col min="3089" max="3089" width="16.28515625" style="73" bestFit="1" customWidth="1"/>
    <col min="3090" max="3090" width="15" style="73" bestFit="1" customWidth="1"/>
    <col min="3091" max="3091" width="13.85546875" style="73" bestFit="1" customWidth="1"/>
    <col min="3092" max="3100" width="13.85546875" style="73" customWidth="1"/>
    <col min="3101" max="3101" width="16.85546875" style="73" customWidth="1"/>
    <col min="3102" max="3102" width="14.7109375" style="73" customWidth="1"/>
    <col min="3103" max="3322" width="9.140625" style="73"/>
    <col min="3323" max="3323" width="15.7109375" style="73" customWidth="1"/>
    <col min="3324" max="3324" width="15.28515625" style="73" customWidth="1"/>
    <col min="3325" max="3328" width="14.5703125" style="73" customWidth="1"/>
    <col min="3329" max="3329" width="15.28515625" style="73" customWidth="1"/>
    <col min="3330" max="3330" width="12.42578125" style="73" customWidth="1"/>
    <col min="3331" max="3331" width="12.28515625" style="73" bestFit="1" customWidth="1"/>
    <col min="3332" max="3332" width="11.42578125" style="73" bestFit="1" customWidth="1"/>
    <col min="3333" max="3333" width="12.28515625" style="73" customWidth="1"/>
    <col min="3334" max="3334" width="11.7109375" style="73" customWidth="1"/>
    <col min="3335" max="3335" width="12.140625" style="73" customWidth="1"/>
    <col min="3336" max="3336" width="17.140625" style="73" customWidth="1"/>
    <col min="3337" max="3339" width="14" style="73" customWidth="1"/>
    <col min="3340" max="3340" width="20.7109375" style="73" bestFit="1" customWidth="1"/>
    <col min="3341" max="3341" width="14" style="73" customWidth="1"/>
    <col min="3342" max="3342" width="14.85546875" style="73" customWidth="1"/>
    <col min="3343" max="3343" width="3.85546875" style="73" customWidth="1"/>
    <col min="3344" max="3344" width="14" style="73" customWidth="1"/>
    <col min="3345" max="3345" width="16.28515625" style="73" bestFit="1" customWidth="1"/>
    <col min="3346" max="3346" width="15" style="73" bestFit="1" customWidth="1"/>
    <col min="3347" max="3347" width="13.85546875" style="73" bestFit="1" customWidth="1"/>
    <col min="3348" max="3356" width="13.85546875" style="73" customWidth="1"/>
    <col min="3357" max="3357" width="16.85546875" style="73" customWidth="1"/>
    <col min="3358" max="3358" width="14.7109375" style="73" customWidth="1"/>
    <col min="3359" max="3578" width="9.140625" style="73"/>
    <col min="3579" max="3579" width="15.7109375" style="73" customWidth="1"/>
    <col min="3580" max="3580" width="15.28515625" style="73" customWidth="1"/>
    <col min="3581" max="3584" width="14.5703125" style="73" customWidth="1"/>
    <col min="3585" max="3585" width="15.28515625" style="73" customWidth="1"/>
    <col min="3586" max="3586" width="12.42578125" style="73" customWidth="1"/>
    <col min="3587" max="3587" width="12.28515625" style="73" bestFit="1" customWidth="1"/>
    <col min="3588" max="3588" width="11.42578125" style="73" bestFit="1" customWidth="1"/>
    <col min="3589" max="3589" width="12.28515625" style="73" customWidth="1"/>
    <col min="3590" max="3590" width="11.7109375" style="73" customWidth="1"/>
    <col min="3591" max="3591" width="12.140625" style="73" customWidth="1"/>
    <col min="3592" max="3592" width="17.140625" style="73" customWidth="1"/>
    <col min="3593" max="3595" width="14" style="73" customWidth="1"/>
    <col min="3596" max="3596" width="20.7109375" style="73" bestFit="1" customWidth="1"/>
    <col min="3597" max="3597" width="14" style="73" customWidth="1"/>
    <col min="3598" max="3598" width="14.85546875" style="73" customWidth="1"/>
    <col min="3599" max="3599" width="3.85546875" style="73" customWidth="1"/>
    <col min="3600" max="3600" width="14" style="73" customWidth="1"/>
    <col min="3601" max="3601" width="16.28515625" style="73" bestFit="1" customWidth="1"/>
    <col min="3602" max="3602" width="15" style="73" bestFit="1" customWidth="1"/>
    <col min="3603" max="3603" width="13.85546875" style="73" bestFit="1" customWidth="1"/>
    <col min="3604" max="3612" width="13.85546875" style="73" customWidth="1"/>
    <col min="3613" max="3613" width="16.85546875" style="73" customWidth="1"/>
    <col min="3614" max="3614" width="14.7109375" style="73" customWidth="1"/>
    <col min="3615" max="3834" width="9.140625" style="73"/>
    <col min="3835" max="3835" width="15.7109375" style="73" customWidth="1"/>
    <col min="3836" max="3836" width="15.28515625" style="73" customWidth="1"/>
    <col min="3837" max="3840" width="14.5703125" style="73" customWidth="1"/>
    <col min="3841" max="3841" width="15.28515625" style="73" customWidth="1"/>
    <col min="3842" max="3842" width="12.42578125" style="73" customWidth="1"/>
    <col min="3843" max="3843" width="12.28515625" style="73" bestFit="1" customWidth="1"/>
    <col min="3844" max="3844" width="11.42578125" style="73" bestFit="1" customWidth="1"/>
    <col min="3845" max="3845" width="12.28515625" style="73" customWidth="1"/>
    <col min="3846" max="3846" width="11.7109375" style="73" customWidth="1"/>
    <col min="3847" max="3847" width="12.140625" style="73" customWidth="1"/>
    <col min="3848" max="3848" width="17.140625" style="73" customWidth="1"/>
    <col min="3849" max="3851" width="14" style="73" customWidth="1"/>
    <col min="3852" max="3852" width="20.7109375" style="73" bestFit="1" customWidth="1"/>
    <col min="3853" max="3853" width="14" style="73" customWidth="1"/>
    <col min="3854" max="3854" width="14.85546875" style="73" customWidth="1"/>
    <col min="3855" max="3855" width="3.85546875" style="73" customWidth="1"/>
    <col min="3856" max="3856" width="14" style="73" customWidth="1"/>
    <col min="3857" max="3857" width="16.28515625" style="73" bestFit="1" customWidth="1"/>
    <col min="3858" max="3858" width="15" style="73" bestFit="1" customWidth="1"/>
    <col min="3859" max="3859" width="13.85546875" style="73" bestFit="1" customWidth="1"/>
    <col min="3860" max="3868" width="13.85546875" style="73" customWidth="1"/>
    <col min="3869" max="3869" width="16.85546875" style="73" customWidth="1"/>
    <col min="3870" max="3870" width="14.7109375" style="73" customWidth="1"/>
    <col min="3871" max="4090" width="9.140625" style="73"/>
    <col min="4091" max="4091" width="15.7109375" style="73" customWidth="1"/>
    <col min="4092" max="4092" width="15.28515625" style="73" customWidth="1"/>
    <col min="4093" max="4096" width="14.5703125" style="73" customWidth="1"/>
    <col min="4097" max="4097" width="15.28515625" style="73" customWidth="1"/>
    <col min="4098" max="4098" width="12.42578125" style="73" customWidth="1"/>
    <col min="4099" max="4099" width="12.28515625" style="73" bestFit="1" customWidth="1"/>
    <col min="4100" max="4100" width="11.42578125" style="73" bestFit="1" customWidth="1"/>
    <col min="4101" max="4101" width="12.28515625" style="73" customWidth="1"/>
    <col min="4102" max="4102" width="11.7109375" style="73" customWidth="1"/>
    <col min="4103" max="4103" width="12.140625" style="73" customWidth="1"/>
    <col min="4104" max="4104" width="17.140625" style="73" customWidth="1"/>
    <col min="4105" max="4107" width="14" style="73" customWidth="1"/>
    <col min="4108" max="4108" width="20.7109375" style="73" bestFit="1" customWidth="1"/>
    <col min="4109" max="4109" width="14" style="73" customWidth="1"/>
    <col min="4110" max="4110" width="14.85546875" style="73" customWidth="1"/>
    <col min="4111" max="4111" width="3.85546875" style="73" customWidth="1"/>
    <col min="4112" max="4112" width="14" style="73" customWidth="1"/>
    <col min="4113" max="4113" width="16.28515625" style="73" bestFit="1" customWidth="1"/>
    <col min="4114" max="4114" width="15" style="73" bestFit="1" customWidth="1"/>
    <col min="4115" max="4115" width="13.85546875" style="73" bestFit="1" customWidth="1"/>
    <col min="4116" max="4124" width="13.85546875" style="73" customWidth="1"/>
    <col min="4125" max="4125" width="16.85546875" style="73" customWidth="1"/>
    <col min="4126" max="4126" width="14.7109375" style="73" customWidth="1"/>
    <col min="4127" max="4346" width="9.140625" style="73"/>
    <col min="4347" max="4347" width="15.7109375" style="73" customWidth="1"/>
    <col min="4348" max="4348" width="15.28515625" style="73" customWidth="1"/>
    <col min="4349" max="4352" width="14.5703125" style="73" customWidth="1"/>
    <col min="4353" max="4353" width="15.28515625" style="73" customWidth="1"/>
    <col min="4354" max="4354" width="12.42578125" style="73" customWidth="1"/>
    <col min="4355" max="4355" width="12.28515625" style="73" bestFit="1" customWidth="1"/>
    <col min="4356" max="4356" width="11.42578125" style="73" bestFit="1" customWidth="1"/>
    <col min="4357" max="4357" width="12.28515625" style="73" customWidth="1"/>
    <col min="4358" max="4358" width="11.7109375" style="73" customWidth="1"/>
    <col min="4359" max="4359" width="12.140625" style="73" customWidth="1"/>
    <col min="4360" max="4360" width="17.140625" style="73" customWidth="1"/>
    <col min="4361" max="4363" width="14" style="73" customWidth="1"/>
    <col min="4364" max="4364" width="20.7109375" style="73" bestFit="1" customWidth="1"/>
    <col min="4365" max="4365" width="14" style="73" customWidth="1"/>
    <col min="4366" max="4366" width="14.85546875" style="73" customWidth="1"/>
    <col min="4367" max="4367" width="3.85546875" style="73" customWidth="1"/>
    <col min="4368" max="4368" width="14" style="73" customWidth="1"/>
    <col min="4369" max="4369" width="16.28515625" style="73" bestFit="1" customWidth="1"/>
    <col min="4370" max="4370" width="15" style="73" bestFit="1" customWidth="1"/>
    <col min="4371" max="4371" width="13.85546875" style="73" bestFit="1" customWidth="1"/>
    <col min="4372" max="4380" width="13.85546875" style="73" customWidth="1"/>
    <col min="4381" max="4381" width="16.85546875" style="73" customWidth="1"/>
    <col min="4382" max="4382" width="14.7109375" style="73" customWidth="1"/>
    <col min="4383" max="4602" width="9.140625" style="73"/>
    <col min="4603" max="4603" width="15.7109375" style="73" customWidth="1"/>
    <col min="4604" max="4604" width="15.28515625" style="73" customWidth="1"/>
    <col min="4605" max="4608" width="14.5703125" style="73" customWidth="1"/>
    <col min="4609" max="4609" width="15.28515625" style="73" customWidth="1"/>
    <col min="4610" max="4610" width="12.42578125" style="73" customWidth="1"/>
    <col min="4611" max="4611" width="12.28515625" style="73" bestFit="1" customWidth="1"/>
    <col min="4612" max="4612" width="11.42578125" style="73" bestFit="1" customWidth="1"/>
    <col min="4613" max="4613" width="12.28515625" style="73" customWidth="1"/>
    <col min="4614" max="4614" width="11.7109375" style="73" customWidth="1"/>
    <col min="4615" max="4615" width="12.140625" style="73" customWidth="1"/>
    <col min="4616" max="4616" width="17.140625" style="73" customWidth="1"/>
    <col min="4617" max="4619" width="14" style="73" customWidth="1"/>
    <col min="4620" max="4620" width="20.7109375" style="73" bestFit="1" customWidth="1"/>
    <col min="4621" max="4621" width="14" style="73" customWidth="1"/>
    <col min="4622" max="4622" width="14.85546875" style="73" customWidth="1"/>
    <col min="4623" max="4623" width="3.85546875" style="73" customWidth="1"/>
    <col min="4624" max="4624" width="14" style="73" customWidth="1"/>
    <col min="4625" max="4625" width="16.28515625" style="73" bestFit="1" customWidth="1"/>
    <col min="4626" max="4626" width="15" style="73" bestFit="1" customWidth="1"/>
    <col min="4627" max="4627" width="13.85546875" style="73" bestFit="1" customWidth="1"/>
    <col min="4628" max="4636" width="13.85546875" style="73" customWidth="1"/>
    <col min="4637" max="4637" width="16.85546875" style="73" customWidth="1"/>
    <col min="4638" max="4638" width="14.7109375" style="73" customWidth="1"/>
    <col min="4639" max="4858" width="9.140625" style="73"/>
    <col min="4859" max="4859" width="15.7109375" style="73" customWidth="1"/>
    <col min="4860" max="4860" width="15.28515625" style="73" customWidth="1"/>
    <col min="4861" max="4864" width="14.5703125" style="73" customWidth="1"/>
    <col min="4865" max="4865" width="15.28515625" style="73" customWidth="1"/>
    <col min="4866" max="4866" width="12.42578125" style="73" customWidth="1"/>
    <col min="4867" max="4867" width="12.28515625" style="73" bestFit="1" customWidth="1"/>
    <col min="4868" max="4868" width="11.42578125" style="73" bestFit="1" customWidth="1"/>
    <col min="4869" max="4869" width="12.28515625" style="73" customWidth="1"/>
    <col min="4870" max="4870" width="11.7109375" style="73" customWidth="1"/>
    <col min="4871" max="4871" width="12.140625" style="73" customWidth="1"/>
    <col min="4872" max="4872" width="17.140625" style="73" customWidth="1"/>
    <col min="4873" max="4875" width="14" style="73" customWidth="1"/>
    <col min="4876" max="4876" width="20.7109375" style="73" bestFit="1" customWidth="1"/>
    <col min="4877" max="4877" width="14" style="73" customWidth="1"/>
    <col min="4878" max="4878" width="14.85546875" style="73" customWidth="1"/>
    <col min="4879" max="4879" width="3.85546875" style="73" customWidth="1"/>
    <col min="4880" max="4880" width="14" style="73" customWidth="1"/>
    <col min="4881" max="4881" width="16.28515625" style="73" bestFit="1" customWidth="1"/>
    <col min="4882" max="4882" width="15" style="73" bestFit="1" customWidth="1"/>
    <col min="4883" max="4883" width="13.85546875" style="73" bestFit="1" customWidth="1"/>
    <col min="4884" max="4892" width="13.85546875" style="73" customWidth="1"/>
    <col min="4893" max="4893" width="16.85546875" style="73" customWidth="1"/>
    <col min="4894" max="4894" width="14.7109375" style="73" customWidth="1"/>
    <col min="4895" max="5114" width="9.140625" style="73"/>
    <col min="5115" max="5115" width="15.7109375" style="73" customWidth="1"/>
    <col min="5116" max="5116" width="15.28515625" style="73" customWidth="1"/>
    <col min="5117" max="5120" width="14.5703125" style="73" customWidth="1"/>
    <col min="5121" max="5121" width="15.28515625" style="73" customWidth="1"/>
    <col min="5122" max="5122" width="12.42578125" style="73" customWidth="1"/>
    <col min="5123" max="5123" width="12.28515625" style="73" bestFit="1" customWidth="1"/>
    <col min="5124" max="5124" width="11.42578125" style="73" bestFit="1" customWidth="1"/>
    <col min="5125" max="5125" width="12.28515625" style="73" customWidth="1"/>
    <col min="5126" max="5126" width="11.7109375" style="73" customWidth="1"/>
    <col min="5127" max="5127" width="12.140625" style="73" customWidth="1"/>
    <col min="5128" max="5128" width="17.140625" style="73" customWidth="1"/>
    <col min="5129" max="5131" width="14" style="73" customWidth="1"/>
    <col min="5132" max="5132" width="20.7109375" style="73" bestFit="1" customWidth="1"/>
    <col min="5133" max="5133" width="14" style="73" customWidth="1"/>
    <col min="5134" max="5134" width="14.85546875" style="73" customWidth="1"/>
    <col min="5135" max="5135" width="3.85546875" style="73" customWidth="1"/>
    <col min="5136" max="5136" width="14" style="73" customWidth="1"/>
    <col min="5137" max="5137" width="16.28515625" style="73" bestFit="1" customWidth="1"/>
    <col min="5138" max="5138" width="15" style="73" bestFit="1" customWidth="1"/>
    <col min="5139" max="5139" width="13.85546875" style="73" bestFit="1" customWidth="1"/>
    <col min="5140" max="5148" width="13.85546875" style="73" customWidth="1"/>
    <col min="5149" max="5149" width="16.85546875" style="73" customWidth="1"/>
    <col min="5150" max="5150" width="14.7109375" style="73" customWidth="1"/>
    <col min="5151" max="5370" width="9.140625" style="73"/>
    <col min="5371" max="5371" width="15.7109375" style="73" customWidth="1"/>
    <col min="5372" max="5372" width="15.28515625" style="73" customWidth="1"/>
    <col min="5373" max="5376" width="14.5703125" style="73" customWidth="1"/>
    <col min="5377" max="5377" width="15.28515625" style="73" customWidth="1"/>
    <col min="5378" max="5378" width="12.42578125" style="73" customWidth="1"/>
    <col min="5379" max="5379" width="12.28515625" style="73" bestFit="1" customWidth="1"/>
    <col min="5380" max="5380" width="11.42578125" style="73" bestFit="1" customWidth="1"/>
    <col min="5381" max="5381" width="12.28515625" style="73" customWidth="1"/>
    <col min="5382" max="5382" width="11.7109375" style="73" customWidth="1"/>
    <col min="5383" max="5383" width="12.140625" style="73" customWidth="1"/>
    <col min="5384" max="5384" width="17.140625" style="73" customWidth="1"/>
    <col min="5385" max="5387" width="14" style="73" customWidth="1"/>
    <col min="5388" max="5388" width="20.7109375" style="73" bestFit="1" customWidth="1"/>
    <col min="5389" max="5389" width="14" style="73" customWidth="1"/>
    <col min="5390" max="5390" width="14.85546875" style="73" customWidth="1"/>
    <col min="5391" max="5391" width="3.85546875" style="73" customWidth="1"/>
    <col min="5392" max="5392" width="14" style="73" customWidth="1"/>
    <col min="5393" max="5393" width="16.28515625" style="73" bestFit="1" customWidth="1"/>
    <col min="5394" max="5394" width="15" style="73" bestFit="1" customWidth="1"/>
    <col min="5395" max="5395" width="13.85546875" style="73" bestFit="1" customWidth="1"/>
    <col min="5396" max="5404" width="13.85546875" style="73" customWidth="1"/>
    <col min="5405" max="5405" width="16.85546875" style="73" customWidth="1"/>
    <col min="5406" max="5406" width="14.7109375" style="73" customWidth="1"/>
    <col min="5407" max="5626" width="9.140625" style="73"/>
    <col min="5627" max="5627" width="15.7109375" style="73" customWidth="1"/>
    <col min="5628" max="5628" width="15.28515625" style="73" customWidth="1"/>
    <col min="5629" max="5632" width="14.5703125" style="73" customWidth="1"/>
    <col min="5633" max="5633" width="15.28515625" style="73" customWidth="1"/>
    <col min="5634" max="5634" width="12.42578125" style="73" customWidth="1"/>
    <col min="5635" max="5635" width="12.28515625" style="73" bestFit="1" customWidth="1"/>
    <col min="5636" max="5636" width="11.42578125" style="73" bestFit="1" customWidth="1"/>
    <col min="5637" max="5637" width="12.28515625" style="73" customWidth="1"/>
    <col min="5638" max="5638" width="11.7109375" style="73" customWidth="1"/>
    <col min="5639" max="5639" width="12.140625" style="73" customWidth="1"/>
    <col min="5640" max="5640" width="17.140625" style="73" customWidth="1"/>
    <col min="5641" max="5643" width="14" style="73" customWidth="1"/>
    <col min="5644" max="5644" width="20.7109375" style="73" bestFit="1" customWidth="1"/>
    <col min="5645" max="5645" width="14" style="73" customWidth="1"/>
    <col min="5646" max="5646" width="14.85546875" style="73" customWidth="1"/>
    <col min="5647" max="5647" width="3.85546875" style="73" customWidth="1"/>
    <col min="5648" max="5648" width="14" style="73" customWidth="1"/>
    <col min="5649" max="5649" width="16.28515625" style="73" bestFit="1" customWidth="1"/>
    <col min="5650" max="5650" width="15" style="73" bestFit="1" customWidth="1"/>
    <col min="5651" max="5651" width="13.85546875" style="73" bestFit="1" customWidth="1"/>
    <col min="5652" max="5660" width="13.85546875" style="73" customWidth="1"/>
    <col min="5661" max="5661" width="16.85546875" style="73" customWidth="1"/>
    <col min="5662" max="5662" width="14.7109375" style="73" customWidth="1"/>
    <col min="5663" max="5882" width="9.140625" style="73"/>
    <col min="5883" max="5883" width="15.7109375" style="73" customWidth="1"/>
    <col min="5884" max="5884" width="15.28515625" style="73" customWidth="1"/>
    <col min="5885" max="5888" width="14.5703125" style="73" customWidth="1"/>
    <col min="5889" max="5889" width="15.28515625" style="73" customWidth="1"/>
    <col min="5890" max="5890" width="12.42578125" style="73" customWidth="1"/>
    <col min="5891" max="5891" width="12.28515625" style="73" bestFit="1" customWidth="1"/>
    <col min="5892" max="5892" width="11.42578125" style="73" bestFit="1" customWidth="1"/>
    <col min="5893" max="5893" width="12.28515625" style="73" customWidth="1"/>
    <col min="5894" max="5894" width="11.7109375" style="73" customWidth="1"/>
    <col min="5895" max="5895" width="12.140625" style="73" customWidth="1"/>
    <col min="5896" max="5896" width="17.140625" style="73" customWidth="1"/>
    <col min="5897" max="5899" width="14" style="73" customWidth="1"/>
    <col min="5900" max="5900" width="20.7109375" style="73" bestFit="1" customWidth="1"/>
    <col min="5901" max="5901" width="14" style="73" customWidth="1"/>
    <col min="5902" max="5902" width="14.85546875" style="73" customWidth="1"/>
    <col min="5903" max="5903" width="3.85546875" style="73" customWidth="1"/>
    <col min="5904" max="5904" width="14" style="73" customWidth="1"/>
    <col min="5905" max="5905" width="16.28515625" style="73" bestFit="1" customWidth="1"/>
    <col min="5906" max="5906" width="15" style="73" bestFit="1" customWidth="1"/>
    <col min="5907" max="5907" width="13.85546875" style="73" bestFit="1" customWidth="1"/>
    <col min="5908" max="5916" width="13.85546875" style="73" customWidth="1"/>
    <col min="5917" max="5917" width="16.85546875" style="73" customWidth="1"/>
    <col min="5918" max="5918" width="14.7109375" style="73" customWidth="1"/>
    <col min="5919" max="6138" width="9.140625" style="73"/>
    <col min="6139" max="6139" width="15.7109375" style="73" customWidth="1"/>
    <col min="6140" max="6140" width="15.28515625" style="73" customWidth="1"/>
    <col min="6141" max="6144" width="14.5703125" style="73" customWidth="1"/>
    <col min="6145" max="6145" width="15.28515625" style="73" customWidth="1"/>
    <col min="6146" max="6146" width="12.42578125" style="73" customWidth="1"/>
    <col min="6147" max="6147" width="12.28515625" style="73" bestFit="1" customWidth="1"/>
    <col min="6148" max="6148" width="11.42578125" style="73" bestFit="1" customWidth="1"/>
    <col min="6149" max="6149" width="12.28515625" style="73" customWidth="1"/>
    <col min="6150" max="6150" width="11.7109375" style="73" customWidth="1"/>
    <col min="6151" max="6151" width="12.140625" style="73" customWidth="1"/>
    <col min="6152" max="6152" width="17.140625" style="73" customWidth="1"/>
    <col min="6153" max="6155" width="14" style="73" customWidth="1"/>
    <col min="6156" max="6156" width="20.7109375" style="73" bestFit="1" customWidth="1"/>
    <col min="6157" max="6157" width="14" style="73" customWidth="1"/>
    <col min="6158" max="6158" width="14.85546875" style="73" customWidth="1"/>
    <col min="6159" max="6159" width="3.85546875" style="73" customWidth="1"/>
    <col min="6160" max="6160" width="14" style="73" customWidth="1"/>
    <col min="6161" max="6161" width="16.28515625" style="73" bestFit="1" customWidth="1"/>
    <col min="6162" max="6162" width="15" style="73" bestFit="1" customWidth="1"/>
    <col min="6163" max="6163" width="13.85546875" style="73" bestFit="1" customWidth="1"/>
    <col min="6164" max="6172" width="13.85546875" style="73" customWidth="1"/>
    <col min="6173" max="6173" width="16.85546875" style="73" customWidth="1"/>
    <col min="6174" max="6174" width="14.7109375" style="73" customWidth="1"/>
    <col min="6175" max="6394" width="9.140625" style="73"/>
    <col min="6395" max="6395" width="15.7109375" style="73" customWidth="1"/>
    <col min="6396" max="6396" width="15.28515625" style="73" customWidth="1"/>
    <col min="6397" max="6400" width="14.5703125" style="73" customWidth="1"/>
    <col min="6401" max="6401" width="15.28515625" style="73" customWidth="1"/>
    <col min="6402" max="6402" width="12.42578125" style="73" customWidth="1"/>
    <col min="6403" max="6403" width="12.28515625" style="73" bestFit="1" customWidth="1"/>
    <col min="6404" max="6404" width="11.42578125" style="73" bestFit="1" customWidth="1"/>
    <col min="6405" max="6405" width="12.28515625" style="73" customWidth="1"/>
    <col min="6406" max="6406" width="11.7109375" style="73" customWidth="1"/>
    <col min="6407" max="6407" width="12.140625" style="73" customWidth="1"/>
    <col min="6408" max="6408" width="17.140625" style="73" customWidth="1"/>
    <col min="6409" max="6411" width="14" style="73" customWidth="1"/>
    <col min="6412" max="6412" width="20.7109375" style="73" bestFit="1" customWidth="1"/>
    <col min="6413" max="6413" width="14" style="73" customWidth="1"/>
    <col min="6414" max="6414" width="14.85546875" style="73" customWidth="1"/>
    <col min="6415" max="6415" width="3.85546875" style="73" customWidth="1"/>
    <col min="6416" max="6416" width="14" style="73" customWidth="1"/>
    <col min="6417" max="6417" width="16.28515625" style="73" bestFit="1" customWidth="1"/>
    <col min="6418" max="6418" width="15" style="73" bestFit="1" customWidth="1"/>
    <col min="6419" max="6419" width="13.85546875" style="73" bestFit="1" customWidth="1"/>
    <col min="6420" max="6428" width="13.85546875" style="73" customWidth="1"/>
    <col min="6429" max="6429" width="16.85546875" style="73" customWidth="1"/>
    <col min="6430" max="6430" width="14.7109375" style="73" customWidth="1"/>
    <col min="6431" max="6650" width="9.140625" style="73"/>
    <col min="6651" max="6651" width="15.7109375" style="73" customWidth="1"/>
    <col min="6652" max="6652" width="15.28515625" style="73" customWidth="1"/>
    <col min="6653" max="6656" width="14.5703125" style="73" customWidth="1"/>
    <col min="6657" max="6657" width="15.28515625" style="73" customWidth="1"/>
    <col min="6658" max="6658" width="12.42578125" style="73" customWidth="1"/>
    <col min="6659" max="6659" width="12.28515625" style="73" bestFit="1" customWidth="1"/>
    <col min="6660" max="6660" width="11.42578125" style="73" bestFit="1" customWidth="1"/>
    <col min="6661" max="6661" width="12.28515625" style="73" customWidth="1"/>
    <col min="6662" max="6662" width="11.7109375" style="73" customWidth="1"/>
    <col min="6663" max="6663" width="12.140625" style="73" customWidth="1"/>
    <col min="6664" max="6664" width="17.140625" style="73" customWidth="1"/>
    <col min="6665" max="6667" width="14" style="73" customWidth="1"/>
    <col min="6668" max="6668" width="20.7109375" style="73" bestFit="1" customWidth="1"/>
    <col min="6669" max="6669" width="14" style="73" customWidth="1"/>
    <col min="6670" max="6670" width="14.85546875" style="73" customWidth="1"/>
    <col min="6671" max="6671" width="3.85546875" style="73" customWidth="1"/>
    <col min="6672" max="6672" width="14" style="73" customWidth="1"/>
    <col min="6673" max="6673" width="16.28515625" style="73" bestFit="1" customWidth="1"/>
    <col min="6674" max="6674" width="15" style="73" bestFit="1" customWidth="1"/>
    <col min="6675" max="6675" width="13.85546875" style="73" bestFit="1" customWidth="1"/>
    <col min="6676" max="6684" width="13.85546875" style="73" customWidth="1"/>
    <col min="6685" max="6685" width="16.85546875" style="73" customWidth="1"/>
    <col min="6686" max="6686" width="14.7109375" style="73" customWidth="1"/>
    <col min="6687" max="6906" width="9.140625" style="73"/>
    <col min="6907" max="6907" width="15.7109375" style="73" customWidth="1"/>
    <col min="6908" max="6908" width="15.28515625" style="73" customWidth="1"/>
    <col min="6909" max="6912" width="14.5703125" style="73" customWidth="1"/>
    <col min="6913" max="6913" width="15.28515625" style="73" customWidth="1"/>
    <col min="6914" max="6914" width="12.42578125" style="73" customWidth="1"/>
    <col min="6915" max="6915" width="12.28515625" style="73" bestFit="1" customWidth="1"/>
    <col min="6916" max="6916" width="11.42578125" style="73" bestFit="1" customWidth="1"/>
    <col min="6917" max="6917" width="12.28515625" style="73" customWidth="1"/>
    <col min="6918" max="6918" width="11.7109375" style="73" customWidth="1"/>
    <col min="6919" max="6919" width="12.140625" style="73" customWidth="1"/>
    <col min="6920" max="6920" width="17.140625" style="73" customWidth="1"/>
    <col min="6921" max="6923" width="14" style="73" customWidth="1"/>
    <col min="6924" max="6924" width="20.7109375" style="73" bestFit="1" customWidth="1"/>
    <col min="6925" max="6925" width="14" style="73" customWidth="1"/>
    <col min="6926" max="6926" width="14.85546875" style="73" customWidth="1"/>
    <col min="6927" max="6927" width="3.85546875" style="73" customWidth="1"/>
    <col min="6928" max="6928" width="14" style="73" customWidth="1"/>
    <col min="6929" max="6929" width="16.28515625" style="73" bestFit="1" customWidth="1"/>
    <col min="6930" max="6930" width="15" style="73" bestFit="1" customWidth="1"/>
    <col min="6931" max="6931" width="13.85546875" style="73" bestFit="1" customWidth="1"/>
    <col min="6932" max="6940" width="13.85546875" style="73" customWidth="1"/>
    <col min="6941" max="6941" width="16.85546875" style="73" customWidth="1"/>
    <col min="6942" max="6942" width="14.7109375" style="73" customWidth="1"/>
    <col min="6943" max="7162" width="9.140625" style="73"/>
    <col min="7163" max="7163" width="15.7109375" style="73" customWidth="1"/>
    <col min="7164" max="7164" width="15.28515625" style="73" customWidth="1"/>
    <col min="7165" max="7168" width="14.5703125" style="73" customWidth="1"/>
    <col min="7169" max="7169" width="15.28515625" style="73" customWidth="1"/>
    <col min="7170" max="7170" width="12.42578125" style="73" customWidth="1"/>
    <col min="7171" max="7171" width="12.28515625" style="73" bestFit="1" customWidth="1"/>
    <col min="7172" max="7172" width="11.42578125" style="73" bestFit="1" customWidth="1"/>
    <col min="7173" max="7173" width="12.28515625" style="73" customWidth="1"/>
    <col min="7174" max="7174" width="11.7109375" style="73" customWidth="1"/>
    <col min="7175" max="7175" width="12.140625" style="73" customWidth="1"/>
    <col min="7176" max="7176" width="17.140625" style="73" customWidth="1"/>
    <col min="7177" max="7179" width="14" style="73" customWidth="1"/>
    <col min="7180" max="7180" width="20.7109375" style="73" bestFit="1" customWidth="1"/>
    <col min="7181" max="7181" width="14" style="73" customWidth="1"/>
    <col min="7182" max="7182" width="14.85546875" style="73" customWidth="1"/>
    <col min="7183" max="7183" width="3.85546875" style="73" customWidth="1"/>
    <col min="7184" max="7184" width="14" style="73" customWidth="1"/>
    <col min="7185" max="7185" width="16.28515625" style="73" bestFit="1" customWidth="1"/>
    <col min="7186" max="7186" width="15" style="73" bestFit="1" customWidth="1"/>
    <col min="7187" max="7187" width="13.85546875" style="73" bestFit="1" customWidth="1"/>
    <col min="7188" max="7196" width="13.85546875" style="73" customWidth="1"/>
    <col min="7197" max="7197" width="16.85546875" style="73" customWidth="1"/>
    <col min="7198" max="7198" width="14.7109375" style="73" customWidth="1"/>
    <col min="7199" max="7418" width="9.140625" style="73"/>
    <col min="7419" max="7419" width="15.7109375" style="73" customWidth="1"/>
    <col min="7420" max="7420" width="15.28515625" style="73" customWidth="1"/>
    <col min="7421" max="7424" width="14.5703125" style="73" customWidth="1"/>
    <col min="7425" max="7425" width="15.28515625" style="73" customWidth="1"/>
    <col min="7426" max="7426" width="12.42578125" style="73" customWidth="1"/>
    <col min="7427" max="7427" width="12.28515625" style="73" bestFit="1" customWidth="1"/>
    <col min="7428" max="7428" width="11.42578125" style="73" bestFit="1" customWidth="1"/>
    <col min="7429" max="7429" width="12.28515625" style="73" customWidth="1"/>
    <col min="7430" max="7430" width="11.7109375" style="73" customWidth="1"/>
    <col min="7431" max="7431" width="12.140625" style="73" customWidth="1"/>
    <col min="7432" max="7432" width="17.140625" style="73" customWidth="1"/>
    <col min="7433" max="7435" width="14" style="73" customWidth="1"/>
    <col min="7436" max="7436" width="20.7109375" style="73" bestFit="1" customWidth="1"/>
    <col min="7437" max="7437" width="14" style="73" customWidth="1"/>
    <col min="7438" max="7438" width="14.85546875" style="73" customWidth="1"/>
    <col min="7439" max="7439" width="3.85546875" style="73" customWidth="1"/>
    <col min="7440" max="7440" width="14" style="73" customWidth="1"/>
    <col min="7441" max="7441" width="16.28515625" style="73" bestFit="1" customWidth="1"/>
    <col min="7442" max="7442" width="15" style="73" bestFit="1" customWidth="1"/>
    <col min="7443" max="7443" width="13.85546875" style="73" bestFit="1" customWidth="1"/>
    <col min="7444" max="7452" width="13.85546875" style="73" customWidth="1"/>
    <col min="7453" max="7453" width="16.85546875" style="73" customWidth="1"/>
    <col min="7454" max="7454" width="14.7109375" style="73" customWidth="1"/>
    <col min="7455" max="7674" width="9.140625" style="73"/>
    <col min="7675" max="7675" width="15.7109375" style="73" customWidth="1"/>
    <col min="7676" max="7676" width="15.28515625" style="73" customWidth="1"/>
    <col min="7677" max="7680" width="14.5703125" style="73" customWidth="1"/>
    <col min="7681" max="7681" width="15.28515625" style="73" customWidth="1"/>
    <col min="7682" max="7682" width="12.42578125" style="73" customWidth="1"/>
    <col min="7683" max="7683" width="12.28515625" style="73" bestFit="1" customWidth="1"/>
    <col min="7684" max="7684" width="11.42578125" style="73" bestFit="1" customWidth="1"/>
    <col min="7685" max="7685" width="12.28515625" style="73" customWidth="1"/>
    <col min="7686" max="7686" width="11.7109375" style="73" customWidth="1"/>
    <col min="7687" max="7687" width="12.140625" style="73" customWidth="1"/>
    <col min="7688" max="7688" width="17.140625" style="73" customWidth="1"/>
    <col min="7689" max="7691" width="14" style="73" customWidth="1"/>
    <col min="7692" max="7692" width="20.7109375" style="73" bestFit="1" customWidth="1"/>
    <col min="7693" max="7693" width="14" style="73" customWidth="1"/>
    <col min="7694" max="7694" width="14.85546875" style="73" customWidth="1"/>
    <col min="7695" max="7695" width="3.85546875" style="73" customWidth="1"/>
    <col min="7696" max="7696" width="14" style="73" customWidth="1"/>
    <col min="7697" max="7697" width="16.28515625" style="73" bestFit="1" customWidth="1"/>
    <col min="7698" max="7698" width="15" style="73" bestFit="1" customWidth="1"/>
    <col min="7699" max="7699" width="13.85546875" style="73" bestFit="1" customWidth="1"/>
    <col min="7700" max="7708" width="13.85546875" style="73" customWidth="1"/>
    <col min="7709" max="7709" width="16.85546875" style="73" customWidth="1"/>
    <col min="7710" max="7710" width="14.7109375" style="73" customWidth="1"/>
    <col min="7711" max="7930" width="9.140625" style="73"/>
    <col min="7931" max="7931" width="15.7109375" style="73" customWidth="1"/>
    <col min="7932" max="7932" width="15.28515625" style="73" customWidth="1"/>
    <col min="7933" max="7936" width="14.5703125" style="73" customWidth="1"/>
    <col min="7937" max="7937" width="15.28515625" style="73" customWidth="1"/>
    <col min="7938" max="7938" width="12.42578125" style="73" customWidth="1"/>
    <col min="7939" max="7939" width="12.28515625" style="73" bestFit="1" customWidth="1"/>
    <col min="7940" max="7940" width="11.42578125" style="73" bestFit="1" customWidth="1"/>
    <col min="7941" max="7941" width="12.28515625" style="73" customWidth="1"/>
    <col min="7942" max="7942" width="11.7109375" style="73" customWidth="1"/>
    <col min="7943" max="7943" width="12.140625" style="73" customWidth="1"/>
    <col min="7944" max="7944" width="17.140625" style="73" customWidth="1"/>
    <col min="7945" max="7947" width="14" style="73" customWidth="1"/>
    <col min="7948" max="7948" width="20.7109375" style="73" bestFit="1" customWidth="1"/>
    <col min="7949" max="7949" width="14" style="73" customWidth="1"/>
    <col min="7950" max="7950" width="14.85546875" style="73" customWidth="1"/>
    <col min="7951" max="7951" width="3.85546875" style="73" customWidth="1"/>
    <col min="7952" max="7952" width="14" style="73" customWidth="1"/>
    <col min="7953" max="7953" width="16.28515625" style="73" bestFit="1" customWidth="1"/>
    <col min="7954" max="7954" width="15" style="73" bestFit="1" customWidth="1"/>
    <col min="7955" max="7955" width="13.85546875" style="73" bestFit="1" customWidth="1"/>
    <col min="7956" max="7964" width="13.85546875" style="73" customWidth="1"/>
    <col min="7965" max="7965" width="16.85546875" style="73" customWidth="1"/>
    <col min="7966" max="7966" width="14.7109375" style="73" customWidth="1"/>
    <col min="7967" max="8186" width="9.140625" style="73"/>
    <col min="8187" max="8187" width="15.7109375" style="73" customWidth="1"/>
    <col min="8188" max="8188" width="15.28515625" style="73" customWidth="1"/>
    <col min="8189" max="8192" width="14.5703125" style="73" customWidth="1"/>
    <col min="8193" max="8193" width="15.28515625" style="73" customWidth="1"/>
    <col min="8194" max="8194" width="12.42578125" style="73" customWidth="1"/>
    <col min="8195" max="8195" width="12.28515625" style="73" bestFit="1" customWidth="1"/>
    <col min="8196" max="8196" width="11.42578125" style="73" bestFit="1" customWidth="1"/>
    <col min="8197" max="8197" width="12.28515625" style="73" customWidth="1"/>
    <col min="8198" max="8198" width="11.7109375" style="73" customWidth="1"/>
    <col min="8199" max="8199" width="12.140625" style="73" customWidth="1"/>
    <col min="8200" max="8200" width="17.140625" style="73" customWidth="1"/>
    <col min="8201" max="8203" width="14" style="73" customWidth="1"/>
    <col min="8204" max="8204" width="20.7109375" style="73" bestFit="1" customWidth="1"/>
    <col min="8205" max="8205" width="14" style="73" customWidth="1"/>
    <col min="8206" max="8206" width="14.85546875" style="73" customWidth="1"/>
    <col min="8207" max="8207" width="3.85546875" style="73" customWidth="1"/>
    <col min="8208" max="8208" width="14" style="73" customWidth="1"/>
    <col min="8209" max="8209" width="16.28515625" style="73" bestFit="1" customWidth="1"/>
    <col min="8210" max="8210" width="15" style="73" bestFit="1" customWidth="1"/>
    <col min="8211" max="8211" width="13.85546875" style="73" bestFit="1" customWidth="1"/>
    <col min="8212" max="8220" width="13.85546875" style="73" customWidth="1"/>
    <col min="8221" max="8221" width="16.85546875" style="73" customWidth="1"/>
    <col min="8222" max="8222" width="14.7109375" style="73" customWidth="1"/>
    <col min="8223" max="8442" width="9.140625" style="73"/>
    <col min="8443" max="8443" width="15.7109375" style="73" customWidth="1"/>
    <col min="8444" max="8444" width="15.28515625" style="73" customWidth="1"/>
    <col min="8445" max="8448" width="14.5703125" style="73" customWidth="1"/>
    <col min="8449" max="8449" width="15.28515625" style="73" customWidth="1"/>
    <col min="8450" max="8450" width="12.42578125" style="73" customWidth="1"/>
    <col min="8451" max="8451" width="12.28515625" style="73" bestFit="1" customWidth="1"/>
    <col min="8452" max="8452" width="11.42578125" style="73" bestFit="1" customWidth="1"/>
    <col min="8453" max="8453" width="12.28515625" style="73" customWidth="1"/>
    <col min="8454" max="8454" width="11.7109375" style="73" customWidth="1"/>
    <col min="8455" max="8455" width="12.140625" style="73" customWidth="1"/>
    <col min="8456" max="8456" width="17.140625" style="73" customWidth="1"/>
    <col min="8457" max="8459" width="14" style="73" customWidth="1"/>
    <col min="8460" max="8460" width="20.7109375" style="73" bestFit="1" customWidth="1"/>
    <col min="8461" max="8461" width="14" style="73" customWidth="1"/>
    <col min="8462" max="8462" width="14.85546875" style="73" customWidth="1"/>
    <col min="8463" max="8463" width="3.85546875" style="73" customWidth="1"/>
    <col min="8464" max="8464" width="14" style="73" customWidth="1"/>
    <col min="8465" max="8465" width="16.28515625" style="73" bestFit="1" customWidth="1"/>
    <col min="8466" max="8466" width="15" style="73" bestFit="1" customWidth="1"/>
    <col min="8467" max="8467" width="13.85546875" style="73" bestFit="1" customWidth="1"/>
    <col min="8468" max="8476" width="13.85546875" style="73" customWidth="1"/>
    <col min="8477" max="8477" width="16.85546875" style="73" customWidth="1"/>
    <col min="8478" max="8478" width="14.7109375" style="73" customWidth="1"/>
    <col min="8479" max="8698" width="9.140625" style="73"/>
    <col min="8699" max="8699" width="15.7109375" style="73" customWidth="1"/>
    <col min="8700" max="8700" width="15.28515625" style="73" customWidth="1"/>
    <col min="8701" max="8704" width="14.5703125" style="73" customWidth="1"/>
    <col min="8705" max="8705" width="15.28515625" style="73" customWidth="1"/>
    <col min="8706" max="8706" width="12.42578125" style="73" customWidth="1"/>
    <col min="8707" max="8707" width="12.28515625" style="73" bestFit="1" customWidth="1"/>
    <col min="8708" max="8708" width="11.42578125" style="73" bestFit="1" customWidth="1"/>
    <col min="8709" max="8709" width="12.28515625" style="73" customWidth="1"/>
    <col min="8710" max="8710" width="11.7109375" style="73" customWidth="1"/>
    <col min="8711" max="8711" width="12.140625" style="73" customWidth="1"/>
    <col min="8712" max="8712" width="17.140625" style="73" customWidth="1"/>
    <col min="8713" max="8715" width="14" style="73" customWidth="1"/>
    <col min="8716" max="8716" width="20.7109375" style="73" bestFit="1" customWidth="1"/>
    <col min="8717" max="8717" width="14" style="73" customWidth="1"/>
    <col min="8718" max="8718" width="14.85546875" style="73" customWidth="1"/>
    <col min="8719" max="8719" width="3.85546875" style="73" customWidth="1"/>
    <col min="8720" max="8720" width="14" style="73" customWidth="1"/>
    <col min="8721" max="8721" width="16.28515625" style="73" bestFit="1" customWidth="1"/>
    <col min="8722" max="8722" width="15" style="73" bestFit="1" customWidth="1"/>
    <col min="8723" max="8723" width="13.85546875" style="73" bestFit="1" customWidth="1"/>
    <col min="8724" max="8732" width="13.85546875" style="73" customWidth="1"/>
    <col min="8733" max="8733" width="16.85546875" style="73" customWidth="1"/>
    <col min="8734" max="8734" width="14.7109375" style="73" customWidth="1"/>
    <col min="8735" max="8954" width="9.140625" style="73"/>
    <col min="8955" max="8955" width="15.7109375" style="73" customWidth="1"/>
    <col min="8956" max="8956" width="15.28515625" style="73" customWidth="1"/>
    <col min="8957" max="8960" width="14.5703125" style="73" customWidth="1"/>
    <col min="8961" max="8961" width="15.28515625" style="73" customWidth="1"/>
    <col min="8962" max="8962" width="12.42578125" style="73" customWidth="1"/>
    <col min="8963" max="8963" width="12.28515625" style="73" bestFit="1" customWidth="1"/>
    <col min="8964" max="8964" width="11.42578125" style="73" bestFit="1" customWidth="1"/>
    <col min="8965" max="8965" width="12.28515625" style="73" customWidth="1"/>
    <col min="8966" max="8966" width="11.7109375" style="73" customWidth="1"/>
    <col min="8967" max="8967" width="12.140625" style="73" customWidth="1"/>
    <col min="8968" max="8968" width="17.140625" style="73" customWidth="1"/>
    <col min="8969" max="8971" width="14" style="73" customWidth="1"/>
    <col min="8972" max="8972" width="20.7109375" style="73" bestFit="1" customWidth="1"/>
    <col min="8973" max="8973" width="14" style="73" customWidth="1"/>
    <col min="8974" max="8974" width="14.85546875" style="73" customWidth="1"/>
    <col min="8975" max="8975" width="3.85546875" style="73" customWidth="1"/>
    <col min="8976" max="8976" width="14" style="73" customWidth="1"/>
    <col min="8977" max="8977" width="16.28515625" style="73" bestFit="1" customWidth="1"/>
    <col min="8978" max="8978" width="15" style="73" bestFit="1" customWidth="1"/>
    <col min="8979" max="8979" width="13.85546875" style="73" bestFit="1" customWidth="1"/>
    <col min="8980" max="8988" width="13.85546875" style="73" customWidth="1"/>
    <col min="8989" max="8989" width="16.85546875" style="73" customWidth="1"/>
    <col min="8990" max="8990" width="14.7109375" style="73" customWidth="1"/>
    <col min="8991" max="9210" width="9.140625" style="73"/>
    <col min="9211" max="9211" width="15.7109375" style="73" customWidth="1"/>
    <col min="9212" max="9212" width="15.28515625" style="73" customWidth="1"/>
    <col min="9213" max="9216" width="14.5703125" style="73" customWidth="1"/>
    <col min="9217" max="9217" width="15.28515625" style="73" customWidth="1"/>
    <col min="9218" max="9218" width="12.42578125" style="73" customWidth="1"/>
    <col min="9219" max="9219" width="12.28515625" style="73" bestFit="1" customWidth="1"/>
    <col min="9220" max="9220" width="11.42578125" style="73" bestFit="1" customWidth="1"/>
    <col min="9221" max="9221" width="12.28515625" style="73" customWidth="1"/>
    <col min="9222" max="9222" width="11.7109375" style="73" customWidth="1"/>
    <col min="9223" max="9223" width="12.140625" style="73" customWidth="1"/>
    <col min="9224" max="9224" width="17.140625" style="73" customWidth="1"/>
    <col min="9225" max="9227" width="14" style="73" customWidth="1"/>
    <col min="9228" max="9228" width="20.7109375" style="73" bestFit="1" customWidth="1"/>
    <col min="9229" max="9229" width="14" style="73" customWidth="1"/>
    <col min="9230" max="9230" width="14.85546875" style="73" customWidth="1"/>
    <col min="9231" max="9231" width="3.85546875" style="73" customWidth="1"/>
    <col min="9232" max="9232" width="14" style="73" customWidth="1"/>
    <col min="9233" max="9233" width="16.28515625" style="73" bestFit="1" customWidth="1"/>
    <col min="9234" max="9234" width="15" style="73" bestFit="1" customWidth="1"/>
    <col min="9235" max="9235" width="13.85546875" style="73" bestFit="1" customWidth="1"/>
    <col min="9236" max="9244" width="13.85546875" style="73" customWidth="1"/>
    <col min="9245" max="9245" width="16.85546875" style="73" customWidth="1"/>
    <col min="9246" max="9246" width="14.7109375" style="73" customWidth="1"/>
    <col min="9247" max="9466" width="9.140625" style="73"/>
    <col min="9467" max="9467" width="15.7109375" style="73" customWidth="1"/>
    <col min="9468" max="9468" width="15.28515625" style="73" customWidth="1"/>
    <col min="9469" max="9472" width="14.5703125" style="73" customWidth="1"/>
    <col min="9473" max="9473" width="15.28515625" style="73" customWidth="1"/>
    <col min="9474" max="9474" width="12.42578125" style="73" customWidth="1"/>
    <col min="9475" max="9475" width="12.28515625" style="73" bestFit="1" customWidth="1"/>
    <col min="9476" max="9476" width="11.42578125" style="73" bestFit="1" customWidth="1"/>
    <col min="9477" max="9477" width="12.28515625" style="73" customWidth="1"/>
    <col min="9478" max="9478" width="11.7109375" style="73" customWidth="1"/>
    <col min="9479" max="9479" width="12.140625" style="73" customWidth="1"/>
    <col min="9480" max="9480" width="17.140625" style="73" customWidth="1"/>
    <col min="9481" max="9483" width="14" style="73" customWidth="1"/>
    <col min="9484" max="9484" width="20.7109375" style="73" bestFit="1" customWidth="1"/>
    <col min="9485" max="9485" width="14" style="73" customWidth="1"/>
    <col min="9486" max="9486" width="14.85546875" style="73" customWidth="1"/>
    <col min="9487" max="9487" width="3.85546875" style="73" customWidth="1"/>
    <col min="9488" max="9488" width="14" style="73" customWidth="1"/>
    <col min="9489" max="9489" width="16.28515625" style="73" bestFit="1" customWidth="1"/>
    <col min="9490" max="9490" width="15" style="73" bestFit="1" customWidth="1"/>
    <col min="9491" max="9491" width="13.85546875" style="73" bestFit="1" customWidth="1"/>
    <col min="9492" max="9500" width="13.85546875" style="73" customWidth="1"/>
    <col min="9501" max="9501" width="16.85546875" style="73" customWidth="1"/>
    <col min="9502" max="9502" width="14.7109375" style="73" customWidth="1"/>
    <col min="9503" max="9722" width="9.140625" style="73"/>
    <col min="9723" max="9723" width="15.7109375" style="73" customWidth="1"/>
    <col min="9724" max="9724" width="15.28515625" style="73" customWidth="1"/>
    <col min="9725" max="9728" width="14.5703125" style="73" customWidth="1"/>
    <col min="9729" max="9729" width="15.28515625" style="73" customWidth="1"/>
    <col min="9730" max="9730" width="12.42578125" style="73" customWidth="1"/>
    <col min="9731" max="9731" width="12.28515625" style="73" bestFit="1" customWidth="1"/>
    <col min="9732" max="9732" width="11.42578125" style="73" bestFit="1" customWidth="1"/>
    <col min="9733" max="9733" width="12.28515625" style="73" customWidth="1"/>
    <col min="9734" max="9734" width="11.7109375" style="73" customWidth="1"/>
    <col min="9735" max="9735" width="12.140625" style="73" customWidth="1"/>
    <col min="9736" max="9736" width="17.140625" style="73" customWidth="1"/>
    <col min="9737" max="9739" width="14" style="73" customWidth="1"/>
    <col min="9740" max="9740" width="20.7109375" style="73" bestFit="1" customWidth="1"/>
    <col min="9741" max="9741" width="14" style="73" customWidth="1"/>
    <col min="9742" max="9742" width="14.85546875" style="73" customWidth="1"/>
    <col min="9743" max="9743" width="3.85546875" style="73" customWidth="1"/>
    <col min="9744" max="9744" width="14" style="73" customWidth="1"/>
    <col min="9745" max="9745" width="16.28515625" style="73" bestFit="1" customWidth="1"/>
    <col min="9746" max="9746" width="15" style="73" bestFit="1" customWidth="1"/>
    <col min="9747" max="9747" width="13.85546875" style="73" bestFit="1" customWidth="1"/>
    <col min="9748" max="9756" width="13.85546875" style="73" customWidth="1"/>
    <col min="9757" max="9757" width="16.85546875" style="73" customWidth="1"/>
    <col min="9758" max="9758" width="14.7109375" style="73" customWidth="1"/>
    <col min="9759" max="9978" width="9.140625" style="73"/>
    <col min="9979" max="9979" width="15.7109375" style="73" customWidth="1"/>
    <col min="9980" max="9980" width="15.28515625" style="73" customWidth="1"/>
    <col min="9981" max="9984" width="14.5703125" style="73" customWidth="1"/>
    <col min="9985" max="9985" width="15.28515625" style="73" customWidth="1"/>
    <col min="9986" max="9986" width="12.42578125" style="73" customWidth="1"/>
    <col min="9987" max="9987" width="12.28515625" style="73" bestFit="1" customWidth="1"/>
    <col min="9988" max="9988" width="11.42578125" style="73" bestFit="1" customWidth="1"/>
    <col min="9989" max="9989" width="12.28515625" style="73" customWidth="1"/>
    <col min="9990" max="9990" width="11.7109375" style="73" customWidth="1"/>
    <col min="9991" max="9991" width="12.140625" style="73" customWidth="1"/>
    <col min="9992" max="9992" width="17.140625" style="73" customWidth="1"/>
    <col min="9993" max="9995" width="14" style="73" customWidth="1"/>
    <col min="9996" max="9996" width="20.7109375" style="73" bestFit="1" customWidth="1"/>
    <col min="9997" max="9997" width="14" style="73" customWidth="1"/>
    <col min="9998" max="9998" width="14.85546875" style="73" customWidth="1"/>
    <col min="9999" max="9999" width="3.85546875" style="73" customWidth="1"/>
    <col min="10000" max="10000" width="14" style="73" customWidth="1"/>
    <col min="10001" max="10001" width="16.28515625" style="73" bestFit="1" customWidth="1"/>
    <col min="10002" max="10002" width="15" style="73" bestFit="1" customWidth="1"/>
    <col min="10003" max="10003" width="13.85546875" style="73" bestFit="1" customWidth="1"/>
    <col min="10004" max="10012" width="13.85546875" style="73" customWidth="1"/>
    <col min="10013" max="10013" width="16.85546875" style="73" customWidth="1"/>
    <col min="10014" max="10014" width="14.7109375" style="73" customWidth="1"/>
    <col min="10015" max="10234" width="9.140625" style="73"/>
    <col min="10235" max="10235" width="15.7109375" style="73" customWidth="1"/>
    <col min="10236" max="10236" width="15.28515625" style="73" customWidth="1"/>
    <col min="10237" max="10240" width="14.5703125" style="73" customWidth="1"/>
    <col min="10241" max="10241" width="15.28515625" style="73" customWidth="1"/>
    <col min="10242" max="10242" width="12.42578125" style="73" customWidth="1"/>
    <col min="10243" max="10243" width="12.28515625" style="73" bestFit="1" customWidth="1"/>
    <col min="10244" max="10244" width="11.42578125" style="73" bestFit="1" customWidth="1"/>
    <col min="10245" max="10245" width="12.28515625" style="73" customWidth="1"/>
    <col min="10246" max="10246" width="11.7109375" style="73" customWidth="1"/>
    <col min="10247" max="10247" width="12.140625" style="73" customWidth="1"/>
    <col min="10248" max="10248" width="17.140625" style="73" customWidth="1"/>
    <col min="10249" max="10251" width="14" style="73" customWidth="1"/>
    <col min="10252" max="10252" width="20.7109375" style="73" bestFit="1" customWidth="1"/>
    <col min="10253" max="10253" width="14" style="73" customWidth="1"/>
    <col min="10254" max="10254" width="14.85546875" style="73" customWidth="1"/>
    <col min="10255" max="10255" width="3.85546875" style="73" customWidth="1"/>
    <col min="10256" max="10256" width="14" style="73" customWidth="1"/>
    <col min="10257" max="10257" width="16.28515625" style="73" bestFit="1" customWidth="1"/>
    <col min="10258" max="10258" width="15" style="73" bestFit="1" customWidth="1"/>
    <col min="10259" max="10259" width="13.85546875" style="73" bestFit="1" customWidth="1"/>
    <col min="10260" max="10268" width="13.85546875" style="73" customWidth="1"/>
    <col min="10269" max="10269" width="16.85546875" style="73" customWidth="1"/>
    <col min="10270" max="10270" width="14.7109375" style="73" customWidth="1"/>
    <col min="10271" max="10490" width="9.140625" style="73"/>
    <col min="10491" max="10491" width="15.7109375" style="73" customWidth="1"/>
    <col min="10492" max="10492" width="15.28515625" style="73" customWidth="1"/>
    <col min="10493" max="10496" width="14.5703125" style="73" customWidth="1"/>
    <col min="10497" max="10497" width="15.28515625" style="73" customWidth="1"/>
    <col min="10498" max="10498" width="12.42578125" style="73" customWidth="1"/>
    <col min="10499" max="10499" width="12.28515625" style="73" bestFit="1" customWidth="1"/>
    <col min="10500" max="10500" width="11.42578125" style="73" bestFit="1" customWidth="1"/>
    <col min="10501" max="10501" width="12.28515625" style="73" customWidth="1"/>
    <col min="10502" max="10502" width="11.7109375" style="73" customWidth="1"/>
    <col min="10503" max="10503" width="12.140625" style="73" customWidth="1"/>
    <col min="10504" max="10504" width="17.140625" style="73" customWidth="1"/>
    <col min="10505" max="10507" width="14" style="73" customWidth="1"/>
    <col min="10508" max="10508" width="20.7109375" style="73" bestFit="1" customWidth="1"/>
    <col min="10509" max="10509" width="14" style="73" customWidth="1"/>
    <col min="10510" max="10510" width="14.85546875" style="73" customWidth="1"/>
    <col min="10511" max="10511" width="3.85546875" style="73" customWidth="1"/>
    <col min="10512" max="10512" width="14" style="73" customWidth="1"/>
    <col min="10513" max="10513" width="16.28515625" style="73" bestFit="1" customWidth="1"/>
    <col min="10514" max="10514" width="15" style="73" bestFit="1" customWidth="1"/>
    <col min="10515" max="10515" width="13.85546875" style="73" bestFit="1" customWidth="1"/>
    <col min="10516" max="10524" width="13.85546875" style="73" customWidth="1"/>
    <col min="10525" max="10525" width="16.85546875" style="73" customWidth="1"/>
    <col min="10526" max="10526" width="14.7109375" style="73" customWidth="1"/>
    <col min="10527" max="10746" width="9.140625" style="73"/>
    <col min="10747" max="10747" width="15.7109375" style="73" customWidth="1"/>
    <col min="10748" max="10748" width="15.28515625" style="73" customWidth="1"/>
    <col min="10749" max="10752" width="14.5703125" style="73" customWidth="1"/>
    <col min="10753" max="10753" width="15.28515625" style="73" customWidth="1"/>
    <col min="10754" max="10754" width="12.42578125" style="73" customWidth="1"/>
    <col min="10755" max="10755" width="12.28515625" style="73" bestFit="1" customWidth="1"/>
    <col min="10756" max="10756" width="11.42578125" style="73" bestFit="1" customWidth="1"/>
    <col min="10757" max="10757" width="12.28515625" style="73" customWidth="1"/>
    <col min="10758" max="10758" width="11.7109375" style="73" customWidth="1"/>
    <col min="10759" max="10759" width="12.140625" style="73" customWidth="1"/>
    <col min="10760" max="10760" width="17.140625" style="73" customWidth="1"/>
    <col min="10761" max="10763" width="14" style="73" customWidth="1"/>
    <col min="10764" max="10764" width="20.7109375" style="73" bestFit="1" customWidth="1"/>
    <col min="10765" max="10765" width="14" style="73" customWidth="1"/>
    <col min="10766" max="10766" width="14.85546875" style="73" customWidth="1"/>
    <col min="10767" max="10767" width="3.85546875" style="73" customWidth="1"/>
    <col min="10768" max="10768" width="14" style="73" customWidth="1"/>
    <col min="10769" max="10769" width="16.28515625" style="73" bestFit="1" customWidth="1"/>
    <col min="10770" max="10770" width="15" style="73" bestFit="1" customWidth="1"/>
    <col min="10771" max="10771" width="13.85546875" style="73" bestFit="1" customWidth="1"/>
    <col min="10772" max="10780" width="13.85546875" style="73" customWidth="1"/>
    <col min="10781" max="10781" width="16.85546875" style="73" customWidth="1"/>
    <col min="10782" max="10782" width="14.7109375" style="73" customWidth="1"/>
    <col min="10783" max="11002" width="9.140625" style="73"/>
    <col min="11003" max="11003" width="15.7109375" style="73" customWidth="1"/>
    <col min="11004" max="11004" width="15.28515625" style="73" customWidth="1"/>
    <col min="11005" max="11008" width="14.5703125" style="73" customWidth="1"/>
    <col min="11009" max="11009" width="15.28515625" style="73" customWidth="1"/>
    <col min="11010" max="11010" width="12.42578125" style="73" customWidth="1"/>
    <col min="11011" max="11011" width="12.28515625" style="73" bestFit="1" customWidth="1"/>
    <col min="11012" max="11012" width="11.42578125" style="73" bestFit="1" customWidth="1"/>
    <col min="11013" max="11013" width="12.28515625" style="73" customWidth="1"/>
    <col min="11014" max="11014" width="11.7109375" style="73" customWidth="1"/>
    <col min="11015" max="11015" width="12.140625" style="73" customWidth="1"/>
    <col min="11016" max="11016" width="17.140625" style="73" customWidth="1"/>
    <col min="11017" max="11019" width="14" style="73" customWidth="1"/>
    <col min="11020" max="11020" width="20.7109375" style="73" bestFit="1" customWidth="1"/>
    <col min="11021" max="11021" width="14" style="73" customWidth="1"/>
    <col min="11022" max="11022" width="14.85546875" style="73" customWidth="1"/>
    <col min="11023" max="11023" width="3.85546875" style="73" customWidth="1"/>
    <col min="11024" max="11024" width="14" style="73" customWidth="1"/>
    <col min="11025" max="11025" width="16.28515625" style="73" bestFit="1" customWidth="1"/>
    <col min="11026" max="11026" width="15" style="73" bestFit="1" customWidth="1"/>
    <col min="11027" max="11027" width="13.85546875" style="73" bestFit="1" customWidth="1"/>
    <col min="11028" max="11036" width="13.85546875" style="73" customWidth="1"/>
    <col min="11037" max="11037" width="16.85546875" style="73" customWidth="1"/>
    <col min="11038" max="11038" width="14.7109375" style="73" customWidth="1"/>
    <col min="11039" max="11258" width="9.140625" style="73"/>
    <col min="11259" max="11259" width="15.7109375" style="73" customWidth="1"/>
    <col min="11260" max="11260" width="15.28515625" style="73" customWidth="1"/>
    <col min="11261" max="11264" width="14.5703125" style="73" customWidth="1"/>
    <col min="11265" max="11265" width="15.28515625" style="73" customWidth="1"/>
    <col min="11266" max="11266" width="12.42578125" style="73" customWidth="1"/>
    <col min="11267" max="11267" width="12.28515625" style="73" bestFit="1" customWidth="1"/>
    <col min="11268" max="11268" width="11.42578125" style="73" bestFit="1" customWidth="1"/>
    <col min="11269" max="11269" width="12.28515625" style="73" customWidth="1"/>
    <col min="11270" max="11270" width="11.7109375" style="73" customWidth="1"/>
    <col min="11271" max="11271" width="12.140625" style="73" customWidth="1"/>
    <col min="11272" max="11272" width="17.140625" style="73" customWidth="1"/>
    <col min="11273" max="11275" width="14" style="73" customWidth="1"/>
    <col min="11276" max="11276" width="20.7109375" style="73" bestFit="1" customWidth="1"/>
    <col min="11277" max="11277" width="14" style="73" customWidth="1"/>
    <col min="11278" max="11278" width="14.85546875" style="73" customWidth="1"/>
    <col min="11279" max="11279" width="3.85546875" style="73" customWidth="1"/>
    <col min="11280" max="11280" width="14" style="73" customWidth="1"/>
    <col min="11281" max="11281" width="16.28515625" style="73" bestFit="1" customWidth="1"/>
    <col min="11282" max="11282" width="15" style="73" bestFit="1" customWidth="1"/>
    <col min="11283" max="11283" width="13.85546875" style="73" bestFit="1" customWidth="1"/>
    <col min="11284" max="11292" width="13.85546875" style="73" customWidth="1"/>
    <col min="11293" max="11293" width="16.85546875" style="73" customWidth="1"/>
    <col min="11294" max="11294" width="14.7109375" style="73" customWidth="1"/>
    <col min="11295" max="11514" width="9.140625" style="73"/>
    <col min="11515" max="11515" width="15.7109375" style="73" customWidth="1"/>
    <col min="11516" max="11516" width="15.28515625" style="73" customWidth="1"/>
    <col min="11517" max="11520" width="14.5703125" style="73" customWidth="1"/>
    <col min="11521" max="11521" width="15.28515625" style="73" customWidth="1"/>
    <col min="11522" max="11522" width="12.42578125" style="73" customWidth="1"/>
    <col min="11523" max="11523" width="12.28515625" style="73" bestFit="1" customWidth="1"/>
    <col min="11524" max="11524" width="11.42578125" style="73" bestFit="1" customWidth="1"/>
    <col min="11525" max="11525" width="12.28515625" style="73" customWidth="1"/>
    <col min="11526" max="11526" width="11.7109375" style="73" customWidth="1"/>
    <col min="11527" max="11527" width="12.140625" style="73" customWidth="1"/>
    <col min="11528" max="11528" width="17.140625" style="73" customWidth="1"/>
    <col min="11529" max="11531" width="14" style="73" customWidth="1"/>
    <col min="11532" max="11532" width="20.7109375" style="73" bestFit="1" customWidth="1"/>
    <col min="11533" max="11533" width="14" style="73" customWidth="1"/>
    <col min="11534" max="11534" width="14.85546875" style="73" customWidth="1"/>
    <col min="11535" max="11535" width="3.85546875" style="73" customWidth="1"/>
    <col min="11536" max="11536" width="14" style="73" customWidth="1"/>
    <col min="11537" max="11537" width="16.28515625" style="73" bestFit="1" customWidth="1"/>
    <col min="11538" max="11538" width="15" style="73" bestFit="1" customWidth="1"/>
    <col min="11539" max="11539" width="13.85546875" style="73" bestFit="1" customWidth="1"/>
    <col min="11540" max="11548" width="13.85546875" style="73" customWidth="1"/>
    <col min="11549" max="11549" width="16.85546875" style="73" customWidth="1"/>
    <col min="11550" max="11550" width="14.7109375" style="73" customWidth="1"/>
    <col min="11551" max="11770" width="9.140625" style="73"/>
    <col min="11771" max="11771" width="15.7109375" style="73" customWidth="1"/>
    <col min="11772" max="11772" width="15.28515625" style="73" customWidth="1"/>
    <col min="11773" max="11776" width="14.5703125" style="73" customWidth="1"/>
    <col min="11777" max="11777" width="15.28515625" style="73" customWidth="1"/>
    <col min="11778" max="11778" width="12.42578125" style="73" customWidth="1"/>
    <col min="11779" max="11779" width="12.28515625" style="73" bestFit="1" customWidth="1"/>
    <col min="11780" max="11780" width="11.42578125" style="73" bestFit="1" customWidth="1"/>
    <col min="11781" max="11781" width="12.28515625" style="73" customWidth="1"/>
    <col min="11782" max="11782" width="11.7109375" style="73" customWidth="1"/>
    <col min="11783" max="11783" width="12.140625" style="73" customWidth="1"/>
    <col min="11784" max="11784" width="17.140625" style="73" customWidth="1"/>
    <col min="11785" max="11787" width="14" style="73" customWidth="1"/>
    <col min="11788" max="11788" width="20.7109375" style="73" bestFit="1" customWidth="1"/>
    <col min="11789" max="11789" width="14" style="73" customWidth="1"/>
    <col min="11790" max="11790" width="14.85546875" style="73" customWidth="1"/>
    <col min="11791" max="11791" width="3.85546875" style="73" customWidth="1"/>
    <col min="11792" max="11792" width="14" style="73" customWidth="1"/>
    <col min="11793" max="11793" width="16.28515625" style="73" bestFit="1" customWidth="1"/>
    <col min="11794" max="11794" width="15" style="73" bestFit="1" customWidth="1"/>
    <col min="11795" max="11795" width="13.85546875" style="73" bestFit="1" customWidth="1"/>
    <col min="11796" max="11804" width="13.85546875" style="73" customWidth="1"/>
    <col min="11805" max="11805" width="16.85546875" style="73" customWidth="1"/>
    <col min="11806" max="11806" width="14.7109375" style="73" customWidth="1"/>
    <col min="11807" max="12026" width="9.140625" style="73"/>
    <col min="12027" max="12027" width="15.7109375" style="73" customWidth="1"/>
    <col min="12028" max="12028" width="15.28515625" style="73" customWidth="1"/>
    <col min="12029" max="12032" width="14.5703125" style="73" customWidth="1"/>
    <col min="12033" max="12033" width="15.28515625" style="73" customWidth="1"/>
    <col min="12034" max="12034" width="12.42578125" style="73" customWidth="1"/>
    <col min="12035" max="12035" width="12.28515625" style="73" bestFit="1" customWidth="1"/>
    <col min="12036" max="12036" width="11.42578125" style="73" bestFit="1" customWidth="1"/>
    <col min="12037" max="12037" width="12.28515625" style="73" customWidth="1"/>
    <col min="12038" max="12038" width="11.7109375" style="73" customWidth="1"/>
    <col min="12039" max="12039" width="12.140625" style="73" customWidth="1"/>
    <col min="12040" max="12040" width="17.140625" style="73" customWidth="1"/>
    <col min="12041" max="12043" width="14" style="73" customWidth="1"/>
    <col min="12044" max="12044" width="20.7109375" style="73" bestFit="1" customWidth="1"/>
    <col min="12045" max="12045" width="14" style="73" customWidth="1"/>
    <col min="12046" max="12046" width="14.85546875" style="73" customWidth="1"/>
    <col min="12047" max="12047" width="3.85546875" style="73" customWidth="1"/>
    <col min="12048" max="12048" width="14" style="73" customWidth="1"/>
    <col min="12049" max="12049" width="16.28515625" style="73" bestFit="1" customWidth="1"/>
    <col min="12050" max="12050" width="15" style="73" bestFit="1" customWidth="1"/>
    <col min="12051" max="12051" width="13.85546875" style="73" bestFit="1" customWidth="1"/>
    <col min="12052" max="12060" width="13.85546875" style="73" customWidth="1"/>
    <col min="12061" max="12061" width="16.85546875" style="73" customWidth="1"/>
    <col min="12062" max="12062" width="14.7109375" style="73" customWidth="1"/>
    <col min="12063" max="12282" width="9.140625" style="73"/>
    <col min="12283" max="12283" width="15.7109375" style="73" customWidth="1"/>
    <col min="12284" max="12284" width="15.28515625" style="73" customWidth="1"/>
    <col min="12285" max="12288" width="14.5703125" style="73" customWidth="1"/>
    <col min="12289" max="12289" width="15.28515625" style="73" customWidth="1"/>
    <col min="12290" max="12290" width="12.42578125" style="73" customWidth="1"/>
    <col min="12291" max="12291" width="12.28515625" style="73" bestFit="1" customWidth="1"/>
    <col min="12292" max="12292" width="11.42578125" style="73" bestFit="1" customWidth="1"/>
    <col min="12293" max="12293" width="12.28515625" style="73" customWidth="1"/>
    <col min="12294" max="12294" width="11.7109375" style="73" customWidth="1"/>
    <col min="12295" max="12295" width="12.140625" style="73" customWidth="1"/>
    <col min="12296" max="12296" width="17.140625" style="73" customWidth="1"/>
    <col min="12297" max="12299" width="14" style="73" customWidth="1"/>
    <col min="12300" max="12300" width="20.7109375" style="73" bestFit="1" customWidth="1"/>
    <col min="12301" max="12301" width="14" style="73" customWidth="1"/>
    <col min="12302" max="12302" width="14.85546875" style="73" customWidth="1"/>
    <col min="12303" max="12303" width="3.85546875" style="73" customWidth="1"/>
    <col min="12304" max="12304" width="14" style="73" customWidth="1"/>
    <col min="12305" max="12305" width="16.28515625" style="73" bestFit="1" customWidth="1"/>
    <col min="12306" max="12306" width="15" style="73" bestFit="1" customWidth="1"/>
    <col min="12307" max="12307" width="13.85546875" style="73" bestFit="1" customWidth="1"/>
    <col min="12308" max="12316" width="13.85546875" style="73" customWidth="1"/>
    <col min="12317" max="12317" width="16.85546875" style="73" customWidth="1"/>
    <col min="12318" max="12318" width="14.7109375" style="73" customWidth="1"/>
    <col min="12319" max="12538" width="9.140625" style="73"/>
    <col min="12539" max="12539" width="15.7109375" style="73" customWidth="1"/>
    <col min="12540" max="12540" width="15.28515625" style="73" customWidth="1"/>
    <col min="12541" max="12544" width="14.5703125" style="73" customWidth="1"/>
    <col min="12545" max="12545" width="15.28515625" style="73" customWidth="1"/>
    <col min="12546" max="12546" width="12.42578125" style="73" customWidth="1"/>
    <col min="12547" max="12547" width="12.28515625" style="73" bestFit="1" customWidth="1"/>
    <col min="12548" max="12548" width="11.42578125" style="73" bestFit="1" customWidth="1"/>
    <col min="12549" max="12549" width="12.28515625" style="73" customWidth="1"/>
    <col min="12550" max="12550" width="11.7109375" style="73" customWidth="1"/>
    <col min="12551" max="12551" width="12.140625" style="73" customWidth="1"/>
    <col min="12552" max="12552" width="17.140625" style="73" customWidth="1"/>
    <col min="12553" max="12555" width="14" style="73" customWidth="1"/>
    <col min="12556" max="12556" width="20.7109375" style="73" bestFit="1" customWidth="1"/>
    <col min="12557" max="12557" width="14" style="73" customWidth="1"/>
    <col min="12558" max="12558" width="14.85546875" style="73" customWidth="1"/>
    <col min="12559" max="12559" width="3.85546875" style="73" customWidth="1"/>
    <col min="12560" max="12560" width="14" style="73" customWidth="1"/>
    <col min="12561" max="12561" width="16.28515625" style="73" bestFit="1" customWidth="1"/>
    <col min="12562" max="12562" width="15" style="73" bestFit="1" customWidth="1"/>
    <col min="12563" max="12563" width="13.85546875" style="73" bestFit="1" customWidth="1"/>
    <col min="12564" max="12572" width="13.85546875" style="73" customWidth="1"/>
    <col min="12573" max="12573" width="16.85546875" style="73" customWidth="1"/>
    <col min="12574" max="12574" width="14.7109375" style="73" customWidth="1"/>
    <col min="12575" max="12794" width="9.140625" style="73"/>
    <col min="12795" max="12795" width="15.7109375" style="73" customWidth="1"/>
    <col min="12796" max="12796" width="15.28515625" style="73" customWidth="1"/>
    <col min="12797" max="12800" width="14.5703125" style="73" customWidth="1"/>
    <col min="12801" max="12801" width="15.28515625" style="73" customWidth="1"/>
    <col min="12802" max="12802" width="12.42578125" style="73" customWidth="1"/>
    <col min="12803" max="12803" width="12.28515625" style="73" bestFit="1" customWidth="1"/>
    <col min="12804" max="12804" width="11.42578125" style="73" bestFit="1" customWidth="1"/>
    <col min="12805" max="12805" width="12.28515625" style="73" customWidth="1"/>
    <col min="12806" max="12806" width="11.7109375" style="73" customWidth="1"/>
    <col min="12807" max="12807" width="12.140625" style="73" customWidth="1"/>
    <col min="12808" max="12808" width="17.140625" style="73" customWidth="1"/>
    <col min="12809" max="12811" width="14" style="73" customWidth="1"/>
    <col min="12812" max="12812" width="20.7109375" style="73" bestFit="1" customWidth="1"/>
    <col min="12813" max="12813" width="14" style="73" customWidth="1"/>
    <col min="12814" max="12814" width="14.85546875" style="73" customWidth="1"/>
    <col min="12815" max="12815" width="3.85546875" style="73" customWidth="1"/>
    <col min="12816" max="12816" width="14" style="73" customWidth="1"/>
    <col min="12817" max="12817" width="16.28515625" style="73" bestFit="1" customWidth="1"/>
    <col min="12818" max="12818" width="15" style="73" bestFit="1" customWidth="1"/>
    <col min="12819" max="12819" width="13.85546875" style="73" bestFit="1" customWidth="1"/>
    <col min="12820" max="12828" width="13.85546875" style="73" customWidth="1"/>
    <col min="12829" max="12829" width="16.85546875" style="73" customWidth="1"/>
    <col min="12830" max="12830" width="14.7109375" style="73" customWidth="1"/>
    <col min="12831" max="13050" width="9.140625" style="73"/>
    <col min="13051" max="13051" width="15.7109375" style="73" customWidth="1"/>
    <col min="13052" max="13052" width="15.28515625" style="73" customWidth="1"/>
    <col min="13053" max="13056" width="14.5703125" style="73" customWidth="1"/>
    <col min="13057" max="13057" width="15.28515625" style="73" customWidth="1"/>
    <col min="13058" max="13058" width="12.42578125" style="73" customWidth="1"/>
    <col min="13059" max="13059" width="12.28515625" style="73" bestFit="1" customWidth="1"/>
    <col min="13060" max="13060" width="11.42578125" style="73" bestFit="1" customWidth="1"/>
    <col min="13061" max="13061" width="12.28515625" style="73" customWidth="1"/>
    <col min="13062" max="13062" width="11.7109375" style="73" customWidth="1"/>
    <col min="13063" max="13063" width="12.140625" style="73" customWidth="1"/>
    <col min="13064" max="13064" width="17.140625" style="73" customWidth="1"/>
    <col min="13065" max="13067" width="14" style="73" customWidth="1"/>
    <col min="13068" max="13068" width="20.7109375" style="73" bestFit="1" customWidth="1"/>
    <col min="13069" max="13069" width="14" style="73" customWidth="1"/>
    <col min="13070" max="13070" width="14.85546875" style="73" customWidth="1"/>
    <col min="13071" max="13071" width="3.85546875" style="73" customWidth="1"/>
    <col min="13072" max="13072" width="14" style="73" customWidth="1"/>
    <col min="13073" max="13073" width="16.28515625" style="73" bestFit="1" customWidth="1"/>
    <col min="13074" max="13074" width="15" style="73" bestFit="1" customWidth="1"/>
    <col min="13075" max="13075" width="13.85546875" style="73" bestFit="1" customWidth="1"/>
    <col min="13076" max="13084" width="13.85546875" style="73" customWidth="1"/>
    <col min="13085" max="13085" width="16.85546875" style="73" customWidth="1"/>
    <col min="13086" max="13086" width="14.7109375" style="73" customWidth="1"/>
    <col min="13087" max="13306" width="9.140625" style="73"/>
    <col min="13307" max="13307" width="15.7109375" style="73" customWidth="1"/>
    <col min="13308" max="13308" width="15.28515625" style="73" customWidth="1"/>
    <col min="13309" max="13312" width="14.5703125" style="73" customWidth="1"/>
    <col min="13313" max="13313" width="15.28515625" style="73" customWidth="1"/>
    <col min="13314" max="13314" width="12.42578125" style="73" customWidth="1"/>
    <col min="13315" max="13315" width="12.28515625" style="73" bestFit="1" customWidth="1"/>
    <col min="13316" max="13316" width="11.42578125" style="73" bestFit="1" customWidth="1"/>
    <col min="13317" max="13317" width="12.28515625" style="73" customWidth="1"/>
    <col min="13318" max="13318" width="11.7109375" style="73" customWidth="1"/>
    <col min="13319" max="13319" width="12.140625" style="73" customWidth="1"/>
    <col min="13320" max="13320" width="17.140625" style="73" customWidth="1"/>
    <col min="13321" max="13323" width="14" style="73" customWidth="1"/>
    <col min="13324" max="13324" width="20.7109375" style="73" bestFit="1" customWidth="1"/>
    <col min="13325" max="13325" width="14" style="73" customWidth="1"/>
    <col min="13326" max="13326" width="14.85546875" style="73" customWidth="1"/>
    <col min="13327" max="13327" width="3.85546875" style="73" customWidth="1"/>
    <col min="13328" max="13328" width="14" style="73" customWidth="1"/>
    <col min="13329" max="13329" width="16.28515625" style="73" bestFit="1" customWidth="1"/>
    <col min="13330" max="13330" width="15" style="73" bestFit="1" customWidth="1"/>
    <col min="13331" max="13331" width="13.85546875" style="73" bestFit="1" customWidth="1"/>
    <col min="13332" max="13340" width="13.85546875" style="73" customWidth="1"/>
    <col min="13341" max="13341" width="16.85546875" style="73" customWidth="1"/>
    <col min="13342" max="13342" width="14.7109375" style="73" customWidth="1"/>
    <col min="13343" max="13562" width="9.140625" style="73"/>
    <col min="13563" max="13563" width="15.7109375" style="73" customWidth="1"/>
    <col min="13564" max="13564" width="15.28515625" style="73" customWidth="1"/>
    <col min="13565" max="13568" width="14.5703125" style="73" customWidth="1"/>
    <col min="13569" max="13569" width="15.28515625" style="73" customWidth="1"/>
    <col min="13570" max="13570" width="12.42578125" style="73" customWidth="1"/>
    <col min="13571" max="13571" width="12.28515625" style="73" bestFit="1" customWidth="1"/>
    <col min="13572" max="13572" width="11.42578125" style="73" bestFit="1" customWidth="1"/>
    <col min="13573" max="13573" width="12.28515625" style="73" customWidth="1"/>
    <col min="13574" max="13574" width="11.7109375" style="73" customWidth="1"/>
    <col min="13575" max="13575" width="12.140625" style="73" customWidth="1"/>
    <col min="13576" max="13576" width="17.140625" style="73" customWidth="1"/>
    <col min="13577" max="13579" width="14" style="73" customWidth="1"/>
    <col min="13580" max="13580" width="20.7109375" style="73" bestFit="1" customWidth="1"/>
    <col min="13581" max="13581" width="14" style="73" customWidth="1"/>
    <col min="13582" max="13582" width="14.85546875" style="73" customWidth="1"/>
    <col min="13583" max="13583" width="3.85546875" style="73" customWidth="1"/>
    <col min="13584" max="13584" width="14" style="73" customWidth="1"/>
    <col min="13585" max="13585" width="16.28515625" style="73" bestFit="1" customWidth="1"/>
    <col min="13586" max="13586" width="15" style="73" bestFit="1" customWidth="1"/>
    <col min="13587" max="13587" width="13.85546875" style="73" bestFit="1" customWidth="1"/>
    <col min="13588" max="13596" width="13.85546875" style="73" customWidth="1"/>
    <col min="13597" max="13597" width="16.85546875" style="73" customWidth="1"/>
    <col min="13598" max="13598" width="14.7109375" style="73" customWidth="1"/>
    <col min="13599" max="13818" width="9.140625" style="73"/>
    <col min="13819" max="13819" width="15.7109375" style="73" customWidth="1"/>
    <col min="13820" max="13820" width="15.28515625" style="73" customWidth="1"/>
    <col min="13821" max="13824" width="14.5703125" style="73" customWidth="1"/>
    <col min="13825" max="13825" width="15.28515625" style="73" customWidth="1"/>
    <col min="13826" max="13826" width="12.42578125" style="73" customWidth="1"/>
    <col min="13827" max="13827" width="12.28515625" style="73" bestFit="1" customWidth="1"/>
    <col min="13828" max="13828" width="11.42578125" style="73" bestFit="1" customWidth="1"/>
    <col min="13829" max="13829" width="12.28515625" style="73" customWidth="1"/>
    <col min="13830" max="13830" width="11.7109375" style="73" customWidth="1"/>
    <col min="13831" max="13831" width="12.140625" style="73" customWidth="1"/>
    <col min="13832" max="13832" width="17.140625" style="73" customWidth="1"/>
    <col min="13833" max="13835" width="14" style="73" customWidth="1"/>
    <col min="13836" max="13836" width="20.7109375" style="73" bestFit="1" customWidth="1"/>
    <col min="13837" max="13837" width="14" style="73" customWidth="1"/>
    <col min="13838" max="13838" width="14.85546875" style="73" customWidth="1"/>
    <col min="13839" max="13839" width="3.85546875" style="73" customWidth="1"/>
    <col min="13840" max="13840" width="14" style="73" customWidth="1"/>
    <col min="13841" max="13841" width="16.28515625" style="73" bestFit="1" customWidth="1"/>
    <col min="13842" max="13842" width="15" style="73" bestFit="1" customWidth="1"/>
    <col min="13843" max="13843" width="13.85546875" style="73" bestFit="1" customWidth="1"/>
    <col min="13844" max="13852" width="13.85546875" style="73" customWidth="1"/>
    <col min="13853" max="13853" width="16.85546875" style="73" customWidth="1"/>
    <col min="13854" max="13854" width="14.7109375" style="73" customWidth="1"/>
    <col min="13855" max="14074" width="9.140625" style="73"/>
    <col min="14075" max="14075" width="15.7109375" style="73" customWidth="1"/>
    <col min="14076" max="14076" width="15.28515625" style="73" customWidth="1"/>
    <col min="14077" max="14080" width="14.5703125" style="73" customWidth="1"/>
    <col min="14081" max="14081" width="15.28515625" style="73" customWidth="1"/>
    <col min="14082" max="14082" width="12.42578125" style="73" customWidth="1"/>
    <col min="14083" max="14083" width="12.28515625" style="73" bestFit="1" customWidth="1"/>
    <col min="14084" max="14084" width="11.42578125" style="73" bestFit="1" customWidth="1"/>
    <col min="14085" max="14085" width="12.28515625" style="73" customWidth="1"/>
    <col min="14086" max="14086" width="11.7109375" style="73" customWidth="1"/>
    <col min="14087" max="14087" width="12.140625" style="73" customWidth="1"/>
    <col min="14088" max="14088" width="17.140625" style="73" customWidth="1"/>
    <col min="14089" max="14091" width="14" style="73" customWidth="1"/>
    <col min="14092" max="14092" width="20.7109375" style="73" bestFit="1" customWidth="1"/>
    <col min="14093" max="14093" width="14" style="73" customWidth="1"/>
    <col min="14094" max="14094" width="14.85546875" style="73" customWidth="1"/>
    <col min="14095" max="14095" width="3.85546875" style="73" customWidth="1"/>
    <col min="14096" max="14096" width="14" style="73" customWidth="1"/>
    <col min="14097" max="14097" width="16.28515625" style="73" bestFit="1" customWidth="1"/>
    <col min="14098" max="14098" width="15" style="73" bestFit="1" customWidth="1"/>
    <col min="14099" max="14099" width="13.85546875" style="73" bestFit="1" customWidth="1"/>
    <col min="14100" max="14108" width="13.85546875" style="73" customWidth="1"/>
    <col min="14109" max="14109" width="16.85546875" style="73" customWidth="1"/>
    <col min="14110" max="14110" width="14.7109375" style="73" customWidth="1"/>
    <col min="14111" max="14330" width="9.140625" style="73"/>
    <col min="14331" max="14331" width="15.7109375" style="73" customWidth="1"/>
    <col min="14332" max="14332" width="15.28515625" style="73" customWidth="1"/>
    <col min="14333" max="14336" width="14.5703125" style="73" customWidth="1"/>
    <col min="14337" max="14337" width="15.28515625" style="73" customWidth="1"/>
    <col min="14338" max="14338" width="12.42578125" style="73" customWidth="1"/>
    <col min="14339" max="14339" width="12.28515625" style="73" bestFit="1" customWidth="1"/>
    <col min="14340" max="14340" width="11.42578125" style="73" bestFit="1" customWidth="1"/>
    <col min="14341" max="14341" width="12.28515625" style="73" customWidth="1"/>
    <col min="14342" max="14342" width="11.7109375" style="73" customWidth="1"/>
    <col min="14343" max="14343" width="12.140625" style="73" customWidth="1"/>
    <col min="14344" max="14344" width="17.140625" style="73" customWidth="1"/>
    <col min="14345" max="14347" width="14" style="73" customWidth="1"/>
    <col min="14348" max="14348" width="20.7109375" style="73" bestFit="1" customWidth="1"/>
    <col min="14349" max="14349" width="14" style="73" customWidth="1"/>
    <col min="14350" max="14350" width="14.85546875" style="73" customWidth="1"/>
    <col min="14351" max="14351" width="3.85546875" style="73" customWidth="1"/>
    <col min="14352" max="14352" width="14" style="73" customWidth="1"/>
    <col min="14353" max="14353" width="16.28515625" style="73" bestFit="1" customWidth="1"/>
    <col min="14354" max="14354" width="15" style="73" bestFit="1" customWidth="1"/>
    <col min="14355" max="14355" width="13.85546875" style="73" bestFit="1" customWidth="1"/>
    <col min="14356" max="14364" width="13.85546875" style="73" customWidth="1"/>
    <col min="14365" max="14365" width="16.85546875" style="73" customWidth="1"/>
    <col min="14366" max="14366" width="14.7109375" style="73" customWidth="1"/>
    <col min="14367" max="14586" width="9.140625" style="73"/>
    <col min="14587" max="14587" width="15.7109375" style="73" customWidth="1"/>
    <col min="14588" max="14588" width="15.28515625" style="73" customWidth="1"/>
    <col min="14589" max="14592" width="14.5703125" style="73" customWidth="1"/>
    <col min="14593" max="14593" width="15.28515625" style="73" customWidth="1"/>
    <col min="14594" max="14594" width="12.42578125" style="73" customWidth="1"/>
    <col min="14595" max="14595" width="12.28515625" style="73" bestFit="1" customWidth="1"/>
    <col min="14596" max="14596" width="11.42578125" style="73" bestFit="1" customWidth="1"/>
    <col min="14597" max="14597" width="12.28515625" style="73" customWidth="1"/>
    <col min="14598" max="14598" width="11.7109375" style="73" customWidth="1"/>
    <col min="14599" max="14599" width="12.140625" style="73" customWidth="1"/>
    <col min="14600" max="14600" width="17.140625" style="73" customWidth="1"/>
    <col min="14601" max="14603" width="14" style="73" customWidth="1"/>
    <col min="14604" max="14604" width="20.7109375" style="73" bestFit="1" customWidth="1"/>
    <col min="14605" max="14605" width="14" style="73" customWidth="1"/>
    <col min="14606" max="14606" width="14.85546875" style="73" customWidth="1"/>
    <col min="14607" max="14607" width="3.85546875" style="73" customWidth="1"/>
    <col min="14608" max="14608" width="14" style="73" customWidth="1"/>
    <col min="14609" max="14609" width="16.28515625" style="73" bestFit="1" customWidth="1"/>
    <col min="14610" max="14610" width="15" style="73" bestFit="1" customWidth="1"/>
    <col min="14611" max="14611" width="13.85546875" style="73" bestFit="1" customWidth="1"/>
    <col min="14612" max="14620" width="13.85546875" style="73" customWidth="1"/>
    <col min="14621" max="14621" width="16.85546875" style="73" customWidth="1"/>
    <col min="14622" max="14622" width="14.7109375" style="73" customWidth="1"/>
    <col min="14623" max="14842" width="9.140625" style="73"/>
    <col min="14843" max="14843" width="15.7109375" style="73" customWidth="1"/>
    <col min="14844" max="14844" width="15.28515625" style="73" customWidth="1"/>
    <col min="14845" max="14848" width="14.5703125" style="73" customWidth="1"/>
    <col min="14849" max="14849" width="15.28515625" style="73" customWidth="1"/>
    <col min="14850" max="14850" width="12.42578125" style="73" customWidth="1"/>
    <col min="14851" max="14851" width="12.28515625" style="73" bestFit="1" customWidth="1"/>
    <col min="14852" max="14852" width="11.42578125" style="73" bestFit="1" customWidth="1"/>
    <col min="14853" max="14853" width="12.28515625" style="73" customWidth="1"/>
    <col min="14854" max="14854" width="11.7109375" style="73" customWidth="1"/>
    <col min="14855" max="14855" width="12.140625" style="73" customWidth="1"/>
    <col min="14856" max="14856" width="17.140625" style="73" customWidth="1"/>
    <col min="14857" max="14859" width="14" style="73" customWidth="1"/>
    <col min="14860" max="14860" width="20.7109375" style="73" bestFit="1" customWidth="1"/>
    <col min="14861" max="14861" width="14" style="73" customWidth="1"/>
    <col min="14862" max="14862" width="14.85546875" style="73" customWidth="1"/>
    <col min="14863" max="14863" width="3.85546875" style="73" customWidth="1"/>
    <col min="14864" max="14864" width="14" style="73" customWidth="1"/>
    <col min="14865" max="14865" width="16.28515625" style="73" bestFit="1" customWidth="1"/>
    <col min="14866" max="14866" width="15" style="73" bestFit="1" customWidth="1"/>
    <col min="14867" max="14867" width="13.85546875" style="73" bestFit="1" customWidth="1"/>
    <col min="14868" max="14876" width="13.85546875" style="73" customWidth="1"/>
    <col min="14877" max="14877" width="16.85546875" style="73" customWidth="1"/>
    <col min="14878" max="14878" width="14.7109375" style="73" customWidth="1"/>
    <col min="14879" max="15098" width="9.140625" style="73"/>
    <col min="15099" max="15099" width="15.7109375" style="73" customWidth="1"/>
    <col min="15100" max="15100" width="15.28515625" style="73" customWidth="1"/>
    <col min="15101" max="15104" width="14.5703125" style="73" customWidth="1"/>
    <col min="15105" max="15105" width="15.28515625" style="73" customWidth="1"/>
    <col min="15106" max="15106" width="12.42578125" style="73" customWidth="1"/>
    <col min="15107" max="15107" width="12.28515625" style="73" bestFit="1" customWidth="1"/>
    <col min="15108" max="15108" width="11.42578125" style="73" bestFit="1" customWidth="1"/>
    <col min="15109" max="15109" width="12.28515625" style="73" customWidth="1"/>
    <col min="15110" max="15110" width="11.7109375" style="73" customWidth="1"/>
    <col min="15111" max="15111" width="12.140625" style="73" customWidth="1"/>
    <col min="15112" max="15112" width="17.140625" style="73" customWidth="1"/>
    <col min="15113" max="15115" width="14" style="73" customWidth="1"/>
    <col min="15116" max="15116" width="20.7109375" style="73" bestFit="1" customWidth="1"/>
    <col min="15117" max="15117" width="14" style="73" customWidth="1"/>
    <col min="15118" max="15118" width="14.85546875" style="73" customWidth="1"/>
    <col min="15119" max="15119" width="3.85546875" style="73" customWidth="1"/>
    <col min="15120" max="15120" width="14" style="73" customWidth="1"/>
    <col min="15121" max="15121" width="16.28515625" style="73" bestFit="1" customWidth="1"/>
    <col min="15122" max="15122" width="15" style="73" bestFit="1" customWidth="1"/>
    <col min="15123" max="15123" width="13.85546875" style="73" bestFit="1" customWidth="1"/>
    <col min="15124" max="15132" width="13.85546875" style="73" customWidth="1"/>
    <col min="15133" max="15133" width="16.85546875" style="73" customWidth="1"/>
    <col min="15134" max="15134" width="14.7109375" style="73" customWidth="1"/>
    <col min="15135" max="15354" width="9.140625" style="73"/>
    <col min="15355" max="15355" width="15.7109375" style="73" customWidth="1"/>
    <col min="15356" max="15356" width="15.28515625" style="73" customWidth="1"/>
    <col min="15357" max="15360" width="14.5703125" style="73" customWidth="1"/>
    <col min="15361" max="15361" width="15.28515625" style="73" customWidth="1"/>
    <col min="15362" max="15362" width="12.42578125" style="73" customWidth="1"/>
    <col min="15363" max="15363" width="12.28515625" style="73" bestFit="1" customWidth="1"/>
    <col min="15364" max="15364" width="11.42578125" style="73" bestFit="1" customWidth="1"/>
    <col min="15365" max="15365" width="12.28515625" style="73" customWidth="1"/>
    <col min="15366" max="15366" width="11.7109375" style="73" customWidth="1"/>
    <col min="15367" max="15367" width="12.140625" style="73" customWidth="1"/>
    <col min="15368" max="15368" width="17.140625" style="73" customWidth="1"/>
    <col min="15369" max="15371" width="14" style="73" customWidth="1"/>
    <col min="15372" max="15372" width="20.7109375" style="73" bestFit="1" customWidth="1"/>
    <col min="15373" max="15373" width="14" style="73" customWidth="1"/>
    <col min="15374" max="15374" width="14.85546875" style="73" customWidth="1"/>
    <col min="15375" max="15375" width="3.85546875" style="73" customWidth="1"/>
    <col min="15376" max="15376" width="14" style="73" customWidth="1"/>
    <col min="15377" max="15377" width="16.28515625" style="73" bestFit="1" customWidth="1"/>
    <col min="15378" max="15378" width="15" style="73" bestFit="1" customWidth="1"/>
    <col min="15379" max="15379" width="13.85546875" style="73" bestFit="1" customWidth="1"/>
    <col min="15380" max="15388" width="13.85546875" style="73" customWidth="1"/>
    <col min="15389" max="15389" width="16.85546875" style="73" customWidth="1"/>
    <col min="15390" max="15390" width="14.7109375" style="73" customWidth="1"/>
    <col min="15391" max="15610" width="9.140625" style="73"/>
    <col min="15611" max="15611" width="15.7109375" style="73" customWidth="1"/>
    <col min="15612" max="15612" width="15.28515625" style="73" customWidth="1"/>
    <col min="15613" max="15616" width="14.5703125" style="73" customWidth="1"/>
    <col min="15617" max="15617" width="15.28515625" style="73" customWidth="1"/>
    <col min="15618" max="15618" width="12.42578125" style="73" customWidth="1"/>
    <col min="15619" max="15619" width="12.28515625" style="73" bestFit="1" customWidth="1"/>
    <col min="15620" max="15620" width="11.42578125" style="73" bestFit="1" customWidth="1"/>
    <col min="15621" max="15621" width="12.28515625" style="73" customWidth="1"/>
    <col min="15622" max="15622" width="11.7109375" style="73" customWidth="1"/>
    <col min="15623" max="15623" width="12.140625" style="73" customWidth="1"/>
    <col min="15624" max="15624" width="17.140625" style="73" customWidth="1"/>
    <col min="15625" max="15627" width="14" style="73" customWidth="1"/>
    <col min="15628" max="15628" width="20.7109375" style="73" bestFit="1" customWidth="1"/>
    <col min="15629" max="15629" width="14" style="73" customWidth="1"/>
    <col min="15630" max="15630" width="14.85546875" style="73" customWidth="1"/>
    <col min="15631" max="15631" width="3.85546875" style="73" customWidth="1"/>
    <col min="15632" max="15632" width="14" style="73" customWidth="1"/>
    <col min="15633" max="15633" width="16.28515625" style="73" bestFit="1" customWidth="1"/>
    <col min="15634" max="15634" width="15" style="73" bestFit="1" customWidth="1"/>
    <col min="15635" max="15635" width="13.85546875" style="73" bestFit="1" customWidth="1"/>
    <col min="15636" max="15644" width="13.85546875" style="73" customWidth="1"/>
    <col min="15645" max="15645" width="16.85546875" style="73" customWidth="1"/>
    <col min="15646" max="15646" width="14.7109375" style="73" customWidth="1"/>
    <col min="15647" max="15866" width="9.140625" style="73"/>
    <col min="15867" max="15867" width="15.7109375" style="73" customWidth="1"/>
    <col min="15868" max="15868" width="15.28515625" style="73" customWidth="1"/>
    <col min="15869" max="15872" width="14.5703125" style="73" customWidth="1"/>
    <col min="15873" max="15873" width="15.28515625" style="73" customWidth="1"/>
    <col min="15874" max="15874" width="12.42578125" style="73" customWidth="1"/>
    <col min="15875" max="15875" width="12.28515625" style="73" bestFit="1" customWidth="1"/>
    <col min="15876" max="15876" width="11.42578125" style="73" bestFit="1" customWidth="1"/>
    <col min="15877" max="15877" width="12.28515625" style="73" customWidth="1"/>
    <col min="15878" max="15878" width="11.7109375" style="73" customWidth="1"/>
    <col min="15879" max="15879" width="12.140625" style="73" customWidth="1"/>
    <col min="15880" max="15880" width="17.140625" style="73" customWidth="1"/>
    <col min="15881" max="15883" width="14" style="73" customWidth="1"/>
    <col min="15884" max="15884" width="20.7109375" style="73" bestFit="1" customWidth="1"/>
    <col min="15885" max="15885" width="14" style="73" customWidth="1"/>
    <col min="15886" max="15886" width="14.85546875" style="73" customWidth="1"/>
    <col min="15887" max="15887" width="3.85546875" style="73" customWidth="1"/>
    <col min="15888" max="15888" width="14" style="73" customWidth="1"/>
    <col min="15889" max="15889" width="16.28515625" style="73" bestFit="1" customWidth="1"/>
    <col min="15890" max="15890" width="15" style="73" bestFit="1" customWidth="1"/>
    <col min="15891" max="15891" width="13.85546875" style="73" bestFit="1" customWidth="1"/>
    <col min="15892" max="15900" width="13.85546875" style="73" customWidth="1"/>
    <col min="15901" max="15901" width="16.85546875" style="73" customWidth="1"/>
    <col min="15902" max="15902" width="14.7109375" style="73" customWidth="1"/>
    <col min="15903" max="16122" width="9.140625" style="73"/>
    <col min="16123" max="16123" width="15.7109375" style="73" customWidth="1"/>
    <col min="16124" max="16124" width="15.28515625" style="73" customWidth="1"/>
    <col min="16125" max="16128" width="14.5703125" style="73" customWidth="1"/>
    <col min="16129" max="16129" width="15.28515625" style="73" customWidth="1"/>
    <col min="16130" max="16130" width="12.42578125" style="73" customWidth="1"/>
    <col min="16131" max="16131" width="12.28515625" style="73" bestFit="1" customWidth="1"/>
    <col min="16132" max="16132" width="11.42578125" style="73" bestFit="1" customWidth="1"/>
    <col min="16133" max="16133" width="12.28515625" style="73" customWidth="1"/>
    <col min="16134" max="16134" width="11.7109375" style="73" customWidth="1"/>
    <col min="16135" max="16135" width="12.140625" style="73" customWidth="1"/>
    <col min="16136" max="16136" width="17.140625" style="73" customWidth="1"/>
    <col min="16137" max="16139" width="14" style="73" customWidth="1"/>
    <col min="16140" max="16140" width="20.7109375" style="73" bestFit="1" customWidth="1"/>
    <col min="16141" max="16141" width="14" style="73" customWidth="1"/>
    <col min="16142" max="16142" width="14.85546875" style="73" customWidth="1"/>
    <col min="16143" max="16143" width="3.85546875" style="73" customWidth="1"/>
    <col min="16144" max="16144" width="14" style="73" customWidth="1"/>
    <col min="16145" max="16145" width="16.28515625" style="73" bestFit="1" customWidth="1"/>
    <col min="16146" max="16146" width="15" style="73" bestFit="1" customWidth="1"/>
    <col min="16147" max="16147" width="13.85546875" style="73" bestFit="1" customWidth="1"/>
    <col min="16148" max="16156" width="13.85546875" style="73" customWidth="1"/>
    <col min="16157" max="16157" width="16.85546875" style="73" customWidth="1"/>
    <col min="16158" max="16158" width="14.7109375" style="73" customWidth="1"/>
    <col min="16159" max="16384" width="9.140625" style="73"/>
  </cols>
  <sheetData>
    <row r="1" spans="1:30" x14ac:dyDescent="0.2">
      <c r="A1" s="173" t="s">
        <v>85</v>
      </c>
      <c r="B1" s="173"/>
      <c r="C1" s="173"/>
      <c r="D1" s="173"/>
      <c r="E1" s="173"/>
      <c r="F1" s="173"/>
      <c r="G1" s="173"/>
      <c r="H1" s="173"/>
      <c r="I1" s="173"/>
      <c r="J1" s="77"/>
      <c r="K1" s="78"/>
      <c r="L1" s="78"/>
      <c r="M1" s="78"/>
      <c r="N1" s="78"/>
      <c r="O1" s="78"/>
      <c r="P1" s="78"/>
      <c r="Q1" s="78"/>
      <c r="R1" s="79"/>
      <c r="S1" s="78"/>
      <c r="T1" s="79"/>
      <c r="U1" s="80"/>
      <c r="V1" s="78"/>
      <c r="W1" s="78"/>
      <c r="X1" s="78"/>
      <c r="Y1" s="78"/>
      <c r="Z1" s="78"/>
      <c r="AA1" s="78"/>
      <c r="AB1" s="78"/>
      <c r="AC1" s="78"/>
      <c r="AD1" s="78"/>
    </row>
    <row r="2" spans="1:30" ht="15" customHeight="1" x14ac:dyDescent="0.2">
      <c r="A2" s="174" t="s">
        <v>0</v>
      </c>
      <c r="B2" s="171" t="s">
        <v>1</v>
      </c>
      <c r="C2" s="176" t="s">
        <v>2</v>
      </c>
      <c r="D2" s="177"/>
      <c r="E2" s="177"/>
      <c r="F2" s="177"/>
      <c r="G2" s="178"/>
      <c r="H2" s="176" t="s">
        <v>3</v>
      </c>
      <c r="I2" s="177"/>
      <c r="J2" s="177"/>
      <c r="K2" s="177"/>
      <c r="L2" s="177"/>
      <c r="M2" s="177"/>
      <c r="N2" s="178"/>
      <c r="O2" s="171" t="s">
        <v>4</v>
      </c>
      <c r="P2" s="171" t="s">
        <v>61</v>
      </c>
      <c r="Q2" s="171" t="s">
        <v>5</v>
      </c>
      <c r="R2" s="171" t="s">
        <v>6</v>
      </c>
      <c r="S2" s="171" t="s">
        <v>7</v>
      </c>
      <c r="T2" s="182" t="s">
        <v>8</v>
      </c>
      <c r="U2" s="80"/>
      <c r="V2" s="171" t="s">
        <v>9</v>
      </c>
      <c r="W2" s="171" t="s">
        <v>10</v>
      </c>
      <c r="X2" s="179"/>
      <c r="Y2" s="180"/>
      <c r="Z2" s="171" t="s">
        <v>62</v>
      </c>
      <c r="AA2" s="179"/>
      <c r="AB2" s="179"/>
      <c r="AC2" s="81"/>
      <c r="AD2" s="182" t="s">
        <v>13</v>
      </c>
    </row>
    <row r="3" spans="1:30" ht="13.5" customHeight="1" x14ac:dyDescent="0.2">
      <c r="A3" s="174"/>
      <c r="B3" s="171"/>
      <c r="C3" s="82"/>
      <c r="D3" s="78"/>
      <c r="E3" s="78"/>
      <c r="F3" s="78"/>
      <c r="G3" s="78"/>
      <c r="H3" s="83"/>
      <c r="I3" s="78"/>
      <c r="J3" s="78"/>
      <c r="K3" s="78"/>
      <c r="L3" s="78"/>
      <c r="M3" s="78"/>
      <c r="N3" s="84"/>
      <c r="O3" s="171"/>
      <c r="P3" s="171"/>
      <c r="Q3" s="171"/>
      <c r="R3" s="171"/>
      <c r="S3" s="171"/>
      <c r="T3" s="182"/>
      <c r="U3" s="80"/>
      <c r="V3" s="171"/>
      <c r="W3" s="181"/>
      <c r="X3" s="179"/>
      <c r="Y3" s="180"/>
      <c r="Z3" s="181"/>
      <c r="AA3" s="179"/>
      <c r="AB3" s="179"/>
      <c r="AC3" s="78"/>
      <c r="AD3" s="182"/>
    </row>
    <row r="4" spans="1:30" ht="41.25" customHeight="1" x14ac:dyDescent="0.2">
      <c r="A4" s="175"/>
      <c r="B4" s="172"/>
      <c r="C4" s="87" t="s">
        <v>63</v>
      </c>
      <c r="D4" s="87" t="s">
        <v>64</v>
      </c>
      <c r="E4" s="87" t="s">
        <v>15</v>
      </c>
      <c r="F4" s="88" t="s">
        <v>65</v>
      </c>
      <c r="G4" s="86" t="s">
        <v>16</v>
      </c>
      <c r="H4" s="87" t="s">
        <v>66</v>
      </c>
      <c r="I4" s="87" t="s">
        <v>67</v>
      </c>
      <c r="J4" s="87" t="s">
        <v>68</v>
      </c>
      <c r="K4" s="87" t="s">
        <v>69</v>
      </c>
      <c r="L4" s="87" t="s">
        <v>70</v>
      </c>
      <c r="M4" s="89" t="s">
        <v>71</v>
      </c>
      <c r="N4" s="90" t="s">
        <v>72</v>
      </c>
      <c r="O4" s="172"/>
      <c r="P4" s="172"/>
      <c r="Q4" s="172"/>
      <c r="R4" s="172"/>
      <c r="S4" s="172"/>
      <c r="T4" s="183"/>
      <c r="U4" s="80"/>
      <c r="V4" s="172"/>
      <c r="W4" s="87" t="s">
        <v>18</v>
      </c>
      <c r="X4" s="87" t="s">
        <v>17</v>
      </c>
      <c r="Y4" s="90" t="s">
        <v>19</v>
      </c>
      <c r="Z4" s="87" t="s">
        <v>73</v>
      </c>
      <c r="AA4" s="87" t="s">
        <v>15</v>
      </c>
      <c r="AB4" s="87" t="s">
        <v>74</v>
      </c>
      <c r="AC4" s="85" t="s">
        <v>75</v>
      </c>
      <c r="AD4" s="183"/>
    </row>
    <row r="5" spans="1:30" x14ac:dyDescent="0.2">
      <c r="A5" s="91">
        <v>1861</v>
      </c>
      <c r="B5" s="92">
        <f>+'[3]R-I prezzi correnti cdt'!B2</f>
        <v>3304.4958670229257</v>
      </c>
      <c r="C5" s="92">
        <f>+'[3]R-I prezzi correnti cdt'!C2</f>
        <v>32.467685337987717</v>
      </c>
      <c r="D5" s="92">
        <f>+'[3]R-I prezzi correnti cdt'!D2</f>
        <v>1470.9558266255913</v>
      </c>
      <c r="E5" s="92">
        <f>+'[3]R-I prezzi correnti cdt'!G2</f>
        <v>149.9983703843406</v>
      </c>
      <c r="F5" s="92">
        <f>+'[3]R-I prezzi correnti cdt'!E2</f>
        <v>35.36006061587274</v>
      </c>
      <c r="G5" s="93">
        <f>+C5+D5+E5+F5</f>
        <v>1688.7819429637923</v>
      </c>
      <c r="H5" s="92">
        <f>+'[3]R-I prezzi correnti cdt'!H2</f>
        <v>671.84061513108111</v>
      </c>
      <c r="I5" s="92">
        <f>+'[3]R-I prezzi correnti cdt'!I2</f>
        <v>149.89986940842792</v>
      </c>
      <c r="J5" s="92">
        <f>+'[3]R-I prezzi correnti cdt'!J2</f>
        <v>15.038839635445258</v>
      </c>
      <c r="K5" s="92">
        <f>+'[3]R-I prezzi correnti cdt'!K2</f>
        <v>396</v>
      </c>
      <c r="L5" s="92">
        <f>+'[3]R-I prezzi correnti cdt'!L2</f>
        <v>430.03</v>
      </c>
      <c r="M5" s="92">
        <f>+'[3]R-I prezzi correnti cdt'!M2</f>
        <v>284.01914606741576</v>
      </c>
      <c r="N5" s="92">
        <f>+H5+I5+J5+K5+L5+M5</f>
        <v>1946.8284702423698</v>
      </c>
      <c r="O5" s="92">
        <f>+B5+G5+N5</f>
        <v>6940.106280229088</v>
      </c>
      <c r="P5" s="92">
        <f>+'[3]R-I prezzi correnti cdt'!P2</f>
        <v>13.619362230803748</v>
      </c>
      <c r="Q5" s="92">
        <f>+'[3]R-I prezzi correnti cdt'!Q2</f>
        <v>358.99999999999989</v>
      </c>
      <c r="R5" s="94">
        <f>+O5+Q5-P5</f>
        <v>7285.4869179982843</v>
      </c>
      <c r="S5" s="92">
        <f>+'[3]R-I prezzi correnti cdt'!S2</f>
        <v>820.69247288370389</v>
      </c>
      <c r="T5" s="94">
        <f>+R5+S5</f>
        <v>8106.1793908819882</v>
      </c>
      <c r="U5" s="96"/>
      <c r="V5" s="92">
        <f>+'[3]R-I prezzi correnti cdt'!U2</f>
        <v>478.3881734035001</v>
      </c>
      <c r="W5" s="97">
        <f>+'[3]R-I prezzi correnti cdt'!W2</f>
        <v>6512.2702032854149</v>
      </c>
      <c r="X5" s="97">
        <f>+'[3]R-I prezzi correnti cdt'!X2</f>
        <v>710.56996879822429</v>
      </c>
      <c r="Y5" s="92">
        <f>+W5+X5</f>
        <v>7222.8401720836391</v>
      </c>
      <c r="Z5" s="92">
        <f>+'[3]R-I prezzi correnti cdt'!AD2</f>
        <v>91.375589215738501</v>
      </c>
      <c r="AA5" s="92">
        <f>+'[3]R-I prezzi correnti cdt'!Y2</f>
        <v>228.27482635478759</v>
      </c>
      <c r="AB5" s="92">
        <f>+'[3]R-I prezzi correnti cdt'!AC2+'[3]R-I prezzi correnti cdt'!AE2+'[3]R-I prezzi correnti cdt'!AF2</f>
        <v>85.300629824322314</v>
      </c>
      <c r="AC5" s="93">
        <f>+Z5+AA5+AB5</f>
        <v>404.95104539484839</v>
      </c>
      <c r="AD5" s="98">
        <f>+V5+Y5+AC5</f>
        <v>8106.1793908819882</v>
      </c>
    </row>
    <row r="6" spans="1:30" x14ac:dyDescent="0.2">
      <c r="A6" s="91">
        <v>1862</v>
      </c>
      <c r="B6" s="92">
        <f>+'[3]R-I prezzi correnti cdt'!B3</f>
        <v>3313.6681206977469</v>
      </c>
      <c r="C6" s="92">
        <f>+'[3]R-I prezzi correnti cdt'!C3</f>
        <v>37.316755226128755</v>
      </c>
      <c r="D6" s="92">
        <f>+'[3]R-I prezzi correnti cdt'!D3</f>
        <v>1407.1043084279056</v>
      </c>
      <c r="E6" s="92">
        <f>+'[3]R-I prezzi correnti cdt'!G3</f>
        <v>173.12789009246029</v>
      </c>
      <c r="F6" s="92">
        <f>+'[3]R-I prezzi correnti cdt'!E3</f>
        <v>42.449052359991292</v>
      </c>
      <c r="G6" s="93">
        <f t="shared" ref="G6:G69" si="0">+C6+D6+E6+F6</f>
        <v>1659.9980061064862</v>
      </c>
      <c r="H6" s="92">
        <f>+'[3]R-I prezzi correnti cdt'!H3</f>
        <v>680.67044195222513</v>
      </c>
      <c r="I6" s="92">
        <f>+'[3]R-I prezzi correnti cdt'!I3</f>
        <v>157.79459586393841</v>
      </c>
      <c r="J6" s="92">
        <f>+'[3]R-I prezzi correnti cdt'!J3</f>
        <v>17.347762849857453</v>
      </c>
      <c r="K6" s="92">
        <f>+'[3]R-I prezzi correnti cdt'!K3</f>
        <v>398</v>
      </c>
      <c r="L6" s="92">
        <f>+'[3]R-I prezzi correnti cdt'!L3</f>
        <v>436.64</v>
      </c>
      <c r="M6" s="92">
        <f>+'[3]R-I prezzi correnti cdt'!M3</f>
        <v>337.02271910112364</v>
      </c>
      <c r="N6" s="92">
        <f t="shared" ref="N6:N69" si="1">+H6+I6+J6+K6+L6+M6</f>
        <v>2027.4755197671443</v>
      </c>
      <c r="O6" s="92">
        <f t="shared" ref="O6:O69" si="2">+B6+G6+N6</f>
        <v>7001.1416465713774</v>
      </c>
      <c r="P6" s="92">
        <f>+'[3]R-I prezzi correnti cdt'!P3</f>
        <v>15.722127033963011</v>
      </c>
      <c r="Q6" s="92">
        <f>+'[3]R-I prezzi correnti cdt'!Q3</f>
        <v>386.99999999999983</v>
      </c>
      <c r="R6" s="94">
        <f t="shared" ref="R6:R69" si="3">+O6+Q6-P6</f>
        <v>7372.4195195374141</v>
      </c>
      <c r="S6" s="92">
        <f>+'[3]R-I prezzi correnti cdt'!S3</f>
        <v>830.03031391525042</v>
      </c>
      <c r="T6" s="94">
        <f t="shared" ref="T6:T69" si="4">+R6+S6</f>
        <v>8202.4498334526652</v>
      </c>
      <c r="U6" s="96"/>
      <c r="V6" s="92">
        <f>+'[3]R-I prezzi correnti cdt'!U3</f>
        <v>577.46856915025012</v>
      </c>
      <c r="W6" s="97">
        <f>+'[3]R-I prezzi correnti cdt'!W3</f>
        <v>6369.9234395185467</v>
      </c>
      <c r="X6" s="97">
        <f>+'[3]R-I prezzi correnti cdt'!X3</f>
        <v>787.73828173622371</v>
      </c>
      <c r="Y6" s="92">
        <f t="shared" ref="Y6:Y69" si="5">+W6+X6</f>
        <v>7157.6617212547708</v>
      </c>
      <c r="Z6" s="92">
        <f>+'[3]R-I prezzi correnti cdt'!AD3</f>
        <v>94.879131471539338</v>
      </c>
      <c r="AA6" s="92">
        <f>+'[3]R-I prezzi correnti cdt'!Y3</f>
        <v>284.05616097324094</v>
      </c>
      <c r="AB6" s="92">
        <f>+'[3]R-I prezzi correnti cdt'!AC3+'[3]R-I prezzi correnti cdt'!AE3+'[3]R-I prezzi correnti cdt'!AF3</f>
        <v>88.384250602863702</v>
      </c>
      <c r="AC6" s="93">
        <f t="shared" ref="AC6:AC69" si="6">+Z6+AA6+AB6</f>
        <v>467.31954304764395</v>
      </c>
      <c r="AD6" s="98">
        <f t="shared" ref="AD6:AD69" si="7">+V6+Y6+AC6</f>
        <v>8202.4498334526652</v>
      </c>
    </row>
    <row r="7" spans="1:30" x14ac:dyDescent="0.2">
      <c r="A7" s="91">
        <v>1863</v>
      </c>
      <c r="B7" s="92">
        <f>+'[3]R-I prezzi correnti cdt'!B4</f>
        <v>3205.5679060344496</v>
      </c>
      <c r="C7" s="92">
        <f>+'[3]R-I prezzi correnti cdt'!C4</f>
        <v>43.852458118840559</v>
      </c>
      <c r="D7" s="92">
        <f>+'[3]R-I prezzi correnti cdt'!D4</f>
        <v>1363.8055996384792</v>
      </c>
      <c r="E7" s="92">
        <f>+'[3]R-I prezzi correnti cdt'!G4</f>
        <v>171.44048375627648</v>
      </c>
      <c r="F7" s="92">
        <f>+'[3]R-I prezzi correnti cdt'!E4</f>
        <v>47.755183904990204</v>
      </c>
      <c r="G7" s="93">
        <f t="shared" si="0"/>
        <v>1626.8537254185865</v>
      </c>
      <c r="H7" s="92">
        <f>+'[3]R-I prezzi correnti cdt'!H4</f>
        <v>684.16657890779265</v>
      </c>
      <c r="I7" s="92">
        <f>+'[3]R-I prezzi correnti cdt'!I4</f>
        <v>164.98978959554296</v>
      </c>
      <c r="J7" s="92">
        <f>+'[3]R-I prezzi correnti cdt'!J4</f>
        <v>20.990420687470362</v>
      </c>
      <c r="K7" s="92">
        <f>+'[3]R-I prezzi correnti cdt'!K4</f>
        <v>400</v>
      </c>
      <c r="L7" s="92">
        <f>+'[3]R-I prezzi correnti cdt'!L4</f>
        <v>428.78</v>
      </c>
      <c r="M7" s="92">
        <f>+'[3]R-I prezzi correnti cdt'!M4</f>
        <v>370.02494382022473</v>
      </c>
      <c r="N7" s="92">
        <f t="shared" si="1"/>
        <v>2068.9517330110307</v>
      </c>
      <c r="O7" s="92">
        <f t="shared" si="2"/>
        <v>6901.373364464067</v>
      </c>
      <c r="P7" s="92">
        <f>+'[3]R-I prezzi correnti cdt'!P4</f>
        <v>18.090870548356925</v>
      </c>
      <c r="Q7" s="92">
        <f>+'[3]R-I prezzi correnti cdt'!Q4</f>
        <v>386.99999999999983</v>
      </c>
      <c r="R7" s="94">
        <f t="shared" si="3"/>
        <v>7270.2824939157099</v>
      </c>
      <c r="S7" s="92">
        <f>+'[3]R-I prezzi correnti cdt'!S4</f>
        <v>898.76100686699999</v>
      </c>
      <c r="T7" s="94">
        <f t="shared" si="4"/>
        <v>8169.04350078271</v>
      </c>
      <c r="U7" s="96"/>
      <c r="V7" s="92">
        <f>+'[3]R-I prezzi correnti cdt'!U4</f>
        <v>633.12610312639993</v>
      </c>
      <c r="W7" s="97">
        <f>+'[3]R-I prezzi correnti cdt'!W4</f>
        <v>6302.7483017538952</v>
      </c>
      <c r="X7" s="97">
        <f>+'[3]R-I prezzi correnti cdt'!X4</f>
        <v>770.57058596701927</v>
      </c>
      <c r="Y7" s="92">
        <f t="shared" si="5"/>
        <v>7073.3188877209141</v>
      </c>
      <c r="Z7" s="92">
        <f>+'[3]R-I prezzi correnti cdt'!AD4</f>
        <v>95.22686159255683</v>
      </c>
      <c r="AA7" s="92">
        <f>+'[3]R-I prezzi correnti cdt'!Y4</f>
        <v>279.24177431834295</v>
      </c>
      <c r="AB7" s="92">
        <f>+'[3]R-I prezzi correnti cdt'!AC4+'[3]R-I prezzi correnti cdt'!AE4+'[3]R-I prezzi correnti cdt'!AF4</f>
        <v>88.129874024495749</v>
      </c>
      <c r="AC7" s="93">
        <f t="shared" si="6"/>
        <v>462.5985099353955</v>
      </c>
      <c r="AD7" s="98">
        <f t="shared" si="7"/>
        <v>8169.04350078271</v>
      </c>
    </row>
    <row r="8" spans="1:30" x14ac:dyDescent="0.2">
      <c r="A8" s="91">
        <v>1864</v>
      </c>
      <c r="B8" s="92">
        <f>+'[3]R-I prezzi correnti cdt'!B5</f>
        <v>3080.0152662965088</v>
      </c>
      <c r="C8" s="92">
        <f>+'[3]R-I prezzi correnti cdt'!C5</f>
        <v>43.167263460733679</v>
      </c>
      <c r="D8" s="92">
        <f>+'[3]R-I prezzi correnti cdt'!D5</f>
        <v>1403.3553100282736</v>
      </c>
      <c r="E8" s="92">
        <f>+'[3]R-I prezzi correnti cdt'!G5</f>
        <v>170.21912297961009</v>
      </c>
      <c r="F8" s="92">
        <f>+'[3]R-I prezzi correnti cdt'!E5</f>
        <v>37.153533078082383</v>
      </c>
      <c r="G8" s="93">
        <f t="shared" si="0"/>
        <v>1653.8952295466997</v>
      </c>
      <c r="H8" s="92">
        <f>+'[3]R-I prezzi correnti cdt'!H5</f>
        <v>689.47701713708705</v>
      </c>
      <c r="I8" s="92">
        <f>+'[3]R-I prezzi correnti cdt'!I5</f>
        <v>174.98311422277149</v>
      </c>
      <c r="J8" s="92">
        <f>+'[3]R-I prezzi correnti cdt'!J5</f>
        <v>27.415301422000567</v>
      </c>
      <c r="K8" s="92">
        <f>+'[3]R-I prezzi correnti cdt'!K5</f>
        <v>402</v>
      </c>
      <c r="L8" s="92">
        <f>+'[3]R-I prezzi correnti cdt'!L5</f>
        <v>429.63</v>
      </c>
      <c r="M8" s="92">
        <f>+'[3]R-I prezzi correnti cdt'!M5</f>
        <v>378.02548314606742</v>
      </c>
      <c r="N8" s="92">
        <f t="shared" si="1"/>
        <v>2101.5309159279268</v>
      </c>
      <c r="O8" s="92">
        <f t="shared" si="2"/>
        <v>6835.4414117711358</v>
      </c>
      <c r="P8" s="92">
        <f>+'[3]R-I prezzi correnti cdt'!P5</f>
        <v>26.303670734780994</v>
      </c>
      <c r="Q8" s="92">
        <f>+'[3]R-I prezzi correnti cdt'!Q5</f>
        <v>478.99999999999977</v>
      </c>
      <c r="R8" s="94">
        <f t="shared" si="3"/>
        <v>7288.1377410363548</v>
      </c>
      <c r="S8" s="92">
        <f>+'[3]R-I prezzi correnti cdt'!S5</f>
        <v>988.62530580919986</v>
      </c>
      <c r="T8" s="94">
        <f t="shared" si="4"/>
        <v>8276.7630468455554</v>
      </c>
      <c r="U8" s="96"/>
      <c r="V8" s="92">
        <f>+'[3]R-I prezzi correnti cdt'!U5</f>
        <v>571.97497777710009</v>
      </c>
      <c r="W8" s="97">
        <f>+'[3]R-I prezzi correnti cdt'!W5</f>
        <v>6407.9650852513605</v>
      </c>
      <c r="X8" s="97">
        <f>+'[3]R-I prezzi correnti cdt'!X5</f>
        <v>792.83104511803788</v>
      </c>
      <c r="Y8" s="92">
        <f t="shared" si="5"/>
        <v>7200.7961303693983</v>
      </c>
      <c r="Z8" s="92">
        <f>+'[3]R-I prezzi correnti cdt'!AD5</f>
        <v>116.21111960525486</v>
      </c>
      <c r="AA8" s="92">
        <f>+'[3]R-I prezzi correnti cdt'!Y5</f>
        <v>282.78957350208555</v>
      </c>
      <c r="AB8" s="92">
        <f>+'[3]R-I prezzi correnti cdt'!AC5+'[3]R-I prezzi correnti cdt'!AE5+'[3]R-I prezzi correnti cdt'!AF5</f>
        <v>104.99124559171491</v>
      </c>
      <c r="AC8" s="93">
        <f t="shared" si="6"/>
        <v>503.99193869905531</v>
      </c>
      <c r="AD8" s="98">
        <f t="shared" si="7"/>
        <v>8276.7630468455536</v>
      </c>
    </row>
    <row r="9" spans="1:30" x14ac:dyDescent="0.2">
      <c r="A9" s="91">
        <v>1865</v>
      </c>
      <c r="B9" s="92">
        <f>+'[3]R-I prezzi correnti cdt'!B6</f>
        <v>3386.2189073332524</v>
      </c>
      <c r="C9" s="92">
        <f>+'[3]R-I prezzi correnti cdt'!C6</f>
        <v>43.167263460733679</v>
      </c>
      <c r="D9" s="92">
        <f>+'[3]R-I prezzi correnti cdt'!D6</f>
        <v>1387.6702712693389</v>
      </c>
      <c r="E9" s="92">
        <f>+'[3]R-I prezzi correnti cdt'!G6</f>
        <v>168.40716998527935</v>
      </c>
      <c r="F9" s="92">
        <f>+'[3]R-I prezzi correnti cdt'!E6</f>
        <v>37.153533078082383</v>
      </c>
      <c r="G9" s="93">
        <f t="shared" si="0"/>
        <v>1636.3982377934342</v>
      </c>
      <c r="H9" s="92">
        <f>+'[3]R-I prezzi correnti cdt'!H6</f>
        <v>751.4739937098069</v>
      </c>
      <c r="I9" s="92">
        <f>+'[3]R-I prezzi correnti cdt'!I6</f>
        <v>179.28024381247977</v>
      </c>
      <c r="J9" s="92">
        <f>+'[3]R-I prezzi correnti cdt'!J6</f>
        <v>25.202903070527206</v>
      </c>
      <c r="K9" s="92">
        <f>+'[3]R-I prezzi correnti cdt'!K6</f>
        <v>404</v>
      </c>
      <c r="L9" s="92">
        <f>+'[3]R-I prezzi correnti cdt'!L6</f>
        <v>429.26</v>
      </c>
      <c r="M9" s="92">
        <f>+'[3]R-I prezzi correnti cdt'!M6</f>
        <v>398.0268314606742</v>
      </c>
      <c r="N9" s="92">
        <f t="shared" si="1"/>
        <v>2187.2439720534881</v>
      </c>
      <c r="O9" s="92">
        <f t="shared" si="2"/>
        <v>7209.8611171801749</v>
      </c>
      <c r="P9" s="92">
        <f>+'[3]R-I prezzi correnti cdt'!P6</f>
        <v>21.274489677666359</v>
      </c>
      <c r="Q9" s="92">
        <f>+'[3]R-I prezzi correnti cdt'!Q6</f>
        <v>592.99999999999977</v>
      </c>
      <c r="R9" s="94">
        <f t="shared" si="3"/>
        <v>7781.5866275025082</v>
      </c>
      <c r="S9" s="92">
        <f>+'[3]R-I prezzi correnti cdt'!S6</f>
        <v>964.94406831579988</v>
      </c>
      <c r="T9" s="94">
        <f t="shared" si="4"/>
        <v>8746.5306958183082</v>
      </c>
      <c r="U9" s="96"/>
      <c r="V9" s="92">
        <f>+'[3]R-I prezzi correnti cdt'!U6</f>
        <v>555.85779440420004</v>
      </c>
      <c r="W9" s="97">
        <f>+'[3]R-I prezzi correnti cdt'!W6</f>
        <v>6865.1415651994712</v>
      </c>
      <c r="X9" s="97">
        <f>+'[3]R-I prezzi correnti cdt'!X6</f>
        <v>778.53102590469507</v>
      </c>
      <c r="Y9" s="92">
        <f t="shared" si="5"/>
        <v>7643.6725911041667</v>
      </c>
      <c r="Z9" s="92">
        <f>+'[3]R-I prezzi correnti cdt'!AD6</f>
        <v>143.9892852721274</v>
      </c>
      <c r="AA9" s="92">
        <f>+'[3]R-I prezzi correnti cdt'!Y6</f>
        <v>274.77274547704712</v>
      </c>
      <c r="AB9" s="92">
        <f>+'[3]R-I prezzi correnti cdt'!AC6+'[3]R-I prezzi correnti cdt'!AE6+'[3]R-I prezzi correnti cdt'!AF6</f>
        <v>128.23827956076701</v>
      </c>
      <c r="AC9" s="93">
        <f t="shared" si="6"/>
        <v>547.0003103099416</v>
      </c>
      <c r="AD9" s="98">
        <f t="shared" si="7"/>
        <v>8746.5306958183101</v>
      </c>
    </row>
    <row r="10" spans="1:30" x14ac:dyDescent="0.2">
      <c r="A10" s="91">
        <v>1866</v>
      </c>
      <c r="B10" s="92">
        <f>+'[3]R-I prezzi correnti cdt'!B7</f>
        <v>3472.1159195690734</v>
      </c>
      <c r="C10" s="92">
        <f>+'[3]R-I prezzi correnti cdt'!C7</f>
        <v>50.019210041802509</v>
      </c>
      <c r="D10" s="92">
        <f>+'[3]R-I prezzi correnti cdt'!D7</f>
        <v>1545.5949765819025</v>
      </c>
      <c r="E10" s="92">
        <f>+'[3]R-I prezzi correnti cdt'!G7</f>
        <v>155.66323451295776</v>
      </c>
      <c r="F10" s="92">
        <f>+'[3]R-I prezzi correnti cdt'!E7</f>
        <v>35.391897405142736</v>
      </c>
      <c r="G10" s="93">
        <f t="shared" si="0"/>
        <v>1786.6693185418058</v>
      </c>
      <c r="H10" s="92">
        <f>+'[3]R-I prezzi correnti cdt'!H7</f>
        <v>753.40564971332878</v>
      </c>
      <c r="I10" s="92">
        <f>+'[3]R-I prezzi correnti cdt'!I7</f>
        <v>190.17296765615887</v>
      </c>
      <c r="J10" s="92">
        <f>+'[3]R-I prezzi correnti cdt'!J7</f>
        <v>36.677801641948328</v>
      </c>
      <c r="K10" s="92">
        <f>+'[3]R-I prezzi correnti cdt'!K7</f>
        <v>408</v>
      </c>
      <c r="L10" s="92">
        <f>+'[3]R-I prezzi correnti cdt'!L7</f>
        <v>440.70999999999992</v>
      </c>
      <c r="M10" s="92">
        <f>+'[3]R-I prezzi correnti cdt'!M7</f>
        <v>574.03869662921352</v>
      </c>
      <c r="N10" s="92">
        <f t="shared" si="1"/>
        <v>2403.0051156406494</v>
      </c>
      <c r="O10" s="92">
        <f t="shared" si="2"/>
        <v>7661.7903537515285</v>
      </c>
      <c r="P10" s="92">
        <f>+'[3]R-I prezzi correnti cdt'!P7</f>
        <v>29.968349118918027</v>
      </c>
      <c r="Q10" s="92">
        <f>+'[3]R-I prezzi correnti cdt'!Q7</f>
        <v>661.99999999999977</v>
      </c>
      <c r="R10" s="94">
        <f t="shared" si="3"/>
        <v>8293.8220046326096</v>
      </c>
      <c r="S10" s="92">
        <f>+'[3]R-I prezzi correnti cdt'!S7</f>
        <v>871.848839709</v>
      </c>
      <c r="T10" s="94">
        <f t="shared" si="4"/>
        <v>9165.6708443416101</v>
      </c>
      <c r="U10" s="96"/>
      <c r="V10" s="92">
        <f>+'[3]R-I prezzi correnti cdt'!U7</f>
        <v>614.22366256819998</v>
      </c>
      <c r="W10" s="97">
        <f>+'[3]R-I prezzi correnti cdt'!W7</f>
        <v>6888.5100416221248</v>
      </c>
      <c r="X10" s="97">
        <f>+'[3]R-I prezzi correnti cdt'!X7</f>
        <v>1141.9970407457799</v>
      </c>
      <c r="Y10" s="92">
        <f t="shared" si="5"/>
        <v>8030.5070823679052</v>
      </c>
      <c r="Z10" s="92">
        <f>+'[3]R-I prezzi correnti cdt'!AD7</f>
        <v>149.44242739310744</v>
      </c>
      <c r="AA10" s="92">
        <f>+'[3]R-I prezzi correnti cdt'!Y7</f>
        <v>237.50517606544477</v>
      </c>
      <c r="AB10" s="92">
        <f>+'[3]R-I prezzi correnti cdt'!AC7+'[3]R-I prezzi correnti cdt'!AE7+'[3]R-I prezzi correnti cdt'!AF7</f>
        <v>133.99249594695277</v>
      </c>
      <c r="AC10" s="93">
        <f t="shared" si="6"/>
        <v>520.94009940550495</v>
      </c>
      <c r="AD10" s="98">
        <f t="shared" si="7"/>
        <v>9165.6708443416101</v>
      </c>
    </row>
    <row r="11" spans="1:30" x14ac:dyDescent="0.2">
      <c r="A11" s="91">
        <v>1867</v>
      </c>
      <c r="B11" s="92">
        <f>+'[3]R-I prezzi correnti cdt'!B8</f>
        <v>3917.2207507053272</v>
      </c>
      <c r="C11" s="92">
        <f>+'[3]R-I prezzi correnti cdt'!C8</f>
        <v>59.98849346153844</v>
      </c>
      <c r="D11" s="92">
        <f>+'[3]R-I prezzi correnti cdt'!D8</f>
        <v>1700.3978459337231</v>
      </c>
      <c r="E11" s="92">
        <f>+'[3]R-I prezzi correnti cdt'!G8</f>
        <v>158.77428483277572</v>
      </c>
      <c r="F11" s="92">
        <f>+'[3]R-I prezzi correnti cdt'!E8</f>
        <v>39.795986587491839</v>
      </c>
      <c r="G11" s="93">
        <f t="shared" si="0"/>
        <v>1958.9566108155291</v>
      </c>
      <c r="H11" s="92">
        <f>+'[3]R-I prezzi correnti cdt'!H8</f>
        <v>827.14859455393969</v>
      </c>
      <c r="I11" s="92">
        <f>+'[3]R-I prezzi correnti cdt'!I8</f>
        <v>203.46408941037279</v>
      </c>
      <c r="J11" s="92">
        <f>+'[3]R-I prezzi correnti cdt'!J8</f>
        <v>42.394814076540783</v>
      </c>
      <c r="K11" s="92">
        <f>+'[3]R-I prezzi correnti cdt'!K8</f>
        <v>450</v>
      </c>
      <c r="L11" s="92">
        <f>+'[3]R-I prezzi correnti cdt'!L8</f>
        <v>504.94</v>
      </c>
      <c r="M11" s="92">
        <f>+'[3]R-I prezzi correnti cdt'!M8</f>
        <v>419.02824719101125</v>
      </c>
      <c r="N11" s="92">
        <f t="shared" si="1"/>
        <v>2446.9757452318645</v>
      </c>
      <c r="O11" s="92">
        <f t="shared" si="2"/>
        <v>8323.1531067527212</v>
      </c>
      <c r="P11" s="92">
        <f>+'[3]R-I prezzi correnti cdt'!P8</f>
        <v>35.330506906299092</v>
      </c>
      <c r="Q11" s="92">
        <f>+'[3]R-I prezzi correnti cdt'!Q8</f>
        <v>458.99999999999989</v>
      </c>
      <c r="R11" s="94">
        <f t="shared" si="3"/>
        <v>8746.8225998464222</v>
      </c>
      <c r="S11" s="92">
        <f>+'[3]R-I prezzi correnti cdt'!S8</f>
        <v>886.11262500429984</v>
      </c>
      <c r="T11" s="94">
        <f t="shared" si="4"/>
        <v>9632.9352248507221</v>
      </c>
      <c r="U11" s="96"/>
      <c r="V11" s="92">
        <f>+'[3]R-I prezzi correnti cdt'!U8</f>
        <v>725.01682541600007</v>
      </c>
      <c r="W11" s="97">
        <f>+'[3]R-I prezzi correnti cdt'!W8</f>
        <v>7666.7133384162953</v>
      </c>
      <c r="X11" s="97">
        <f>+'[3]R-I prezzi correnti cdt'!X8</f>
        <v>745.1163599494389</v>
      </c>
      <c r="Y11" s="92">
        <f t="shared" si="5"/>
        <v>8411.8296983657347</v>
      </c>
      <c r="Z11" s="92">
        <f>+'[3]R-I prezzi correnti cdt'!AD8</f>
        <v>145.33212695462612</v>
      </c>
      <c r="AA11" s="92">
        <f>+'[3]R-I prezzi correnti cdt'!Y8</f>
        <v>217.2406455335985</v>
      </c>
      <c r="AB11" s="92">
        <f>+'[3]R-I prezzi correnti cdt'!AC8+'[3]R-I prezzi correnti cdt'!AE8+'[3]R-I prezzi correnti cdt'!AF8</f>
        <v>133.51592858076299</v>
      </c>
      <c r="AC11" s="93">
        <f t="shared" si="6"/>
        <v>496.08870106898758</v>
      </c>
      <c r="AD11" s="98">
        <f t="shared" si="7"/>
        <v>9632.9352248507221</v>
      </c>
    </row>
    <row r="12" spans="1:30" x14ac:dyDescent="0.2">
      <c r="A12" s="91">
        <v>1868</v>
      </c>
      <c r="B12" s="92">
        <f>+'[3]R-I prezzi correnti cdt'!B9</f>
        <v>4175.4395099346666</v>
      </c>
      <c r="C12" s="92">
        <f>+'[3]R-I prezzi correnti cdt'!C9</f>
        <v>77.430799984322718</v>
      </c>
      <c r="D12" s="92">
        <f>+'[3]R-I prezzi correnti cdt'!D9</f>
        <v>1668.9719476752191</v>
      </c>
      <c r="E12" s="92">
        <f>+'[3]R-I prezzi correnti cdt'!G9</f>
        <v>161.40891849101004</v>
      </c>
      <c r="F12" s="92">
        <f>+'[3]R-I prezzi correnti cdt'!E9</f>
        <v>38.93108714565701</v>
      </c>
      <c r="G12" s="93">
        <f t="shared" si="0"/>
        <v>1946.742753296209</v>
      </c>
      <c r="H12" s="92">
        <f>+'[3]R-I prezzi correnti cdt'!H9</f>
        <v>879.09441296146417</v>
      </c>
      <c r="I12" s="92">
        <f>+'[3]R-I prezzi correnti cdt'!I9</f>
        <v>216.85514441085903</v>
      </c>
      <c r="J12" s="92">
        <f>+'[3]R-I prezzi correnti cdt'!J9</f>
        <v>40.502504405792543</v>
      </c>
      <c r="K12" s="92">
        <f>+'[3]R-I prezzi correnti cdt'!K9</f>
        <v>454</v>
      </c>
      <c r="L12" s="92">
        <f>+'[3]R-I prezzi correnti cdt'!L9</f>
        <v>526.80999999999995</v>
      </c>
      <c r="M12" s="92">
        <f>+'[3]R-I prezzi correnti cdt'!M9</f>
        <v>456.03074157303371</v>
      </c>
      <c r="N12" s="92">
        <f t="shared" si="1"/>
        <v>2573.2928033511494</v>
      </c>
      <c r="O12" s="92">
        <f t="shared" si="2"/>
        <v>8695.4750665820247</v>
      </c>
      <c r="P12" s="92">
        <f>+'[3]R-I prezzi correnti cdt'!P9</f>
        <v>33.911253938559092</v>
      </c>
      <c r="Q12" s="92">
        <f>+'[3]R-I prezzi correnti cdt'!Q9</f>
        <v>591.99999999999989</v>
      </c>
      <c r="R12" s="94">
        <f t="shared" si="3"/>
        <v>9253.563812643466</v>
      </c>
      <c r="S12" s="92">
        <f>+'[3]R-I prezzi correnti cdt'!S9</f>
        <v>895.75465399130019</v>
      </c>
      <c r="T12" s="94">
        <f t="shared" si="4"/>
        <v>10149.318466634766</v>
      </c>
      <c r="U12" s="96"/>
      <c r="V12" s="92">
        <f>+'[3]R-I prezzi correnti cdt'!U9</f>
        <v>778.48590572000001</v>
      </c>
      <c r="W12" s="97">
        <f>+'[3]R-I prezzi correnti cdt'!W9</f>
        <v>8048.2363702369421</v>
      </c>
      <c r="X12" s="97">
        <f>+'[3]R-I prezzi correnti cdt'!X9</f>
        <v>773.67803481016017</v>
      </c>
      <c r="Y12" s="92">
        <f t="shared" si="5"/>
        <v>8821.9144050471023</v>
      </c>
      <c r="Z12" s="92">
        <f>+'[3]R-I prezzi correnti cdt'!AD9</f>
        <v>172.56783445894922</v>
      </c>
      <c r="AA12" s="92">
        <f>+'[3]R-I prezzi correnti cdt'!Y9</f>
        <v>219.81882376736914</v>
      </c>
      <c r="AB12" s="92">
        <f>+'[3]R-I prezzi correnti cdt'!AC9+'[3]R-I prezzi correnti cdt'!AE9+'[3]R-I prezzi correnti cdt'!AF9</f>
        <v>156.53149764134693</v>
      </c>
      <c r="AC12" s="93">
        <f t="shared" si="6"/>
        <v>548.91815586766529</v>
      </c>
      <c r="AD12" s="98">
        <f t="shared" si="7"/>
        <v>10149.318466634766</v>
      </c>
    </row>
    <row r="13" spans="1:30" x14ac:dyDescent="0.2">
      <c r="A13" s="91">
        <v>1869</v>
      </c>
      <c r="B13" s="92">
        <f>+'[3]R-I prezzi correnti cdt'!B10</f>
        <v>3914.5267516278795</v>
      </c>
      <c r="C13" s="92">
        <f>+'[3]R-I prezzi correnti cdt'!C10</f>
        <v>84.994566551212358</v>
      </c>
      <c r="D13" s="92">
        <f>+'[3]R-I prezzi correnti cdt'!D10</f>
        <v>1689.5279564622781</v>
      </c>
      <c r="E13" s="92">
        <f>+'[3]R-I prezzi correnti cdt'!G10</f>
        <v>142.99012152141285</v>
      </c>
      <c r="F13" s="92">
        <f>+'[3]R-I prezzi correnti cdt'!E10</f>
        <v>38.93108714565701</v>
      </c>
      <c r="G13" s="93">
        <f t="shared" si="0"/>
        <v>1956.4437316805604</v>
      </c>
      <c r="H13" s="92">
        <f>+'[3]R-I prezzi correnti cdt'!H10</f>
        <v>853.6622014914534</v>
      </c>
      <c r="I13" s="92">
        <f>+'[3]R-I prezzi correnti cdt'!I10</f>
        <v>224.84980411264181</v>
      </c>
      <c r="J13" s="92">
        <f>+'[3]R-I prezzi correnti cdt'!J10</f>
        <v>39.382752106966052</v>
      </c>
      <c r="K13" s="92">
        <f>+'[3]R-I prezzi correnti cdt'!K10</f>
        <v>453</v>
      </c>
      <c r="L13" s="92">
        <f>+'[3]R-I prezzi correnti cdt'!L10</f>
        <v>535.13</v>
      </c>
      <c r="M13" s="92">
        <f>+'[3]R-I prezzi correnti cdt'!M10</f>
        <v>412.02777528089888</v>
      </c>
      <c r="N13" s="92">
        <f t="shared" si="1"/>
        <v>2518.0525329919601</v>
      </c>
      <c r="O13" s="92">
        <f t="shared" si="2"/>
        <v>8389.0230163003998</v>
      </c>
      <c r="P13" s="92">
        <f>+'[3]R-I prezzi correnti cdt'!P10</f>
        <v>31.792394775297101</v>
      </c>
      <c r="Q13" s="92">
        <f>+'[3]R-I prezzi correnti cdt'!Q10</f>
        <v>559.99999999999989</v>
      </c>
      <c r="R13" s="94">
        <f t="shared" si="3"/>
        <v>8917.2306215251028</v>
      </c>
      <c r="S13" s="92">
        <f>+'[3]R-I prezzi correnti cdt'!S10</f>
        <v>935.5618578079999</v>
      </c>
      <c r="T13" s="94">
        <f t="shared" si="4"/>
        <v>9852.7924793331022</v>
      </c>
      <c r="U13" s="96"/>
      <c r="V13" s="92">
        <f>+'[3]R-I prezzi correnti cdt'!U10</f>
        <v>795.89438842799996</v>
      </c>
      <c r="W13" s="97">
        <f>+'[3]R-I prezzi correnti cdt'!W10</f>
        <v>7780.3100206113686</v>
      </c>
      <c r="X13" s="97">
        <f>+'[3]R-I prezzi correnti cdt'!X10</f>
        <v>770.67608577342207</v>
      </c>
      <c r="Y13" s="92">
        <f t="shared" si="5"/>
        <v>8550.9861063847911</v>
      </c>
      <c r="Z13" s="92">
        <f>+'[3]R-I prezzi correnti cdt'!AD10</f>
        <v>161.60751320677122</v>
      </c>
      <c r="AA13" s="92">
        <f>+'[3]R-I prezzi correnti cdt'!Y10</f>
        <v>198.41138212422561</v>
      </c>
      <c r="AB13" s="92">
        <f>+'[3]R-I prezzi correnti cdt'!AC10+'[3]R-I prezzi correnti cdt'!AE10+'[3]R-I prezzi correnti cdt'!AF10</f>
        <v>145.89308918931613</v>
      </c>
      <c r="AC13" s="93">
        <f t="shared" si="6"/>
        <v>505.91198452031296</v>
      </c>
      <c r="AD13" s="98">
        <f t="shared" si="7"/>
        <v>9852.792479333104</v>
      </c>
    </row>
    <row r="14" spans="1:30" x14ac:dyDescent="0.2">
      <c r="A14" s="91">
        <v>1870</v>
      </c>
      <c r="B14" s="92">
        <f>+'[3]R-I prezzi correnti cdt'!B11</f>
        <v>4095.963444618184</v>
      </c>
      <c r="C14" s="92">
        <f>+'[3]R-I prezzi correnti cdt'!C11</f>
        <v>79.68036848913043</v>
      </c>
      <c r="D14" s="92">
        <f>+'[3]R-I prezzi correnti cdt'!D11</f>
        <v>1678.714056119825</v>
      </c>
      <c r="E14" s="92">
        <f>+'[3]R-I prezzi correnti cdt'!G11</f>
        <v>148.62256427690394</v>
      </c>
      <c r="F14" s="92">
        <f>+'[3]R-I prezzi correnti cdt'!E11</f>
        <v>38.904556487932012</v>
      </c>
      <c r="G14" s="93">
        <f t="shared" si="0"/>
        <v>1945.9215453737913</v>
      </c>
      <c r="H14" s="92">
        <f>+'[3]R-I prezzi correnti cdt'!H11</f>
        <v>876.93938796683574</v>
      </c>
      <c r="I14" s="92">
        <f>+'[3]R-I prezzi correnti cdt'!I11</f>
        <v>234.54332900105348</v>
      </c>
      <c r="J14" s="92">
        <f>+'[3]R-I prezzi correnti cdt'!J11</f>
        <v>33.082229224813915</v>
      </c>
      <c r="K14" s="92">
        <f>+'[3]R-I prezzi correnti cdt'!K11</f>
        <v>454</v>
      </c>
      <c r="L14" s="92">
        <f>+'[3]R-I prezzi correnti cdt'!L11</f>
        <v>548.16000000000008</v>
      </c>
      <c r="M14" s="92">
        <f>+'[3]R-I prezzi correnti cdt'!M11</f>
        <v>432.02912359550561</v>
      </c>
      <c r="N14" s="92">
        <f t="shared" si="1"/>
        <v>2578.7540697882087</v>
      </c>
      <c r="O14" s="92">
        <f t="shared" si="2"/>
        <v>8620.6390597801837</v>
      </c>
      <c r="P14" s="92">
        <f>+'[3]R-I prezzi correnti cdt'!P11</f>
        <v>26.873544949543053</v>
      </c>
      <c r="Q14" s="92">
        <f>+'[3]R-I prezzi correnti cdt'!Q11</f>
        <v>518.99999999999989</v>
      </c>
      <c r="R14" s="94">
        <f t="shared" si="3"/>
        <v>9112.7655148306403</v>
      </c>
      <c r="S14" s="92">
        <f>+'[3]R-I prezzi correnti cdt'!S11</f>
        <v>895.14814013499972</v>
      </c>
      <c r="T14" s="94">
        <f t="shared" si="4"/>
        <v>10007.91365496564</v>
      </c>
      <c r="U14" s="96"/>
      <c r="V14" s="92">
        <f>+'[3]R-I prezzi correnti cdt'!U11</f>
        <v>756.78849856699992</v>
      </c>
      <c r="W14" s="97">
        <f>+'[3]R-I prezzi correnti cdt'!W11</f>
        <v>7944.6726662189058</v>
      </c>
      <c r="X14" s="97">
        <f>+'[3]R-I prezzi correnti cdt'!X11</f>
        <v>820.05958606148567</v>
      </c>
      <c r="Y14" s="92">
        <f t="shared" si="5"/>
        <v>8764.7322522803915</v>
      </c>
      <c r="Z14" s="92">
        <f>+'[3]R-I prezzi correnti cdt'!AD11</f>
        <v>141.02217853472229</v>
      </c>
      <c r="AA14" s="92">
        <f>+'[3]R-I prezzi correnti cdt'!Y11</f>
        <v>214.86821027532488</v>
      </c>
      <c r="AB14" s="92">
        <f>+'[3]R-I prezzi correnti cdt'!AC11+'[3]R-I prezzi correnti cdt'!AE11+'[3]R-I prezzi correnti cdt'!AF11</f>
        <v>130.50251530820148</v>
      </c>
      <c r="AC14" s="93">
        <f t="shared" si="6"/>
        <v>486.39290411824868</v>
      </c>
      <c r="AD14" s="98">
        <f t="shared" si="7"/>
        <v>10007.913654965641</v>
      </c>
    </row>
    <row r="15" spans="1:30" x14ac:dyDescent="0.2">
      <c r="A15" s="91">
        <v>1871</v>
      </c>
      <c r="B15" s="92">
        <f>+'[3]R-I prezzi correnti cdt'!B12</f>
        <v>4286</v>
      </c>
      <c r="C15" s="92">
        <f>+'[3]R-I prezzi correnti cdt'!C12</f>
        <v>77.985041499999994</v>
      </c>
      <c r="D15" s="92">
        <f>+'[3]R-I prezzi correnti cdt'!D12</f>
        <v>1813.4612826899995</v>
      </c>
      <c r="E15" s="92">
        <f>+'[3]R-I prezzi correnti cdt'!G12</f>
        <v>180.03719303567499</v>
      </c>
      <c r="F15" s="92">
        <f>+'[3]R-I prezzi correnti cdt'!E12</f>
        <v>48.699675319999997</v>
      </c>
      <c r="G15" s="93">
        <f t="shared" si="0"/>
        <v>2120.1831925456745</v>
      </c>
      <c r="H15" s="92">
        <f>+'[3]R-I prezzi correnti cdt'!H12</f>
        <v>913</v>
      </c>
      <c r="I15" s="92">
        <f>+'[3]R-I prezzi correnti cdt'!I12</f>
        <v>246.63525180000002</v>
      </c>
      <c r="J15" s="92">
        <f>+'[3]R-I prezzi correnti cdt'!J12</f>
        <v>38.634545900018672</v>
      </c>
      <c r="K15" s="92">
        <f>+'[3]R-I prezzi correnti cdt'!K12</f>
        <v>464</v>
      </c>
      <c r="L15" s="92">
        <f>+'[3]R-I prezzi correnti cdt'!L12</f>
        <v>586.03</v>
      </c>
      <c r="M15" s="92">
        <f>+'[3]R-I prezzi correnti cdt'!M12</f>
        <v>445.03</v>
      </c>
      <c r="N15" s="92">
        <f t="shared" si="1"/>
        <v>2693.3297977000184</v>
      </c>
      <c r="O15" s="92">
        <f t="shared" si="2"/>
        <v>9099.5129902456938</v>
      </c>
      <c r="P15" s="92">
        <f>+'[3]R-I prezzi correnti cdt'!P12</f>
        <v>31.38237321737563</v>
      </c>
      <c r="Q15" s="92">
        <f>+'[3]R-I prezzi correnti cdt'!Q12</f>
        <v>564.99999999999989</v>
      </c>
      <c r="R15" s="94">
        <f t="shared" si="3"/>
        <v>9633.1306170283187</v>
      </c>
      <c r="S15" s="92">
        <f>+'[3]R-I prezzi correnti cdt'!S12</f>
        <v>963.71028208099983</v>
      </c>
      <c r="T15" s="94">
        <f t="shared" si="4"/>
        <v>10596.840899109318</v>
      </c>
      <c r="U15" s="96"/>
      <c r="V15" s="92">
        <f>+'[3]R-I prezzi correnti cdt'!U12</f>
        <v>1086.5608487100001</v>
      </c>
      <c r="W15" s="97">
        <f>+'[3]R-I prezzi correnti cdt'!W12</f>
        <v>8201.636541826625</v>
      </c>
      <c r="X15" s="97">
        <f>+'[3]R-I prezzi correnti cdt'!X12</f>
        <v>772.83403635893649</v>
      </c>
      <c r="Y15" s="92">
        <f t="shared" si="5"/>
        <v>8974.470578185561</v>
      </c>
      <c r="Z15" s="92">
        <f>+'[3]R-I prezzi correnti cdt'!AD12</f>
        <v>149.52537993630483</v>
      </c>
      <c r="AA15" s="92">
        <f>+'[3]R-I prezzi correnti cdt'!Y12</f>
        <v>248.67743206935901</v>
      </c>
      <c r="AB15" s="92">
        <f>+'[3]R-I prezzi correnti cdt'!AC12+'[3]R-I prezzi correnti cdt'!AE12+'[3]R-I prezzi correnti cdt'!AF12</f>
        <v>137.6066602080935</v>
      </c>
      <c r="AC15" s="93">
        <f t="shared" si="6"/>
        <v>535.80947221375732</v>
      </c>
      <c r="AD15" s="98">
        <f t="shared" si="7"/>
        <v>10596.840899109318</v>
      </c>
    </row>
    <row r="16" spans="1:30" x14ac:dyDescent="0.2">
      <c r="A16" s="91">
        <v>1872</v>
      </c>
      <c r="B16" s="92">
        <f>+'[3]R-I prezzi correnti cdt'!B13</f>
        <v>4542.8360976005906</v>
      </c>
      <c r="C16" s="92">
        <f>+'[3]R-I prezzi correnti cdt'!C13</f>
        <v>87.853543060261501</v>
      </c>
      <c r="D16" s="92">
        <f>+'[3]R-I prezzi correnti cdt'!D13</f>
        <v>1990.7967663222275</v>
      </c>
      <c r="E16" s="92">
        <f>+'[3]R-I prezzi correnti cdt'!G13</f>
        <v>215.27128591532181</v>
      </c>
      <c r="F16" s="92">
        <f>+'[3]R-I prezzi correnti cdt'!E13</f>
        <v>45.046172815494074</v>
      </c>
      <c r="G16" s="93">
        <f t="shared" si="0"/>
        <v>2338.9677681133048</v>
      </c>
      <c r="H16" s="92">
        <f>+'[3]R-I prezzi correnti cdt'!H13</f>
        <v>965.55448274506216</v>
      </c>
      <c r="I16" s="92">
        <f>+'[3]R-I prezzi correnti cdt'!I13</f>
        <v>272.03905891324143</v>
      </c>
      <c r="J16" s="92">
        <f>+'[3]R-I prezzi correnti cdt'!J13</f>
        <v>50.849157745306371</v>
      </c>
      <c r="K16" s="92">
        <f>+'[3]R-I prezzi correnti cdt'!K13</f>
        <v>466</v>
      </c>
      <c r="L16" s="92">
        <f>+'[3]R-I prezzi correnti cdt'!L13</f>
        <v>657.06</v>
      </c>
      <c r="M16" s="92">
        <f>+'[3]R-I prezzi correnti cdt'!M13</f>
        <v>471.2047832148678</v>
      </c>
      <c r="N16" s="92">
        <f t="shared" si="1"/>
        <v>2882.7074826184776</v>
      </c>
      <c r="O16" s="92">
        <f t="shared" si="2"/>
        <v>9764.511348332373</v>
      </c>
      <c r="P16" s="92">
        <f>+'[3]R-I prezzi correnti cdt'!P13</f>
        <v>41.861722473150408</v>
      </c>
      <c r="Q16" s="92">
        <f>+'[3]R-I prezzi correnti cdt'!Q13</f>
        <v>585.60996057869556</v>
      </c>
      <c r="R16" s="94">
        <f t="shared" si="3"/>
        <v>10308.259586437918</v>
      </c>
      <c r="S16" s="92">
        <f>+'[3]R-I prezzi correnti cdt'!S13</f>
        <v>1187.1751853730673</v>
      </c>
      <c r="T16" s="94">
        <f t="shared" si="4"/>
        <v>11495.434771810986</v>
      </c>
      <c r="U16" s="96"/>
      <c r="V16" s="92">
        <f>+'[3]R-I prezzi correnti cdt'!U13</f>
        <v>1163.5126078176777</v>
      </c>
      <c r="W16" s="97">
        <f>+'[3]R-I prezzi correnti cdt'!W13</f>
        <v>8686.4234588616982</v>
      </c>
      <c r="X16" s="97">
        <f>+'[3]R-I prezzi correnti cdt'!X13</f>
        <v>816.94843570900809</v>
      </c>
      <c r="Y16" s="92">
        <f t="shared" si="5"/>
        <v>9503.371894570706</v>
      </c>
      <c r="Z16" s="92">
        <f>+'[3]R-I prezzi correnti cdt'!AD13</f>
        <v>281.35481537382373</v>
      </c>
      <c r="AA16" s="92">
        <f>+'[3]R-I prezzi correnti cdt'!Y13</f>
        <v>313.4227684720704</v>
      </c>
      <c r="AB16" s="92">
        <f>+'[3]R-I prezzi correnti cdt'!AC13+'[3]R-I prezzi correnti cdt'!AE13+'[3]R-I prezzi correnti cdt'!AF13</f>
        <v>233.77268557670831</v>
      </c>
      <c r="AC16" s="93">
        <f t="shared" si="6"/>
        <v>828.55026942260247</v>
      </c>
      <c r="AD16" s="98">
        <f t="shared" si="7"/>
        <v>11495.434771810986</v>
      </c>
    </row>
    <row r="17" spans="1:30" x14ac:dyDescent="0.2">
      <c r="A17" s="91">
        <v>1873</v>
      </c>
      <c r="B17" s="92">
        <f>+'[3]R-I prezzi correnti cdt'!B14</f>
        <v>5316.397253573432</v>
      </c>
      <c r="C17" s="92">
        <f>+'[3]R-I prezzi correnti cdt'!C14</f>
        <v>106.75904181508463</v>
      </c>
      <c r="D17" s="92">
        <f>+'[3]R-I prezzi correnti cdt'!D14</f>
        <v>2145.5504863334254</v>
      </c>
      <c r="E17" s="92">
        <f>+'[3]R-I prezzi correnti cdt'!G14</f>
        <v>250.02416181226184</v>
      </c>
      <c r="F17" s="92">
        <f>+'[3]R-I prezzi correnti cdt'!E14</f>
        <v>41.938033569800119</v>
      </c>
      <c r="G17" s="93">
        <f t="shared" si="0"/>
        <v>2544.2717235305722</v>
      </c>
      <c r="H17" s="92">
        <f>+'[3]R-I prezzi correnti cdt'!H14</f>
        <v>1070.8420131181895</v>
      </c>
      <c r="I17" s="92">
        <f>+'[3]R-I prezzi correnti cdt'!I14</f>
        <v>293.14895702768473</v>
      </c>
      <c r="J17" s="92">
        <f>+'[3]R-I prezzi correnti cdt'!J14</f>
        <v>59.307333075345205</v>
      </c>
      <c r="K17" s="92">
        <f>+'[3]R-I prezzi correnti cdt'!K14</f>
        <v>479</v>
      </c>
      <c r="L17" s="92">
        <f>+'[3]R-I prezzi correnti cdt'!L14</f>
        <v>699.93</v>
      </c>
      <c r="M17" s="92">
        <f>+'[3]R-I prezzi correnti cdt'!M14</f>
        <v>482.3867023394489</v>
      </c>
      <c r="N17" s="92">
        <f t="shared" si="1"/>
        <v>3084.6150055606686</v>
      </c>
      <c r="O17" s="92">
        <f t="shared" si="2"/>
        <v>10945.283982664672</v>
      </c>
      <c r="P17" s="92">
        <f>+'[3]R-I prezzi correnti cdt'!P14</f>
        <v>47.787131960863299</v>
      </c>
      <c r="Q17" s="92">
        <f>+'[3]R-I prezzi correnti cdt'!Q14</f>
        <v>594.26300761173547</v>
      </c>
      <c r="R17" s="94">
        <f t="shared" si="3"/>
        <v>11491.759858315543</v>
      </c>
      <c r="S17" s="92">
        <f>+'[3]R-I prezzi correnti cdt'!S14</f>
        <v>1279.1455702125015</v>
      </c>
      <c r="T17" s="94">
        <f t="shared" si="4"/>
        <v>12770.905428528045</v>
      </c>
      <c r="U17" s="96"/>
      <c r="V17" s="92">
        <f>+'[3]R-I prezzi correnti cdt'!U14</f>
        <v>1128.6380827531195</v>
      </c>
      <c r="W17" s="97">
        <f>+'[3]R-I prezzi correnti cdt'!W14</f>
        <v>9607.1499367971028</v>
      </c>
      <c r="X17" s="97">
        <f>+'[3]R-I prezzi correnti cdt'!X14</f>
        <v>850.9259655825432</v>
      </c>
      <c r="Y17" s="92">
        <f t="shared" si="5"/>
        <v>10458.075902379645</v>
      </c>
      <c r="Z17" s="92">
        <f>+'[3]R-I prezzi correnti cdt'!AD14</f>
        <v>448.51181644016208</v>
      </c>
      <c r="AA17" s="92">
        <f>+'[3]R-I prezzi correnti cdt'!Y14</f>
        <v>383.22312500491506</v>
      </c>
      <c r="AB17" s="92">
        <f>+'[3]R-I prezzi correnti cdt'!AC14+'[3]R-I prezzi correnti cdt'!AE14+'[3]R-I prezzi correnti cdt'!AF14</f>
        <v>352.45650195020346</v>
      </c>
      <c r="AC17" s="93">
        <f t="shared" si="6"/>
        <v>1184.1914433952807</v>
      </c>
      <c r="AD17" s="98">
        <f t="shared" si="7"/>
        <v>12770.905428528045</v>
      </c>
    </row>
    <row r="18" spans="1:30" x14ac:dyDescent="0.2">
      <c r="A18" s="91">
        <v>1874</v>
      </c>
      <c r="B18" s="92">
        <f>+'[3]R-I prezzi correnti cdt'!B15</f>
        <v>5608.7501463542585</v>
      </c>
      <c r="C18" s="92">
        <f>+'[3]R-I prezzi correnti cdt'!C15</f>
        <v>116.39130759553834</v>
      </c>
      <c r="D18" s="92">
        <f>+'[3]R-I prezzi correnti cdt'!D15</f>
        <v>1946.5287973749582</v>
      </c>
      <c r="E18" s="92">
        <f>+'[3]R-I prezzi correnti cdt'!G15</f>
        <v>264.89120449168809</v>
      </c>
      <c r="F18" s="92">
        <f>+'[3]R-I prezzi correnti cdt'!E15</f>
        <v>44.089149308315221</v>
      </c>
      <c r="G18" s="93">
        <f t="shared" si="0"/>
        <v>2371.9004587705003</v>
      </c>
      <c r="H18" s="92">
        <f>+'[3]R-I prezzi correnti cdt'!H15</f>
        <v>1137.0911707801909</v>
      </c>
      <c r="I18" s="92">
        <f>+'[3]R-I prezzi correnti cdt'!I15</f>
        <v>294.17089375551581</v>
      </c>
      <c r="J18" s="92">
        <f>+'[3]R-I prezzi correnti cdt'!J15</f>
        <v>55.773786977843677</v>
      </c>
      <c r="K18" s="92">
        <f>+'[3]R-I prezzi correnti cdt'!K15</f>
        <v>491</v>
      </c>
      <c r="L18" s="92">
        <f>+'[3]R-I prezzi correnti cdt'!L15</f>
        <v>724.04000000000008</v>
      </c>
      <c r="M18" s="92">
        <f>+'[3]R-I prezzi correnti cdt'!M15</f>
        <v>473.55337458496143</v>
      </c>
      <c r="N18" s="92">
        <f t="shared" si="1"/>
        <v>3175.6292260985119</v>
      </c>
      <c r="O18" s="92">
        <f t="shared" si="2"/>
        <v>11156.27983122327</v>
      </c>
      <c r="P18" s="92">
        <f>+'[3]R-I prezzi correnti cdt'!P15</f>
        <v>46.13651353922036</v>
      </c>
      <c r="Q18" s="92">
        <f>+'[3]R-I prezzi correnti cdt'!Q15</f>
        <v>593.88467473130515</v>
      </c>
      <c r="R18" s="94">
        <f t="shared" si="3"/>
        <v>11704.027992415355</v>
      </c>
      <c r="S18" s="92">
        <f>+'[3]R-I prezzi correnti cdt'!S15</f>
        <v>1292.7233941144289</v>
      </c>
      <c r="T18" s="94">
        <f t="shared" si="4"/>
        <v>12996.751386529784</v>
      </c>
      <c r="U18" s="96"/>
      <c r="V18" s="92">
        <f>+'[3]R-I prezzi correnti cdt'!U15</f>
        <v>977.90885730935418</v>
      </c>
      <c r="W18" s="97">
        <f>+'[3]R-I prezzi correnti cdt'!W15</f>
        <v>9846.3095789181716</v>
      </c>
      <c r="X18" s="97">
        <f>+'[3]R-I prezzi correnti cdt'!X15</f>
        <v>824.31247954724574</v>
      </c>
      <c r="Y18" s="92">
        <f t="shared" si="5"/>
        <v>10670.622058465417</v>
      </c>
      <c r="Z18" s="92">
        <f>+'[3]R-I prezzi correnti cdt'!AD15</f>
        <v>527.50256496346663</v>
      </c>
      <c r="AA18" s="92">
        <f>+'[3]R-I prezzi correnti cdt'!Y15</f>
        <v>419.35301782812257</v>
      </c>
      <c r="AB18" s="92">
        <f>+'[3]R-I prezzi correnti cdt'!AC15+'[3]R-I prezzi correnti cdt'!AE15+'[3]R-I prezzi correnti cdt'!AF15</f>
        <v>401.36488796342547</v>
      </c>
      <c r="AC18" s="93">
        <f t="shared" si="6"/>
        <v>1348.2204707550147</v>
      </c>
      <c r="AD18" s="98">
        <f t="shared" si="7"/>
        <v>12996.751386529786</v>
      </c>
    </row>
    <row r="19" spans="1:30" x14ac:dyDescent="0.2">
      <c r="A19" s="91">
        <v>1875</v>
      </c>
      <c r="B19" s="92">
        <f>+'[3]R-I prezzi correnti cdt'!B16</f>
        <v>4343.0556754218633</v>
      </c>
      <c r="C19" s="92">
        <f>+'[3]R-I prezzi correnti cdt'!C16</f>
        <v>100.70065281154888</v>
      </c>
      <c r="D19" s="92">
        <f>+'[3]R-I prezzi correnti cdt'!D16</f>
        <v>1863.6702940743378</v>
      </c>
      <c r="E19" s="92">
        <f>+'[3]R-I prezzi correnti cdt'!G16</f>
        <v>203.22532928771642</v>
      </c>
      <c r="F19" s="92">
        <f>+'[3]R-I prezzi correnti cdt'!E16</f>
        <v>41.167416255061376</v>
      </c>
      <c r="G19" s="93">
        <f t="shared" si="0"/>
        <v>2208.7636924286644</v>
      </c>
      <c r="H19" s="92">
        <f>+'[3]R-I prezzi correnti cdt'!H16</f>
        <v>978.2049610640903</v>
      </c>
      <c r="I19" s="92">
        <f>+'[3]R-I prezzi correnti cdt'!I16</f>
        <v>278.19914549351483</v>
      </c>
      <c r="J19" s="92">
        <f>+'[3]R-I prezzi correnti cdt'!J16</f>
        <v>51.142778549598027</v>
      </c>
      <c r="K19" s="92">
        <f>+'[3]R-I prezzi correnti cdt'!K16</f>
        <v>504</v>
      </c>
      <c r="L19" s="92">
        <f>+'[3]R-I prezzi correnti cdt'!L16</f>
        <v>641.83999999999992</v>
      </c>
      <c r="M19" s="92">
        <f>+'[3]R-I prezzi correnti cdt'!M16</f>
        <v>450.69196423125038</v>
      </c>
      <c r="N19" s="92">
        <f t="shared" si="1"/>
        <v>2904.0788493384534</v>
      </c>
      <c r="O19" s="92">
        <f t="shared" si="2"/>
        <v>9455.8982171889802</v>
      </c>
      <c r="P19" s="92">
        <f>+'[3]R-I prezzi correnti cdt'!P16</f>
        <v>41.182372595298553</v>
      </c>
      <c r="Q19" s="92">
        <f>+'[3]R-I prezzi correnti cdt'!Q16</f>
        <v>646.07552571099325</v>
      </c>
      <c r="R19" s="94">
        <f t="shared" si="3"/>
        <v>10060.791370304676</v>
      </c>
      <c r="S19" s="92">
        <f>+'[3]R-I prezzi correnti cdt'!S16</f>
        <v>1206.5160534266042</v>
      </c>
      <c r="T19" s="94">
        <f t="shared" si="4"/>
        <v>11267.307423731279</v>
      </c>
      <c r="U19" s="96"/>
      <c r="V19" s="92">
        <f>+'[3]R-I prezzi correnti cdt'!U16</f>
        <v>1023.571685605503</v>
      </c>
      <c r="W19" s="97">
        <f>+'[3]R-I prezzi correnti cdt'!W16</f>
        <v>8397.4710518380525</v>
      </c>
      <c r="X19" s="97">
        <f>+'[3]R-I prezzi correnti cdt'!X16</f>
        <v>822.42732840712119</v>
      </c>
      <c r="Y19" s="92">
        <f t="shared" si="5"/>
        <v>9219.898380245173</v>
      </c>
      <c r="Z19" s="92">
        <f>+'[3]R-I prezzi correnti cdt'!AD16</f>
        <v>411.18463075848621</v>
      </c>
      <c r="AA19" s="92">
        <f>+'[3]R-I prezzi correnti cdt'!Y16</f>
        <v>308.95104876640244</v>
      </c>
      <c r="AB19" s="92">
        <f>+'[3]R-I prezzi correnti cdt'!AC16+'[3]R-I prezzi correnti cdt'!AE16+'[3]R-I prezzi correnti cdt'!AF16</f>
        <v>303.70167835571374</v>
      </c>
      <c r="AC19" s="93">
        <f t="shared" si="6"/>
        <v>1023.8373578806024</v>
      </c>
      <c r="AD19" s="98">
        <f t="shared" si="7"/>
        <v>11267.307423731278</v>
      </c>
    </row>
    <row r="20" spans="1:30" x14ac:dyDescent="0.2">
      <c r="A20" s="91">
        <v>1876</v>
      </c>
      <c r="B20" s="92">
        <f>+'[3]R-I prezzi correnti cdt'!B17</f>
        <v>4129.0551763996937</v>
      </c>
      <c r="C20" s="92">
        <f>+'[3]R-I prezzi correnti cdt'!C17</f>
        <v>103.49470730009574</v>
      </c>
      <c r="D20" s="92">
        <f>+'[3]R-I prezzi correnti cdt'!D17</f>
        <v>1866.3778216885053</v>
      </c>
      <c r="E20" s="92">
        <f>+'[3]R-I prezzi correnti cdt'!G17</f>
        <v>186.9987403959949</v>
      </c>
      <c r="F20" s="92">
        <f>+'[3]R-I prezzi correnti cdt'!E17</f>
        <v>41.290408609056499</v>
      </c>
      <c r="G20" s="93">
        <f t="shared" si="0"/>
        <v>2198.1616779936526</v>
      </c>
      <c r="H20" s="92">
        <f>+'[3]R-I prezzi correnti cdt'!H17</f>
        <v>968.22888348052061</v>
      </c>
      <c r="I20" s="92">
        <f>+'[3]R-I prezzi correnti cdt'!I17</f>
        <v>282.21923544515943</v>
      </c>
      <c r="J20" s="92">
        <f>+'[3]R-I prezzi correnti cdt'!J17</f>
        <v>49.096466550319626</v>
      </c>
      <c r="K20" s="92">
        <f>+'[3]R-I prezzi correnti cdt'!K17</f>
        <v>518</v>
      </c>
      <c r="L20" s="92">
        <f>+'[3]R-I prezzi correnti cdt'!L17</f>
        <v>686.11000000000013</v>
      </c>
      <c r="M20" s="92">
        <f>+'[3]R-I prezzi correnti cdt'!M17</f>
        <v>440.83846688446914</v>
      </c>
      <c r="N20" s="92">
        <f t="shared" si="1"/>
        <v>2944.4930523604689</v>
      </c>
      <c r="O20" s="92">
        <f t="shared" si="2"/>
        <v>9271.7099067538147</v>
      </c>
      <c r="P20" s="92">
        <f>+'[3]R-I prezzi correnti cdt'!P17</f>
        <v>39.628502152089531</v>
      </c>
      <c r="Q20" s="92">
        <f>+'[3]R-I prezzi correnti cdt'!Q17</f>
        <v>672.18925778576556</v>
      </c>
      <c r="R20" s="94">
        <f t="shared" si="3"/>
        <v>9904.270662387491</v>
      </c>
      <c r="S20" s="92">
        <f>+'[3]R-I prezzi correnti cdt'!S17</f>
        <v>1307.3185468834524</v>
      </c>
      <c r="T20" s="94">
        <f t="shared" si="4"/>
        <v>11211.589209270944</v>
      </c>
      <c r="U20" s="96"/>
      <c r="V20" s="92">
        <f>+'[3]R-I prezzi correnti cdt'!U17</f>
        <v>1200.8354741624137</v>
      </c>
      <c r="W20" s="97">
        <f>+'[3]R-I prezzi correnti cdt'!W17</f>
        <v>8249.0576131162452</v>
      </c>
      <c r="X20" s="97">
        <f>+'[3]R-I prezzi correnti cdt'!X17</f>
        <v>842.52647156517344</v>
      </c>
      <c r="Y20" s="92">
        <f t="shared" si="5"/>
        <v>9091.584084681419</v>
      </c>
      <c r="Z20" s="92">
        <f>+'[3]R-I prezzi correnti cdt'!AD17</f>
        <v>370.13369246837965</v>
      </c>
      <c r="AA20" s="92">
        <f>+'[3]R-I prezzi correnti cdt'!Y17</f>
        <v>280.60770747688349</v>
      </c>
      <c r="AB20" s="92">
        <f>+'[3]R-I prezzi correnti cdt'!AC17+'[3]R-I prezzi correnti cdt'!AE17+'[3]R-I prezzi correnti cdt'!AF17</f>
        <v>268.42825048184892</v>
      </c>
      <c r="AC20" s="93">
        <f t="shared" si="6"/>
        <v>919.16965042711195</v>
      </c>
      <c r="AD20" s="98">
        <f t="shared" si="7"/>
        <v>11211.589209270944</v>
      </c>
    </row>
    <row r="21" spans="1:30" x14ac:dyDescent="0.2">
      <c r="A21" s="91">
        <v>1877</v>
      </c>
      <c r="B21" s="92">
        <f>+'[3]R-I prezzi correnti cdt'!B18</f>
        <v>4930.9263584387418</v>
      </c>
      <c r="C21" s="92">
        <f>+'[3]R-I prezzi correnti cdt'!C18</f>
        <v>100.84144686348431</v>
      </c>
      <c r="D21" s="92">
        <f>+'[3]R-I prezzi correnti cdt'!D18</f>
        <v>2108.201066857283</v>
      </c>
      <c r="E21" s="92">
        <f>+'[3]R-I prezzi correnti cdt'!G18</f>
        <v>201.82946210897498</v>
      </c>
      <c r="F21" s="92">
        <f>+'[3]R-I prezzi correnti cdt'!E18</f>
        <v>42.885099498454416</v>
      </c>
      <c r="G21" s="93">
        <f t="shared" si="0"/>
        <v>2453.7570753281966</v>
      </c>
      <c r="H21" s="92">
        <f>+'[3]R-I prezzi correnti cdt'!H18</f>
        <v>1037.2379771275519</v>
      </c>
      <c r="I21" s="92">
        <f>+'[3]R-I prezzi correnti cdt'!I18</f>
        <v>288.1395388666075</v>
      </c>
      <c r="J21" s="92">
        <f>+'[3]R-I prezzi correnti cdt'!J18</f>
        <v>56.301620837919401</v>
      </c>
      <c r="K21" s="92">
        <f>+'[3]R-I prezzi correnti cdt'!K18</f>
        <v>532</v>
      </c>
      <c r="L21" s="92">
        <f>+'[3]R-I prezzi correnti cdt'!L18</f>
        <v>719.34</v>
      </c>
      <c r="M21" s="92">
        <f>+'[3]R-I prezzi correnti cdt'!M18</f>
        <v>456.03451073554407</v>
      </c>
      <c r="N21" s="92">
        <f t="shared" si="1"/>
        <v>3089.0536475676231</v>
      </c>
      <c r="O21" s="92">
        <f t="shared" si="2"/>
        <v>10473.737081334562</v>
      </c>
      <c r="P21" s="92">
        <f>+'[3]R-I prezzi correnti cdt'!P18</f>
        <v>45.145612591599829</v>
      </c>
      <c r="Q21" s="92">
        <f>+'[3]R-I prezzi correnti cdt'!Q18</f>
        <v>727.92505765458725</v>
      </c>
      <c r="R21" s="94">
        <f t="shared" si="3"/>
        <v>11156.51652639755</v>
      </c>
      <c r="S21" s="92">
        <f>+'[3]R-I prezzi correnti cdt'!S18</f>
        <v>1138.140540094025</v>
      </c>
      <c r="T21" s="94">
        <f t="shared" si="4"/>
        <v>12294.657066491576</v>
      </c>
      <c r="U21" s="96"/>
      <c r="V21" s="92">
        <f>+'[3]R-I prezzi correnti cdt'!U18</f>
        <v>940.82459626044295</v>
      </c>
      <c r="W21" s="97">
        <f>+'[3]R-I prezzi correnti cdt'!W18</f>
        <v>9420.0311322933521</v>
      </c>
      <c r="X21" s="97">
        <f>+'[3]R-I prezzi correnti cdt'!X18</f>
        <v>929.79029940714292</v>
      </c>
      <c r="Y21" s="92">
        <f t="shared" si="5"/>
        <v>10349.821431700495</v>
      </c>
      <c r="Z21" s="92">
        <f>+'[3]R-I prezzi correnti cdt'!AD18</f>
        <v>407.60520225145223</v>
      </c>
      <c r="AA21" s="92">
        <f>+'[3]R-I prezzi correnti cdt'!Y18</f>
        <v>304.86974978592673</v>
      </c>
      <c r="AB21" s="92">
        <f>+'[3]R-I prezzi correnti cdt'!AC18+'[3]R-I prezzi correnti cdt'!AE18+'[3]R-I prezzi correnti cdt'!AF18</f>
        <v>291.53608649325844</v>
      </c>
      <c r="AC21" s="93">
        <f t="shared" si="6"/>
        <v>1004.0110385306373</v>
      </c>
      <c r="AD21" s="98">
        <f t="shared" si="7"/>
        <v>12294.657066491576</v>
      </c>
    </row>
    <row r="22" spans="1:30" x14ac:dyDescent="0.2">
      <c r="A22" s="91">
        <v>1878</v>
      </c>
      <c r="B22" s="92">
        <f>+'[3]R-I prezzi correnti cdt'!B19</f>
        <v>4995.3192056448643</v>
      </c>
      <c r="C22" s="92">
        <f>+'[3]R-I prezzi correnti cdt'!C19</f>
        <v>100.07332517417866</v>
      </c>
      <c r="D22" s="92">
        <f>+'[3]R-I prezzi correnti cdt'!D19</f>
        <v>1984.1411277042203</v>
      </c>
      <c r="E22" s="92">
        <f>+'[3]R-I prezzi correnti cdt'!G19</f>
        <v>201.73285885640294</v>
      </c>
      <c r="F22" s="92">
        <f>+'[3]R-I prezzi correnti cdt'!E19</f>
        <v>41.680296004052771</v>
      </c>
      <c r="G22" s="93">
        <f t="shared" si="0"/>
        <v>2327.6276077388543</v>
      </c>
      <c r="H22" s="92">
        <f>+'[3]R-I prezzi correnti cdt'!H19</f>
        <v>1048.3691268432822</v>
      </c>
      <c r="I22" s="92">
        <f>+'[3]R-I prezzi correnti cdt'!I19</f>
        <v>291.06114484245063</v>
      </c>
      <c r="J22" s="92">
        <f>+'[3]R-I prezzi correnti cdt'!J19</f>
        <v>54.56491834919251</v>
      </c>
      <c r="K22" s="92">
        <f>+'[3]R-I prezzi correnti cdt'!K19</f>
        <v>547</v>
      </c>
      <c r="L22" s="92">
        <f>+'[3]R-I prezzi correnti cdt'!L19</f>
        <v>703.06</v>
      </c>
      <c r="M22" s="92">
        <f>+'[3]R-I prezzi correnti cdt'!M19</f>
        <v>472.24430126078653</v>
      </c>
      <c r="N22" s="92">
        <f t="shared" si="1"/>
        <v>3116.299491295712</v>
      </c>
      <c r="O22" s="92">
        <f t="shared" si="2"/>
        <v>10439.246304679429</v>
      </c>
      <c r="P22" s="92">
        <f>+'[3]R-I prezzi correnti cdt'!P19</f>
        <v>43.447313814833244</v>
      </c>
      <c r="Q22" s="92">
        <f>+'[3]R-I prezzi correnti cdt'!Q19</f>
        <v>705.46480090017928</v>
      </c>
      <c r="R22" s="94">
        <f t="shared" si="3"/>
        <v>11101.263791764775</v>
      </c>
      <c r="S22" s="92">
        <f>+'[3]R-I prezzi correnti cdt'!S19</f>
        <v>1085.5420916360993</v>
      </c>
      <c r="T22" s="94">
        <f t="shared" si="4"/>
        <v>12186.805883400875</v>
      </c>
      <c r="U22" s="96"/>
      <c r="V22" s="92">
        <f>+'[3]R-I prezzi correnti cdt'!U19</f>
        <v>1081.5212607049195</v>
      </c>
      <c r="W22" s="97">
        <f>+'[3]R-I prezzi correnti cdt'!W19</f>
        <v>9262.2565473893446</v>
      </c>
      <c r="X22" s="97">
        <f>+'[3]R-I prezzi correnti cdt'!X19</f>
        <v>913.98297846737034</v>
      </c>
      <c r="Y22" s="92">
        <f t="shared" si="5"/>
        <v>10176.239525856716</v>
      </c>
      <c r="Z22" s="92">
        <f>+'[3]R-I prezzi correnti cdt'!AD19</f>
        <v>368.68510719861115</v>
      </c>
      <c r="AA22" s="92">
        <f>+'[3]R-I prezzi correnti cdt'!Y19</f>
        <v>298.89418841065111</v>
      </c>
      <c r="AB22" s="92">
        <f>+'[3]R-I prezzi correnti cdt'!AC19+'[3]R-I prezzi correnti cdt'!AE19+'[3]R-I prezzi correnti cdt'!AF19</f>
        <v>261.46580122997699</v>
      </c>
      <c r="AC22" s="93">
        <f t="shared" si="6"/>
        <v>929.04509683923925</v>
      </c>
      <c r="AD22" s="98">
        <f t="shared" si="7"/>
        <v>12186.805883400875</v>
      </c>
    </row>
    <row r="23" spans="1:30" x14ac:dyDescent="0.2">
      <c r="A23" s="91">
        <v>1879</v>
      </c>
      <c r="B23" s="92">
        <f>+'[3]R-I prezzi correnti cdt'!B20</f>
        <v>4699.7134126569526</v>
      </c>
      <c r="C23" s="92">
        <f>+'[3]R-I prezzi correnti cdt'!C20</f>
        <v>113.06891818328789</v>
      </c>
      <c r="D23" s="92">
        <f>+'[3]R-I prezzi correnti cdt'!D20</f>
        <v>1769.4294285055344</v>
      </c>
      <c r="E23" s="92">
        <f>+'[3]R-I prezzi correnti cdt'!G20</f>
        <v>199.08416449632378</v>
      </c>
      <c r="F23" s="92">
        <f>+'[3]R-I prezzi correnti cdt'!E20</f>
        <v>42.280504957209857</v>
      </c>
      <c r="G23" s="93">
        <f t="shared" si="0"/>
        <v>2123.8630161423557</v>
      </c>
      <c r="H23" s="92">
        <f>+'[3]R-I prezzi correnti cdt'!H20</f>
        <v>1053.7681569101385</v>
      </c>
      <c r="I23" s="92">
        <f>+'[3]R-I prezzi correnti cdt'!I20</f>
        <v>307.18244063521132</v>
      </c>
      <c r="J23" s="92">
        <f>+'[3]R-I prezzi correnti cdt'!J20</f>
        <v>56.366125625243356</v>
      </c>
      <c r="K23" s="92">
        <f>+'[3]R-I prezzi correnti cdt'!K20</f>
        <v>566</v>
      </c>
      <c r="L23" s="92">
        <f>+'[3]R-I prezzi correnti cdt'!L20</f>
        <v>705.18</v>
      </c>
      <c r="M23" s="92">
        <f>+'[3]R-I prezzi correnti cdt'!M20</f>
        <v>467.4027263761468</v>
      </c>
      <c r="N23" s="92">
        <f t="shared" si="1"/>
        <v>3155.89944954674</v>
      </c>
      <c r="O23" s="92">
        <f t="shared" si="2"/>
        <v>9979.4758783460475</v>
      </c>
      <c r="P23" s="92">
        <f>+'[3]R-I prezzi correnti cdt'!P20</f>
        <v>44.74773646210862</v>
      </c>
      <c r="Q23" s="92">
        <f>+'[3]R-I prezzi correnti cdt'!Q20</f>
        <v>719.67683216294643</v>
      </c>
      <c r="R23" s="94">
        <f t="shared" si="3"/>
        <v>10654.404974046885</v>
      </c>
      <c r="S23" s="92">
        <f>+'[3]R-I prezzi correnti cdt'!S20</f>
        <v>1298.1842862281267</v>
      </c>
      <c r="T23" s="94">
        <f t="shared" si="4"/>
        <v>11952.589260275012</v>
      </c>
      <c r="U23" s="96"/>
      <c r="V23" s="92">
        <f>+'[3]R-I prezzi correnti cdt'!U20</f>
        <v>1182.0902365368095</v>
      </c>
      <c r="W23" s="97">
        <f>+'[3]R-I prezzi correnti cdt'!W20</f>
        <v>9037.114731030355</v>
      </c>
      <c r="X23" s="97">
        <f>+'[3]R-I prezzi correnti cdt'!X20</f>
        <v>918.89896887120051</v>
      </c>
      <c r="Y23" s="92">
        <f t="shared" si="5"/>
        <v>9956.0136999015558</v>
      </c>
      <c r="Z23" s="92">
        <f>+'[3]R-I prezzi correnti cdt'!AD20</f>
        <v>298.92197924716845</v>
      </c>
      <c r="AA23" s="92">
        <f>+'[3]R-I prezzi correnti cdt'!Y20</f>
        <v>307.56630574776551</v>
      </c>
      <c r="AB23" s="92">
        <f>+'[3]R-I prezzi correnti cdt'!AC20+'[3]R-I prezzi correnti cdt'!AE20+'[3]R-I prezzi correnti cdt'!AF20</f>
        <v>207.99703884171495</v>
      </c>
      <c r="AC23" s="93">
        <f t="shared" si="6"/>
        <v>814.48532383664894</v>
      </c>
      <c r="AD23" s="98">
        <f t="shared" si="7"/>
        <v>11952.589260275014</v>
      </c>
    </row>
    <row r="24" spans="1:30" x14ac:dyDescent="0.2">
      <c r="A24" s="91">
        <v>1880</v>
      </c>
      <c r="B24" s="92">
        <f>+'[3]R-I prezzi correnti cdt'!B21</f>
        <v>5142.1767914949714</v>
      </c>
      <c r="C24" s="92">
        <f>+'[3]R-I prezzi correnti cdt'!C21</f>
        <v>131.93641146364493</v>
      </c>
      <c r="D24" s="92">
        <f>+'[3]R-I prezzi correnti cdt'!D21</f>
        <v>1820.3559771118951</v>
      </c>
      <c r="E24" s="92">
        <f>+'[3]R-I prezzi correnti cdt'!G21</f>
        <v>235.99698913091504</v>
      </c>
      <c r="F24" s="92">
        <f>+'[3]R-I prezzi correnti cdt'!E21</f>
        <v>41.985588117442823</v>
      </c>
      <c r="G24" s="93">
        <f t="shared" si="0"/>
        <v>2230.2749658238977</v>
      </c>
      <c r="H24" s="92">
        <f>+'[3]R-I prezzi correnti cdt'!H21</f>
        <v>1118.6147622113424</v>
      </c>
      <c r="I24" s="92">
        <f>+'[3]R-I prezzi correnti cdt'!I21</f>
        <v>328.00628580963615</v>
      </c>
      <c r="J24" s="92">
        <f>+'[3]R-I prezzi correnti cdt'!J21</f>
        <v>70.573577652610155</v>
      </c>
      <c r="K24" s="92">
        <f>+'[3]R-I prezzi correnti cdt'!K21</f>
        <v>586</v>
      </c>
      <c r="L24" s="92">
        <f>+'[3]R-I prezzi correnti cdt'!L21</f>
        <v>722.82</v>
      </c>
      <c r="M24" s="92">
        <f>+'[3]R-I prezzi correnti cdt'!M21</f>
        <v>464.56428790833104</v>
      </c>
      <c r="N24" s="92">
        <f t="shared" si="1"/>
        <v>3290.57891358192</v>
      </c>
      <c r="O24" s="92">
        <f t="shared" si="2"/>
        <v>10663.030670900789</v>
      </c>
      <c r="P24" s="92">
        <f>+'[3]R-I prezzi correnti cdt'!P21</f>
        <v>55.947735760724917</v>
      </c>
      <c r="Q24" s="92">
        <f>+'[3]R-I prezzi correnti cdt'!Q21</f>
        <v>717.56047857312558</v>
      </c>
      <c r="R24" s="94">
        <f t="shared" si="3"/>
        <v>11324.643413713189</v>
      </c>
      <c r="S24" s="92">
        <f>+'[3]R-I prezzi correnti cdt'!S21</f>
        <v>1248.8663546234081</v>
      </c>
      <c r="T24" s="94">
        <f t="shared" si="4"/>
        <v>12573.509768336597</v>
      </c>
      <c r="U24" s="96"/>
      <c r="V24" s="92">
        <f>+'[3]R-I prezzi correnti cdt'!U21</f>
        <v>1230.6776190859575</v>
      </c>
      <c r="W24" s="97">
        <f>+'[3]R-I prezzi correnti cdt'!W21</f>
        <v>9495.0147973349904</v>
      </c>
      <c r="X24" s="97">
        <f>+'[3]R-I prezzi correnti cdt'!X21</f>
        <v>871.13110368670584</v>
      </c>
      <c r="Y24" s="92">
        <f t="shared" si="5"/>
        <v>10366.145901021697</v>
      </c>
      <c r="Z24" s="92">
        <f>+'[3]R-I prezzi correnti cdt'!AD21</f>
        <v>371.04542252173178</v>
      </c>
      <c r="AA24" s="92">
        <f>+'[3]R-I prezzi correnti cdt'!Y21</f>
        <v>356.72305596421808</v>
      </c>
      <c r="AB24" s="92">
        <f>+'[3]R-I prezzi correnti cdt'!AC21+'[3]R-I prezzi correnti cdt'!AE21+'[3]R-I prezzi correnti cdt'!AF21</f>
        <v>248.91776974299088</v>
      </c>
      <c r="AC24" s="93">
        <f t="shared" si="6"/>
        <v>976.68624822894071</v>
      </c>
      <c r="AD24" s="98">
        <f t="shared" si="7"/>
        <v>12573.509768336597</v>
      </c>
    </row>
    <row r="25" spans="1:30" x14ac:dyDescent="0.2">
      <c r="A25" s="91">
        <v>1881</v>
      </c>
      <c r="B25" s="92">
        <f>+'[3]R-I prezzi correnti cdt'!B22</f>
        <v>4861.9799043422081</v>
      </c>
      <c r="C25" s="92">
        <f>+'[3]R-I prezzi correnti cdt'!C22</f>
        <v>138.72491768583308</v>
      </c>
      <c r="D25" s="92">
        <f>+'[3]R-I prezzi correnti cdt'!D22</f>
        <v>1845.4673899258196</v>
      </c>
      <c r="E25" s="92">
        <f>+'[3]R-I prezzi correnti cdt'!G22</f>
        <v>243.06101266972234</v>
      </c>
      <c r="F25" s="92">
        <f>+'[3]R-I prezzi correnti cdt'!E22</f>
        <v>42.946186304349432</v>
      </c>
      <c r="G25" s="93">
        <f t="shared" si="0"/>
        <v>2270.1995065857245</v>
      </c>
      <c r="H25" s="92">
        <f>+'[3]R-I prezzi correnti cdt'!H22</f>
        <v>1114.5116972428173</v>
      </c>
      <c r="I25" s="92">
        <f>+'[3]R-I prezzi correnti cdt'!I22</f>
        <v>332.13171333280957</v>
      </c>
      <c r="J25" s="92">
        <f>+'[3]R-I prezzi correnti cdt'!J22</f>
        <v>65.967928109975418</v>
      </c>
      <c r="K25" s="92">
        <f>+'[3]R-I prezzi correnti cdt'!K22</f>
        <v>605</v>
      </c>
      <c r="L25" s="92">
        <f>+'[3]R-I prezzi correnti cdt'!L22</f>
        <v>700.84</v>
      </c>
      <c r="M25" s="92">
        <f>+'[3]R-I prezzi correnti cdt'!M22</f>
        <v>487.82112758392822</v>
      </c>
      <c r="N25" s="92">
        <f t="shared" si="1"/>
        <v>3306.2724662695305</v>
      </c>
      <c r="O25" s="92">
        <f t="shared" si="2"/>
        <v>10438.451877197464</v>
      </c>
      <c r="P25" s="92">
        <f>+'[3]R-I prezzi correnti cdt'!P22</f>
        <v>52.294369334675672</v>
      </c>
      <c r="Q25" s="92">
        <f>+'[3]R-I prezzi correnti cdt'!Q22</f>
        <v>767.85051611256972</v>
      </c>
      <c r="R25" s="94">
        <f t="shared" si="3"/>
        <v>11154.008023975359</v>
      </c>
      <c r="S25" s="92">
        <f>+'[3]R-I prezzi correnti cdt'!S22</f>
        <v>1361.650265358878</v>
      </c>
      <c r="T25" s="94">
        <f t="shared" si="4"/>
        <v>12515.658289334237</v>
      </c>
      <c r="U25" s="96"/>
      <c r="V25" s="92">
        <f>+'[3]R-I prezzi correnti cdt'!U22</f>
        <v>1272.3558453775265</v>
      </c>
      <c r="W25" s="97">
        <f>+'[3]R-I prezzi correnti cdt'!W22</f>
        <v>9351.2817983737277</v>
      </c>
      <c r="X25" s="97">
        <f>+'[3]R-I prezzi correnti cdt'!X22</f>
        <v>889.46753483909049</v>
      </c>
      <c r="Y25" s="92">
        <f t="shared" si="5"/>
        <v>10240.749333212818</v>
      </c>
      <c r="Z25" s="92">
        <f>+'[3]R-I prezzi correnti cdt'!AD22</f>
        <v>386.91024299600969</v>
      </c>
      <c r="AA25" s="92">
        <f>+'[3]R-I prezzi correnti cdt'!Y22</f>
        <v>369.44827092916785</v>
      </c>
      <c r="AB25" s="92">
        <f>+'[3]R-I prezzi correnti cdt'!AC22+'[3]R-I prezzi correnti cdt'!AE22+'[3]R-I prezzi correnti cdt'!AF22</f>
        <v>246.19459681871291</v>
      </c>
      <c r="AC25" s="93">
        <f t="shared" si="6"/>
        <v>1002.5531107438903</v>
      </c>
      <c r="AD25" s="98">
        <f t="shared" si="7"/>
        <v>12515.658289334235</v>
      </c>
    </row>
    <row r="26" spans="1:30" x14ac:dyDescent="0.2">
      <c r="A26" s="91">
        <v>1882</v>
      </c>
      <c r="B26" s="92">
        <f>+'[3]R-I prezzi correnti cdt'!B23</f>
        <v>5008.2971770017621</v>
      </c>
      <c r="C26" s="92">
        <f>+'[3]R-I prezzi correnti cdt'!C23</f>
        <v>147.88071965005582</v>
      </c>
      <c r="D26" s="92">
        <f>+'[3]R-I prezzi correnti cdt'!D23</f>
        <v>1954.3464590175511</v>
      </c>
      <c r="E26" s="92">
        <f>+'[3]R-I prezzi correnti cdt'!G23</f>
        <v>275.69459775426776</v>
      </c>
      <c r="F26" s="92">
        <f>+'[3]R-I prezzi correnti cdt'!E23</f>
        <v>41.247444100381337</v>
      </c>
      <c r="G26" s="93">
        <f t="shared" si="0"/>
        <v>2419.1692205222562</v>
      </c>
      <c r="H26" s="92">
        <f>+'[3]R-I prezzi correnti cdt'!H23</f>
        <v>1138.1814517982498</v>
      </c>
      <c r="I26" s="92">
        <f>+'[3]R-I prezzi correnti cdt'!I23</f>
        <v>339.55833574849828</v>
      </c>
      <c r="J26" s="92">
        <f>+'[3]R-I prezzi correnti cdt'!J23</f>
        <v>80.184234751702078</v>
      </c>
      <c r="K26" s="92">
        <f>+'[3]R-I prezzi correnti cdt'!K23</f>
        <v>626</v>
      </c>
      <c r="L26" s="92">
        <f>+'[3]R-I prezzi correnti cdt'!L23</f>
        <v>697.77</v>
      </c>
      <c r="M26" s="92">
        <f>+'[3]R-I prezzi correnti cdt'!M23</f>
        <v>485.99209366383212</v>
      </c>
      <c r="N26" s="92">
        <f t="shared" si="1"/>
        <v>3367.6861159622822</v>
      </c>
      <c r="O26" s="92">
        <f t="shared" si="2"/>
        <v>10795.1525134863</v>
      </c>
      <c r="P26" s="92">
        <f>+'[3]R-I prezzi correnti cdt'!P23</f>
        <v>64.616418727916283</v>
      </c>
      <c r="Q26" s="92">
        <f>+'[3]R-I prezzi correnti cdt'!Q23</f>
        <v>775.12104278805145</v>
      </c>
      <c r="R26" s="94">
        <f t="shared" si="3"/>
        <v>11505.657137546435</v>
      </c>
      <c r="S26" s="92">
        <f>+'[3]R-I prezzi correnti cdt'!S23</f>
        <v>1380.7188686054726</v>
      </c>
      <c r="T26" s="94">
        <f t="shared" si="4"/>
        <v>12886.376006151908</v>
      </c>
      <c r="U26" s="96"/>
      <c r="V26" s="92">
        <f>+'[3]R-I prezzi correnti cdt'!U23</f>
        <v>1247.0292150440596</v>
      </c>
      <c r="W26" s="97">
        <f>+'[3]R-I prezzi correnti cdt'!W23</f>
        <v>9528.6192436001584</v>
      </c>
      <c r="X26" s="97">
        <f>+'[3]R-I prezzi correnti cdt'!X23</f>
        <v>935.55554716942584</v>
      </c>
      <c r="Y26" s="92">
        <f t="shared" si="5"/>
        <v>10464.174790769584</v>
      </c>
      <c r="Z26" s="92">
        <f>+'[3]R-I prezzi correnti cdt'!AD23</f>
        <v>463.86042913848866</v>
      </c>
      <c r="AA26" s="92">
        <f>+'[3]R-I prezzi correnti cdt'!Y23</f>
        <v>433.26939693424202</v>
      </c>
      <c r="AB26" s="92">
        <f>+'[3]R-I prezzi correnti cdt'!AC23+'[3]R-I prezzi correnti cdt'!AE23+'[3]R-I prezzi correnti cdt'!AF23</f>
        <v>278.04217426553288</v>
      </c>
      <c r="AC26" s="93">
        <f t="shared" si="6"/>
        <v>1175.1720003382636</v>
      </c>
      <c r="AD26" s="98">
        <f t="shared" si="7"/>
        <v>12886.376006151908</v>
      </c>
    </row>
    <row r="27" spans="1:30" x14ac:dyDescent="0.2">
      <c r="A27" s="91">
        <v>1883</v>
      </c>
      <c r="B27" s="92">
        <f>+'[3]R-I prezzi correnti cdt'!B24</f>
        <v>4595.4297246271026</v>
      </c>
      <c r="C27" s="92">
        <f>+'[3]R-I prezzi correnti cdt'!C24</f>
        <v>159.35565329475222</v>
      </c>
      <c r="D27" s="92">
        <f>+'[3]R-I prezzi correnti cdt'!D24</f>
        <v>1845.9964494700789</v>
      </c>
      <c r="E27" s="92">
        <f>+'[3]R-I prezzi correnti cdt'!G24</f>
        <v>286.37701699574586</v>
      </c>
      <c r="F27" s="92">
        <f>+'[3]R-I prezzi correnti cdt'!E24</f>
        <v>41.988258549338603</v>
      </c>
      <c r="G27" s="93">
        <f t="shared" si="0"/>
        <v>2333.7173783099161</v>
      </c>
      <c r="H27" s="92">
        <f>+'[3]R-I prezzi correnti cdt'!H24</f>
        <v>1119.750752066125</v>
      </c>
      <c r="I27" s="92">
        <f>+'[3]R-I prezzi correnti cdt'!I24</f>
        <v>351.48720670685748</v>
      </c>
      <c r="J27" s="92">
        <f>+'[3]R-I prezzi correnti cdt'!J24</f>
        <v>72.200352310255198</v>
      </c>
      <c r="K27" s="92">
        <f>+'[3]R-I prezzi correnti cdt'!K24</f>
        <v>649</v>
      </c>
      <c r="L27" s="92">
        <f>+'[3]R-I prezzi correnti cdt'!L24</f>
        <v>687.14</v>
      </c>
      <c r="M27" s="92">
        <f>+'[3]R-I prezzi correnti cdt'!M24</f>
        <v>509.27376893318797</v>
      </c>
      <c r="N27" s="92">
        <f t="shared" si="1"/>
        <v>3388.8520800164256</v>
      </c>
      <c r="O27" s="92">
        <f t="shared" si="2"/>
        <v>10317.999182953445</v>
      </c>
      <c r="P27" s="92">
        <f>+'[3]R-I prezzi correnti cdt'!P24</f>
        <v>57.823047247716012</v>
      </c>
      <c r="Q27" s="92">
        <f>+'[3]R-I prezzi correnti cdt'!Q24</f>
        <v>780.35864521020505</v>
      </c>
      <c r="R27" s="94">
        <f t="shared" si="3"/>
        <v>11040.534780915934</v>
      </c>
      <c r="S27" s="92">
        <f>+'[3]R-I prezzi correnti cdt'!S24</f>
        <v>1388.5011740829393</v>
      </c>
      <c r="T27" s="94">
        <f t="shared" si="4"/>
        <v>12429.035954998873</v>
      </c>
      <c r="U27" s="96"/>
      <c r="V27" s="92">
        <f>+'[3]R-I prezzi correnti cdt'!U24</f>
        <v>1240.911871980265</v>
      </c>
      <c r="W27" s="97">
        <f>+'[3]R-I prezzi correnti cdt'!W24</f>
        <v>9160.3429901548498</v>
      </c>
      <c r="X27" s="97">
        <f>+'[3]R-I prezzi correnti cdt'!X24</f>
        <v>968.48037572183011</v>
      </c>
      <c r="Y27" s="92">
        <f t="shared" si="5"/>
        <v>10128.82336587668</v>
      </c>
      <c r="Z27" s="92">
        <f>+'[3]R-I prezzi correnti cdt'!AD24</f>
        <v>384.25101565706791</v>
      </c>
      <c r="AA27" s="92">
        <f>+'[3]R-I prezzi correnti cdt'!Y24</f>
        <v>452.04243435590433</v>
      </c>
      <c r="AB27" s="92">
        <f>+'[3]R-I prezzi correnti cdt'!AC24+'[3]R-I prezzi correnti cdt'!AE24+'[3]R-I prezzi correnti cdt'!AF24</f>
        <v>223.00726712895639</v>
      </c>
      <c r="AC27" s="93">
        <f t="shared" si="6"/>
        <v>1059.3007171419285</v>
      </c>
      <c r="AD27" s="98">
        <f t="shared" si="7"/>
        <v>12429.035954998873</v>
      </c>
    </row>
    <row r="28" spans="1:30" x14ac:dyDescent="0.2">
      <c r="A28" s="91">
        <v>1884</v>
      </c>
      <c r="B28" s="92">
        <f>+'[3]R-I prezzi correnti cdt'!B25</f>
        <v>4198.6942703231962</v>
      </c>
      <c r="C28" s="92">
        <f>+'[3]R-I prezzi correnti cdt'!C25</f>
        <v>144.02608716019319</v>
      </c>
      <c r="D28" s="92">
        <f>+'[3]R-I prezzi correnti cdt'!D25</f>
        <v>1798.6332619725376</v>
      </c>
      <c r="E28" s="92">
        <f>+'[3]R-I prezzi correnti cdt'!G25</f>
        <v>290.77679307897472</v>
      </c>
      <c r="F28" s="92">
        <f>+'[3]R-I prezzi correnti cdt'!E25</f>
        <v>40.973620531455381</v>
      </c>
      <c r="G28" s="93">
        <f t="shared" si="0"/>
        <v>2274.4097627431606</v>
      </c>
      <c r="H28" s="92">
        <f>+'[3]R-I prezzi correnti cdt'!H25</f>
        <v>1117.6648686778269</v>
      </c>
      <c r="I28" s="92">
        <f>+'[3]R-I prezzi correnti cdt'!I25</f>
        <v>350.21361308368779</v>
      </c>
      <c r="J28" s="92">
        <f>+'[3]R-I prezzi correnti cdt'!J25</f>
        <v>72.067990769292607</v>
      </c>
      <c r="K28" s="92">
        <f>+'[3]R-I prezzi correnti cdt'!K25</f>
        <v>670</v>
      </c>
      <c r="L28" s="92">
        <f>+'[3]R-I prezzi correnti cdt'!L25</f>
        <v>682.34</v>
      </c>
      <c r="M28" s="92">
        <f>+'[3]R-I prezzi correnti cdt'!M25</f>
        <v>531.56762961953962</v>
      </c>
      <c r="N28" s="92">
        <f t="shared" si="1"/>
        <v>3423.854102150347</v>
      </c>
      <c r="O28" s="92">
        <f t="shared" si="2"/>
        <v>9896.9581352167042</v>
      </c>
      <c r="P28" s="92">
        <f>+'[3]R-I prezzi correnti cdt'!P25</f>
        <v>56.82130523732048</v>
      </c>
      <c r="Q28" s="92">
        <f>+'[3]R-I prezzi correnti cdt'!Q25</f>
        <v>849.87832776061396</v>
      </c>
      <c r="R28" s="94">
        <f t="shared" si="3"/>
        <v>10690.015157739997</v>
      </c>
      <c r="S28" s="92">
        <f>+'[3]R-I prezzi correnti cdt'!S25</f>
        <v>1354.6629380449497</v>
      </c>
      <c r="T28" s="94">
        <f t="shared" si="4"/>
        <v>12044.678095784948</v>
      </c>
      <c r="U28" s="96"/>
      <c r="V28" s="92">
        <f>+'[3]R-I prezzi correnti cdt'!U25</f>
        <v>1140.7818861842966</v>
      </c>
      <c r="W28" s="97">
        <f>+'[3]R-I prezzi correnti cdt'!W25</f>
        <v>8804.5682341461106</v>
      </c>
      <c r="X28" s="97">
        <f>+'[3]R-I prezzi correnti cdt'!X25</f>
        <v>1009.2608639417891</v>
      </c>
      <c r="Y28" s="92">
        <f t="shared" si="5"/>
        <v>9813.8290980878992</v>
      </c>
      <c r="Z28" s="92">
        <f>+'[3]R-I prezzi correnti cdt'!AD25</f>
        <v>405.20357275413392</v>
      </c>
      <c r="AA28" s="92">
        <f>+'[3]R-I prezzi correnti cdt'!Y25</f>
        <v>459.63925133964824</v>
      </c>
      <c r="AB28" s="92">
        <f>+'[3]R-I prezzi correnti cdt'!AC25+'[3]R-I prezzi correnti cdt'!AE25+'[3]R-I prezzi correnti cdt'!AF25</f>
        <v>225.2242874189705</v>
      </c>
      <c r="AC28" s="93">
        <f t="shared" si="6"/>
        <v>1090.0671115127527</v>
      </c>
      <c r="AD28" s="98">
        <f t="shared" si="7"/>
        <v>12044.67809578495</v>
      </c>
    </row>
    <row r="29" spans="1:30" x14ac:dyDescent="0.2">
      <c r="A29" s="91">
        <v>1885</v>
      </c>
      <c r="B29" s="92">
        <f>+'[3]R-I prezzi correnti cdt'!B26</f>
        <v>4547.9490015345518</v>
      </c>
      <c r="C29" s="92">
        <f>+'[3]R-I prezzi correnti cdt'!C26</f>
        <v>131.24087379998909</v>
      </c>
      <c r="D29" s="92">
        <f>+'[3]R-I prezzi correnti cdt'!D26</f>
        <v>1994.903440716198</v>
      </c>
      <c r="E29" s="92">
        <f>+'[3]R-I prezzi correnti cdt'!G26</f>
        <v>315.47665685286427</v>
      </c>
      <c r="F29" s="92">
        <f>+'[3]R-I prezzi correnti cdt'!E26</f>
        <v>44.405947225334039</v>
      </c>
      <c r="G29" s="93">
        <f t="shared" si="0"/>
        <v>2486.0269185943853</v>
      </c>
      <c r="H29" s="92">
        <f>+'[3]R-I prezzi correnti cdt'!H26</f>
        <v>1173.7954669462333</v>
      </c>
      <c r="I29" s="92">
        <f>+'[3]R-I prezzi correnti cdt'!I26</f>
        <v>376.75096714054291</v>
      </c>
      <c r="J29" s="92">
        <f>+'[3]R-I prezzi correnti cdt'!J26</f>
        <v>87.510886013360391</v>
      </c>
      <c r="K29" s="92">
        <f>+'[3]R-I prezzi correnti cdt'!K26</f>
        <v>696</v>
      </c>
      <c r="L29" s="92">
        <f>+'[3]R-I prezzi correnti cdt'!L26</f>
        <v>705.27</v>
      </c>
      <c r="M29" s="92">
        <f>+'[3]R-I prezzi correnti cdt'!M26</f>
        <v>549.85690911475535</v>
      </c>
      <c r="N29" s="92">
        <f t="shared" si="1"/>
        <v>3589.1842292148922</v>
      </c>
      <c r="O29" s="92">
        <f t="shared" si="2"/>
        <v>10623.160149343828</v>
      </c>
      <c r="P29" s="92">
        <f>+'[3]R-I prezzi correnti cdt'!P26</f>
        <v>68.068617007531401</v>
      </c>
      <c r="Q29" s="92">
        <f>+'[3]R-I prezzi correnti cdt'!Q26</f>
        <v>883.40008334884271</v>
      </c>
      <c r="R29" s="94">
        <f t="shared" si="3"/>
        <v>11438.49161568514</v>
      </c>
      <c r="S29" s="92">
        <f>+'[3]R-I prezzi correnti cdt'!S26</f>
        <v>1556.040532871878</v>
      </c>
      <c r="T29" s="94">
        <f t="shared" si="4"/>
        <v>12994.532148557017</v>
      </c>
      <c r="U29" s="96"/>
      <c r="V29" s="92">
        <f>+'[3]R-I prezzi correnti cdt'!U26</f>
        <v>1153.3117991575073</v>
      </c>
      <c r="W29" s="97">
        <f>+'[3]R-I prezzi correnti cdt'!W26</f>
        <v>9658.2054905207569</v>
      </c>
      <c r="X29" s="97">
        <f>+'[3]R-I prezzi correnti cdt'!X26</f>
        <v>1041.1311666621359</v>
      </c>
      <c r="Y29" s="92">
        <f t="shared" si="5"/>
        <v>10699.336657182892</v>
      </c>
      <c r="Z29" s="92">
        <f>+'[3]R-I prezzi correnti cdt'!AD26</f>
        <v>426.8371801278862</v>
      </c>
      <c r="AA29" s="92">
        <f>+'[3]R-I prezzi correnti cdt'!Y26</f>
        <v>487.68591809906087</v>
      </c>
      <c r="AB29" s="92">
        <f>+'[3]R-I prezzi correnti cdt'!AC26+'[3]R-I prezzi correnti cdt'!AE26+'[3]R-I prezzi correnti cdt'!AF26</f>
        <v>227.36059398966955</v>
      </c>
      <c r="AC29" s="93">
        <f t="shared" si="6"/>
        <v>1141.8836922166165</v>
      </c>
      <c r="AD29" s="98">
        <f t="shared" si="7"/>
        <v>12994.532148557017</v>
      </c>
    </row>
    <row r="30" spans="1:30" x14ac:dyDescent="0.2">
      <c r="A30" s="91">
        <v>1886</v>
      </c>
      <c r="B30" s="92">
        <f>+'[3]R-I prezzi correnti cdt'!B27</f>
        <v>4887.8715429429167</v>
      </c>
      <c r="C30" s="92">
        <f>+'[3]R-I prezzi correnti cdt'!C27</f>
        <v>118.07382726995596</v>
      </c>
      <c r="D30" s="92">
        <f>+'[3]R-I prezzi correnti cdt'!D27</f>
        <v>2148.0832705588277</v>
      </c>
      <c r="E30" s="92">
        <f>+'[3]R-I prezzi correnti cdt'!G27</f>
        <v>316.02106246864059</v>
      </c>
      <c r="F30" s="92">
        <f>+'[3]R-I prezzi correnti cdt'!E27</f>
        <v>50.841442007912761</v>
      </c>
      <c r="G30" s="93">
        <f t="shared" si="0"/>
        <v>2633.0196023053372</v>
      </c>
      <c r="H30" s="92">
        <f>+'[3]R-I prezzi correnti cdt'!H27</f>
        <v>1238.3984814893574</v>
      </c>
      <c r="I30" s="92">
        <f>+'[3]R-I prezzi correnti cdt'!I27</f>
        <v>405.29332468731127</v>
      </c>
      <c r="J30" s="92">
        <f>+'[3]R-I prezzi correnti cdt'!J27</f>
        <v>102.99932373897134</v>
      </c>
      <c r="K30" s="92">
        <f>+'[3]R-I prezzi correnti cdt'!K27</f>
        <v>721</v>
      </c>
      <c r="L30" s="92">
        <f>+'[3]R-I prezzi correnti cdt'!L27</f>
        <v>711.88</v>
      </c>
      <c r="M30" s="92">
        <f>+'[3]R-I prezzi correnti cdt'!M27</f>
        <v>586.26021212211447</v>
      </c>
      <c r="N30" s="92">
        <f t="shared" si="1"/>
        <v>3765.8313420377544</v>
      </c>
      <c r="O30" s="92">
        <f t="shared" si="2"/>
        <v>11286.722487286008</v>
      </c>
      <c r="P30" s="92">
        <f>+'[3]R-I prezzi correnti cdt'!P27</f>
        <v>82.305714697395118</v>
      </c>
      <c r="Q30" s="92">
        <f>+'[3]R-I prezzi correnti cdt'!Q27</f>
        <v>874.37167207801372</v>
      </c>
      <c r="R30" s="94">
        <f t="shared" si="3"/>
        <v>12078.788444666627</v>
      </c>
      <c r="S30" s="92">
        <f>+'[3]R-I prezzi correnti cdt'!S27</f>
        <v>1514.7376631952197</v>
      </c>
      <c r="T30" s="94">
        <f t="shared" si="4"/>
        <v>13593.526107861846</v>
      </c>
      <c r="U30" s="96"/>
      <c r="V30" s="92">
        <f>+'[3]R-I prezzi correnti cdt'!U27</f>
        <v>1111.6540935044416</v>
      </c>
      <c r="W30" s="97">
        <f>+'[3]R-I prezzi correnti cdt'!W27</f>
        <v>10252.422580552449</v>
      </c>
      <c r="X30" s="97">
        <f>+'[3]R-I prezzi correnti cdt'!X27</f>
        <v>1042.337368425724</v>
      </c>
      <c r="Y30" s="92">
        <f t="shared" si="5"/>
        <v>11294.759948978173</v>
      </c>
      <c r="Z30" s="92">
        <f>+'[3]R-I prezzi correnti cdt'!AD27</f>
        <v>452.68758819610161</v>
      </c>
      <c r="AA30" s="92">
        <f>+'[3]R-I prezzi correnti cdt'!Y27</f>
        <v>497.16627100094746</v>
      </c>
      <c r="AB30" s="92">
        <f>+'[3]R-I prezzi correnti cdt'!AC27+'[3]R-I prezzi correnti cdt'!AE27+'[3]R-I prezzi correnti cdt'!AF27</f>
        <v>237.25820618218248</v>
      </c>
      <c r="AC30" s="93">
        <f t="shared" si="6"/>
        <v>1187.1120653792316</v>
      </c>
      <c r="AD30" s="98">
        <f t="shared" si="7"/>
        <v>13593.526107861846</v>
      </c>
    </row>
    <row r="31" spans="1:30" x14ac:dyDescent="0.2">
      <c r="A31" s="91">
        <v>1887</v>
      </c>
      <c r="B31" s="92">
        <f>+'[3]R-I prezzi correnti cdt'!B28</f>
        <v>4472.2021065961681</v>
      </c>
      <c r="C31" s="92">
        <f>+'[3]R-I prezzi correnti cdt'!C28</f>
        <v>105.38117915085706</v>
      </c>
      <c r="D31" s="92">
        <f>+'[3]R-I prezzi correnti cdt'!D28</f>
        <v>2002.2513737934823</v>
      </c>
      <c r="E31" s="92">
        <f>+'[3]R-I prezzi correnti cdt'!G28</f>
        <v>293.29040957372217</v>
      </c>
      <c r="F31" s="92">
        <f>+'[3]R-I prezzi correnti cdt'!E28</f>
        <v>52.35535839142721</v>
      </c>
      <c r="G31" s="93">
        <f t="shared" si="0"/>
        <v>2453.2783209094887</v>
      </c>
      <c r="H31" s="92">
        <f>+'[3]R-I prezzi correnti cdt'!H28</f>
        <v>1265.9216564033668</v>
      </c>
      <c r="I31" s="92">
        <f>+'[3]R-I prezzi correnti cdt'!I28</f>
        <v>431.43870857114717</v>
      </c>
      <c r="J31" s="92">
        <f>+'[3]R-I prezzi correnti cdt'!J28</f>
        <v>119.50755404078835</v>
      </c>
      <c r="K31" s="92">
        <f>+'[3]R-I prezzi correnti cdt'!K28</f>
        <v>747</v>
      </c>
      <c r="L31" s="92">
        <f>+'[3]R-I prezzi correnti cdt'!L28</f>
        <v>709.95</v>
      </c>
      <c r="M31" s="92">
        <f>+'[3]R-I prezzi correnti cdt'!M28</f>
        <v>628.72595512659336</v>
      </c>
      <c r="N31" s="92">
        <f t="shared" si="1"/>
        <v>3902.5438741418957</v>
      </c>
      <c r="O31" s="92">
        <f t="shared" si="2"/>
        <v>10828.024301647552</v>
      </c>
      <c r="P31" s="92">
        <f>+'[3]R-I prezzi correnti cdt'!P28</f>
        <v>90.200267540190509</v>
      </c>
      <c r="Q31" s="92">
        <f>+'[3]R-I prezzi correnti cdt'!Q28</f>
        <v>917.53838483087407</v>
      </c>
      <c r="R31" s="94">
        <f t="shared" si="3"/>
        <v>11655.362418938235</v>
      </c>
      <c r="S31" s="92">
        <f>+'[3]R-I prezzi correnti cdt'!S28</f>
        <v>1682.5891651077061</v>
      </c>
      <c r="T31" s="94">
        <f t="shared" si="4"/>
        <v>13337.951584045941</v>
      </c>
      <c r="U31" s="96"/>
      <c r="V31" s="92">
        <f>+'[3]R-I prezzi correnti cdt'!U28</f>
        <v>1155.26254790448</v>
      </c>
      <c r="W31" s="97">
        <f>+'[3]R-I prezzi correnti cdt'!W28</f>
        <v>9884.3432098272879</v>
      </c>
      <c r="X31" s="97">
        <f>+'[3]R-I prezzi correnti cdt'!X28</f>
        <v>1096.6886643056555</v>
      </c>
      <c r="Y31" s="92">
        <f t="shared" si="5"/>
        <v>10981.031874132943</v>
      </c>
      <c r="Z31" s="92">
        <f>+'[3]R-I prezzi correnti cdt'!AD28</f>
        <v>499.34324699781428</v>
      </c>
      <c r="AA31" s="92">
        <f>+'[3]R-I prezzi correnti cdt'!Y28</f>
        <v>456.9583074186221</v>
      </c>
      <c r="AB31" s="92">
        <f>+'[3]R-I prezzi correnti cdt'!AC28+'[3]R-I prezzi correnti cdt'!AE28+'[3]R-I prezzi correnti cdt'!AF28</f>
        <v>245.35560759208147</v>
      </c>
      <c r="AC31" s="93">
        <f t="shared" si="6"/>
        <v>1201.6571620085178</v>
      </c>
      <c r="AD31" s="98">
        <f t="shared" si="7"/>
        <v>13337.951584045941</v>
      </c>
    </row>
    <row r="32" spans="1:30" x14ac:dyDescent="0.2">
      <c r="A32" s="91">
        <v>1888</v>
      </c>
      <c r="B32" s="92">
        <f>+'[3]R-I prezzi correnti cdt'!B29</f>
        <v>4342.2163895479353</v>
      </c>
      <c r="C32" s="92">
        <f>+'[3]R-I prezzi correnti cdt'!C29</f>
        <v>105.62419308352845</v>
      </c>
      <c r="D32" s="92">
        <f>+'[3]R-I prezzi correnti cdt'!D29</f>
        <v>1952.6245050130256</v>
      </c>
      <c r="E32" s="92">
        <f>+'[3]R-I prezzi correnti cdt'!G29</f>
        <v>296.62039920052456</v>
      </c>
      <c r="F32" s="92">
        <f>+'[3]R-I prezzi correnti cdt'!E29</f>
        <v>53.956319528466139</v>
      </c>
      <c r="G32" s="93">
        <f t="shared" si="0"/>
        <v>2408.8254168255448</v>
      </c>
      <c r="H32" s="92">
        <f>+'[3]R-I prezzi correnti cdt'!H29</f>
        <v>1241.6502030758556</v>
      </c>
      <c r="I32" s="92">
        <f>+'[3]R-I prezzi correnti cdt'!I29</f>
        <v>432.97258428376824</v>
      </c>
      <c r="J32" s="92">
        <f>+'[3]R-I prezzi correnti cdt'!J29</f>
        <v>120.22014338110883</v>
      </c>
      <c r="K32" s="92">
        <f>+'[3]R-I prezzi correnti cdt'!K29</f>
        <v>740</v>
      </c>
      <c r="L32" s="92">
        <f>+'[3]R-I prezzi correnti cdt'!L29</f>
        <v>720.83</v>
      </c>
      <c r="M32" s="92">
        <f>+'[3]R-I prezzi correnti cdt'!M29</f>
        <v>683.29879077969622</v>
      </c>
      <c r="N32" s="92">
        <f t="shared" si="1"/>
        <v>3938.9717215204291</v>
      </c>
      <c r="O32" s="92">
        <f t="shared" si="2"/>
        <v>10690.013527893909</v>
      </c>
      <c r="P32" s="92">
        <f>+'[3]R-I prezzi correnti cdt'!P29</f>
        <v>90.775001326853214</v>
      </c>
      <c r="Q32" s="92">
        <f>+'[3]R-I prezzi correnti cdt'!Q29</f>
        <v>969.3197609516485</v>
      </c>
      <c r="R32" s="94">
        <f t="shared" si="3"/>
        <v>11568.558287518705</v>
      </c>
      <c r="S32" s="92">
        <f>+'[3]R-I prezzi correnti cdt'!S29</f>
        <v>1239.7939099042926</v>
      </c>
      <c r="T32" s="94">
        <f t="shared" si="4"/>
        <v>12808.352197422997</v>
      </c>
      <c r="U32" s="96"/>
      <c r="V32" s="92">
        <f>+'[3]R-I prezzi correnti cdt'!U29</f>
        <v>1012.7336531649158</v>
      </c>
      <c r="W32" s="97">
        <f>+'[3]R-I prezzi correnti cdt'!W29</f>
        <v>9350.2478553721612</v>
      </c>
      <c r="X32" s="97">
        <f>+'[3]R-I prezzi correnti cdt'!X29</f>
        <v>1200.1829871961318</v>
      </c>
      <c r="Y32" s="92">
        <f t="shared" si="5"/>
        <v>10550.430842568294</v>
      </c>
      <c r="Z32" s="92">
        <f>+'[3]R-I prezzi correnti cdt'!AD29</f>
        <v>530.64930588319464</v>
      </c>
      <c r="AA32" s="92">
        <f>+'[3]R-I prezzi correnti cdt'!Y29</f>
        <v>457.62100550453636</v>
      </c>
      <c r="AB32" s="92">
        <f>+'[3]R-I prezzi correnti cdt'!AC29+'[3]R-I prezzi correnti cdt'!AE29+'[3]R-I prezzi correnti cdt'!AF29</f>
        <v>256.91739030205747</v>
      </c>
      <c r="AC32" s="93">
        <f t="shared" si="6"/>
        <v>1245.1877016897884</v>
      </c>
      <c r="AD32" s="98">
        <f t="shared" si="7"/>
        <v>12808.352197422999</v>
      </c>
    </row>
    <row r="33" spans="1:30" x14ac:dyDescent="0.2">
      <c r="A33" s="91">
        <v>1889</v>
      </c>
      <c r="B33" s="92">
        <f>+'[3]R-I prezzi correnti cdt'!B30</f>
        <v>4634.923866234346</v>
      </c>
      <c r="C33" s="92">
        <f>+'[3]R-I prezzi correnti cdt'!C30</f>
        <v>107.77085828389826</v>
      </c>
      <c r="D33" s="92">
        <f>+'[3]R-I prezzi correnti cdt'!D30</f>
        <v>2055.7297435799414</v>
      </c>
      <c r="E33" s="92">
        <f>+'[3]R-I prezzi correnti cdt'!G30</f>
        <v>294.22813525852541</v>
      </c>
      <c r="F33" s="92">
        <f>+'[3]R-I prezzi correnti cdt'!E30</f>
        <v>55.75676464246267</v>
      </c>
      <c r="G33" s="93">
        <f t="shared" si="0"/>
        <v>2513.4855017648279</v>
      </c>
      <c r="H33" s="92">
        <f>+'[3]R-I prezzi correnti cdt'!H30</f>
        <v>1280.7655220936138</v>
      </c>
      <c r="I33" s="92">
        <f>+'[3]R-I prezzi correnti cdt'!I30</f>
        <v>448.21636845803528</v>
      </c>
      <c r="J33" s="92">
        <f>+'[3]R-I prezzi correnti cdt'!J30</f>
        <v>126.62597713497641</v>
      </c>
      <c r="K33" s="92">
        <f>+'[3]R-I prezzi correnti cdt'!K30</f>
        <v>734</v>
      </c>
      <c r="L33" s="92">
        <f>+'[3]R-I prezzi correnti cdt'!L30</f>
        <v>733.62</v>
      </c>
      <c r="M33" s="92">
        <f>+'[3]R-I prezzi correnti cdt'!M30</f>
        <v>704.69051142385956</v>
      </c>
      <c r="N33" s="92">
        <f t="shared" si="1"/>
        <v>4027.9183791104851</v>
      </c>
      <c r="O33" s="92">
        <f t="shared" si="2"/>
        <v>11176.327747109659</v>
      </c>
      <c r="P33" s="92">
        <f>+'[3]R-I prezzi correnti cdt'!P30</f>
        <v>96.514311201879977</v>
      </c>
      <c r="Q33" s="92">
        <f>+'[3]R-I prezzi correnti cdt'!Q30</f>
        <v>963.58554705317442</v>
      </c>
      <c r="R33" s="94">
        <f t="shared" si="3"/>
        <v>12043.398982960955</v>
      </c>
      <c r="S33" s="92">
        <f>+'[3]R-I prezzi correnti cdt'!S30</f>
        <v>1460.3084380629673</v>
      </c>
      <c r="T33" s="94">
        <f t="shared" si="4"/>
        <v>13503.707421023923</v>
      </c>
      <c r="U33" s="96"/>
      <c r="V33" s="92">
        <f>+'[3]R-I prezzi correnti cdt'!U30</f>
        <v>992.65584253673978</v>
      </c>
      <c r="W33" s="97">
        <f>+'[3]R-I prezzi correnti cdt'!W30</f>
        <v>10009.638605753353</v>
      </c>
      <c r="X33" s="97">
        <f>+'[3]R-I prezzi correnti cdt'!X30</f>
        <v>1238.0734013698714</v>
      </c>
      <c r="Y33" s="92">
        <f t="shared" si="5"/>
        <v>11247.712007123224</v>
      </c>
      <c r="Z33" s="92">
        <f>+'[3]R-I prezzi correnti cdt'!AD30</f>
        <v>560.78906126789275</v>
      </c>
      <c r="AA33" s="92">
        <f>+'[3]R-I prezzi correnti cdt'!Y30</f>
        <v>443.79227310492786</v>
      </c>
      <c r="AB33" s="92">
        <f>+'[3]R-I prezzi correnti cdt'!AC30+'[3]R-I prezzi correnti cdt'!AE30+'[3]R-I prezzi correnti cdt'!AF30</f>
        <v>258.75823699113732</v>
      </c>
      <c r="AC33" s="93">
        <f t="shared" si="6"/>
        <v>1263.3395713639579</v>
      </c>
      <c r="AD33" s="98">
        <f t="shared" si="7"/>
        <v>13503.707421023923</v>
      </c>
    </row>
    <row r="34" spans="1:30" x14ac:dyDescent="0.2">
      <c r="A34" s="91">
        <v>1890</v>
      </c>
      <c r="B34" s="92">
        <f>+'[3]R-I prezzi correnti cdt'!B31</f>
        <v>5149.6647615767279</v>
      </c>
      <c r="C34" s="92">
        <f>+'[3]R-I prezzi correnti cdt'!C31</f>
        <v>130.48371151032336</v>
      </c>
      <c r="D34" s="92">
        <f>+'[3]R-I prezzi correnti cdt'!D31</f>
        <v>2066.7607667418465</v>
      </c>
      <c r="E34" s="92">
        <f>+'[3]R-I prezzi correnti cdt'!G31</f>
        <v>309.93010771687239</v>
      </c>
      <c r="F34" s="92">
        <f>+'[3]R-I prezzi correnti cdt'!E31</f>
        <v>51.771558053893592</v>
      </c>
      <c r="G34" s="93">
        <f t="shared" si="0"/>
        <v>2558.9461440229356</v>
      </c>
      <c r="H34" s="92">
        <f>+'[3]R-I prezzi correnti cdt'!H31</f>
        <v>1341.7663390776788</v>
      </c>
      <c r="I34" s="92">
        <f>+'[3]R-I prezzi correnti cdt'!I31</f>
        <v>459.65950282695229</v>
      </c>
      <c r="J34" s="92">
        <f>+'[3]R-I prezzi correnti cdt'!J31</f>
        <v>118.46884113492351</v>
      </c>
      <c r="K34" s="92">
        <f>+'[3]R-I prezzi correnti cdt'!K31</f>
        <v>726</v>
      </c>
      <c r="L34" s="92">
        <f>+'[3]R-I prezzi correnti cdt'!L31</f>
        <v>760.08999999999992</v>
      </c>
      <c r="M34" s="92">
        <f>+'[3]R-I prezzi correnti cdt'!M31</f>
        <v>693.87159894248555</v>
      </c>
      <c r="N34" s="92">
        <f t="shared" si="1"/>
        <v>4099.8562819820399</v>
      </c>
      <c r="O34" s="92">
        <f t="shared" si="2"/>
        <v>11808.467187581704</v>
      </c>
      <c r="P34" s="92">
        <f>+'[3]R-I prezzi correnti cdt'!P31</f>
        <v>88.225584626908997</v>
      </c>
      <c r="Q34" s="92">
        <f>+'[3]R-I prezzi correnti cdt'!Q31</f>
        <v>917.77179021286111</v>
      </c>
      <c r="R34" s="94">
        <f t="shared" si="3"/>
        <v>12638.013393167656</v>
      </c>
      <c r="S34" s="92">
        <f>+'[3]R-I prezzi correnti cdt'!S31</f>
        <v>1358.4089654012666</v>
      </c>
      <c r="T34" s="94">
        <f t="shared" si="4"/>
        <v>13996.422358568921</v>
      </c>
      <c r="U34" s="96"/>
      <c r="V34" s="92">
        <f>+'[3]R-I prezzi correnti cdt'!U31</f>
        <v>948.36567199298293</v>
      </c>
      <c r="W34" s="97">
        <f>+'[3]R-I prezzi correnti cdt'!W31</f>
        <v>10564.499619360704</v>
      </c>
      <c r="X34" s="97">
        <f>+'[3]R-I prezzi correnti cdt'!X31</f>
        <v>1222.0623045471616</v>
      </c>
      <c r="Y34" s="92">
        <f t="shared" si="5"/>
        <v>11786.561923907866</v>
      </c>
      <c r="Z34" s="92">
        <f>+'[3]R-I prezzi correnti cdt'!AD31</f>
        <v>542.34126688727224</v>
      </c>
      <c r="AA34" s="92">
        <f>+'[3]R-I prezzi correnti cdt'!Y31</f>
        <v>475.64029255118703</v>
      </c>
      <c r="AB34" s="92">
        <f>+'[3]R-I prezzi correnti cdt'!AC31+'[3]R-I prezzi correnti cdt'!AE31+'[3]R-I prezzi correnti cdt'!AF31</f>
        <v>243.51320322961439</v>
      </c>
      <c r="AC34" s="93">
        <f t="shared" si="6"/>
        <v>1261.4947626680737</v>
      </c>
      <c r="AD34" s="98">
        <f t="shared" si="7"/>
        <v>13996.422358568921</v>
      </c>
    </row>
    <row r="35" spans="1:30" x14ac:dyDescent="0.2">
      <c r="A35" s="91">
        <v>1891</v>
      </c>
      <c r="B35" s="92">
        <f>+'[3]R-I prezzi correnti cdt'!B32</f>
        <v>5232.8999999999987</v>
      </c>
      <c r="C35" s="92">
        <f>+'[3]R-I prezzi correnti cdt'!C32</f>
        <v>141.20000000000007</v>
      </c>
      <c r="D35" s="92">
        <f>+'[3]R-I prezzi correnti cdt'!D32</f>
        <v>2005.5999999999988</v>
      </c>
      <c r="E35" s="92">
        <f>+'[3]R-I prezzi correnti cdt'!G32</f>
        <v>310.29999999999984</v>
      </c>
      <c r="F35" s="92">
        <f>+'[3]R-I prezzi correnti cdt'!E32</f>
        <v>57.100000000000037</v>
      </c>
      <c r="G35" s="93">
        <f t="shared" si="0"/>
        <v>2514.1999999999985</v>
      </c>
      <c r="H35" s="92">
        <f>+'[3]R-I prezzi correnti cdt'!H32</f>
        <v>1350.9999999999966</v>
      </c>
      <c r="I35" s="92">
        <f>+'[3]R-I prezzi correnti cdt'!I32</f>
        <v>465.99999999999926</v>
      </c>
      <c r="J35" s="92">
        <f>+'[3]R-I prezzi correnti cdt'!J32</f>
        <v>110</v>
      </c>
      <c r="K35" s="92">
        <f>+'[3]R-I prezzi correnti cdt'!K32</f>
        <v>725</v>
      </c>
      <c r="L35" s="92">
        <f>+'[3]R-I prezzi correnti cdt'!L32</f>
        <v>759</v>
      </c>
      <c r="M35" s="92">
        <f>+'[3]R-I prezzi correnti cdt'!M32</f>
        <v>676.99999999999989</v>
      </c>
      <c r="N35" s="92">
        <f t="shared" si="1"/>
        <v>4087.9999999999959</v>
      </c>
      <c r="O35" s="92">
        <f t="shared" si="2"/>
        <v>11835.099999999993</v>
      </c>
      <c r="P35" s="92">
        <f>+'[3]R-I prezzi correnti cdt'!P32</f>
        <v>82.000000000000057</v>
      </c>
      <c r="Q35" s="92">
        <f>+'[3]R-I prezzi correnti cdt'!Q32</f>
        <v>896.00000000000011</v>
      </c>
      <c r="R35" s="94">
        <f t="shared" si="3"/>
        <v>12649.099999999993</v>
      </c>
      <c r="S35" s="92">
        <f>+'[3]R-I prezzi correnti cdt'!S32</f>
        <v>1133</v>
      </c>
      <c r="T35" s="94">
        <f t="shared" si="4"/>
        <v>13782.099999999993</v>
      </c>
      <c r="U35" s="96"/>
      <c r="V35" s="92">
        <f>+'[3]R-I prezzi correnti cdt'!U32</f>
        <v>926.9999999999992</v>
      </c>
      <c r="W35" s="97">
        <f>+'[3]R-I prezzi correnti cdt'!W32</f>
        <v>10628.935617289826</v>
      </c>
      <c r="X35" s="97">
        <f>+'[3]R-I prezzi correnti cdt'!X32</f>
        <v>1198.0000000000023</v>
      </c>
      <c r="Y35" s="92">
        <f t="shared" si="5"/>
        <v>11826.935617289828</v>
      </c>
      <c r="Z35" s="92">
        <f>+'[3]R-I prezzi correnti cdt'!AD32</f>
        <v>383.65651558624251</v>
      </c>
      <c r="AA35" s="92">
        <f>+'[3]R-I prezzi correnti cdt'!Y32</f>
        <v>469.00000000000023</v>
      </c>
      <c r="AB35" s="92">
        <f>+'[3]R-I prezzi correnti cdt'!AC32+'[3]R-I prezzi correnti cdt'!AE32+'[3]R-I prezzi correnti cdt'!AF32</f>
        <v>175.50786712392184</v>
      </c>
      <c r="AC35" s="93">
        <f t="shared" si="6"/>
        <v>1028.1643827101645</v>
      </c>
      <c r="AD35" s="98">
        <f t="shared" si="7"/>
        <v>13782.099999999993</v>
      </c>
    </row>
    <row r="36" spans="1:30" x14ac:dyDescent="0.2">
      <c r="A36" s="91">
        <v>1892</v>
      </c>
      <c r="B36" s="92">
        <f>+'[3]R-I prezzi correnti cdt'!B33</f>
        <v>4650.0621796191263</v>
      </c>
      <c r="C36" s="92">
        <f>+'[3]R-I prezzi correnti cdt'!C33</f>
        <v>128.49729550097805</v>
      </c>
      <c r="D36" s="92">
        <f>+'[3]R-I prezzi correnti cdt'!D33</f>
        <v>1917.326220768301</v>
      </c>
      <c r="E36" s="92">
        <f>+'[3]R-I prezzi correnti cdt'!G33</f>
        <v>296.60124695260686</v>
      </c>
      <c r="F36" s="92">
        <f>+'[3]R-I prezzi correnti cdt'!E33</f>
        <v>66.725869975426988</v>
      </c>
      <c r="G36" s="93">
        <f t="shared" si="0"/>
        <v>2409.1506331973128</v>
      </c>
      <c r="H36" s="92">
        <f>+'[3]R-I prezzi correnti cdt'!H33</f>
        <v>1334.2752640345482</v>
      </c>
      <c r="I36" s="92">
        <f>+'[3]R-I prezzi correnti cdt'!I33</f>
        <v>467.88362021854886</v>
      </c>
      <c r="J36" s="92">
        <f>+'[3]R-I prezzi correnti cdt'!J33</f>
        <v>109.01653800354968</v>
      </c>
      <c r="K36" s="92">
        <f>+'[3]R-I prezzi correnti cdt'!K33</f>
        <v>719</v>
      </c>
      <c r="L36" s="92">
        <f>+'[3]R-I prezzi correnti cdt'!L33</f>
        <v>771.98198687649551</v>
      </c>
      <c r="M36" s="92">
        <f>+'[3]R-I prezzi correnti cdt'!M33</f>
        <v>665.88562983816325</v>
      </c>
      <c r="N36" s="92">
        <f t="shared" si="1"/>
        <v>4068.0430389713056</v>
      </c>
      <c r="O36" s="92">
        <f t="shared" si="2"/>
        <v>11127.255851787744</v>
      </c>
      <c r="P36" s="92">
        <f>+'[3]R-I prezzi correnti cdt'!P33</f>
        <v>80.992066985109659</v>
      </c>
      <c r="Q36" s="92">
        <f>+'[3]R-I prezzi correnti cdt'!Q33</f>
        <v>842.95916437461403</v>
      </c>
      <c r="R36" s="94">
        <f t="shared" si="3"/>
        <v>11889.222949177249</v>
      </c>
      <c r="S36" s="92">
        <f>+'[3]R-I prezzi correnti cdt'!S33</f>
        <v>1162.5725335720194</v>
      </c>
      <c r="T36" s="94">
        <f t="shared" si="4"/>
        <v>13051.795482749269</v>
      </c>
      <c r="U36" s="96"/>
      <c r="V36" s="92">
        <f>+'[3]R-I prezzi correnti cdt'!U33</f>
        <v>987.28884004414192</v>
      </c>
      <c r="W36" s="97">
        <f>+'[3]R-I prezzi correnti cdt'!W33</f>
        <v>9976.4672072647427</v>
      </c>
      <c r="X36" s="97">
        <f>+'[3]R-I prezzi correnti cdt'!X33</f>
        <v>1183.1012376106339</v>
      </c>
      <c r="Y36" s="92">
        <f t="shared" si="5"/>
        <v>11159.568444875376</v>
      </c>
      <c r="Z36" s="92">
        <f>+'[3]R-I prezzi correnti cdt'!AD33</f>
        <v>331.85050377613379</v>
      </c>
      <c r="AA36" s="92">
        <f>+'[3]R-I prezzi correnti cdt'!Y33</f>
        <v>420.48393981816918</v>
      </c>
      <c r="AB36" s="92">
        <f>+'[3]R-I prezzi correnti cdt'!AC33+'[3]R-I prezzi correnti cdt'!AE33+'[3]R-I prezzi correnti cdt'!AF33</f>
        <v>152.60375423544616</v>
      </c>
      <c r="AC36" s="93">
        <f t="shared" si="6"/>
        <v>904.93819782974901</v>
      </c>
      <c r="AD36" s="98">
        <f t="shared" si="7"/>
        <v>13051.795482749269</v>
      </c>
    </row>
    <row r="37" spans="1:30" x14ac:dyDescent="0.2">
      <c r="A37" s="91">
        <v>1893</v>
      </c>
      <c r="B37" s="92">
        <f>+'[3]R-I prezzi correnti cdt'!B34</f>
        <v>4542.407232823417</v>
      </c>
      <c r="C37" s="92">
        <f>+'[3]R-I prezzi correnti cdt'!C34</f>
        <v>109.2973237224593</v>
      </c>
      <c r="D37" s="92">
        <f>+'[3]R-I prezzi correnti cdt'!D34</f>
        <v>1958.2805189220612</v>
      </c>
      <c r="E37" s="92">
        <f>+'[3]R-I prezzi correnti cdt'!G34</f>
        <v>281.67644569794692</v>
      </c>
      <c r="F37" s="92">
        <f>+'[3]R-I prezzi correnti cdt'!E34</f>
        <v>69.583802700475331</v>
      </c>
      <c r="G37" s="93">
        <f t="shared" si="0"/>
        <v>2418.8380910429423</v>
      </c>
      <c r="H37" s="92">
        <f>+'[3]R-I prezzi correnti cdt'!H34</f>
        <v>1325.4126660781737</v>
      </c>
      <c r="I37" s="92">
        <f>+'[3]R-I prezzi correnti cdt'!I34</f>
        <v>477.37303831228314</v>
      </c>
      <c r="J37" s="92">
        <f>+'[3]R-I prezzi correnti cdt'!J34</f>
        <v>117.58467776840219</v>
      </c>
      <c r="K37" s="92">
        <f>+'[3]R-I prezzi correnti cdt'!K34</f>
        <v>716</v>
      </c>
      <c r="L37" s="92">
        <f>+'[3]R-I prezzi correnti cdt'!L34</f>
        <v>767.52383512089057</v>
      </c>
      <c r="M37" s="92">
        <f>+'[3]R-I prezzi correnti cdt'!M34</f>
        <v>645.70626515647564</v>
      </c>
      <c r="N37" s="92">
        <f t="shared" si="1"/>
        <v>4049.6004824362249</v>
      </c>
      <c r="O37" s="92">
        <f t="shared" si="2"/>
        <v>11010.845806302585</v>
      </c>
      <c r="P37" s="92">
        <f>+'[3]R-I prezzi correnti cdt'!P34</f>
        <v>87.561028468457636</v>
      </c>
      <c r="Q37" s="92">
        <f>+'[3]R-I prezzi correnti cdt'!Q34</f>
        <v>850.09891773829656</v>
      </c>
      <c r="R37" s="94">
        <f t="shared" si="3"/>
        <v>11773.383695572424</v>
      </c>
      <c r="S37" s="92">
        <f>+'[3]R-I prezzi correnti cdt'!S34</f>
        <v>1181.1949633789386</v>
      </c>
      <c r="T37" s="94">
        <f t="shared" si="4"/>
        <v>12954.578658951363</v>
      </c>
      <c r="U37" s="96"/>
      <c r="V37" s="92">
        <f>+'[3]R-I prezzi correnti cdt'!U34</f>
        <v>1035.1935036147083</v>
      </c>
      <c r="W37" s="97">
        <f>+'[3]R-I prezzi correnti cdt'!W34</f>
        <v>9824.1545740253332</v>
      </c>
      <c r="X37" s="97">
        <f>+'[3]R-I prezzi correnti cdt'!X34</f>
        <v>1201.7372195960893</v>
      </c>
      <c r="Y37" s="92">
        <f t="shared" si="5"/>
        <v>11025.891793621422</v>
      </c>
      <c r="Z37" s="92">
        <f>+'[3]R-I prezzi correnti cdt'!AD34</f>
        <v>349.05957889547983</v>
      </c>
      <c r="AA37" s="92">
        <f>+'[3]R-I prezzi correnti cdt'!Y34</f>
        <v>385.65527567160848</v>
      </c>
      <c r="AB37" s="92">
        <f>+'[3]R-I prezzi correnti cdt'!AC34+'[3]R-I prezzi correnti cdt'!AE34+'[3]R-I prezzi correnti cdt'!AF34</f>
        <v>158.77850714814622</v>
      </c>
      <c r="AC37" s="93">
        <f t="shared" si="6"/>
        <v>893.49336171523453</v>
      </c>
      <c r="AD37" s="98">
        <f t="shared" si="7"/>
        <v>12954.578658951365</v>
      </c>
    </row>
    <row r="38" spans="1:30" x14ac:dyDescent="0.2">
      <c r="A38" s="91">
        <v>1894</v>
      </c>
      <c r="B38" s="92">
        <f>+'[3]R-I prezzi correnti cdt'!B35</f>
        <v>4397.7041884780074</v>
      </c>
      <c r="C38" s="92">
        <f>+'[3]R-I prezzi correnti cdt'!C35</f>
        <v>95.805269414038889</v>
      </c>
      <c r="D38" s="92">
        <f>+'[3]R-I prezzi correnti cdt'!D35</f>
        <v>1846.7164633984598</v>
      </c>
      <c r="E38" s="92">
        <f>+'[3]R-I prezzi correnti cdt'!G35</f>
        <v>278.3477070406089</v>
      </c>
      <c r="F38" s="92">
        <f>+'[3]R-I prezzi correnti cdt'!E35</f>
        <v>74.546319334699589</v>
      </c>
      <c r="G38" s="93">
        <f t="shared" si="0"/>
        <v>2295.415759187807</v>
      </c>
      <c r="H38" s="92">
        <f>+'[3]R-I prezzi correnti cdt'!H35</f>
        <v>1331.3533346764307</v>
      </c>
      <c r="I38" s="92">
        <f>+'[3]R-I prezzi correnti cdt'!I35</f>
        <v>478.65562820542942</v>
      </c>
      <c r="J38" s="92">
        <f>+'[3]R-I prezzi correnti cdt'!J35</f>
        <v>97.573018196630571</v>
      </c>
      <c r="K38" s="92">
        <f>+'[3]R-I prezzi correnti cdt'!K35</f>
        <v>713</v>
      </c>
      <c r="L38" s="92">
        <f>+'[3]R-I prezzi correnti cdt'!L35</f>
        <v>779.64631708703462</v>
      </c>
      <c r="M38" s="92">
        <f>+'[3]R-I prezzi correnti cdt'!M35</f>
        <v>626.53616296287942</v>
      </c>
      <c r="N38" s="92">
        <f t="shared" si="1"/>
        <v>4026.7644611284049</v>
      </c>
      <c r="O38" s="92">
        <f t="shared" si="2"/>
        <v>10719.88440879422</v>
      </c>
      <c r="P38" s="92">
        <f>+'[3]R-I prezzi correnti cdt'!P35</f>
        <v>72.564370271515457</v>
      </c>
      <c r="Q38" s="92">
        <f>+'[3]R-I prezzi correnti cdt'!Q35</f>
        <v>883.39087403485348</v>
      </c>
      <c r="R38" s="94">
        <f t="shared" si="3"/>
        <v>11530.710912557559</v>
      </c>
      <c r="S38" s="92">
        <f>+'[3]R-I prezzi correnti cdt'!S35</f>
        <v>1151.2039638538827</v>
      </c>
      <c r="T38" s="94">
        <f t="shared" si="4"/>
        <v>12681.914876411442</v>
      </c>
      <c r="U38" s="96"/>
      <c r="V38" s="92">
        <f>+'[3]R-I prezzi correnti cdt'!U35</f>
        <v>1035.5045350674429</v>
      </c>
      <c r="W38" s="97">
        <f>+'[3]R-I prezzi correnti cdt'!W35</f>
        <v>9497.5167680275754</v>
      </c>
      <c r="X38" s="97">
        <f>+'[3]R-I prezzi correnti cdt'!X35</f>
        <v>1210.949376380293</v>
      </c>
      <c r="Y38" s="92">
        <f t="shared" si="5"/>
        <v>10708.466144407868</v>
      </c>
      <c r="Z38" s="92">
        <f>+'[3]R-I prezzi correnti cdt'!AD35</f>
        <v>389.16523548909589</v>
      </c>
      <c r="AA38" s="92">
        <f>+'[3]R-I prezzi correnti cdt'!Y35</f>
        <v>375.69927849203793</v>
      </c>
      <c r="AB38" s="92">
        <f>+'[3]R-I prezzi correnti cdt'!AC35+'[3]R-I prezzi correnti cdt'!AE35+'[3]R-I prezzi correnti cdt'!AF35</f>
        <v>173.07968295499515</v>
      </c>
      <c r="AC38" s="93">
        <f t="shared" si="6"/>
        <v>937.94419693612895</v>
      </c>
      <c r="AD38" s="98">
        <f t="shared" si="7"/>
        <v>12681.91487641144</v>
      </c>
    </row>
    <row r="39" spans="1:30" x14ac:dyDescent="0.2">
      <c r="A39" s="91">
        <v>1895</v>
      </c>
      <c r="B39" s="92">
        <f>+'[3]R-I prezzi correnti cdt'!B36</f>
        <v>4868.7995327970275</v>
      </c>
      <c r="C39" s="92">
        <f>+'[3]R-I prezzi correnti cdt'!C36</f>
        <v>83.492293703286848</v>
      </c>
      <c r="D39" s="92">
        <f>+'[3]R-I prezzi correnti cdt'!D36</f>
        <v>1942.5978644763161</v>
      </c>
      <c r="E39" s="92">
        <f>+'[3]R-I prezzi correnti cdt'!G36</f>
        <v>239.78961825606694</v>
      </c>
      <c r="F39" s="92">
        <f>+'[3]R-I prezzi correnti cdt'!E36</f>
        <v>98.652876412674985</v>
      </c>
      <c r="G39" s="93">
        <f t="shared" si="0"/>
        <v>2364.5326528483452</v>
      </c>
      <c r="H39" s="92">
        <f>+'[3]R-I prezzi correnti cdt'!H36</f>
        <v>1436.7209505074029</v>
      </c>
      <c r="I39" s="92">
        <f>+'[3]R-I prezzi correnti cdt'!I36</f>
        <v>501.75348767265251</v>
      </c>
      <c r="J39" s="92">
        <f>+'[3]R-I prezzi correnti cdt'!J36</f>
        <v>88.809672111054709</v>
      </c>
      <c r="K39" s="92">
        <f>+'[3]R-I prezzi correnti cdt'!K36</f>
        <v>725</v>
      </c>
      <c r="L39" s="92">
        <f>+'[3]R-I prezzi correnti cdt'!L36</f>
        <v>782.66861011586718</v>
      </c>
      <c r="M39" s="92">
        <f>+'[3]R-I prezzi correnti cdt'!M36</f>
        <v>631.54177988358617</v>
      </c>
      <c r="N39" s="92">
        <f t="shared" si="1"/>
        <v>4166.4945002905633</v>
      </c>
      <c r="O39" s="92">
        <f t="shared" si="2"/>
        <v>11399.826685935936</v>
      </c>
      <c r="P39" s="92">
        <f>+'[3]R-I prezzi correnti cdt'!P36</f>
        <v>66.207378982042258</v>
      </c>
      <c r="Q39" s="92">
        <f>+'[3]R-I prezzi correnti cdt'!Q36</f>
        <v>893.50264126468915</v>
      </c>
      <c r="R39" s="94">
        <f t="shared" si="3"/>
        <v>12227.121948218582</v>
      </c>
      <c r="S39" s="92">
        <f>+'[3]R-I prezzi correnti cdt'!S36</f>
        <v>1149.2944713913012</v>
      </c>
      <c r="T39" s="94">
        <f t="shared" si="4"/>
        <v>13376.416419609883</v>
      </c>
      <c r="U39" s="96"/>
      <c r="V39" s="92">
        <f>+'[3]R-I prezzi correnti cdt'!U36</f>
        <v>1039.6419829039908</v>
      </c>
      <c r="W39" s="97">
        <f>+'[3]R-I prezzi correnti cdt'!W36</f>
        <v>10099.872258069481</v>
      </c>
      <c r="X39" s="97">
        <f>+'[3]R-I prezzi correnti cdt'!X36</f>
        <v>1174.1760305904718</v>
      </c>
      <c r="Y39" s="92">
        <f t="shared" si="5"/>
        <v>11274.048288659953</v>
      </c>
      <c r="Z39" s="92">
        <f>+'[3]R-I prezzi correnti cdt'!AD36</f>
        <v>536.01760688299998</v>
      </c>
      <c r="AA39" s="92">
        <f>+'[3]R-I prezzi correnti cdt'!Y36</f>
        <v>299.32906675661508</v>
      </c>
      <c r="AB39" s="92">
        <f>+'[3]R-I prezzi correnti cdt'!AC36+'[3]R-I prezzi correnti cdt'!AE36+'[3]R-I prezzi correnti cdt'!AF36</f>
        <v>227.37947440632487</v>
      </c>
      <c r="AC39" s="93">
        <f t="shared" si="6"/>
        <v>1062.7261480459399</v>
      </c>
      <c r="AD39" s="98">
        <f t="shared" si="7"/>
        <v>13376.416419609885</v>
      </c>
    </row>
    <row r="40" spans="1:30" x14ac:dyDescent="0.2">
      <c r="A40" s="91">
        <v>1896</v>
      </c>
      <c r="B40" s="92">
        <f>+'[3]R-I prezzi correnti cdt'!B37</f>
        <v>4854.2475828668776</v>
      </c>
      <c r="C40" s="92">
        <f>+'[3]R-I prezzi correnti cdt'!C37</f>
        <v>89.368962628875877</v>
      </c>
      <c r="D40" s="92">
        <f>+'[3]R-I prezzi correnti cdt'!D37</f>
        <v>2016.7054554277777</v>
      </c>
      <c r="E40" s="92">
        <f>+'[3]R-I prezzi correnti cdt'!G37</f>
        <v>235.43422529363713</v>
      </c>
      <c r="F40" s="92">
        <f>+'[3]R-I prezzi correnti cdt'!E37</f>
        <v>91.077037507542414</v>
      </c>
      <c r="G40" s="93">
        <f t="shared" si="0"/>
        <v>2432.5856808578333</v>
      </c>
      <c r="H40" s="92">
        <f>+'[3]R-I prezzi correnti cdt'!H37</f>
        <v>1490.6242453079058</v>
      </c>
      <c r="I40" s="92">
        <f>+'[3]R-I prezzi correnti cdt'!I37</f>
        <v>536.75749920272312</v>
      </c>
      <c r="J40" s="92">
        <f>+'[3]R-I prezzi correnti cdt'!J37</f>
        <v>96.696352516488659</v>
      </c>
      <c r="K40" s="92">
        <f>+'[3]R-I prezzi correnti cdt'!K37</f>
        <v>737</v>
      </c>
      <c r="L40" s="92">
        <f>+'[3]R-I prezzi correnti cdt'!L37</f>
        <v>796.84186250803077</v>
      </c>
      <c r="M40" s="92">
        <f>+'[3]R-I prezzi correnti cdt'!M37</f>
        <v>658.70518472393348</v>
      </c>
      <c r="N40" s="92">
        <f t="shared" si="1"/>
        <v>4316.6251442590819</v>
      </c>
      <c r="O40" s="92">
        <f t="shared" si="2"/>
        <v>11603.458407983793</v>
      </c>
      <c r="P40" s="92">
        <f>+'[3]R-I prezzi correnti cdt'!P37</f>
        <v>72.573114873156058</v>
      </c>
      <c r="Q40" s="92">
        <f>+'[3]R-I prezzi correnti cdt'!Q37</f>
        <v>924.39531958664827</v>
      </c>
      <c r="R40" s="94">
        <f t="shared" si="3"/>
        <v>12455.280612697286</v>
      </c>
      <c r="S40" s="92">
        <f>+'[3]R-I prezzi correnti cdt'!S37</f>
        <v>1139.6934285416417</v>
      </c>
      <c r="T40" s="94">
        <f t="shared" si="4"/>
        <v>13594.974041238927</v>
      </c>
      <c r="U40" s="96"/>
      <c r="V40" s="92">
        <f>+'[3]R-I prezzi correnti cdt'!U37</f>
        <v>1055.9483491309675</v>
      </c>
      <c r="W40" s="97">
        <f>+'[3]R-I prezzi correnti cdt'!W37</f>
        <v>10220.065097685439</v>
      </c>
      <c r="X40" s="97">
        <f>+'[3]R-I prezzi correnti cdt'!X37</f>
        <v>1182.8241479413139</v>
      </c>
      <c r="Y40" s="92">
        <f t="shared" si="5"/>
        <v>11402.889245626753</v>
      </c>
      <c r="Z40" s="92">
        <f>+'[3]R-I prezzi correnti cdt'!AD37</f>
        <v>601.85868014892787</v>
      </c>
      <c r="AA40" s="92">
        <f>+'[3]R-I prezzi correnti cdt'!Y37</f>
        <v>280.39618164486382</v>
      </c>
      <c r="AB40" s="92">
        <f>+'[3]R-I prezzi correnti cdt'!AC37+'[3]R-I prezzi correnti cdt'!AE37+'[3]R-I prezzi correnti cdt'!AF37</f>
        <v>253.88158468741221</v>
      </c>
      <c r="AC40" s="93">
        <f t="shared" si="6"/>
        <v>1136.1364464812038</v>
      </c>
      <c r="AD40" s="98">
        <f t="shared" si="7"/>
        <v>13594.974041238924</v>
      </c>
    </row>
    <row r="41" spans="1:30" x14ac:dyDescent="0.2">
      <c r="A41" s="91">
        <v>1897</v>
      </c>
      <c r="B41" s="92">
        <f>+'[3]R-I prezzi correnti cdt'!B38</f>
        <v>4887.2206240977566</v>
      </c>
      <c r="C41" s="92">
        <f>+'[3]R-I prezzi correnti cdt'!C38</f>
        <v>108.86740691460159</v>
      </c>
      <c r="D41" s="92">
        <f>+'[3]R-I prezzi correnti cdt'!D38</f>
        <v>1970.159338163877</v>
      </c>
      <c r="E41" s="92">
        <f>+'[3]R-I prezzi correnti cdt'!G38</f>
        <v>245.18101339040467</v>
      </c>
      <c r="F41" s="92">
        <f>+'[3]R-I prezzi correnti cdt'!E38</f>
        <v>91.185748115512951</v>
      </c>
      <c r="G41" s="93">
        <f t="shared" si="0"/>
        <v>2415.3935065843962</v>
      </c>
      <c r="H41" s="92">
        <f>+'[3]R-I prezzi correnti cdt'!H38</f>
        <v>1517.4199462610693</v>
      </c>
      <c r="I41" s="92">
        <f>+'[3]R-I prezzi correnti cdt'!I38</f>
        <v>549.14462315610081</v>
      </c>
      <c r="J41" s="92">
        <f>+'[3]R-I prezzi correnti cdt'!J38</f>
        <v>100.07665115304161</v>
      </c>
      <c r="K41" s="92">
        <f>+'[3]R-I prezzi correnti cdt'!K38</f>
        <v>751</v>
      </c>
      <c r="L41" s="92">
        <f>+'[3]R-I prezzi correnti cdt'!L38</f>
        <v>810.74552971020205</v>
      </c>
      <c r="M41" s="92">
        <f>+'[3]R-I prezzi correnti cdt'!M38</f>
        <v>650.61584987019637</v>
      </c>
      <c r="N41" s="92">
        <f t="shared" si="1"/>
        <v>4379.0026001506094</v>
      </c>
      <c r="O41" s="92">
        <f t="shared" si="2"/>
        <v>11681.616730832762</v>
      </c>
      <c r="P41" s="92">
        <f>+'[3]R-I prezzi correnti cdt'!P38</f>
        <v>74.357044756598839</v>
      </c>
      <c r="Q41" s="92">
        <f>+'[3]R-I prezzi correnti cdt'!Q38</f>
        <v>900.02879080011473</v>
      </c>
      <c r="R41" s="94">
        <f t="shared" si="3"/>
        <v>12507.28847687628</v>
      </c>
      <c r="S41" s="92">
        <f>+'[3]R-I prezzi correnti cdt'!S38</f>
        <v>1153.175435492039</v>
      </c>
      <c r="T41" s="94">
        <f t="shared" si="4"/>
        <v>13660.463912368319</v>
      </c>
      <c r="U41" s="96"/>
      <c r="V41" s="92">
        <f>+'[3]R-I prezzi correnti cdt'!U38</f>
        <v>1104.2266786794628</v>
      </c>
      <c r="W41" s="97">
        <f>+'[3]R-I prezzi correnti cdt'!W38</f>
        <v>10380.845945708508</v>
      </c>
      <c r="X41" s="97">
        <f>+'[3]R-I prezzi correnti cdt'!X38</f>
        <v>1154.3218905008159</v>
      </c>
      <c r="Y41" s="92">
        <f t="shared" si="5"/>
        <v>11535.167836209324</v>
      </c>
      <c r="Z41" s="92">
        <f>+'[3]R-I prezzi correnti cdt'!AD38</f>
        <v>511.30231661910784</v>
      </c>
      <c r="AA41" s="92">
        <f>+'[3]R-I prezzi correnti cdt'!Y38</f>
        <v>288.21422295813636</v>
      </c>
      <c r="AB41" s="92">
        <f>+'[3]R-I prezzi correnti cdt'!AC38+'[3]R-I prezzi correnti cdt'!AE38+'[3]R-I prezzi correnti cdt'!AF38</f>
        <v>221.55285790228928</v>
      </c>
      <c r="AC41" s="93">
        <f t="shared" si="6"/>
        <v>1021.0693974795334</v>
      </c>
      <c r="AD41" s="98">
        <f t="shared" si="7"/>
        <v>13660.463912368321</v>
      </c>
    </row>
    <row r="42" spans="1:30" x14ac:dyDescent="0.2">
      <c r="A42" s="91">
        <v>1898</v>
      </c>
      <c r="B42" s="92">
        <f>+'[3]R-I prezzi correnti cdt'!B39</f>
        <v>4966.5744032623479</v>
      </c>
      <c r="C42" s="92">
        <f>+'[3]R-I prezzi correnti cdt'!C39</f>
        <v>120.28845223572762</v>
      </c>
      <c r="D42" s="92">
        <f>+'[3]R-I prezzi correnti cdt'!D39</f>
        <v>2045.0486826097997</v>
      </c>
      <c r="E42" s="92">
        <f>+'[3]R-I prezzi correnti cdt'!G39</f>
        <v>250.51082006909635</v>
      </c>
      <c r="F42" s="92">
        <f>+'[3]R-I prezzi correnti cdt'!E39</f>
        <v>105.59776422993649</v>
      </c>
      <c r="G42" s="93">
        <f t="shared" si="0"/>
        <v>2521.4457191445604</v>
      </c>
      <c r="H42" s="92">
        <f>+'[3]R-I prezzi correnti cdt'!H39</f>
        <v>1569.4478021957748</v>
      </c>
      <c r="I42" s="92">
        <f>+'[3]R-I prezzi correnti cdt'!I39</f>
        <v>572.23709960507904</v>
      </c>
      <c r="J42" s="92">
        <f>+'[3]R-I prezzi correnti cdt'!J39</f>
        <v>104.25633801093869</v>
      </c>
      <c r="K42" s="92">
        <f>+'[3]R-I prezzi correnti cdt'!K39</f>
        <v>755</v>
      </c>
      <c r="L42" s="92">
        <f>+'[3]R-I prezzi correnti cdt'!L39</f>
        <v>814.0284741237399</v>
      </c>
      <c r="M42" s="92">
        <f>+'[3]R-I prezzi correnti cdt'!M39</f>
        <v>657.6337449556097</v>
      </c>
      <c r="N42" s="92">
        <f t="shared" si="1"/>
        <v>4472.6034588911416</v>
      </c>
      <c r="O42" s="92">
        <f t="shared" si="2"/>
        <v>11960.623581298049</v>
      </c>
      <c r="P42" s="92">
        <f>+'[3]R-I prezzi correnti cdt'!P39</f>
        <v>78.135816264191661</v>
      </c>
      <c r="Q42" s="92">
        <f>+'[3]R-I prezzi correnti cdt'!Q39</f>
        <v>889.26293319342255</v>
      </c>
      <c r="R42" s="94">
        <f t="shared" si="3"/>
        <v>12771.750698227279</v>
      </c>
      <c r="S42" s="92">
        <f>+'[3]R-I prezzi correnti cdt'!S39</f>
        <v>1362.7733016510686</v>
      </c>
      <c r="T42" s="94">
        <f t="shared" si="4"/>
        <v>14134.523999878347</v>
      </c>
      <c r="U42" s="96"/>
      <c r="V42" s="92">
        <f>+'[3]R-I prezzi correnti cdt'!U39</f>
        <v>1210.7234379502452</v>
      </c>
      <c r="W42" s="97">
        <f>+'[3]R-I prezzi correnti cdt'!W39</f>
        <v>10761.363635565061</v>
      </c>
      <c r="X42" s="97">
        <f>+'[3]R-I prezzi correnti cdt'!X39</f>
        <v>1153.5120356963657</v>
      </c>
      <c r="Y42" s="92">
        <f t="shared" si="5"/>
        <v>11914.875671261427</v>
      </c>
      <c r="Z42" s="92">
        <f>+'[3]R-I prezzi correnti cdt'!AD39</f>
        <v>507.08916695958726</v>
      </c>
      <c r="AA42" s="92">
        <f>+'[3]R-I prezzi correnti cdt'!Y39</f>
        <v>286.34588633680801</v>
      </c>
      <c r="AB42" s="92">
        <f>+'[3]R-I prezzi correnti cdt'!AC39+'[3]R-I prezzi correnti cdt'!AE39+'[3]R-I prezzi correnti cdt'!AF39</f>
        <v>215.48983737028033</v>
      </c>
      <c r="AC42" s="93">
        <f t="shared" si="6"/>
        <v>1008.9248906666755</v>
      </c>
      <c r="AD42" s="98">
        <f t="shared" si="7"/>
        <v>14134.523999878347</v>
      </c>
    </row>
    <row r="43" spans="1:30" x14ac:dyDescent="0.2">
      <c r="A43" s="91">
        <v>1899</v>
      </c>
      <c r="B43" s="92">
        <f>+'[3]R-I prezzi correnti cdt'!B40</f>
        <v>5111.4537879895479</v>
      </c>
      <c r="C43" s="92">
        <f>+'[3]R-I prezzi correnti cdt'!C40</f>
        <v>147.48147278768778</v>
      </c>
      <c r="D43" s="92">
        <f>+'[3]R-I prezzi correnti cdt'!D40</f>
        <v>2252.7291380975084</v>
      </c>
      <c r="E43" s="92">
        <f>+'[3]R-I prezzi correnti cdt'!G40</f>
        <v>255.99641354016885</v>
      </c>
      <c r="F43" s="92">
        <f>+'[3]R-I prezzi correnti cdt'!E40</f>
        <v>107.79412167564567</v>
      </c>
      <c r="G43" s="93">
        <f t="shared" si="0"/>
        <v>2764.0011461010108</v>
      </c>
      <c r="H43" s="92">
        <f>+'[3]R-I prezzi correnti cdt'!H40</f>
        <v>1605.1757306961069</v>
      </c>
      <c r="I43" s="92">
        <f>+'[3]R-I prezzi correnti cdt'!I40</f>
        <v>596.52845843359671</v>
      </c>
      <c r="J43" s="92">
        <f>+'[3]R-I prezzi correnti cdt'!J40</f>
        <v>111.26638672411498</v>
      </c>
      <c r="K43" s="92">
        <f>+'[3]R-I prezzi correnti cdt'!K40</f>
        <v>769</v>
      </c>
      <c r="L43" s="92">
        <f>+'[3]R-I prezzi correnti cdt'!L40</f>
        <v>808.04036870182063</v>
      </c>
      <c r="M43" s="92">
        <f>+'[3]R-I prezzi correnti cdt'!M40</f>
        <v>668.67914054336404</v>
      </c>
      <c r="N43" s="92">
        <f t="shared" si="1"/>
        <v>4558.6900850990032</v>
      </c>
      <c r="O43" s="92">
        <f t="shared" si="2"/>
        <v>12434.145019189562</v>
      </c>
      <c r="P43" s="92">
        <f>+'[3]R-I prezzi correnti cdt'!P40</f>
        <v>83.285685801088832</v>
      </c>
      <c r="Q43" s="92">
        <f>+'[3]R-I prezzi correnti cdt'!Q40</f>
        <v>907.4899211848475</v>
      </c>
      <c r="R43" s="94">
        <f t="shared" si="3"/>
        <v>13258.349254573321</v>
      </c>
      <c r="S43" s="92">
        <f>+'[3]R-I prezzi correnti cdt'!S40</f>
        <v>1459.625476397083</v>
      </c>
      <c r="T43" s="94">
        <f t="shared" si="4"/>
        <v>14717.974730970403</v>
      </c>
      <c r="U43" s="96"/>
      <c r="V43" s="92">
        <f>+'[3]R-I prezzi correnti cdt'!U40</f>
        <v>1443.4376641422584</v>
      </c>
      <c r="W43" s="97">
        <f>+'[3]R-I prezzi correnti cdt'!W40</f>
        <v>10709.56039340869</v>
      </c>
      <c r="X43" s="97">
        <f>+'[3]R-I prezzi correnti cdt'!X40</f>
        <v>1163.5245694565222</v>
      </c>
      <c r="Y43" s="92">
        <f t="shared" si="5"/>
        <v>11873.084962865212</v>
      </c>
      <c r="Z43" s="92">
        <f>+'[3]R-I prezzi correnti cdt'!AD40</f>
        <v>792.52530316671846</v>
      </c>
      <c r="AA43" s="92">
        <f>+'[3]R-I prezzi correnti cdt'!Y40</f>
        <v>298.80253157151759</v>
      </c>
      <c r="AB43" s="92">
        <f>+'[3]R-I prezzi correnti cdt'!AC40+'[3]R-I prezzi correnti cdt'!AE40+'[3]R-I prezzi correnti cdt'!AF40</f>
        <v>310.12426922469626</v>
      </c>
      <c r="AC43" s="93">
        <f t="shared" si="6"/>
        <v>1401.4521039629324</v>
      </c>
      <c r="AD43" s="98">
        <f t="shared" si="7"/>
        <v>14717.974730970403</v>
      </c>
    </row>
    <row r="44" spans="1:30" x14ac:dyDescent="0.2">
      <c r="A44" s="91">
        <v>1900</v>
      </c>
      <c r="B44" s="92">
        <f>+'[3]R-I prezzi correnti cdt'!B41</f>
        <v>5261.8816657582574</v>
      </c>
      <c r="C44" s="92">
        <f>+'[3]R-I prezzi correnti cdt'!C41</f>
        <v>136.43028947954451</v>
      </c>
      <c r="D44" s="92">
        <f>+'[3]R-I prezzi correnti cdt'!D41</f>
        <v>2162.6033794259756</v>
      </c>
      <c r="E44" s="92">
        <f>+'[3]R-I prezzi correnti cdt'!G41</f>
        <v>277.33644976871147</v>
      </c>
      <c r="F44" s="92">
        <f>+'[3]R-I prezzi correnti cdt'!E41</f>
        <v>111.27841673813836</v>
      </c>
      <c r="G44" s="93">
        <f t="shared" si="0"/>
        <v>2687.6485354123702</v>
      </c>
      <c r="H44" s="92">
        <f>+'[3]R-I prezzi correnti cdt'!H41</f>
        <v>1755.8657846101514</v>
      </c>
      <c r="I44" s="92">
        <f>+'[3]R-I prezzi correnti cdt'!I41</f>
        <v>617.61630651022472</v>
      </c>
      <c r="J44" s="92">
        <f>+'[3]R-I prezzi correnti cdt'!J41</f>
        <v>119.5599855498797</v>
      </c>
      <c r="K44" s="92">
        <f>+'[3]R-I prezzi correnti cdt'!K41</f>
        <v>775</v>
      </c>
      <c r="L44" s="92">
        <f>+'[3]R-I prezzi correnti cdt'!L41</f>
        <v>805.49255788704079</v>
      </c>
      <c r="M44" s="92">
        <f>+'[3]R-I prezzi correnti cdt'!M41</f>
        <v>681.73745102291571</v>
      </c>
      <c r="N44" s="92">
        <f t="shared" si="1"/>
        <v>4755.2720855802127</v>
      </c>
      <c r="O44" s="92">
        <f t="shared" si="2"/>
        <v>12704.802286750841</v>
      </c>
      <c r="P44" s="92">
        <f>+'[3]R-I prezzi correnti cdt'!P41</f>
        <v>88.309057102864699</v>
      </c>
      <c r="Q44" s="92">
        <f>+'[3]R-I prezzi correnti cdt'!Q41</f>
        <v>973.02428775521309</v>
      </c>
      <c r="R44" s="94">
        <f t="shared" si="3"/>
        <v>13589.51751740319</v>
      </c>
      <c r="S44" s="92">
        <f>+'[3]R-I prezzi correnti cdt'!S41</f>
        <v>1650.3885976882104</v>
      </c>
      <c r="T44" s="94">
        <f t="shared" si="4"/>
        <v>15239.9061150914</v>
      </c>
      <c r="U44" s="96"/>
      <c r="V44" s="92">
        <f>+'[3]R-I prezzi correnti cdt'!U41</f>
        <v>1353.7333193411723</v>
      </c>
      <c r="W44" s="97">
        <f>+'[3]R-I prezzi correnti cdt'!W41</f>
        <v>10710.321616442016</v>
      </c>
      <c r="X44" s="97">
        <f>+'[3]R-I prezzi correnti cdt'!X41</f>
        <v>1201.8786253571441</v>
      </c>
      <c r="Y44" s="92">
        <f t="shared" si="5"/>
        <v>11912.200241799159</v>
      </c>
      <c r="Z44" s="92">
        <f>+'[3]R-I prezzi correnti cdt'!AD41</f>
        <v>1201.6340569307545</v>
      </c>
      <c r="AA44" s="92">
        <f>+'[3]R-I prezzi correnti cdt'!Y41</f>
        <v>328.02280147308505</v>
      </c>
      <c r="AB44" s="92">
        <f>+'[3]R-I prezzi correnti cdt'!AC41+'[3]R-I prezzi correnti cdt'!AE41+'[3]R-I prezzi correnti cdt'!AF41</f>
        <v>444.3156955472279</v>
      </c>
      <c r="AC44" s="93">
        <f t="shared" si="6"/>
        <v>1973.9725539510675</v>
      </c>
      <c r="AD44" s="98">
        <f t="shared" si="7"/>
        <v>15239.906115091399</v>
      </c>
    </row>
    <row r="45" spans="1:30" x14ac:dyDescent="0.2">
      <c r="A45" s="91">
        <v>1901</v>
      </c>
      <c r="B45" s="92">
        <f>+'[3]R-I prezzi correnti cdt'!B42</f>
        <v>5369.0775869881254</v>
      </c>
      <c r="C45" s="92">
        <f>+'[3]R-I prezzi correnti cdt'!C42</f>
        <v>142.03859245406642</v>
      </c>
      <c r="D45" s="92">
        <f>+'[3]R-I prezzi correnti cdt'!D42</f>
        <v>2266.6070997571937</v>
      </c>
      <c r="E45" s="92">
        <f>+'[3]R-I prezzi correnti cdt'!G42</f>
        <v>304.71025449589285</v>
      </c>
      <c r="F45" s="92">
        <f>+'[3]R-I prezzi correnti cdt'!E42</f>
        <v>99.582374285555801</v>
      </c>
      <c r="G45" s="93">
        <f t="shared" si="0"/>
        <v>2812.9383209927091</v>
      </c>
      <c r="H45" s="92">
        <f>+'[3]R-I prezzi correnti cdt'!H42</f>
        <v>1774.8128264515763</v>
      </c>
      <c r="I45" s="92">
        <f>+'[3]R-I prezzi correnti cdt'!I42</f>
        <v>635.50101368870139</v>
      </c>
      <c r="J45" s="92">
        <f>+'[3]R-I prezzi correnti cdt'!J42</f>
        <v>114.35551369845618</v>
      </c>
      <c r="K45" s="92">
        <f>+'[3]R-I prezzi correnti cdt'!K42</f>
        <v>791</v>
      </c>
      <c r="L45" s="92">
        <f>+'[3]R-I prezzi correnti cdt'!L42</f>
        <v>806.98529511514334</v>
      </c>
      <c r="M45" s="92">
        <f>+'[3]R-I prezzi correnti cdt'!M42</f>
        <v>688.75279314549482</v>
      </c>
      <c r="N45" s="92">
        <f t="shared" si="1"/>
        <v>4811.407442099372</v>
      </c>
      <c r="O45" s="92">
        <f t="shared" si="2"/>
        <v>12993.423350080207</v>
      </c>
      <c r="P45" s="92">
        <f>+'[3]R-I prezzi correnti cdt'!P42</f>
        <v>84.678306568226034</v>
      </c>
      <c r="Q45" s="92">
        <f>+'[3]R-I prezzi correnti cdt'!Q42</f>
        <v>980.62836997508873</v>
      </c>
      <c r="R45" s="94">
        <f t="shared" si="3"/>
        <v>13889.37341348707</v>
      </c>
      <c r="S45" s="92">
        <f>+'[3]R-I prezzi correnti cdt'!S42</f>
        <v>1676.0903523644138</v>
      </c>
      <c r="T45" s="94">
        <f t="shared" si="4"/>
        <v>15565.463765851484</v>
      </c>
      <c r="U45" s="96"/>
      <c r="V45" s="92">
        <f>+'[3]R-I prezzi correnti cdt'!U42</f>
        <v>1396.6171429519663</v>
      </c>
      <c r="W45" s="97">
        <f>+'[3]R-I prezzi correnti cdt'!W42</f>
        <v>11225.818163637668</v>
      </c>
      <c r="X45" s="97">
        <f>+'[3]R-I prezzi correnti cdt'!X42</f>
        <v>1216.2109124408032</v>
      </c>
      <c r="Y45" s="92">
        <f t="shared" si="5"/>
        <v>12442.029076078472</v>
      </c>
      <c r="Z45" s="92">
        <f>+'[3]R-I prezzi correnti cdt'!AD42</f>
        <v>993.0500458442192</v>
      </c>
      <c r="AA45" s="92">
        <f>+'[3]R-I prezzi correnti cdt'!Y42</f>
        <v>354.82646372151754</v>
      </c>
      <c r="AB45" s="92">
        <f>+'[3]R-I prezzi correnti cdt'!AC42+'[3]R-I prezzi correnti cdt'!AE42+'[3]R-I prezzi correnti cdt'!AF42</f>
        <v>378.9410372553088</v>
      </c>
      <c r="AC45" s="93">
        <f t="shared" si="6"/>
        <v>1726.8175468210457</v>
      </c>
      <c r="AD45" s="98">
        <f t="shared" si="7"/>
        <v>15565.463765851484</v>
      </c>
    </row>
    <row r="46" spans="1:30" x14ac:dyDescent="0.2">
      <c r="A46" s="91">
        <v>1902</v>
      </c>
      <c r="B46" s="92">
        <f>+'[3]R-I prezzi correnti cdt'!B43</f>
        <v>5274.1014569654944</v>
      </c>
      <c r="C46" s="92">
        <f>+'[3]R-I prezzi correnti cdt'!C43</f>
        <v>145.14400180828466</v>
      </c>
      <c r="D46" s="92">
        <f>+'[3]R-I prezzi correnti cdt'!D43</f>
        <v>2266.6422338551474</v>
      </c>
      <c r="E46" s="92">
        <f>+'[3]R-I prezzi correnti cdt'!G43</f>
        <v>344.47064240632091</v>
      </c>
      <c r="F46" s="92">
        <f>+'[3]R-I prezzi correnti cdt'!E43</f>
        <v>104.08514116230234</v>
      </c>
      <c r="G46" s="93">
        <f t="shared" si="0"/>
        <v>2860.3420192320559</v>
      </c>
      <c r="H46" s="92">
        <f>+'[3]R-I prezzi correnti cdt'!H43</f>
        <v>1788.4280272733306</v>
      </c>
      <c r="I46" s="92">
        <f>+'[3]R-I prezzi correnti cdt'!I43</f>
        <v>671.09204911834354</v>
      </c>
      <c r="J46" s="92">
        <f>+'[3]R-I prezzi correnti cdt'!J43</f>
        <v>124.0454119496181</v>
      </c>
      <c r="K46" s="92">
        <f>+'[3]R-I prezzi correnti cdt'!K43</f>
        <v>808</v>
      </c>
      <c r="L46" s="92">
        <f>+'[3]R-I prezzi correnti cdt'!L43</f>
        <v>810.09835523055108</v>
      </c>
      <c r="M46" s="92">
        <f>+'[3]R-I prezzi correnti cdt'!M43</f>
        <v>699.79504573746169</v>
      </c>
      <c r="N46" s="92">
        <f t="shared" si="1"/>
        <v>4901.4588893093051</v>
      </c>
      <c r="O46" s="92">
        <f t="shared" si="2"/>
        <v>13035.902365506856</v>
      </c>
      <c r="P46" s="92">
        <f>+'[3]R-I prezzi correnti cdt'!P43</f>
        <v>91.095156181138165</v>
      </c>
      <c r="Q46" s="92">
        <f>+'[3]R-I prezzi correnti cdt'!Q43</f>
        <v>1019.9609659717999</v>
      </c>
      <c r="R46" s="94">
        <f t="shared" si="3"/>
        <v>13964.768175297519</v>
      </c>
      <c r="S46" s="92">
        <f>+'[3]R-I prezzi correnti cdt'!S43</f>
        <v>1760.6066250199813</v>
      </c>
      <c r="T46" s="94">
        <f t="shared" si="4"/>
        <v>15725.374800317501</v>
      </c>
      <c r="U46" s="96"/>
      <c r="V46" s="92">
        <f>+'[3]R-I prezzi correnti cdt'!U43</f>
        <v>1495.8446239983584</v>
      </c>
      <c r="W46" s="97">
        <f>+'[3]R-I prezzi correnti cdt'!W43</f>
        <v>11382.295966212676</v>
      </c>
      <c r="X46" s="97">
        <f>+'[3]R-I prezzi correnti cdt'!X43</f>
        <v>1245.1546192324527</v>
      </c>
      <c r="Y46" s="92">
        <f t="shared" si="5"/>
        <v>12627.450585445129</v>
      </c>
      <c r="Z46" s="92">
        <f>+'[3]R-I prezzi correnti cdt'!AD43</f>
        <v>858.06697665316437</v>
      </c>
      <c r="AA46" s="92">
        <f>+'[3]R-I prezzi correnti cdt'!Y43</f>
        <v>411.35732153606597</v>
      </c>
      <c r="AB46" s="92">
        <f>+'[3]R-I prezzi correnti cdt'!AC43+'[3]R-I prezzi correnti cdt'!AE43+'[3]R-I prezzi correnti cdt'!AF43</f>
        <v>332.65529268478372</v>
      </c>
      <c r="AC46" s="93">
        <f t="shared" si="6"/>
        <v>1602.079590874014</v>
      </c>
      <c r="AD46" s="98">
        <f t="shared" si="7"/>
        <v>15725.374800317502</v>
      </c>
    </row>
    <row r="47" spans="1:30" x14ac:dyDescent="0.2">
      <c r="A47" s="91">
        <v>1903</v>
      </c>
      <c r="B47" s="92">
        <f>+'[3]R-I prezzi correnti cdt'!B44</f>
        <v>5573.2333750718044</v>
      </c>
      <c r="C47" s="92">
        <f>+'[3]R-I prezzi correnti cdt'!C44</f>
        <v>153.74423503162592</v>
      </c>
      <c r="D47" s="92">
        <f>+'[3]R-I prezzi correnti cdt'!D44</f>
        <v>2296.9955104802243</v>
      </c>
      <c r="E47" s="92">
        <f>+'[3]R-I prezzi correnti cdt'!G44</f>
        <v>374.17808869063413</v>
      </c>
      <c r="F47" s="92">
        <f>+'[3]R-I prezzi correnti cdt'!E44</f>
        <v>107.67405578450033</v>
      </c>
      <c r="G47" s="93">
        <f t="shared" si="0"/>
        <v>2932.5918899869848</v>
      </c>
      <c r="H47" s="92">
        <f>+'[3]R-I prezzi correnti cdt'!H44</f>
        <v>1896.415158969214</v>
      </c>
      <c r="I47" s="92">
        <f>+'[3]R-I prezzi correnti cdt'!I44</f>
        <v>721.88637572502171</v>
      </c>
      <c r="J47" s="92">
        <f>+'[3]R-I prezzi correnti cdt'!J44</f>
        <v>128.40579305666708</v>
      </c>
      <c r="K47" s="92">
        <f>+'[3]R-I prezzi correnti cdt'!K44</f>
        <v>837</v>
      </c>
      <c r="L47" s="92">
        <f>+'[3]R-I prezzi correnti cdt'!L44</f>
        <v>834.9855686169326</v>
      </c>
      <c r="M47" s="92">
        <f>+'[3]R-I prezzi correnti cdt'!M44</f>
        <v>713.85676853155826</v>
      </c>
      <c r="N47" s="92">
        <f t="shared" si="1"/>
        <v>5132.5496648993931</v>
      </c>
      <c r="O47" s="92">
        <f t="shared" si="2"/>
        <v>13638.374929958183</v>
      </c>
      <c r="P47" s="92">
        <f>+'[3]R-I prezzi correnti cdt'!P44</f>
        <v>94.472954418100997</v>
      </c>
      <c r="Q47" s="92">
        <f>+'[3]R-I prezzi correnti cdt'!Q44</f>
        <v>1024.3127639591935</v>
      </c>
      <c r="R47" s="94">
        <f t="shared" si="3"/>
        <v>14568.214739499275</v>
      </c>
      <c r="S47" s="92">
        <f>+'[3]R-I prezzi correnti cdt'!S44</f>
        <v>1965.4710336548339</v>
      </c>
      <c r="T47" s="94">
        <f t="shared" si="4"/>
        <v>16533.685773154109</v>
      </c>
      <c r="U47" s="96"/>
      <c r="V47" s="92">
        <f>+'[3]R-I prezzi correnti cdt'!U44</f>
        <v>1543.6159901416272</v>
      </c>
      <c r="W47" s="97">
        <f>+'[3]R-I prezzi correnti cdt'!W44</f>
        <v>11985.734046214726</v>
      </c>
      <c r="X47" s="97">
        <f>+'[3]R-I prezzi correnti cdt'!X44</f>
        <v>1258.339644161827</v>
      </c>
      <c r="Y47" s="92">
        <f t="shared" si="5"/>
        <v>13244.073690376554</v>
      </c>
      <c r="Z47" s="92">
        <f>+'[3]R-I prezzi correnti cdt'!AD44</f>
        <v>934.99408380901718</v>
      </c>
      <c r="AA47" s="92">
        <f>+'[3]R-I prezzi correnti cdt'!Y44</f>
        <v>452.70702845125737</v>
      </c>
      <c r="AB47" s="92">
        <f>+'[3]R-I prezzi correnti cdt'!AC44+'[3]R-I prezzi correnti cdt'!AE44+'[3]R-I prezzi correnti cdt'!AF44</f>
        <v>358.2949803756544</v>
      </c>
      <c r="AC47" s="93">
        <f t="shared" si="6"/>
        <v>1745.996092635929</v>
      </c>
      <c r="AD47" s="98">
        <f t="shared" si="7"/>
        <v>16533.685773154109</v>
      </c>
    </row>
    <row r="48" spans="1:30" x14ac:dyDescent="0.2">
      <c r="A48" s="91">
        <v>1904</v>
      </c>
      <c r="B48" s="92">
        <f>+'[3]R-I prezzi correnti cdt'!B45</f>
        <v>5582.5866486311797</v>
      </c>
      <c r="C48" s="92">
        <f>+'[3]R-I prezzi correnti cdt'!C45</f>
        <v>156.39854246464319</v>
      </c>
      <c r="D48" s="92">
        <f>+'[3]R-I prezzi correnti cdt'!D45</f>
        <v>2281.7321689036098</v>
      </c>
      <c r="E48" s="92">
        <f>+'[3]R-I prezzi correnti cdt'!G45</f>
        <v>390.60016738784503</v>
      </c>
      <c r="F48" s="92">
        <f>+'[3]R-I prezzi correnti cdt'!E45</f>
        <v>115.84780090922408</v>
      </c>
      <c r="G48" s="93">
        <f t="shared" si="0"/>
        <v>2944.5786796653219</v>
      </c>
      <c r="H48" s="92">
        <f>+'[3]R-I prezzi correnti cdt'!H45</f>
        <v>1924.0808869582117</v>
      </c>
      <c r="I48" s="92">
        <f>+'[3]R-I prezzi correnti cdt'!I45</f>
        <v>760.87256208954784</v>
      </c>
      <c r="J48" s="92">
        <f>+'[3]R-I prezzi correnti cdt'!J45</f>
        <v>136.50478867573011</v>
      </c>
      <c r="K48" s="92">
        <f>+'[3]R-I prezzi correnti cdt'!K45</f>
        <v>879</v>
      </c>
      <c r="L48" s="92">
        <f>+'[3]R-I prezzi correnti cdt'!L45</f>
        <v>850.88173980263809</v>
      </c>
      <c r="M48" s="92">
        <f>+'[3]R-I prezzi correnti cdt'!M45</f>
        <v>726.91031505423837</v>
      </c>
      <c r="N48" s="92">
        <f t="shared" si="1"/>
        <v>5278.2502925803665</v>
      </c>
      <c r="O48" s="92">
        <f t="shared" si="2"/>
        <v>13805.415620876869</v>
      </c>
      <c r="P48" s="92">
        <f>+'[3]R-I prezzi correnti cdt'!P45</f>
        <v>100.42084002417351</v>
      </c>
      <c r="Q48" s="92">
        <f>+'[3]R-I prezzi correnti cdt'!Q45</f>
        <v>1011.3021423308926</v>
      </c>
      <c r="R48" s="94">
        <f t="shared" si="3"/>
        <v>14716.296923183589</v>
      </c>
      <c r="S48" s="92">
        <f>+'[3]R-I prezzi correnti cdt'!S45</f>
        <v>1907.7271118977571</v>
      </c>
      <c r="T48" s="94">
        <f t="shared" si="4"/>
        <v>16624.024035081347</v>
      </c>
      <c r="U48" s="96"/>
      <c r="V48" s="92">
        <f>+'[3]R-I prezzi correnti cdt'!U45</f>
        <v>1635.1949418974748</v>
      </c>
      <c r="W48" s="97">
        <f>+'[3]R-I prezzi correnti cdt'!W45</f>
        <v>11774.207589314537</v>
      </c>
      <c r="X48" s="97">
        <f>+'[3]R-I prezzi correnti cdt'!X45</f>
        <v>1285.6746683856431</v>
      </c>
      <c r="Y48" s="92">
        <f t="shared" si="5"/>
        <v>13059.882257700181</v>
      </c>
      <c r="Z48" s="92">
        <f>+'[3]R-I prezzi correnti cdt'!AD45</f>
        <v>1052.6634172171184</v>
      </c>
      <c r="AA48" s="92">
        <f>+'[3]R-I prezzi correnti cdt'!Y45</f>
        <v>485.52866481287765</v>
      </c>
      <c r="AB48" s="92">
        <f>+'[3]R-I prezzi correnti cdt'!AC45+'[3]R-I prezzi correnti cdt'!AE45+'[3]R-I prezzi correnti cdt'!AF45</f>
        <v>390.75475345369716</v>
      </c>
      <c r="AC48" s="93">
        <f t="shared" si="6"/>
        <v>1928.9468354836931</v>
      </c>
      <c r="AD48" s="98">
        <f t="shared" si="7"/>
        <v>16624.024035081347</v>
      </c>
    </row>
    <row r="49" spans="1:30" x14ac:dyDescent="0.2">
      <c r="A49" s="91">
        <v>1905</v>
      </c>
      <c r="B49" s="92">
        <f>+'[3]R-I prezzi correnti cdt'!B46</f>
        <v>5712.7879003232492</v>
      </c>
      <c r="C49" s="92">
        <f>+'[3]R-I prezzi correnti cdt'!C46</f>
        <v>164.45959723778537</v>
      </c>
      <c r="D49" s="92">
        <f>+'[3]R-I prezzi correnti cdt'!D46</f>
        <v>2522.5097130144841</v>
      </c>
      <c r="E49" s="92">
        <f>+'[3]R-I prezzi correnti cdt'!G46</f>
        <v>410.54485508938609</v>
      </c>
      <c r="F49" s="92">
        <f>+'[3]R-I prezzi correnti cdt'!E46</f>
        <v>130.12081916373444</v>
      </c>
      <c r="G49" s="93">
        <f t="shared" si="0"/>
        <v>3227.6349845053901</v>
      </c>
      <c r="H49" s="92">
        <f>+'[3]R-I prezzi correnti cdt'!H46</f>
        <v>1982.0215630156081</v>
      </c>
      <c r="I49" s="92">
        <f>+'[3]R-I prezzi correnti cdt'!I46</f>
        <v>807.25811263483251</v>
      </c>
      <c r="J49" s="92">
        <f>+'[3]R-I prezzi correnti cdt'!J46</f>
        <v>165.29761428038779</v>
      </c>
      <c r="K49" s="92">
        <f>+'[3]R-I prezzi correnti cdt'!K46</f>
        <v>952</v>
      </c>
      <c r="L49" s="92">
        <f>+'[3]R-I prezzi correnti cdt'!L46</f>
        <v>870.65924799408299</v>
      </c>
      <c r="M49" s="92">
        <f>+'[3]R-I prezzi correnti cdt'!M46</f>
        <v>743.98959200940044</v>
      </c>
      <c r="N49" s="92">
        <f t="shared" si="1"/>
        <v>5521.2261299343118</v>
      </c>
      <c r="O49" s="92">
        <f t="shared" si="2"/>
        <v>14461.649014762952</v>
      </c>
      <c r="P49" s="92">
        <f>+'[3]R-I prezzi correnti cdt'!P46</f>
        <v>120.6183805951363</v>
      </c>
      <c r="Q49" s="92">
        <f>+'[3]R-I prezzi correnti cdt'!Q46</f>
        <v>1102.0541375664418</v>
      </c>
      <c r="R49" s="94">
        <f t="shared" si="3"/>
        <v>15443.084771734257</v>
      </c>
      <c r="S49" s="92">
        <f>+'[3]R-I prezzi correnti cdt'!S46</f>
        <v>2183.8198335660131</v>
      </c>
      <c r="T49" s="94">
        <f t="shared" si="4"/>
        <v>17626.904605300271</v>
      </c>
      <c r="U49" s="96"/>
      <c r="V49" s="92">
        <f>+'[3]R-I prezzi correnti cdt'!U46</f>
        <v>1787.86798377733</v>
      </c>
      <c r="W49" s="97">
        <f>+'[3]R-I prezzi correnti cdt'!W46</f>
        <v>12167.585395633136</v>
      </c>
      <c r="X49" s="97">
        <f>+'[3]R-I prezzi correnti cdt'!X46</f>
        <v>1322.508273858886</v>
      </c>
      <c r="Y49" s="92">
        <f t="shared" si="5"/>
        <v>13490.093669492022</v>
      </c>
      <c r="Z49" s="92">
        <f>+'[3]R-I prezzi correnti cdt'!AD46</f>
        <v>1330.4491595337115</v>
      </c>
      <c r="AA49" s="92">
        <f>+'[3]R-I prezzi correnti cdt'!Y46</f>
        <v>539.64523225348876</v>
      </c>
      <c r="AB49" s="92">
        <f>+'[3]R-I prezzi correnti cdt'!AC46+'[3]R-I prezzi correnti cdt'!AE46+'[3]R-I prezzi correnti cdt'!AF46</f>
        <v>478.8485602437118</v>
      </c>
      <c r="AC49" s="93">
        <f t="shared" si="6"/>
        <v>2348.9429520309122</v>
      </c>
      <c r="AD49" s="98">
        <f t="shared" si="7"/>
        <v>17626.904605300264</v>
      </c>
    </row>
    <row r="50" spans="1:30" x14ac:dyDescent="0.2">
      <c r="A50" s="91">
        <v>1906</v>
      </c>
      <c r="B50" s="92">
        <f>+'[3]R-I prezzi correnti cdt'!B47</f>
        <v>6292.2105713666751</v>
      </c>
      <c r="C50" s="92">
        <f>+'[3]R-I prezzi correnti cdt'!C47</f>
        <v>182.9469275013756</v>
      </c>
      <c r="D50" s="92">
        <f>+'[3]R-I prezzi correnti cdt'!D47</f>
        <v>2865.4045008554381</v>
      </c>
      <c r="E50" s="92">
        <f>+'[3]R-I prezzi correnti cdt'!G47</f>
        <v>420.29893298620317</v>
      </c>
      <c r="F50" s="92">
        <f>+'[3]R-I prezzi correnti cdt'!E47</f>
        <v>126.96012683752612</v>
      </c>
      <c r="G50" s="93">
        <f t="shared" si="0"/>
        <v>3595.6104881805431</v>
      </c>
      <c r="H50" s="92">
        <f>+'[3]R-I prezzi correnti cdt'!H47</f>
        <v>2176.312494445971</v>
      </c>
      <c r="I50" s="92">
        <f>+'[3]R-I prezzi correnti cdt'!I47</f>
        <v>874.44594254307583</v>
      </c>
      <c r="J50" s="92">
        <f>+'[3]R-I prezzi correnti cdt'!J47</f>
        <v>176.10489875035182</v>
      </c>
      <c r="K50" s="92">
        <f>+'[3]R-I prezzi correnti cdt'!K47</f>
        <v>1032</v>
      </c>
      <c r="L50" s="92">
        <f>+'[3]R-I prezzi correnti cdt'!L47</f>
        <v>903.0803145382522</v>
      </c>
      <c r="M50" s="92">
        <f>+'[3]R-I prezzi correnti cdt'!M47</f>
        <v>787.24146759427094</v>
      </c>
      <c r="N50" s="92">
        <f t="shared" si="1"/>
        <v>5949.1851178719226</v>
      </c>
      <c r="O50" s="92">
        <f t="shared" si="2"/>
        <v>15837.006177419142</v>
      </c>
      <c r="P50" s="92">
        <f>+'[3]R-I prezzi correnti cdt'!P47</f>
        <v>128.47801045157442</v>
      </c>
      <c r="Q50" s="92">
        <f>+'[3]R-I prezzi correnti cdt'!Q47</f>
        <v>1229.8123223139269</v>
      </c>
      <c r="R50" s="94">
        <f t="shared" si="3"/>
        <v>16938.340489281494</v>
      </c>
      <c r="S50" s="92">
        <f>+'[3]R-I prezzi correnti cdt'!S47</f>
        <v>2654.5871292856818</v>
      </c>
      <c r="T50" s="94">
        <f t="shared" si="4"/>
        <v>19592.927618567177</v>
      </c>
      <c r="U50" s="96"/>
      <c r="V50" s="92">
        <f>+'[3]R-I prezzi correnti cdt'!U47</f>
        <v>1992.6831203509721</v>
      </c>
      <c r="W50" s="97">
        <f>+'[3]R-I prezzi correnti cdt'!W47</f>
        <v>12905.604927074108</v>
      </c>
      <c r="X50" s="97">
        <f>+'[3]R-I prezzi correnti cdt'!X47</f>
        <v>1339.2550104770285</v>
      </c>
      <c r="Y50" s="92">
        <f t="shared" si="5"/>
        <v>14244.859937551137</v>
      </c>
      <c r="Z50" s="92">
        <f>+'[3]R-I prezzi correnti cdt'!AD47</f>
        <v>2048.7396454502109</v>
      </c>
      <c r="AA50" s="92">
        <f>+'[3]R-I prezzi correnti cdt'!Y47</f>
        <v>607.32074412196903</v>
      </c>
      <c r="AB50" s="92">
        <f>+'[3]R-I prezzi correnti cdt'!AC47+'[3]R-I prezzi correnti cdt'!AE47+'[3]R-I prezzi correnti cdt'!AF47</f>
        <v>699.32417109288997</v>
      </c>
      <c r="AC50" s="93">
        <f t="shared" si="6"/>
        <v>3355.3845606650698</v>
      </c>
      <c r="AD50" s="98">
        <f t="shared" si="7"/>
        <v>19592.927618567177</v>
      </c>
    </row>
    <row r="51" spans="1:30" x14ac:dyDescent="0.2">
      <c r="A51" s="91">
        <v>1907</v>
      </c>
      <c r="B51" s="92">
        <f>+'[3]R-I prezzi correnti cdt'!B48</f>
        <v>6790.7705417000134</v>
      </c>
      <c r="C51" s="92">
        <f>+'[3]R-I prezzi correnti cdt'!C48</f>
        <v>184.43112509198329</v>
      </c>
      <c r="D51" s="92">
        <f>+'[3]R-I prezzi correnti cdt'!D48</f>
        <v>3363.3245194171427</v>
      </c>
      <c r="E51" s="92">
        <f>+'[3]R-I prezzi correnti cdt'!G48</f>
        <v>462.36700501220218</v>
      </c>
      <c r="F51" s="92">
        <f>+'[3]R-I prezzi correnti cdt'!E48</f>
        <v>130.16265245937871</v>
      </c>
      <c r="G51" s="93">
        <f t="shared" si="0"/>
        <v>4140.2853019807071</v>
      </c>
      <c r="H51" s="92">
        <f>+'[3]R-I prezzi correnti cdt'!H48</f>
        <v>2256.6709655425616</v>
      </c>
      <c r="I51" s="92">
        <f>+'[3]R-I prezzi correnti cdt'!I48</f>
        <v>879.41349449374354</v>
      </c>
      <c r="J51" s="92">
        <f>+'[3]R-I prezzi correnti cdt'!J48</f>
        <v>190.08166283432962</v>
      </c>
      <c r="K51" s="92">
        <f>+'[3]R-I prezzi correnti cdt'!K48</f>
        <v>1106</v>
      </c>
      <c r="L51" s="92">
        <f>+'[3]R-I prezzi correnti cdt'!L48</f>
        <v>963.98946417972536</v>
      </c>
      <c r="M51" s="92">
        <f>+'[3]R-I prezzi correnti cdt'!M48</f>
        <v>856.66210670275223</v>
      </c>
      <c r="N51" s="92">
        <f t="shared" si="1"/>
        <v>6252.8176937531116</v>
      </c>
      <c r="O51" s="92">
        <f t="shared" si="2"/>
        <v>17183.873537433832</v>
      </c>
      <c r="P51" s="92">
        <f>+'[3]R-I prezzi correnti cdt'!P48</f>
        <v>138.4722390457915</v>
      </c>
      <c r="Q51" s="92">
        <f>+'[3]R-I prezzi correnti cdt'!Q48</f>
        <v>1160.7115860973713</v>
      </c>
      <c r="R51" s="94">
        <f t="shared" si="3"/>
        <v>18206.112884485414</v>
      </c>
      <c r="S51" s="92">
        <f>+'[3]R-I prezzi correnti cdt'!S48</f>
        <v>3052.4560367683125</v>
      </c>
      <c r="T51" s="94">
        <f t="shared" si="4"/>
        <v>21258.568921253725</v>
      </c>
      <c r="U51" s="96"/>
      <c r="V51" s="92">
        <f>+'[3]R-I prezzi correnti cdt'!U48</f>
        <v>2035.997125004503</v>
      </c>
      <c r="W51" s="97">
        <f>+'[3]R-I prezzi correnti cdt'!W48</f>
        <v>13877.04953793166</v>
      </c>
      <c r="X51" s="97">
        <f>+'[3]R-I prezzi correnti cdt'!X48</f>
        <v>1356.5272577108744</v>
      </c>
      <c r="Y51" s="92">
        <f t="shared" si="5"/>
        <v>15233.576795642533</v>
      </c>
      <c r="Z51" s="92">
        <f>+'[3]R-I prezzi correnti cdt'!AD48</f>
        <v>2470.5058661298735</v>
      </c>
      <c r="AA51" s="92">
        <f>+'[3]R-I prezzi correnti cdt'!Y48</f>
        <v>701.99609539421328</v>
      </c>
      <c r="AB51" s="92">
        <f>+'[3]R-I prezzi correnti cdt'!AC48+'[3]R-I prezzi correnti cdt'!AE48+'[3]R-I prezzi correnti cdt'!AF48</f>
        <v>816.49303908259719</v>
      </c>
      <c r="AC51" s="93">
        <f t="shared" si="6"/>
        <v>3988.9950006066838</v>
      </c>
      <c r="AD51" s="98">
        <f t="shared" si="7"/>
        <v>21258.568921253718</v>
      </c>
    </row>
    <row r="52" spans="1:30" x14ac:dyDescent="0.2">
      <c r="A52" s="91">
        <v>1908</v>
      </c>
      <c r="B52" s="92">
        <f>+'[3]R-I prezzi correnti cdt'!B49</f>
        <v>6357.1642223666768</v>
      </c>
      <c r="C52" s="92">
        <f>+'[3]R-I prezzi correnti cdt'!C49</f>
        <v>180.15940380988437</v>
      </c>
      <c r="D52" s="92">
        <f>+'[3]R-I prezzi correnti cdt'!D49</f>
        <v>3331.9175667775794</v>
      </c>
      <c r="E52" s="92">
        <f>+'[3]R-I prezzi correnti cdt'!G49</f>
        <v>473.80004581816314</v>
      </c>
      <c r="F52" s="92">
        <f>+'[3]R-I prezzi correnti cdt'!E49</f>
        <v>142.08999596772233</v>
      </c>
      <c r="G52" s="93">
        <f t="shared" si="0"/>
        <v>4127.9670123733495</v>
      </c>
      <c r="H52" s="92">
        <f>+'[3]R-I prezzi correnti cdt'!H49</f>
        <v>2343.5313343747757</v>
      </c>
      <c r="I52" s="92">
        <f>+'[3]R-I prezzi correnti cdt'!I49</f>
        <v>933.89077669732796</v>
      </c>
      <c r="J52" s="92">
        <f>+'[3]R-I prezzi correnti cdt'!J49</f>
        <v>197.97483963628258</v>
      </c>
      <c r="K52" s="92">
        <f>+'[3]R-I prezzi correnti cdt'!K49</f>
        <v>1174</v>
      </c>
      <c r="L52" s="92">
        <f>+'[3]R-I prezzi correnti cdt'!L49</f>
        <v>979.19844286841555</v>
      </c>
      <c r="M52" s="92">
        <f>+'[3]R-I prezzi correnti cdt'!M49</f>
        <v>906.95048077975287</v>
      </c>
      <c r="N52" s="92">
        <f t="shared" si="1"/>
        <v>6535.5458743565541</v>
      </c>
      <c r="O52" s="92">
        <f t="shared" si="2"/>
        <v>17020.677109096581</v>
      </c>
      <c r="P52" s="92">
        <f>+'[3]R-I prezzi correnti cdt'!P49</f>
        <v>144.78891513023524</v>
      </c>
      <c r="Q52" s="92">
        <f>+'[3]R-I prezzi correnti cdt'!Q49</f>
        <v>1231.1259555974934</v>
      </c>
      <c r="R52" s="94">
        <f t="shared" si="3"/>
        <v>18107.014149563838</v>
      </c>
      <c r="S52" s="92">
        <f>+'[3]R-I prezzi correnti cdt'!S49</f>
        <v>2941.2387228660714</v>
      </c>
      <c r="T52" s="94">
        <f t="shared" si="4"/>
        <v>21048.252872429908</v>
      </c>
      <c r="U52" s="96"/>
      <c r="V52" s="92">
        <f>+'[3]R-I prezzi correnti cdt'!U49</f>
        <v>1821.0145143658024</v>
      </c>
      <c r="W52" s="97">
        <f>+'[3]R-I prezzi correnti cdt'!W49</f>
        <v>13901.098249007955</v>
      </c>
      <c r="X52" s="97">
        <f>+'[3]R-I prezzi correnti cdt'!X49</f>
        <v>1453.4235928348255</v>
      </c>
      <c r="Y52" s="92">
        <f t="shared" si="5"/>
        <v>15354.521841842781</v>
      </c>
      <c r="Z52" s="92">
        <f>+'[3]R-I prezzi correnti cdt'!AD49</f>
        <v>2355.311714738933</v>
      </c>
      <c r="AA52" s="92">
        <f>+'[3]R-I prezzi correnti cdt'!Y49</f>
        <v>751.97745762757972</v>
      </c>
      <c r="AB52" s="92">
        <f>+'[3]R-I prezzi correnti cdt'!AC49+'[3]R-I prezzi correnti cdt'!AE49+'[3]R-I prezzi correnti cdt'!AF49</f>
        <v>765.42734385481026</v>
      </c>
      <c r="AC52" s="93">
        <f t="shared" si="6"/>
        <v>3872.7165162213228</v>
      </c>
      <c r="AD52" s="98">
        <f t="shared" si="7"/>
        <v>21048.252872429908</v>
      </c>
    </row>
    <row r="53" spans="1:30" x14ac:dyDescent="0.2">
      <c r="A53" s="91">
        <v>1909</v>
      </c>
      <c r="B53" s="92">
        <f>+'[3]R-I prezzi correnti cdt'!B50</f>
        <v>6498.9125912211566</v>
      </c>
      <c r="C53" s="92">
        <f>+'[3]R-I prezzi correnti cdt'!C50</f>
        <v>180.50997402986982</v>
      </c>
      <c r="D53" s="92">
        <f>+'[3]R-I prezzi correnti cdt'!D50</f>
        <v>3504.661900161409</v>
      </c>
      <c r="E53" s="92">
        <f>+'[3]R-I prezzi correnti cdt'!G50</f>
        <v>584.94444134281059</v>
      </c>
      <c r="F53" s="92">
        <f>+'[3]R-I prezzi correnti cdt'!E50</f>
        <v>156.11540634157839</v>
      </c>
      <c r="G53" s="93">
        <f t="shared" si="0"/>
        <v>4426.231721875668</v>
      </c>
      <c r="H53" s="92">
        <f>+'[3]R-I prezzi correnti cdt'!H50</f>
        <v>2415.5103138315994</v>
      </c>
      <c r="I53" s="92">
        <f>+'[3]R-I prezzi correnti cdt'!I50</f>
        <v>976.56190666650821</v>
      </c>
      <c r="J53" s="92">
        <f>+'[3]R-I prezzi correnti cdt'!J50</f>
        <v>207.25754196279541</v>
      </c>
      <c r="K53" s="92">
        <f>+'[3]R-I prezzi correnti cdt'!K50</f>
        <v>1207</v>
      </c>
      <c r="L53" s="92">
        <f>+'[3]R-I prezzi correnti cdt'!L50</f>
        <v>980.37397177474281</v>
      </c>
      <c r="M53" s="92">
        <f>+'[3]R-I prezzi correnti cdt'!M50</f>
        <v>977.36504326903241</v>
      </c>
      <c r="N53" s="92">
        <f t="shared" si="1"/>
        <v>6764.068777504679</v>
      </c>
      <c r="O53" s="92">
        <f t="shared" si="2"/>
        <v>17689.213090601505</v>
      </c>
      <c r="P53" s="92">
        <f>+'[3]R-I prezzi correnti cdt'!P50</f>
        <v>151.93070027261086</v>
      </c>
      <c r="Q53" s="92">
        <f>+'[3]R-I prezzi correnti cdt'!Q50</f>
        <v>1296.1167797149355</v>
      </c>
      <c r="R53" s="94">
        <f t="shared" si="3"/>
        <v>18833.399170043831</v>
      </c>
      <c r="S53" s="92">
        <f>+'[3]R-I prezzi correnti cdt'!S50</f>
        <v>3135.158694948077</v>
      </c>
      <c r="T53" s="94">
        <f t="shared" si="4"/>
        <v>21968.557864991908</v>
      </c>
      <c r="U53" s="96"/>
      <c r="V53" s="92">
        <f>+'[3]R-I prezzi correnti cdt'!U50</f>
        <v>1997.9660568823076</v>
      </c>
      <c r="W53" s="97">
        <f>+'[3]R-I prezzi correnti cdt'!W50</f>
        <v>15246.113522950473</v>
      </c>
      <c r="X53" s="97">
        <f>+'[3]R-I prezzi correnti cdt'!X50</f>
        <v>1569.7223224487641</v>
      </c>
      <c r="Y53" s="92">
        <f t="shared" si="5"/>
        <v>16815.835845399237</v>
      </c>
      <c r="Z53" s="92">
        <f>+'[3]R-I prezzi correnti cdt'!AD50</f>
        <v>1636.0275369302785</v>
      </c>
      <c r="AA53" s="92">
        <f>+'[3]R-I prezzi correnti cdt'!Y50</f>
        <v>969.83215828582831</v>
      </c>
      <c r="AB53" s="92">
        <f>+'[3]R-I prezzi correnti cdt'!AC50+'[3]R-I prezzi correnti cdt'!AE50+'[3]R-I prezzi correnti cdt'!AF50</f>
        <v>548.8962674942502</v>
      </c>
      <c r="AC53" s="93">
        <f t="shared" si="6"/>
        <v>3154.7559627103574</v>
      </c>
      <c r="AD53" s="98">
        <f t="shared" si="7"/>
        <v>21968.557864991904</v>
      </c>
    </row>
    <row r="54" spans="1:30" x14ac:dyDescent="0.2">
      <c r="A54" s="91">
        <v>1910</v>
      </c>
      <c r="B54" s="92">
        <f>+'[3]R-I prezzi correnti cdt'!B51</f>
        <v>6656.6424533844092</v>
      </c>
      <c r="C54" s="92">
        <f>+'[3]R-I prezzi correnti cdt'!C51</f>
        <v>202.39919852360484</v>
      </c>
      <c r="D54" s="92">
        <f>+'[3]R-I prezzi correnti cdt'!D51</f>
        <v>3620.853416511583</v>
      </c>
      <c r="E54" s="92">
        <f>+'[3]R-I prezzi correnti cdt'!G51</f>
        <v>694.19983193913868</v>
      </c>
      <c r="F54" s="92">
        <f>+'[3]R-I prezzi correnti cdt'!E51</f>
        <v>166.0270131928707</v>
      </c>
      <c r="G54" s="93">
        <f t="shared" si="0"/>
        <v>4683.4794601671974</v>
      </c>
      <c r="H54" s="92">
        <f>+'[3]R-I prezzi correnti cdt'!H51</f>
        <v>2488.2382048273057</v>
      </c>
      <c r="I54" s="92">
        <f>+'[3]R-I prezzi correnti cdt'!I51</f>
        <v>1026.5306793858178</v>
      </c>
      <c r="J54" s="92">
        <f>+'[3]R-I prezzi correnti cdt'!J51</f>
        <v>239.30290359311036</v>
      </c>
      <c r="K54" s="92">
        <f>+'[3]R-I prezzi correnti cdt'!K51</f>
        <v>1257</v>
      </c>
      <c r="L54" s="92">
        <f>+'[3]R-I prezzi correnti cdt'!L51</f>
        <v>1041.7272881518616</v>
      </c>
      <c r="M54" s="92">
        <f>+'[3]R-I prezzi correnti cdt'!M51</f>
        <v>1056.8312790071047</v>
      </c>
      <c r="N54" s="92">
        <f t="shared" si="1"/>
        <v>7109.6303549652002</v>
      </c>
      <c r="O54" s="92">
        <f t="shared" si="2"/>
        <v>18449.752268516808</v>
      </c>
      <c r="P54" s="92">
        <f>+'[3]R-I prezzi correnti cdt'!P51</f>
        <v>174.51700713536169</v>
      </c>
      <c r="Q54" s="92">
        <f>+'[3]R-I prezzi correnti cdt'!Q51</f>
        <v>1400.85122419253</v>
      </c>
      <c r="R54" s="94">
        <f t="shared" si="3"/>
        <v>19676.086485573978</v>
      </c>
      <c r="S54" s="92">
        <f>+'[3]R-I prezzi correnti cdt'!S51</f>
        <v>3301.5584137176556</v>
      </c>
      <c r="T54" s="94">
        <f t="shared" si="4"/>
        <v>22977.644899291634</v>
      </c>
      <c r="U54" s="96"/>
      <c r="V54" s="92">
        <f>+'[3]R-I prezzi correnti cdt'!U51</f>
        <v>2245.5586548157471</v>
      </c>
      <c r="W54" s="97">
        <f>+'[3]R-I prezzi correnti cdt'!W51</f>
        <v>15729.672476021087</v>
      </c>
      <c r="X54" s="97">
        <f>+'[3]R-I prezzi correnti cdt'!X51</f>
        <v>1840.7823740506296</v>
      </c>
      <c r="Y54" s="92">
        <f t="shared" si="5"/>
        <v>17570.454850071717</v>
      </c>
      <c r="Z54" s="92">
        <f>+'[3]R-I prezzi correnti cdt'!AD51</f>
        <v>1521.0665471607069</v>
      </c>
      <c r="AA54" s="92">
        <f>+'[3]R-I prezzi correnti cdt'!Y51</f>
        <v>1123.2531655555053</v>
      </c>
      <c r="AB54" s="92">
        <f>+'[3]R-I prezzi correnti cdt'!AC51+'[3]R-I prezzi correnti cdt'!AE51+'[3]R-I prezzi correnti cdt'!AF51</f>
        <v>517.31168168795682</v>
      </c>
      <c r="AC54" s="93">
        <f t="shared" si="6"/>
        <v>3161.631394404169</v>
      </c>
      <c r="AD54" s="98">
        <f t="shared" si="7"/>
        <v>22977.644899291634</v>
      </c>
    </row>
    <row r="55" spans="1:30" x14ac:dyDescent="0.2">
      <c r="A55" s="91">
        <v>1911</v>
      </c>
      <c r="B55" s="92">
        <f>+'[3]R-I prezzi correnti cdt'!B52</f>
        <v>7818.6999999999935</v>
      </c>
      <c r="C55" s="92">
        <f>+'[3]R-I prezzi correnti cdt'!C52</f>
        <v>224.00000000000014</v>
      </c>
      <c r="D55" s="92">
        <f>+'[3]R-I prezzi correnti cdt'!D52</f>
        <v>3844.0000000000005</v>
      </c>
      <c r="E55" s="92">
        <f>+'[3]R-I prezzi correnti cdt'!G52</f>
        <v>697.00000000000045</v>
      </c>
      <c r="F55" s="92">
        <f>+'[3]R-I prezzi correnti cdt'!E52</f>
        <v>183</v>
      </c>
      <c r="G55" s="93">
        <f t="shared" si="0"/>
        <v>4948.0000000000009</v>
      </c>
      <c r="H55" s="92">
        <f>+'[3]R-I prezzi correnti cdt'!H52</f>
        <v>2707.9999999999918</v>
      </c>
      <c r="I55" s="92">
        <f>+'[3]R-I prezzi correnti cdt'!I52</f>
        <v>1125.9999999999984</v>
      </c>
      <c r="J55" s="92">
        <f>+'[3]R-I prezzi correnti cdt'!J52</f>
        <v>288.00000000000023</v>
      </c>
      <c r="K55" s="92">
        <f>+'[3]R-I prezzi correnti cdt'!K52</f>
        <v>1267</v>
      </c>
      <c r="L55" s="92">
        <f>+'[3]R-I prezzi correnti cdt'!L52</f>
        <v>1095.0000000000023</v>
      </c>
      <c r="M55" s="92">
        <f>+'[3]R-I prezzi correnti cdt'!M52</f>
        <v>1246.9999999999995</v>
      </c>
      <c r="N55" s="92">
        <f t="shared" si="1"/>
        <v>7730.9999999999927</v>
      </c>
      <c r="O55" s="92">
        <f t="shared" si="2"/>
        <v>20497.699999999986</v>
      </c>
      <c r="P55" s="92">
        <f>+'[3]R-I prezzi correnti cdt'!P52</f>
        <v>210.9999999999998</v>
      </c>
      <c r="Q55" s="92">
        <f>+'[3]R-I prezzi correnti cdt'!Q52</f>
        <v>1567.9999999999993</v>
      </c>
      <c r="R55" s="94">
        <f t="shared" si="3"/>
        <v>21854.699999999986</v>
      </c>
      <c r="S55" s="92">
        <f>+'[3]R-I prezzi correnti cdt'!S52</f>
        <v>3442.0000000000073</v>
      </c>
      <c r="T55" s="94">
        <f t="shared" si="4"/>
        <v>25296.699999999993</v>
      </c>
      <c r="U55" s="96"/>
      <c r="V55" s="92">
        <f>+'[3]R-I prezzi correnti cdt'!U52</f>
        <v>2379.0000000000014</v>
      </c>
      <c r="W55" s="97">
        <f>+'[3]R-I prezzi correnti cdt'!W52</f>
        <v>17593.207245524874</v>
      </c>
      <c r="X55" s="97">
        <f>+'[3]R-I prezzi correnti cdt'!X52</f>
        <v>2078.0000000000023</v>
      </c>
      <c r="Y55" s="92">
        <f t="shared" si="5"/>
        <v>19671.207245524878</v>
      </c>
      <c r="Z55" s="92">
        <f>+'[3]R-I prezzi correnti cdt'!AD52</f>
        <v>1508</v>
      </c>
      <c r="AA55" s="92">
        <f>+'[3]R-I prezzi correnti cdt'!Y52</f>
        <v>1202.0000000000005</v>
      </c>
      <c r="AB55" s="92">
        <f>+'[3]R-I prezzi correnti cdt'!AC52+'[3]R-I prezzi correnti cdt'!AE52+'[3]R-I prezzi correnti cdt'!AF52</f>
        <v>536.49275447511729</v>
      </c>
      <c r="AC55" s="93">
        <f t="shared" si="6"/>
        <v>3246.4927544751176</v>
      </c>
      <c r="AD55" s="98">
        <f t="shared" si="7"/>
        <v>25296.699999999997</v>
      </c>
    </row>
    <row r="56" spans="1:30" x14ac:dyDescent="0.2">
      <c r="A56" s="91">
        <v>1912</v>
      </c>
      <c r="B56" s="92">
        <f>+'[3]R-I prezzi correnti cdt'!B53</f>
        <v>7979.7500252997961</v>
      </c>
      <c r="C56" s="92">
        <f>+'[3]R-I prezzi correnti cdt'!C53</f>
        <v>263.35596642411724</v>
      </c>
      <c r="D56" s="92">
        <f>+'[3]R-I prezzi correnti cdt'!D53</f>
        <v>4308.3198661123024</v>
      </c>
      <c r="E56" s="92">
        <f>+'[3]R-I prezzi correnti cdt'!G53</f>
        <v>813.22232785112567</v>
      </c>
      <c r="F56" s="92">
        <f>+'[3]R-I prezzi correnti cdt'!E53</f>
        <v>189.60070014365496</v>
      </c>
      <c r="G56" s="93">
        <f t="shared" si="0"/>
        <v>5574.4988605312001</v>
      </c>
      <c r="H56" s="92">
        <f>+'[3]R-I prezzi correnti cdt'!H53</f>
        <v>2863.9832604538756</v>
      </c>
      <c r="I56" s="92">
        <f>+'[3]R-I prezzi correnti cdt'!I53</f>
        <v>1207.8050328073175</v>
      </c>
      <c r="J56" s="92">
        <f>+'[3]R-I prezzi correnti cdt'!J53</f>
        <v>322.12584375168927</v>
      </c>
      <c r="K56" s="92">
        <f>+'[3]R-I prezzi correnti cdt'!K53</f>
        <v>1316</v>
      </c>
      <c r="L56" s="92">
        <f>+'[3]R-I prezzi correnti cdt'!L53</f>
        <v>1121.6974575485158</v>
      </c>
      <c r="M56" s="92">
        <f>+'[3]R-I prezzi correnti cdt'!M53</f>
        <v>1287.1191403800819</v>
      </c>
      <c r="N56" s="92">
        <f t="shared" si="1"/>
        <v>8118.7307349414796</v>
      </c>
      <c r="O56" s="92">
        <f t="shared" si="2"/>
        <v>21672.979620772476</v>
      </c>
      <c r="P56" s="92">
        <f>+'[3]R-I prezzi correnti cdt'!P53</f>
        <v>237.53101788596572</v>
      </c>
      <c r="Q56" s="92">
        <f>+'[3]R-I prezzi correnti cdt'!Q53</f>
        <v>1568.9999999999995</v>
      </c>
      <c r="R56" s="94">
        <f t="shared" si="3"/>
        <v>23004.44860288651</v>
      </c>
      <c r="S56" s="92">
        <f>+'[3]R-I prezzi correnti cdt'!S53</f>
        <v>3760.254499930194</v>
      </c>
      <c r="T56" s="94">
        <f t="shared" si="4"/>
        <v>26764.703102816704</v>
      </c>
      <c r="U56" s="96"/>
      <c r="V56" s="92">
        <f>+'[3]R-I prezzi correnti cdt'!U53</f>
        <v>2598.731194424302</v>
      </c>
      <c r="W56" s="97">
        <f>+'[3]R-I prezzi correnti cdt'!W53</f>
        <v>18654.130592213598</v>
      </c>
      <c r="X56" s="97">
        <f>+'[3]R-I prezzi correnti cdt'!X53</f>
        <v>2257.6599737287102</v>
      </c>
      <c r="Y56" s="92">
        <f t="shared" si="5"/>
        <v>20911.790565942309</v>
      </c>
      <c r="Z56" s="92">
        <f>+'[3]R-I prezzi correnti cdt'!AD53</f>
        <v>1513.3687092523448</v>
      </c>
      <c r="AA56" s="92">
        <f>+'[3]R-I prezzi correnti cdt'!Y53</f>
        <v>1266.487923121907</v>
      </c>
      <c r="AB56" s="92">
        <f>+'[3]R-I prezzi correnti cdt'!AC53+'[3]R-I prezzi correnti cdt'!AE53+'[3]R-I prezzi correnti cdt'!AF53</f>
        <v>474.3247100758457</v>
      </c>
      <c r="AC56" s="93">
        <f t="shared" si="6"/>
        <v>3254.1813424500974</v>
      </c>
      <c r="AD56" s="98">
        <f t="shared" si="7"/>
        <v>26764.703102816708</v>
      </c>
    </row>
    <row r="57" spans="1:30" x14ac:dyDescent="0.2">
      <c r="A57" s="91">
        <v>1913</v>
      </c>
      <c r="B57" s="92">
        <f>+'[3]R-I prezzi correnti cdt'!B54</f>
        <v>8510.2981951224338</v>
      </c>
      <c r="C57" s="92">
        <f>+'[3]R-I prezzi correnti cdt'!C54</f>
        <v>281.17153063772469</v>
      </c>
      <c r="D57" s="92">
        <f>+'[3]R-I prezzi correnti cdt'!D54</f>
        <v>4340.7706928725747</v>
      </c>
      <c r="E57" s="92">
        <f>+'[3]R-I prezzi correnti cdt'!G54</f>
        <v>863.80473311602975</v>
      </c>
      <c r="F57" s="92">
        <f>+'[3]R-I prezzi correnti cdt'!E54</f>
        <v>196.90113966069745</v>
      </c>
      <c r="G57" s="93">
        <f t="shared" si="0"/>
        <v>5682.6480962870264</v>
      </c>
      <c r="H57" s="92">
        <f>+'[3]R-I prezzi correnti cdt'!H54</f>
        <v>2961.4645730530997</v>
      </c>
      <c r="I57" s="92">
        <f>+'[3]R-I prezzi correnti cdt'!I54</f>
        <v>1300.1106569643607</v>
      </c>
      <c r="J57" s="92">
        <f>+'[3]R-I prezzi correnti cdt'!J54</f>
        <v>337.75846119431873</v>
      </c>
      <c r="K57" s="92">
        <f>+'[3]R-I prezzi correnti cdt'!K54</f>
        <v>1372</v>
      </c>
      <c r="L57" s="92">
        <f>+'[3]R-I prezzi correnti cdt'!L54</f>
        <v>1134.7904378958378</v>
      </c>
      <c r="M57" s="92">
        <f>+'[3]R-I prezzi correnti cdt'!M54</f>
        <v>1374.522839260871</v>
      </c>
      <c r="N57" s="92">
        <f t="shared" si="1"/>
        <v>8480.6469683684882</v>
      </c>
      <c r="O57" s="92">
        <f t="shared" si="2"/>
        <v>22673.593259777947</v>
      </c>
      <c r="P57" s="92">
        <f>+'[3]R-I prezzi correnti cdt'!P54</f>
        <v>258.79911819978037</v>
      </c>
      <c r="Q57" s="92">
        <f>+'[3]R-I prezzi correnti cdt'!Q54</f>
        <v>1620.9999999999993</v>
      </c>
      <c r="R57" s="94">
        <f t="shared" si="3"/>
        <v>24035.794141578168</v>
      </c>
      <c r="S57" s="92">
        <f>+'[3]R-I prezzi correnti cdt'!S54</f>
        <v>3712.0901146359806</v>
      </c>
      <c r="T57" s="94">
        <f t="shared" si="4"/>
        <v>27747.884256214147</v>
      </c>
      <c r="U57" s="96"/>
      <c r="V57" s="92">
        <f>+'[3]R-I prezzi correnti cdt'!U54</f>
        <v>2774.1854141203548</v>
      </c>
      <c r="W57" s="97">
        <f>+'[3]R-I prezzi correnti cdt'!W54</f>
        <v>19483.682410698984</v>
      </c>
      <c r="X57" s="97">
        <f>+'[3]R-I prezzi correnti cdt'!X54</f>
        <v>2326.5459590729206</v>
      </c>
      <c r="Y57" s="92">
        <f t="shared" si="5"/>
        <v>21810.228369771903</v>
      </c>
      <c r="Z57" s="92">
        <f>+'[3]R-I prezzi correnti cdt'!AD54</f>
        <v>1445.8867119916033</v>
      </c>
      <c r="AA57" s="92">
        <f>+'[3]R-I prezzi correnti cdt'!Y54</f>
        <v>1249.4302804283061</v>
      </c>
      <c r="AB57" s="92">
        <f>+'[3]R-I prezzi correnti cdt'!AC54+'[3]R-I prezzi correnti cdt'!AE54+'[3]R-I prezzi correnti cdt'!AF54</f>
        <v>468.15347990198313</v>
      </c>
      <c r="AC57" s="93">
        <f t="shared" si="6"/>
        <v>3163.4704723218924</v>
      </c>
      <c r="AD57" s="98">
        <f t="shared" si="7"/>
        <v>27747.884256214151</v>
      </c>
    </row>
    <row r="58" spans="1:30" x14ac:dyDescent="0.2">
      <c r="A58" s="91">
        <v>1914</v>
      </c>
      <c r="B58" s="92">
        <f>+'[3]R-I prezzi correnti cdt'!B55</f>
        <v>7833.4693938450391</v>
      </c>
      <c r="C58" s="92">
        <f>+'[3]R-I prezzi correnti cdt'!C55</f>
        <v>260.7230675850027</v>
      </c>
      <c r="D58" s="92">
        <f>+'[3]R-I prezzi correnti cdt'!D55</f>
        <v>4000.5893631914737</v>
      </c>
      <c r="E58" s="92">
        <f>+'[3]R-I prezzi correnti cdt'!G55</f>
        <v>920.26640303152988</v>
      </c>
      <c r="F58" s="92">
        <f>+'[3]R-I prezzi correnti cdt'!E55</f>
        <v>229.46565425366816</v>
      </c>
      <c r="G58" s="93">
        <f t="shared" si="0"/>
        <v>5411.0444880616742</v>
      </c>
      <c r="H58" s="92">
        <f>+'[3]R-I prezzi correnti cdt'!H55</f>
        <v>2670.1703857739999</v>
      </c>
      <c r="I58" s="92">
        <f>+'[3]R-I prezzi correnti cdt'!I55</f>
        <v>1180.2982778510764</v>
      </c>
      <c r="J58" s="92">
        <f>+'[3]R-I prezzi correnti cdt'!J55</f>
        <v>334.85677630444462</v>
      </c>
      <c r="K58" s="92">
        <f>+'[3]R-I prezzi correnti cdt'!K55</f>
        <v>1461</v>
      </c>
      <c r="L58" s="92">
        <f>+'[3]R-I prezzi correnti cdt'!L55</f>
        <v>1187.6543620301879</v>
      </c>
      <c r="M58" s="92">
        <f>+'[3]R-I prezzi correnti cdt'!M55</f>
        <v>1408.5827122064072</v>
      </c>
      <c r="N58" s="92">
        <f t="shared" si="1"/>
        <v>8242.5625141661167</v>
      </c>
      <c r="O58" s="92">
        <f t="shared" si="2"/>
        <v>21487.076396072829</v>
      </c>
      <c r="P58" s="92">
        <f>+'[3]R-I prezzi correnti cdt'!P55</f>
        <v>255.47304399861895</v>
      </c>
      <c r="Q58" s="92">
        <f>+'[3]R-I prezzi correnti cdt'!Q55</f>
        <v>1487.9999999999993</v>
      </c>
      <c r="R58" s="94">
        <f t="shared" si="3"/>
        <v>22719.603352074209</v>
      </c>
      <c r="S58" s="92">
        <f>+'[3]R-I prezzi correnti cdt'!S55</f>
        <v>2992.6958402427003</v>
      </c>
      <c r="T58" s="94">
        <f t="shared" si="4"/>
        <v>25712.29919231691</v>
      </c>
      <c r="U58" s="96"/>
      <c r="V58" s="92">
        <f>+'[3]R-I prezzi correnti cdt'!U55</f>
        <v>2399.1384943807248</v>
      </c>
      <c r="W58" s="97">
        <f>+'[3]R-I prezzi correnti cdt'!W55</f>
        <v>16833.055029823194</v>
      </c>
      <c r="X58" s="97">
        <f>+'[3]R-I prezzi correnti cdt'!X55</f>
        <v>3486.7515638215086</v>
      </c>
      <c r="Y58" s="92">
        <f t="shared" si="5"/>
        <v>20319.806593644702</v>
      </c>
      <c r="Z58" s="92">
        <f>+'[3]R-I prezzi correnti cdt'!AD55</f>
        <v>1280.4365976518216</v>
      </c>
      <c r="AA58" s="92">
        <f>+'[3]R-I prezzi correnti cdt'!Y55</f>
        <v>1299.8329071770006</v>
      </c>
      <c r="AB58" s="92">
        <f>+'[3]R-I prezzi correnti cdt'!AC55+'[3]R-I prezzi correnti cdt'!AE55+'[3]R-I prezzi correnti cdt'!AF55</f>
        <v>413.08459946266333</v>
      </c>
      <c r="AC58" s="93">
        <f t="shared" si="6"/>
        <v>2993.3541042914858</v>
      </c>
      <c r="AD58" s="98">
        <f t="shared" si="7"/>
        <v>25712.29919231691</v>
      </c>
    </row>
    <row r="59" spans="1:30" x14ac:dyDescent="0.2">
      <c r="A59" s="91">
        <v>1915</v>
      </c>
      <c r="B59" s="92">
        <f>+'[3]R-I prezzi correnti cdt'!B56</f>
        <v>8771.1092351782136</v>
      </c>
      <c r="C59" s="92">
        <f>+'[3]R-I prezzi correnti cdt'!C56</f>
        <v>268.72144024749673</v>
      </c>
      <c r="D59" s="92">
        <f>+'[3]R-I prezzi correnti cdt'!D56</f>
        <v>4107.2577167870413</v>
      </c>
      <c r="E59" s="92">
        <f>+'[3]R-I prezzi correnti cdt'!G56</f>
        <v>797.20530581925857</v>
      </c>
      <c r="F59" s="92">
        <f>+'[3]R-I prezzi correnti cdt'!E56</f>
        <v>236.76939676663977</v>
      </c>
      <c r="G59" s="93">
        <f t="shared" si="0"/>
        <v>5409.9538596204366</v>
      </c>
      <c r="H59" s="92">
        <f>+'[3]R-I prezzi correnti cdt'!H56</f>
        <v>3159.2951405582889</v>
      </c>
      <c r="I59" s="92">
        <f>+'[3]R-I prezzi correnti cdt'!I56</f>
        <v>1409.1147259407153</v>
      </c>
      <c r="J59" s="92">
        <f>+'[3]R-I prezzi correnti cdt'!J56</f>
        <v>359.20746750743285</v>
      </c>
      <c r="K59" s="92">
        <f>+'[3]R-I prezzi correnti cdt'!K56</f>
        <v>1611</v>
      </c>
      <c r="L59" s="92">
        <f>+'[3]R-I prezzi correnti cdt'!L56</f>
        <v>1197.0154377241752</v>
      </c>
      <c r="M59" s="92">
        <f>+'[3]R-I prezzi correnti cdt'!M56</f>
        <v>1949.6701743651884</v>
      </c>
      <c r="N59" s="92">
        <f t="shared" si="1"/>
        <v>9685.3029460958005</v>
      </c>
      <c r="O59" s="92">
        <f t="shared" si="2"/>
        <v>23866.366040894449</v>
      </c>
      <c r="P59" s="92">
        <f>+'[3]R-I prezzi correnti cdt'!P56</f>
        <v>272.91993820737065</v>
      </c>
      <c r="Q59" s="92">
        <f>+'[3]R-I prezzi correnti cdt'!Q56</f>
        <v>1658.9999999999993</v>
      </c>
      <c r="R59" s="94">
        <f t="shared" si="3"/>
        <v>25252.446102687078</v>
      </c>
      <c r="S59" s="92">
        <f>+'[3]R-I prezzi correnti cdt'!S56</f>
        <v>4773.2604502016165</v>
      </c>
      <c r="T59" s="94">
        <f t="shared" si="4"/>
        <v>30025.706552888696</v>
      </c>
      <c r="U59" s="96"/>
      <c r="V59" s="92">
        <f>+'[3]R-I prezzi correnti cdt'!U56</f>
        <v>2719.6196432322595</v>
      </c>
      <c r="W59" s="97">
        <f>+'[3]R-I prezzi correnti cdt'!W56</f>
        <v>15152.556008126874</v>
      </c>
      <c r="X59" s="97">
        <f>+'[3]R-I prezzi correnti cdt'!X56</f>
        <v>9664.3490253824857</v>
      </c>
      <c r="Y59" s="92">
        <f t="shared" si="5"/>
        <v>24816.90503350936</v>
      </c>
      <c r="Z59" s="92">
        <f>+'[3]R-I prezzi correnti cdt'!AD56</f>
        <v>1120.5382599994716</v>
      </c>
      <c r="AA59" s="92">
        <f>+'[3]R-I prezzi correnti cdt'!Y56</f>
        <v>1099.0501650595731</v>
      </c>
      <c r="AB59" s="92">
        <f>+'[3]R-I prezzi correnti cdt'!AC56+'[3]R-I prezzi correnti cdt'!AE56+'[3]R-I prezzi correnti cdt'!AF56</f>
        <v>269.59345108803069</v>
      </c>
      <c r="AC59" s="93">
        <f t="shared" si="6"/>
        <v>2489.1818761470754</v>
      </c>
      <c r="AD59" s="98">
        <f t="shared" si="7"/>
        <v>30025.706552888692</v>
      </c>
    </row>
    <row r="60" spans="1:30" x14ac:dyDescent="0.2">
      <c r="A60" s="91">
        <v>1916</v>
      </c>
      <c r="B60" s="92">
        <f>+'[3]R-I prezzi correnti cdt'!B57</f>
        <v>12728.245035985088</v>
      </c>
      <c r="C60" s="92">
        <f>+'[3]R-I prezzi correnti cdt'!C57</f>
        <v>420.8371303958117</v>
      </c>
      <c r="D60" s="92">
        <f>+'[3]R-I prezzi correnti cdt'!D57</f>
        <v>6048.080915111108</v>
      </c>
      <c r="E60" s="92">
        <f>+'[3]R-I prezzi correnti cdt'!G57</f>
        <v>588.4158308613961</v>
      </c>
      <c r="F60" s="92">
        <f>+'[3]R-I prezzi correnti cdt'!E57</f>
        <v>451.39713233218839</v>
      </c>
      <c r="G60" s="93">
        <f t="shared" si="0"/>
        <v>7508.7310087005044</v>
      </c>
      <c r="H60" s="92">
        <f>+'[3]R-I prezzi correnti cdt'!H57</f>
        <v>4930.7963750052704</v>
      </c>
      <c r="I60" s="92">
        <f>+'[3]R-I prezzi correnti cdt'!I57</f>
        <v>2013.1601847331399</v>
      </c>
      <c r="J60" s="92">
        <f>+'[3]R-I prezzi correnti cdt'!J57</f>
        <v>436.27170528853469</v>
      </c>
      <c r="K60" s="92">
        <f>+'[3]R-I prezzi correnti cdt'!K57</f>
        <v>2021</v>
      </c>
      <c r="L60" s="92">
        <f>+'[3]R-I prezzi correnti cdt'!L57</f>
        <v>1504.3844752749972</v>
      </c>
      <c r="M60" s="92">
        <f>+'[3]R-I prezzi correnti cdt'!M57</f>
        <v>2413.18535088935</v>
      </c>
      <c r="N60" s="92">
        <f t="shared" si="1"/>
        <v>13318.798091191293</v>
      </c>
      <c r="O60" s="92">
        <f t="shared" si="2"/>
        <v>33555.774135876884</v>
      </c>
      <c r="P60" s="92">
        <f>+'[3]R-I prezzi correnti cdt'!P57</f>
        <v>327.985593450735</v>
      </c>
      <c r="Q60" s="92">
        <f>+'[3]R-I prezzi correnti cdt'!Q57</f>
        <v>2763.9999999999986</v>
      </c>
      <c r="R60" s="94">
        <f t="shared" si="3"/>
        <v>35991.788542426148</v>
      </c>
      <c r="S60" s="92">
        <f>+'[3]R-I prezzi correnti cdt'!S57</f>
        <v>8532.5521402830309</v>
      </c>
      <c r="T60" s="94">
        <f t="shared" si="4"/>
        <v>44524.340682709182</v>
      </c>
      <c r="U60" s="96"/>
      <c r="V60" s="92">
        <f>+'[3]R-I prezzi correnti cdt'!U57</f>
        <v>3343.4952918335216</v>
      </c>
      <c r="W60" s="97">
        <f>+'[3]R-I prezzi correnti cdt'!W57</f>
        <v>20929.122805720985</v>
      </c>
      <c r="X60" s="97">
        <f>+'[3]R-I prezzi correnti cdt'!X57</f>
        <v>17527.488868920838</v>
      </c>
      <c r="Y60" s="92">
        <f t="shared" si="5"/>
        <v>38456.611674641827</v>
      </c>
      <c r="Z60" s="92">
        <f>+'[3]R-I prezzi correnti cdt'!AD57</f>
        <v>1717.8000048079318</v>
      </c>
      <c r="AA60" s="92">
        <f>+'[3]R-I prezzi correnti cdt'!Y57</f>
        <v>791.67273132409161</v>
      </c>
      <c r="AB60" s="92">
        <f>+'[3]R-I prezzi correnti cdt'!AC57+'[3]R-I prezzi correnti cdt'!AE57+'[3]R-I prezzi correnti cdt'!AF57</f>
        <v>214.76098010181633</v>
      </c>
      <c r="AC60" s="93">
        <f t="shared" si="6"/>
        <v>2724.2337162338395</v>
      </c>
      <c r="AD60" s="98">
        <f t="shared" si="7"/>
        <v>44524.340682709182</v>
      </c>
    </row>
    <row r="61" spans="1:30" x14ac:dyDescent="0.2">
      <c r="A61" s="91">
        <v>1917</v>
      </c>
      <c r="B61" s="92">
        <f>+'[3]R-I prezzi correnti cdt'!B58</f>
        <v>17788.126812597257</v>
      </c>
      <c r="C61" s="92">
        <f>+'[3]R-I prezzi correnti cdt'!C58</f>
        <v>596.27031599512657</v>
      </c>
      <c r="D61" s="92">
        <f>+'[3]R-I prezzi correnti cdt'!D58</f>
        <v>9822.8726915296993</v>
      </c>
      <c r="E61" s="92">
        <f>+'[3]R-I prezzi correnti cdt'!G58</f>
        <v>614.61119502442648</v>
      </c>
      <c r="F61" s="92">
        <f>+'[3]R-I prezzi correnti cdt'!E58</f>
        <v>442.63572203094532</v>
      </c>
      <c r="G61" s="93">
        <f t="shared" si="0"/>
        <v>11476.389924580199</v>
      </c>
      <c r="H61" s="92">
        <f>+'[3]R-I prezzi correnti cdt'!H58</f>
        <v>7484.2077858197508</v>
      </c>
      <c r="I61" s="92">
        <f>+'[3]R-I prezzi correnti cdt'!I58</f>
        <v>2572.6999516713231</v>
      </c>
      <c r="J61" s="92">
        <f>+'[3]R-I prezzi correnti cdt'!J58</f>
        <v>716.81275689693427</v>
      </c>
      <c r="K61" s="92">
        <f>+'[3]R-I prezzi correnti cdt'!K58</f>
        <v>2931</v>
      </c>
      <c r="L61" s="92">
        <f>+'[3]R-I prezzi correnti cdt'!L58</f>
        <v>1956.9742529009502</v>
      </c>
      <c r="M61" s="92">
        <f>+'[3]R-I prezzi correnti cdt'!M58</f>
        <v>3317.1425920114489</v>
      </c>
      <c r="N61" s="92">
        <f t="shared" si="1"/>
        <v>18978.837339300408</v>
      </c>
      <c r="O61" s="92">
        <f t="shared" si="2"/>
        <v>48243.354076477859</v>
      </c>
      <c r="P61" s="92">
        <f>+'[3]R-I prezzi correnti cdt'!P58</f>
        <v>527.18020445201739</v>
      </c>
      <c r="Q61" s="92">
        <f>+'[3]R-I prezzi correnti cdt'!Q58</f>
        <v>3747.9999999999982</v>
      </c>
      <c r="R61" s="94">
        <f t="shared" si="3"/>
        <v>51464.173872025844</v>
      </c>
      <c r="S61" s="92">
        <f>+'[3]R-I prezzi correnti cdt'!S58</f>
        <v>14185.553171189315</v>
      </c>
      <c r="T61" s="94">
        <f t="shared" si="4"/>
        <v>65649.727043215156</v>
      </c>
      <c r="U61" s="96"/>
      <c r="V61" s="92">
        <f>+'[3]R-I prezzi correnti cdt'!U58</f>
        <v>3600.2440164555824</v>
      </c>
      <c r="W61" s="97">
        <f>+'[3]R-I prezzi correnti cdt'!W58</f>
        <v>32781.554183419881</v>
      </c>
      <c r="X61" s="97">
        <f>+'[3]R-I prezzi correnti cdt'!X58</f>
        <v>25672.919884807892</v>
      </c>
      <c r="Y61" s="92">
        <f t="shared" si="5"/>
        <v>58454.474068227777</v>
      </c>
      <c r="Z61" s="92">
        <f>+'[3]R-I prezzi correnti cdt'!AD58</f>
        <v>2385.6574612908839</v>
      </c>
      <c r="AA61" s="92">
        <f>+'[3]R-I prezzi correnti cdt'!Y58</f>
        <v>807.0732198128552</v>
      </c>
      <c r="AB61" s="92">
        <f>+'[3]R-I prezzi correnti cdt'!AC58+'[3]R-I prezzi correnti cdt'!AE58+'[3]R-I prezzi correnti cdt'!AF58</f>
        <v>402.27827742807011</v>
      </c>
      <c r="AC61" s="93">
        <f t="shared" si="6"/>
        <v>3595.0089585318092</v>
      </c>
      <c r="AD61" s="98">
        <f t="shared" si="7"/>
        <v>65649.727043215171</v>
      </c>
    </row>
    <row r="62" spans="1:30" x14ac:dyDescent="0.2">
      <c r="A62" s="91">
        <v>1918</v>
      </c>
      <c r="B62" s="92">
        <f>+'[3]R-I prezzi correnti cdt'!B59</f>
        <v>26062.871926156204</v>
      </c>
      <c r="C62" s="92">
        <f>+'[3]R-I prezzi correnti cdt'!C59</f>
        <v>844.78712608657315</v>
      </c>
      <c r="D62" s="92">
        <f>+'[3]R-I prezzi correnti cdt'!D59</f>
        <v>13724.679771103085</v>
      </c>
      <c r="E62" s="92">
        <f>+'[3]R-I prezzi correnti cdt'!G59</f>
        <v>831.23978457429655</v>
      </c>
      <c r="F62" s="92">
        <f>+'[3]R-I prezzi correnti cdt'!E59</f>
        <v>459.74184066884698</v>
      </c>
      <c r="G62" s="93">
        <f t="shared" si="0"/>
        <v>15860.4485224328</v>
      </c>
      <c r="H62" s="92">
        <f>+'[3]R-I prezzi correnti cdt'!H59</f>
        <v>10006.5935353068</v>
      </c>
      <c r="I62" s="92">
        <f>+'[3]R-I prezzi correnti cdt'!I59</f>
        <v>3082.7338941495441</v>
      </c>
      <c r="J62" s="92">
        <f>+'[3]R-I prezzi correnti cdt'!J59</f>
        <v>949.01571139609575</v>
      </c>
      <c r="K62" s="92">
        <f>+'[3]R-I prezzi correnti cdt'!K59</f>
        <v>4088</v>
      </c>
      <c r="L62" s="92">
        <f>+'[3]R-I prezzi correnti cdt'!L59</f>
        <v>2672.1590736343273</v>
      </c>
      <c r="M62" s="92">
        <f>+'[3]R-I prezzi correnti cdt'!M59</f>
        <v>4108.2664915010191</v>
      </c>
      <c r="N62" s="92">
        <f t="shared" si="1"/>
        <v>24906.768705987786</v>
      </c>
      <c r="O62" s="92">
        <f t="shared" si="2"/>
        <v>66830.089154576795</v>
      </c>
      <c r="P62" s="92">
        <f>+'[3]R-I prezzi correnti cdt'!P59</f>
        <v>685.98039413765844</v>
      </c>
      <c r="Q62" s="92">
        <f>+'[3]R-I prezzi correnti cdt'!Q59</f>
        <v>4614.9999999999973</v>
      </c>
      <c r="R62" s="94">
        <f t="shared" si="3"/>
        <v>70759.108760439136</v>
      </c>
      <c r="S62" s="92">
        <f>+'[3]R-I prezzi correnti cdt'!S59</f>
        <v>16307.429674139838</v>
      </c>
      <c r="T62" s="94">
        <f t="shared" si="4"/>
        <v>87066.538434578979</v>
      </c>
      <c r="U62" s="96"/>
      <c r="V62" s="92">
        <f>+'[3]R-I prezzi correnti cdt'!U59</f>
        <v>3640.1856006314983</v>
      </c>
      <c r="W62" s="97">
        <f>+'[3]R-I prezzi correnti cdt'!W59</f>
        <v>46509.201663707652</v>
      </c>
      <c r="X62" s="97">
        <f>+'[3]R-I prezzi correnti cdt'!X59</f>
        <v>33096.480237564501</v>
      </c>
      <c r="Y62" s="92">
        <f t="shared" si="5"/>
        <v>79605.681901272153</v>
      </c>
      <c r="Z62" s="92">
        <f>+'[3]R-I prezzi correnti cdt'!AD59</f>
        <v>2486.9468902685376</v>
      </c>
      <c r="AA62" s="92">
        <f>+'[3]R-I prezzi correnti cdt'!Y59</f>
        <v>1063.3449605236399</v>
      </c>
      <c r="AB62" s="92">
        <f>+'[3]R-I prezzi correnti cdt'!AC59+'[3]R-I prezzi correnti cdt'!AE59+'[3]R-I prezzi correnti cdt'!AF59</f>
        <v>270.3790818831518</v>
      </c>
      <c r="AC62" s="93">
        <f t="shared" si="6"/>
        <v>3820.6709326753294</v>
      </c>
      <c r="AD62" s="98">
        <f t="shared" si="7"/>
        <v>87066.538434578979</v>
      </c>
    </row>
    <row r="63" spans="1:30" x14ac:dyDescent="0.2">
      <c r="A63" s="91">
        <v>1919</v>
      </c>
      <c r="B63" s="92">
        <f>+'[3]R-I prezzi correnti cdt'!B60</f>
        <v>29293.820417503597</v>
      </c>
      <c r="C63" s="92">
        <f>+'[3]R-I prezzi correnti cdt'!C60</f>
        <v>898.51377639278098</v>
      </c>
      <c r="D63" s="92">
        <f>+'[3]R-I prezzi correnti cdt'!D60</f>
        <v>12850.347999081734</v>
      </c>
      <c r="E63" s="92">
        <f>+'[3]R-I prezzi correnti cdt'!G60</f>
        <v>2023.2508054974096</v>
      </c>
      <c r="F63" s="92">
        <f>+'[3]R-I prezzi correnti cdt'!E60</f>
        <v>392.74703202311764</v>
      </c>
      <c r="G63" s="93">
        <f t="shared" si="0"/>
        <v>16164.859612995042</v>
      </c>
      <c r="H63" s="92">
        <f>+'[3]R-I prezzi correnti cdt'!H60</f>
        <v>10787.544661304235</v>
      </c>
      <c r="I63" s="92">
        <f>+'[3]R-I prezzi correnti cdt'!I60</f>
        <v>3502.5592736768826</v>
      </c>
      <c r="J63" s="92">
        <f>+'[3]R-I prezzi correnti cdt'!J60</f>
        <v>1366.2221510233878</v>
      </c>
      <c r="K63" s="92">
        <f>+'[3]R-I prezzi correnti cdt'!K60</f>
        <v>4164</v>
      </c>
      <c r="L63" s="92">
        <f>+'[3]R-I prezzi correnti cdt'!L60</f>
        <v>3074.0870148340859</v>
      </c>
      <c r="M63" s="92">
        <f>+'[3]R-I prezzi correnti cdt'!M60</f>
        <v>4503.0181007725114</v>
      </c>
      <c r="N63" s="92">
        <f t="shared" si="1"/>
        <v>27397.431201611103</v>
      </c>
      <c r="O63" s="92">
        <f t="shared" si="2"/>
        <v>72856.111232109746</v>
      </c>
      <c r="P63" s="92">
        <f>+'[3]R-I prezzi correnti cdt'!P60</f>
        <v>1013.3582142636018</v>
      </c>
      <c r="Q63" s="92">
        <f>+'[3]R-I prezzi correnti cdt'!Q60</f>
        <v>5787.9999999999973</v>
      </c>
      <c r="R63" s="94">
        <f t="shared" si="3"/>
        <v>77630.753017846146</v>
      </c>
      <c r="S63" s="92">
        <f>+'[3]R-I prezzi correnti cdt'!S60</f>
        <v>16940.167990500162</v>
      </c>
      <c r="T63" s="94">
        <f t="shared" si="4"/>
        <v>94570.921008346311</v>
      </c>
      <c r="U63" s="96"/>
      <c r="V63" s="92">
        <f>+'[3]R-I prezzi correnti cdt'!U60</f>
        <v>6620.2634124827737</v>
      </c>
      <c r="W63" s="97">
        <f>+'[3]R-I prezzi correnti cdt'!W60</f>
        <v>54294.086744449807</v>
      </c>
      <c r="X63" s="97">
        <f>+'[3]R-I prezzi correnti cdt'!X60</f>
        <v>27497.366163845367</v>
      </c>
      <c r="Y63" s="92">
        <f t="shared" si="5"/>
        <v>81791.452908295178</v>
      </c>
      <c r="Z63" s="92">
        <f>+'[3]R-I prezzi correnti cdt'!AD60</f>
        <v>3292.5579220647974</v>
      </c>
      <c r="AA63" s="92">
        <f>+'[3]R-I prezzi correnti cdt'!Y60</f>
        <v>2523.1662765396227</v>
      </c>
      <c r="AB63" s="92">
        <f>+'[3]R-I prezzi correnti cdt'!AC60+'[3]R-I prezzi correnti cdt'!AE60+'[3]R-I prezzi correnti cdt'!AF60</f>
        <v>343.48048896394891</v>
      </c>
      <c r="AC63" s="93">
        <f t="shared" si="6"/>
        <v>6159.2046875683691</v>
      </c>
      <c r="AD63" s="98">
        <f t="shared" si="7"/>
        <v>94570.921008346326</v>
      </c>
    </row>
    <row r="64" spans="1:30" x14ac:dyDescent="0.2">
      <c r="A64" s="91">
        <v>1920</v>
      </c>
      <c r="B64" s="92">
        <f>+'[3]R-I prezzi correnti cdt'!B61</f>
        <v>43956.235482330892</v>
      </c>
      <c r="C64" s="92">
        <f>+'[3]R-I prezzi correnti cdt'!C61</f>
        <v>1024.0276544229778</v>
      </c>
      <c r="D64" s="92">
        <f>+'[3]R-I prezzi correnti cdt'!D61</f>
        <v>18599.317456483084</v>
      </c>
      <c r="E64" s="92">
        <f>+'[3]R-I prezzi correnti cdt'!G61</f>
        <v>3221.9304991072595</v>
      </c>
      <c r="F64" s="92">
        <f>+'[3]R-I prezzi correnti cdt'!E61</f>
        <v>424.63604359860852</v>
      </c>
      <c r="G64" s="93">
        <f t="shared" si="0"/>
        <v>23269.911653611933</v>
      </c>
      <c r="H64" s="92">
        <f>+'[3]R-I prezzi correnti cdt'!H61</f>
        <v>16240.905732813335</v>
      </c>
      <c r="I64" s="92">
        <f>+'[3]R-I prezzi correnti cdt'!I61</f>
        <v>4639.5348622094743</v>
      </c>
      <c r="J64" s="92">
        <f>+'[3]R-I prezzi correnti cdt'!J61</f>
        <v>2191.8403718424961</v>
      </c>
      <c r="K64" s="92">
        <f>+'[3]R-I prezzi correnti cdt'!K61</f>
        <v>5558</v>
      </c>
      <c r="L64" s="92">
        <f>+'[3]R-I prezzi correnti cdt'!L61</f>
        <v>4132.3239347516164</v>
      </c>
      <c r="M64" s="92">
        <f>+'[3]R-I prezzi correnti cdt'!M61</f>
        <v>5214.4099632362595</v>
      </c>
      <c r="N64" s="92">
        <f t="shared" si="1"/>
        <v>37977.014864853183</v>
      </c>
      <c r="O64" s="92">
        <f t="shared" si="2"/>
        <v>105203.162000796</v>
      </c>
      <c r="P64" s="92">
        <f>+'[3]R-I prezzi correnti cdt'!P61</f>
        <v>1637.9882602437019</v>
      </c>
      <c r="Q64" s="92">
        <f>+'[3]R-I prezzi correnti cdt'!Q61</f>
        <v>8175.9999999999955</v>
      </c>
      <c r="R64" s="94">
        <f t="shared" si="3"/>
        <v>111741.1737405523</v>
      </c>
      <c r="S64" s="92">
        <f>+'[3]R-I prezzi correnti cdt'!S61</f>
        <v>28014.441142751803</v>
      </c>
      <c r="T64" s="94">
        <f t="shared" si="4"/>
        <v>139755.61488330411</v>
      </c>
      <c r="U64" s="96"/>
      <c r="V64" s="92">
        <f>+'[3]R-I prezzi correnti cdt'!U61</f>
        <v>12907.747403752895</v>
      </c>
      <c r="W64" s="97">
        <f>+'[3]R-I prezzi correnti cdt'!W61</f>
        <v>94408.804170721705</v>
      </c>
      <c r="X64" s="97">
        <f>+'[3]R-I prezzi correnti cdt'!X61</f>
        <v>20260.089612425276</v>
      </c>
      <c r="Y64" s="92">
        <f t="shared" si="5"/>
        <v>114668.89378314698</v>
      </c>
      <c r="Z64" s="92">
        <f>+'[3]R-I prezzi correnti cdt'!AD61</f>
        <v>7104.6674742600526</v>
      </c>
      <c r="AA64" s="92">
        <f>+'[3]R-I prezzi correnti cdt'!Y61</f>
        <v>3915.7846977259073</v>
      </c>
      <c r="AB64" s="92">
        <f>+'[3]R-I prezzi correnti cdt'!AC61+'[3]R-I prezzi correnti cdt'!AE61+'[3]R-I prezzi correnti cdt'!AF61</f>
        <v>1158.5215244182546</v>
      </c>
      <c r="AC64" s="93">
        <f t="shared" si="6"/>
        <v>12178.973696404215</v>
      </c>
      <c r="AD64" s="98">
        <f t="shared" si="7"/>
        <v>139755.61488330411</v>
      </c>
    </row>
    <row r="65" spans="1:30" x14ac:dyDescent="0.2">
      <c r="A65" s="91">
        <v>1921</v>
      </c>
      <c r="B65" s="92">
        <f>+'[3]R-I prezzi correnti cdt'!B62</f>
        <v>43386.477496147651</v>
      </c>
      <c r="C65" s="92">
        <f>+'[3]R-I prezzi correnti cdt'!C62</f>
        <v>685.75179345604272</v>
      </c>
      <c r="D65" s="92">
        <f>+'[3]R-I prezzi correnti cdt'!D62</f>
        <v>17868.120983924822</v>
      </c>
      <c r="E65" s="92">
        <f>+'[3]R-I prezzi correnti cdt'!G62</f>
        <v>4319.3466604375208</v>
      </c>
      <c r="F65" s="92">
        <f>+'[3]R-I prezzi correnti cdt'!E62</f>
        <v>577.60398973285305</v>
      </c>
      <c r="G65" s="93">
        <f t="shared" si="0"/>
        <v>23450.823427551237</v>
      </c>
      <c r="H65" s="92">
        <f>+'[3]R-I prezzi correnti cdt'!H62</f>
        <v>14386.280539715035</v>
      </c>
      <c r="I65" s="92">
        <f>+'[3]R-I prezzi correnti cdt'!I62</f>
        <v>4461.413760348195</v>
      </c>
      <c r="J65" s="92">
        <f>+'[3]R-I prezzi correnti cdt'!J62</f>
        <v>2649.07915114752</v>
      </c>
      <c r="K65" s="92">
        <f>+'[3]R-I prezzi correnti cdt'!K62</f>
        <v>6605</v>
      </c>
      <c r="L65" s="92">
        <f>+'[3]R-I prezzi correnti cdt'!L62</f>
        <v>5188.5999946323564</v>
      </c>
      <c r="M65" s="92">
        <f>+'[3]R-I prezzi correnti cdt'!M62</f>
        <v>6199.1085038600768</v>
      </c>
      <c r="N65" s="92">
        <f t="shared" si="1"/>
        <v>39489.481949703186</v>
      </c>
      <c r="O65" s="92">
        <f t="shared" si="2"/>
        <v>106326.78287340207</v>
      </c>
      <c r="P65" s="92">
        <f>+'[3]R-I prezzi correnti cdt'!P62</f>
        <v>1972.9504458246404</v>
      </c>
      <c r="Q65" s="92">
        <f>+'[3]R-I prezzi correnti cdt'!Q62</f>
        <v>8277.9999999999964</v>
      </c>
      <c r="R65" s="94">
        <f t="shared" si="3"/>
        <v>112631.83242757744</v>
      </c>
      <c r="S65" s="92">
        <f>+'[3]R-I prezzi correnti cdt'!S62</f>
        <v>21756.361609323358</v>
      </c>
      <c r="T65" s="94">
        <f t="shared" si="4"/>
        <v>134388.19403690079</v>
      </c>
      <c r="U65" s="96"/>
      <c r="V65" s="92">
        <f>+'[3]R-I prezzi correnti cdt'!U62</f>
        <v>10171.750212666446</v>
      </c>
      <c r="W65" s="97">
        <f>+'[3]R-I prezzi correnti cdt'!W62</f>
        <v>87458.545590442794</v>
      </c>
      <c r="X65" s="97">
        <f>+'[3]R-I prezzi correnti cdt'!X62</f>
        <v>24444.351904726173</v>
      </c>
      <c r="Y65" s="92">
        <f t="shared" si="5"/>
        <v>111902.89749516896</v>
      </c>
      <c r="Z65" s="92">
        <f>+'[3]R-I prezzi correnti cdt'!AD62</f>
        <v>6053.0034785492999</v>
      </c>
      <c r="AA65" s="92">
        <f>+'[3]R-I prezzi correnti cdt'!Y62</f>
        <v>5121.366944568259</v>
      </c>
      <c r="AB65" s="92">
        <f>+'[3]R-I prezzi correnti cdt'!AC62+'[3]R-I prezzi correnti cdt'!AE62+'[3]R-I prezzi correnti cdt'!AF62</f>
        <v>1139.1759059478306</v>
      </c>
      <c r="AC65" s="93">
        <f t="shared" si="6"/>
        <v>12313.546329065388</v>
      </c>
      <c r="AD65" s="98">
        <f t="shared" si="7"/>
        <v>134388.19403690079</v>
      </c>
    </row>
    <row r="66" spans="1:30" x14ac:dyDescent="0.2">
      <c r="A66" s="91">
        <v>1922</v>
      </c>
      <c r="B66" s="92">
        <f>+'[3]R-I prezzi correnti cdt'!B63</f>
        <v>42923.919979347098</v>
      </c>
      <c r="C66" s="92">
        <f>+'[3]R-I prezzi correnti cdt'!C63</f>
        <v>689.5189804614098</v>
      </c>
      <c r="D66" s="92">
        <f>+'[3]R-I prezzi correnti cdt'!D63</f>
        <v>21175.571941825281</v>
      </c>
      <c r="E66" s="92">
        <f>+'[3]R-I prezzi correnti cdt'!G63</f>
        <v>5582.130630109179</v>
      </c>
      <c r="F66" s="92">
        <f>+'[3]R-I prezzi correnti cdt'!E63</f>
        <v>582.53427818253078</v>
      </c>
      <c r="G66" s="93">
        <f t="shared" si="0"/>
        <v>28029.7558305784</v>
      </c>
      <c r="H66" s="92">
        <f>+'[3]R-I prezzi correnti cdt'!H63</f>
        <v>14891.280206918815</v>
      </c>
      <c r="I66" s="92">
        <f>+'[3]R-I prezzi correnti cdt'!I63</f>
        <v>5196.8558770713435</v>
      </c>
      <c r="J66" s="92">
        <f>+'[3]R-I prezzi correnti cdt'!J63</f>
        <v>2458.1360719349527</v>
      </c>
      <c r="K66" s="92">
        <f>+'[3]R-I prezzi correnti cdt'!K63</f>
        <v>6770</v>
      </c>
      <c r="L66" s="92">
        <f>+'[3]R-I prezzi correnti cdt'!L63</f>
        <v>5173.6568317534147</v>
      </c>
      <c r="M66" s="92">
        <f>+'[3]R-I prezzi correnti cdt'!M63</f>
        <v>7300.2043826832478</v>
      </c>
      <c r="N66" s="92">
        <f t="shared" si="1"/>
        <v>41790.133370361771</v>
      </c>
      <c r="O66" s="92">
        <f t="shared" si="2"/>
        <v>112743.80918028727</v>
      </c>
      <c r="P66" s="92">
        <f>+'[3]R-I prezzi correnti cdt'!P63</f>
        <v>1843.7344836089881</v>
      </c>
      <c r="Q66" s="92">
        <f>+'[3]R-I prezzi correnti cdt'!Q63</f>
        <v>9155.9999999999964</v>
      </c>
      <c r="R66" s="94">
        <f t="shared" si="3"/>
        <v>120056.07469667828</v>
      </c>
      <c r="S66" s="92">
        <f>+'[3]R-I prezzi correnti cdt'!S63</f>
        <v>17232.597225992933</v>
      </c>
      <c r="T66" s="94">
        <f t="shared" si="4"/>
        <v>137288.6719226712</v>
      </c>
      <c r="U66" s="96"/>
      <c r="V66" s="92">
        <f>+'[3]R-I prezzi correnti cdt'!U63</f>
        <v>10317.575610315591</v>
      </c>
      <c r="W66" s="97">
        <f>+'[3]R-I prezzi correnti cdt'!W63</f>
        <v>93453.448182316875</v>
      </c>
      <c r="X66" s="97">
        <f>+'[3]R-I prezzi correnti cdt'!X63</f>
        <v>19534.416442830079</v>
      </c>
      <c r="Y66" s="92">
        <f t="shared" si="5"/>
        <v>112987.86462514696</v>
      </c>
      <c r="Z66" s="92">
        <f>+'[3]R-I prezzi correnti cdt'!AD63</f>
        <v>5931.3069315206885</v>
      </c>
      <c r="AA66" s="92">
        <f>+'[3]R-I prezzi correnti cdt'!Y63</f>
        <v>6456.7788380829406</v>
      </c>
      <c r="AB66" s="92">
        <f>+'[3]R-I prezzi correnti cdt'!AC63+'[3]R-I prezzi correnti cdt'!AE63+'[3]R-I prezzi correnti cdt'!AF63</f>
        <v>1595.1459176050205</v>
      </c>
      <c r="AC66" s="93">
        <f t="shared" si="6"/>
        <v>13983.23168720865</v>
      </c>
      <c r="AD66" s="98">
        <f t="shared" si="7"/>
        <v>137288.6719226712</v>
      </c>
    </row>
    <row r="67" spans="1:30" x14ac:dyDescent="0.2">
      <c r="A67" s="91">
        <v>1923</v>
      </c>
      <c r="B67" s="92">
        <f>+'[3]R-I prezzi correnti cdt'!B64</f>
        <v>44382.459014995002</v>
      </c>
      <c r="C67" s="92">
        <f>+'[3]R-I prezzi correnti cdt'!C64</f>
        <v>844.15674923095469</v>
      </c>
      <c r="D67" s="92">
        <f>+'[3]R-I prezzi correnti cdt'!D64</f>
        <v>23971.54491004876</v>
      </c>
      <c r="E67" s="92">
        <f>+'[3]R-I prezzi correnti cdt'!G64</f>
        <v>6065.8826038321295</v>
      </c>
      <c r="F67" s="92">
        <f>+'[3]R-I prezzi correnti cdt'!E64</f>
        <v>722.84191366946823</v>
      </c>
      <c r="G67" s="93">
        <f t="shared" si="0"/>
        <v>31604.426176781311</v>
      </c>
      <c r="H67" s="92">
        <f>+'[3]R-I prezzi correnti cdt'!H64</f>
        <v>16058.609111311716</v>
      </c>
      <c r="I67" s="92">
        <f>+'[3]R-I prezzi correnti cdt'!I64</f>
        <v>6386.6255475202897</v>
      </c>
      <c r="J67" s="92">
        <f>+'[3]R-I prezzi correnti cdt'!J64</f>
        <v>2430.3984316790129</v>
      </c>
      <c r="K67" s="92">
        <f>+'[3]R-I prezzi correnti cdt'!K64</f>
        <v>6798</v>
      </c>
      <c r="L67" s="92">
        <f>+'[3]R-I prezzi correnti cdt'!L64</f>
        <v>5436.2779748819676</v>
      </c>
      <c r="M67" s="92">
        <f>+'[3]R-I prezzi correnti cdt'!M64</f>
        <v>8614.1544351199846</v>
      </c>
      <c r="N67" s="92">
        <f t="shared" si="1"/>
        <v>45724.065500512974</v>
      </c>
      <c r="O67" s="92">
        <f t="shared" si="2"/>
        <v>121710.95069228928</v>
      </c>
      <c r="P67" s="92">
        <f>+'[3]R-I prezzi correnti cdt'!P64</f>
        <v>1827.8151278918726</v>
      </c>
      <c r="Q67" s="92">
        <f>+'[3]R-I prezzi correnti cdt'!Q64</f>
        <v>10005.999999999996</v>
      </c>
      <c r="R67" s="94">
        <f t="shared" si="3"/>
        <v>129889.13556439741</v>
      </c>
      <c r="S67" s="92">
        <f>+'[3]R-I prezzi correnti cdt'!S64</f>
        <v>18300.444844752834</v>
      </c>
      <c r="T67" s="94">
        <f t="shared" si="4"/>
        <v>148189.58040915025</v>
      </c>
      <c r="U67" s="96"/>
      <c r="V67" s="92">
        <f>+'[3]R-I prezzi correnti cdt'!U64</f>
        <v>12380.640344926223</v>
      </c>
      <c r="W67" s="97">
        <f>+'[3]R-I prezzi correnti cdt'!W64</f>
        <v>105966.81688337907</v>
      </c>
      <c r="X67" s="97">
        <f>+'[3]R-I prezzi correnti cdt'!X64</f>
        <v>14429.863692809115</v>
      </c>
      <c r="Y67" s="92">
        <f t="shared" si="5"/>
        <v>120396.68057618818</v>
      </c>
      <c r="Z67" s="92">
        <f>+'[3]R-I prezzi correnti cdt'!AD64</f>
        <v>6617.4560546378852</v>
      </c>
      <c r="AA67" s="92">
        <f>+'[3]R-I prezzi correnti cdt'!Y64</f>
        <v>6842.6731500508531</v>
      </c>
      <c r="AB67" s="92">
        <f>+'[3]R-I prezzi correnti cdt'!AC64+'[3]R-I prezzi correnti cdt'!AE64+'[3]R-I prezzi correnti cdt'!AF64</f>
        <v>1952.1302833471225</v>
      </c>
      <c r="AC67" s="93">
        <f t="shared" si="6"/>
        <v>15412.259488035861</v>
      </c>
      <c r="AD67" s="98">
        <f t="shared" si="7"/>
        <v>148189.58040915028</v>
      </c>
    </row>
    <row r="68" spans="1:30" x14ac:dyDescent="0.2">
      <c r="A68" s="91">
        <v>1924</v>
      </c>
      <c r="B68" s="92">
        <f>+'[3]R-I prezzi correnti cdt'!B65</f>
        <v>40636.425316491041</v>
      </c>
      <c r="C68" s="92">
        <f>+'[3]R-I prezzi correnti cdt'!C65</f>
        <v>912.98510919858904</v>
      </c>
      <c r="D68" s="92">
        <f>+'[3]R-I prezzi correnti cdt'!D65</f>
        <v>26168.372870993218</v>
      </c>
      <c r="E68" s="92">
        <f>+'[3]R-I prezzi correnti cdt'!G65</f>
        <v>6439.5977359114431</v>
      </c>
      <c r="F68" s="92">
        <f>+'[3]R-I prezzi correnti cdt'!E65</f>
        <v>860.36894866924035</v>
      </c>
      <c r="G68" s="93">
        <f t="shared" si="0"/>
        <v>34381.324664772488</v>
      </c>
      <c r="H68" s="92">
        <f>+'[3]R-I prezzi correnti cdt'!H65</f>
        <v>16543.652320635909</v>
      </c>
      <c r="I68" s="92">
        <f>+'[3]R-I prezzi correnti cdt'!I65</f>
        <v>7517.086977781516</v>
      </c>
      <c r="J68" s="92">
        <f>+'[3]R-I prezzi correnti cdt'!J65</f>
        <v>2465.1125227911643</v>
      </c>
      <c r="K68" s="92">
        <f>+'[3]R-I prezzi correnti cdt'!K65</f>
        <v>7292</v>
      </c>
      <c r="L68" s="92">
        <f>+'[3]R-I prezzi correnti cdt'!L65</f>
        <v>5942.7091388401777</v>
      </c>
      <c r="M68" s="92">
        <f>+'[3]R-I prezzi correnti cdt'!M65</f>
        <v>8402.1642308530263</v>
      </c>
      <c r="N68" s="92">
        <f t="shared" si="1"/>
        <v>48162.725190901794</v>
      </c>
      <c r="O68" s="92">
        <f t="shared" si="2"/>
        <v>123180.47517216533</v>
      </c>
      <c r="P68" s="92">
        <f>+'[3]R-I prezzi correnti cdt'!P65</f>
        <v>1847.5953783666259</v>
      </c>
      <c r="Q68" s="92">
        <f>+'[3]R-I prezzi correnti cdt'!Q65</f>
        <v>10759.999999999996</v>
      </c>
      <c r="R68" s="94">
        <f t="shared" si="3"/>
        <v>132092.8797937987</v>
      </c>
      <c r="S68" s="92">
        <f>+'[3]R-I prezzi correnti cdt'!S65</f>
        <v>21212.394777883968</v>
      </c>
      <c r="T68" s="94">
        <f t="shared" si="4"/>
        <v>153305.27457168268</v>
      </c>
      <c r="U68" s="96"/>
      <c r="V68" s="92">
        <f>+'[3]R-I prezzi correnti cdt'!U65</f>
        <v>16111.750628165755</v>
      </c>
      <c r="W68" s="97">
        <f>+'[3]R-I prezzi correnti cdt'!W65</f>
        <v>106492.6004360941</v>
      </c>
      <c r="X68" s="97">
        <f>+'[3]R-I prezzi correnti cdt'!X65</f>
        <v>13849.906441282394</v>
      </c>
      <c r="Y68" s="92">
        <f t="shared" si="5"/>
        <v>120342.50687737649</v>
      </c>
      <c r="Z68" s="92">
        <f>+'[3]R-I prezzi correnti cdt'!AD65</f>
        <v>8206.8653631438574</v>
      </c>
      <c r="AA68" s="92">
        <f>+'[3]R-I prezzi correnti cdt'!Y65</f>
        <v>7085.7072583776335</v>
      </c>
      <c r="AB68" s="92">
        <f>+'[3]R-I prezzi correnti cdt'!AC65+'[3]R-I prezzi correnti cdt'!AE65+'[3]R-I prezzi correnti cdt'!AF65</f>
        <v>1558.4444446189498</v>
      </c>
      <c r="AC68" s="93">
        <f t="shared" si="6"/>
        <v>16851.017066140441</v>
      </c>
      <c r="AD68" s="98">
        <f t="shared" si="7"/>
        <v>153305.27457168268</v>
      </c>
    </row>
    <row r="69" spans="1:30" x14ac:dyDescent="0.2">
      <c r="A69" s="91">
        <v>1925</v>
      </c>
      <c r="B69" s="92">
        <f>+'[3]R-I prezzi correnti cdt'!B66</f>
        <v>54248.090298495132</v>
      </c>
      <c r="C69" s="92">
        <f>+'[3]R-I prezzi correnti cdt'!C66</f>
        <v>1236.4669020369265</v>
      </c>
      <c r="D69" s="92">
        <f>+'[3]R-I prezzi correnti cdt'!D66</f>
        <v>32755.810700943122</v>
      </c>
      <c r="E69" s="92">
        <f>+'[3]R-I prezzi correnti cdt'!G66</f>
        <v>8243.4841217508729</v>
      </c>
      <c r="F69" s="92">
        <f>+'[3]R-I prezzi correnti cdt'!E66</f>
        <v>1167.1791205210975</v>
      </c>
      <c r="G69" s="93">
        <f t="shared" si="0"/>
        <v>43402.940845252022</v>
      </c>
      <c r="H69" s="92">
        <f>+'[3]R-I prezzi correnti cdt'!H66</f>
        <v>21242.162450623709</v>
      </c>
      <c r="I69" s="92">
        <f>+'[3]R-I prezzi correnti cdt'!I66</f>
        <v>9904.2233174513385</v>
      </c>
      <c r="J69" s="92">
        <f>+'[3]R-I prezzi correnti cdt'!J66</f>
        <v>2998.9781976060031</v>
      </c>
      <c r="K69" s="92">
        <f>+'[3]R-I prezzi correnti cdt'!K66</f>
        <v>8313</v>
      </c>
      <c r="L69" s="92">
        <f>+'[3]R-I prezzi correnti cdt'!L66</f>
        <v>6747.6728520891811</v>
      </c>
      <c r="M69" s="92">
        <f>+'[3]R-I prezzi correnti cdt'!M66</f>
        <v>8210.3184503598986</v>
      </c>
      <c r="N69" s="92">
        <f t="shared" si="1"/>
        <v>57416.35526813013</v>
      </c>
      <c r="O69" s="92">
        <f t="shared" si="2"/>
        <v>155067.38641187729</v>
      </c>
      <c r="P69" s="92">
        <f>+'[3]R-I prezzi correnti cdt'!P66</f>
        <v>2252.0978199146011</v>
      </c>
      <c r="Q69" s="92">
        <f>+'[3]R-I prezzi correnti cdt'!Q66</f>
        <v>10851.999999999996</v>
      </c>
      <c r="R69" s="94">
        <f t="shared" si="3"/>
        <v>163667.28859196269</v>
      </c>
      <c r="S69" s="92">
        <f>+'[3]R-I prezzi correnti cdt'!S66</f>
        <v>27933.910089852918</v>
      </c>
      <c r="T69" s="94">
        <f t="shared" si="4"/>
        <v>191601.19868181561</v>
      </c>
      <c r="U69" s="96"/>
      <c r="V69" s="92">
        <f>+'[3]R-I prezzi correnti cdt'!U66</f>
        <v>20762.781110212727</v>
      </c>
      <c r="W69" s="97">
        <f>+'[3]R-I prezzi correnti cdt'!W66</f>
        <v>134265.00803513001</v>
      </c>
      <c r="X69" s="97">
        <f>+'[3]R-I prezzi correnti cdt'!X66</f>
        <v>13791.026691147241</v>
      </c>
      <c r="Y69" s="92">
        <f t="shared" si="5"/>
        <v>148056.03472627726</v>
      </c>
      <c r="Z69" s="92">
        <f>+'[3]R-I prezzi correnti cdt'!AD66</f>
        <v>11732.27886707266</v>
      </c>
      <c r="AA69" s="92">
        <f>+'[3]R-I prezzi correnti cdt'!Y66</f>
        <v>8847.7194787192002</v>
      </c>
      <c r="AB69" s="92">
        <f>+'[3]R-I prezzi correnti cdt'!AC66+'[3]R-I prezzi correnti cdt'!AE66+'[3]R-I prezzi correnti cdt'!AF66</f>
        <v>2202.3844995337695</v>
      </c>
      <c r="AC69" s="93">
        <f t="shared" si="6"/>
        <v>22782.382845325628</v>
      </c>
      <c r="AD69" s="98">
        <f t="shared" si="7"/>
        <v>191601.19868181561</v>
      </c>
    </row>
    <row r="70" spans="1:30" x14ac:dyDescent="0.2">
      <c r="A70" s="91">
        <v>1926</v>
      </c>
      <c r="B70" s="92">
        <f>+'[3]R-I prezzi correnti cdt'!B67</f>
        <v>59335.52468593415</v>
      </c>
      <c r="C70" s="92">
        <f>+'[3]R-I prezzi correnti cdt'!C67</f>
        <v>1375.0340967650618</v>
      </c>
      <c r="D70" s="92">
        <f>+'[3]R-I prezzi correnti cdt'!D67</f>
        <v>33253.816689636988</v>
      </c>
      <c r="E70" s="92">
        <f>+'[3]R-I prezzi correnti cdt'!G67</f>
        <v>8578.2228750076447</v>
      </c>
      <c r="F70" s="92">
        <f>+'[3]R-I prezzi correnti cdt'!E67</f>
        <v>1594.4388244983681</v>
      </c>
      <c r="G70" s="93">
        <f t="shared" ref="G70:G114" si="8">+C70+D70+E70+F70</f>
        <v>44801.512485908068</v>
      </c>
      <c r="H70" s="92">
        <f>+'[3]R-I prezzi correnti cdt'!H67</f>
        <v>22351.603762965347</v>
      </c>
      <c r="I70" s="92">
        <f>+'[3]R-I prezzi correnti cdt'!I67</f>
        <v>10354.432513349282</v>
      </c>
      <c r="J70" s="92">
        <f>+'[3]R-I prezzi correnti cdt'!J67</f>
        <v>3177.1619433633891</v>
      </c>
      <c r="K70" s="92">
        <f>+'[3]R-I prezzi correnti cdt'!K67</f>
        <v>9293</v>
      </c>
      <c r="L70" s="92">
        <f>+'[3]R-I prezzi correnti cdt'!L67</f>
        <v>7469.2772082285092</v>
      </c>
      <c r="M70" s="92">
        <f>+'[3]R-I prezzi correnti cdt'!M67</f>
        <v>9341.8703076977527</v>
      </c>
      <c r="N70" s="92">
        <f t="shared" ref="N70:N114" si="9">+H70+I70+J70+K70+L70+M70</f>
        <v>61987.345735604278</v>
      </c>
      <c r="O70" s="92">
        <f t="shared" ref="O70:O114" si="10">+B70+G70+N70</f>
        <v>166124.38290744647</v>
      </c>
      <c r="P70" s="92">
        <f>+'[3]R-I prezzi correnti cdt'!P67</f>
        <v>2397.897741071311</v>
      </c>
      <c r="Q70" s="92">
        <f>+'[3]R-I prezzi correnti cdt'!Q67</f>
        <v>11709.999999999996</v>
      </c>
      <c r="R70" s="94">
        <f t="shared" ref="R70:R114" si="11">+O70+Q70-P70</f>
        <v>175436.48516637518</v>
      </c>
      <c r="S70" s="92">
        <f>+'[3]R-I prezzi correnti cdt'!S67</f>
        <v>28149.977828026582</v>
      </c>
      <c r="T70" s="94">
        <f t="shared" ref="T70:T114" si="12">+R70+S70</f>
        <v>203586.46299440175</v>
      </c>
      <c r="U70" s="96"/>
      <c r="V70" s="92">
        <f>+'[3]R-I prezzi correnti cdt'!U67</f>
        <v>21559.528611493395</v>
      </c>
      <c r="W70" s="97">
        <f>+'[3]R-I prezzi correnti cdt'!W67</f>
        <v>142306.90933731137</v>
      </c>
      <c r="X70" s="97">
        <f>+'[3]R-I prezzi correnti cdt'!X67</f>
        <v>15526.098284311092</v>
      </c>
      <c r="Y70" s="92">
        <f t="shared" ref="Y70:Y114" si="13">+W70+X70</f>
        <v>157833.00762162247</v>
      </c>
      <c r="Z70" s="92">
        <f>+'[3]R-I prezzi correnti cdt'!AD67</f>
        <v>12617.326201601281</v>
      </c>
      <c r="AA70" s="92">
        <f>+'[3]R-I prezzi correnti cdt'!Y67</f>
        <v>8977.1913445628725</v>
      </c>
      <c r="AB70" s="92">
        <f>+'[3]R-I prezzi correnti cdt'!AC67+'[3]R-I prezzi correnti cdt'!AE67+'[3]R-I prezzi correnti cdt'!AF67</f>
        <v>2599.4092151218028</v>
      </c>
      <c r="AC70" s="93">
        <f t="shared" ref="AC70:AC114" si="14">+Z70+AA70+AB70</f>
        <v>24193.926761285958</v>
      </c>
      <c r="AD70" s="98">
        <f t="shared" ref="AD70:AD114" si="15">+V70+Y70+AC70</f>
        <v>203586.46299440181</v>
      </c>
    </row>
    <row r="71" spans="1:30" x14ac:dyDescent="0.2">
      <c r="A71" s="91">
        <v>1927</v>
      </c>
      <c r="B71" s="92">
        <f>+'[3]R-I prezzi correnti cdt'!B68</f>
        <v>46362.888623986008</v>
      </c>
      <c r="C71" s="92">
        <f>+'[3]R-I prezzi correnti cdt'!C68</f>
        <v>1295.3863649755804</v>
      </c>
      <c r="D71" s="92">
        <f>+'[3]R-I prezzi correnti cdt'!D68</f>
        <v>29367.778040944697</v>
      </c>
      <c r="E71" s="92">
        <f>+'[3]R-I prezzi correnti cdt'!G68</f>
        <v>7470.2952226264415</v>
      </c>
      <c r="F71" s="92">
        <f>+'[3]R-I prezzi correnti cdt'!E68</f>
        <v>1607.0272179454503</v>
      </c>
      <c r="G71" s="93">
        <f t="shared" si="8"/>
        <v>39740.486846492167</v>
      </c>
      <c r="H71" s="92">
        <f>+'[3]R-I prezzi correnti cdt'!H68</f>
        <v>18912.548115656358</v>
      </c>
      <c r="I71" s="92">
        <f>+'[3]R-I prezzi correnti cdt'!I68</f>
        <v>9491.4622549138421</v>
      </c>
      <c r="J71" s="92">
        <f>+'[3]R-I prezzi correnti cdt'!J68</f>
        <v>2882.4659076587968</v>
      </c>
      <c r="K71" s="92">
        <f>+'[3]R-I prezzi correnti cdt'!K68</f>
        <v>8587</v>
      </c>
      <c r="L71" s="92">
        <f>+'[3]R-I prezzi correnti cdt'!L68</f>
        <v>7168.4881505406793</v>
      </c>
      <c r="M71" s="92">
        <f>+'[3]R-I prezzi correnti cdt'!M68</f>
        <v>9528.7428108435361</v>
      </c>
      <c r="N71" s="92">
        <f t="shared" si="9"/>
        <v>56570.707239613206</v>
      </c>
      <c r="O71" s="92">
        <f t="shared" si="10"/>
        <v>142674.08271009137</v>
      </c>
      <c r="P71" s="92">
        <f>+'[3]R-I prezzi correnti cdt'!P68</f>
        <v>2179.8302764391533</v>
      </c>
      <c r="Q71" s="92">
        <f>+'[3]R-I prezzi correnti cdt'!Q68</f>
        <v>13593.999999999996</v>
      </c>
      <c r="R71" s="94">
        <f t="shared" si="11"/>
        <v>154088.25243365223</v>
      </c>
      <c r="S71" s="92">
        <f>+'[3]R-I prezzi correnti cdt'!S68</f>
        <v>22407.883350478613</v>
      </c>
      <c r="T71" s="94">
        <f t="shared" si="12"/>
        <v>176496.13578413083</v>
      </c>
      <c r="U71" s="96"/>
      <c r="V71" s="92">
        <f>+'[3]R-I prezzi correnti cdt'!U68</f>
        <v>18150.287218685764</v>
      </c>
      <c r="W71" s="97">
        <f>+'[3]R-I prezzi correnti cdt'!W68</f>
        <v>124326.26862232073</v>
      </c>
      <c r="X71" s="97">
        <f>+'[3]R-I prezzi correnti cdt'!X68</f>
        <v>15142.753443112037</v>
      </c>
      <c r="Y71" s="92">
        <f t="shared" si="13"/>
        <v>139469.02206543277</v>
      </c>
      <c r="Z71" s="92">
        <f>+'[3]R-I prezzi correnti cdt'!AD68</f>
        <v>9547.6562496851984</v>
      </c>
      <c r="AA71" s="92">
        <f>+'[3]R-I prezzi correnti cdt'!Y68</f>
        <v>7626.6587279739151</v>
      </c>
      <c r="AB71" s="92">
        <f>+'[3]R-I prezzi correnti cdt'!AC68+'[3]R-I prezzi correnti cdt'!AE68+'[3]R-I prezzi correnti cdt'!AF68</f>
        <v>1702.5115223531993</v>
      </c>
      <c r="AC71" s="93">
        <f t="shared" si="14"/>
        <v>18876.826500012314</v>
      </c>
      <c r="AD71" s="98">
        <f t="shared" si="15"/>
        <v>176496.13578413083</v>
      </c>
    </row>
    <row r="72" spans="1:30" x14ac:dyDescent="0.2">
      <c r="A72" s="91">
        <v>1928</v>
      </c>
      <c r="B72" s="92">
        <f>+'[3]R-I prezzi correnti cdt'!B69</f>
        <v>48333.874042889503</v>
      </c>
      <c r="C72" s="92">
        <f>+'[3]R-I prezzi correnti cdt'!C69</f>
        <v>1175.312468604023</v>
      </c>
      <c r="D72" s="92">
        <f>+'[3]R-I prezzi correnti cdt'!D69</f>
        <v>30074.301419542626</v>
      </c>
      <c r="E72" s="92">
        <f>+'[3]R-I prezzi correnti cdt'!G69</f>
        <v>7211.0874795870641</v>
      </c>
      <c r="F72" s="92">
        <f>+'[3]R-I prezzi correnti cdt'!E69</f>
        <v>1656.194935670557</v>
      </c>
      <c r="G72" s="93">
        <f t="shared" si="8"/>
        <v>40116.896303404275</v>
      </c>
      <c r="H72" s="92">
        <f>+'[3]R-I prezzi correnti cdt'!H69</f>
        <v>19038.502600971693</v>
      </c>
      <c r="I72" s="92">
        <f>+'[3]R-I prezzi correnti cdt'!I69</f>
        <v>9816.9576777404236</v>
      </c>
      <c r="J72" s="92">
        <f>+'[3]R-I prezzi correnti cdt'!J69</f>
        <v>3050.5993700311697</v>
      </c>
      <c r="K72" s="92">
        <f>+'[3]R-I prezzi correnti cdt'!K69</f>
        <v>8133</v>
      </c>
      <c r="L72" s="92">
        <f>+'[3]R-I prezzi correnti cdt'!L69</f>
        <v>6860.8539007992249</v>
      </c>
      <c r="M72" s="92">
        <f>+'[3]R-I prezzi correnti cdt'!M69</f>
        <v>9543.7866491993263</v>
      </c>
      <c r="N72" s="92">
        <f t="shared" si="9"/>
        <v>56443.700198741841</v>
      </c>
      <c r="O72" s="92">
        <f t="shared" si="10"/>
        <v>144894.47054503561</v>
      </c>
      <c r="P72" s="92">
        <f>+'[3]R-I prezzi correnti cdt'!P69</f>
        <v>2294.689062338512</v>
      </c>
      <c r="Q72" s="92">
        <f>+'[3]R-I prezzi correnti cdt'!Q69</f>
        <v>13113.999999999996</v>
      </c>
      <c r="R72" s="94">
        <f t="shared" si="11"/>
        <v>155713.78148269709</v>
      </c>
      <c r="S72" s="92">
        <f>+'[3]R-I prezzi correnti cdt'!S69</f>
        <v>23954.882400528033</v>
      </c>
      <c r="T72" s="94">
        <f t="shared" si="12"/>
        <v>179668.66388322512</v>
      </c>
      <c r="U72" s="96"/>
      <c r="V72" s="92">
        <f>+'[3]R-I prezzi correnti cdt'!U69</f>
        <v>17176.305925381592</v>
      </c>
      <c r="W72" s="97">
        <f>+'[3]R-I prezzi correnti cdt'!W69</f>
        <v>128799.35471927645</v>
      </c>
      <c r="X72" s="97">
        <f>+'[3]R-I prezzi correnti cdt'!X69</f>
        <v>14467.958132070138</v>
      </c>
      <c r="Y72" s="92">
        <f t="shared" si="13"/>
        <v>143267.31285134659</v>
      </c>
      <c r="Z72" s="92">
        <f>+'[3]R-I prezzi correnti cdt'!AD69</f>
        <v>10462.041543556752</v>
      </c>
      <c r="AA72" s="92">
        <f>+'[3]R-I prezzi correnti cdt'!Y69</f>
        <v>7181.1007204834023</v>
      </c>
      <c r="AB72" s="92">
        <f>+'[3]R-I prezzi correnti cdt'!AC69+'[3]R-I prezzi correnti cdt'!AE69+'[3]R-I prezzi correnti cdt'!AF69</f>
        <v>1581.9028424567632</v>
      </c>
      <c r="AC72" s="93">
        <f t="shared" si="14"/>
        <v>19225.045106496917</v>
      </c>
      <c r="AD72" s="98">
        <f t="shared" si="15"/>
        <v>179668.66388322512</v>
      </c>
    </row>
    <row r="73" spans="1:30" x14ac:dyDescent="0.2">
      <c r="A73" s="91">
        <v>1929</v>
      </c>
      <c r="B73" s="92">
        <f>+'[3]R-I prezzi correnti cdt'!B70</f>
        <v>47333.306419979075</v>
      </c>
      <c r="C73" s="92">
        <f>+'[3]R-I prezzi correnti cdt'!C70</f>
        <v>1206.3736049946867</v>
      </c>
      <c r="D73" s="92">
        <f>+'[3]R-I prezzi correnti cdt'!D70</f>
        <v>30692.994773780109</v>
      </c>
      <c r="E73" s="92">
        <f>+'[3]R-I prezzi correnti cdt'!G70</f>
        <v>9312.9097373302648</v>
      </c>
      <c r="F73" s="92">
        <f>+'[3]R-I prezzi correnti cdt'!E70</f>
        <v>1897.1638644229533</v>
      </c>
      <c r="G73" s="93">
        <f t="shared" si="8"/>
        <v>43109.441980528012</v>
      </c>
      <c r="H73" s="92">
        <f>+'[3]R-I prezzi correnti cdt'!H70</f>
        <v>18988.55851480586</v>
      </c>
      <c r="I73" s="92">
        <f>+'[3]R-I prezzi correnti cdt'!I70</f>
        <v>10295.334648245316</v>
      </c>
      <c r="J73" s="92">
        <f>+'[3]R-I prezzi correnti cdt'!J70</f>
        <v>3016.4270340837325</v>
      </c>
      <c r="K73" s="92">
        <f>+'[3]R-I prezzi correnti cdt'!K70</f>
        <v>8491</v>
      </c>
      <c r="L73" s="92">
        <f>+'[3]R-I prezzi correnti cdt'!L70</f>
        <v>7357.7355417409908</v>
      </c>
      <c r="M73" s="92">
        <f>+'[3]R-I prezzi correnti cdt'!M70</f>
        <v>9676.353687235387</v>
      </c>
      <c r="N73" s="92">
        <f t="shared" si="9"/>
        <v>57825.409426111284</v>
      </c>
      <c r="O73" s="92">
        <f t="shared" si="10"/>
        <v>148268.15782661838</v>
      </c>
      <c r="P73" s="92">
        <f>+'[3]R-I prezzi correnti cdt'!P70</f>
        <v>2234.1974992901291</v>
      </c>
      <c r="Q73" s="92">
        <f>+'[3]R-I prezzi correnti cdt'!Q70</f>
        <v>12910.999999999996</v>
      </c>
      <c r="R73" s="94">
        <f t="shared" si="11"/>
        <v>158944.96032732824</v>
      </c>
      <c r="S73" s="92">
        <f>+'[3]R-I prezzi correnti cdt'!S70</f>
        <v>23426.046817520066</v>
      </c>
      <c r="T73" s="94">
        <f t="shared" si="12"/>
        <v>182371.00714484829</v>
      </c>
      <c r="U73" s="96"/>
      <c r="V73" s="92">
        <f>+'[3]R-I prezzi correnti cdt'!U70</f>
        <v>17652.737075038505</v>
      </c>
      <c r="W73" s="97">
        <f>+'[3]R-I prezzi correnti cdt'!W70</f>
        <v>125333.26965343536</v>
      </c>
      <c r="X73" s="97">
        <f>+'[3]R-I prezzi correnti cdt'!X70</f>
        <v>14780.680720269887</v>
      </c>
      <c r="Y73" s="92">
        <f t="shared" si="13"/>
        <v>140113.95037370524</v>
      </c>
      <c r="Z73" s="92">
        <f>+'[3]R-I prezzi correnti cdt'!AD70</f>
        <v>13479.03643719442</v>
      </c>
      <c r="AA73" s="92">
        <f>+'[3]R-I prezzi correnti cdt'!Y70</f>
        <v>9275.6646119843281</v>
      </c>
      <c r="AB73" s="92">
        <f>+'[3]R-I prezzi correnti cdt'!AC70+'[3]R-I prezzi correnti cdt'!AE70+'[3]R-I prezzi correnti cdt'!AF70</f>
        <v>1849.6186469257843</v>
      </c>
      <c r="AC73" s="93">
        <f t="shared" si="14"/>
        <v>24604.319696104532</v>
      </c>
      <c r="AD73" s="98">
        <f t="shared" si="15"/>
        <v>182371.00714484829</v>
      </c>
    </row>
    <row r="74" spans="1:30" x14ac:dyDescent="0.2">
      <c r="A74" s="91">
        <v>1930</v>
      </c>
      <c r="B74" s="92">
        <f>+'[3]R-I prezzi correnti cdt'!B71</f>
        <v>35613.48354835232</v>
      </c>
      <c r="C74" s="92">
        <f>+'[3]R-I prezzi correnti cdt'!C71</f>
        <v>1086.11746920976</v>
      </c>
      <c r="D74" s="92">
        <f>+'[3]R-I prezzi correnti cdt'!D71</f>
        <v>27298.192429381863</v>
      </c>
      <c r="E74" s="92">
        <f>+'[3]R-I prezzi correnti cdt'!G71</f>
        <v>9094.5420866681543</v>
      </c>
      <c r="F74" s="92">
        <f>+'[3]R-I prezzi correnti cdt'!E71</f>
        <v>2471.9999633640991</v>
      </c>
      <c r="G74" s="93">
        <f t="shared" si="8"/>
        <v>39950.851948623873</v>
      </c>
      <c r="H74" s="92">
        <f>+'[3]R-I prezzi correnti cdt'!H71</f>
        <v>15655.681028299807</v>
      </c>
      <c r="I74" s="92">
        <f>+'[3]R-I prezzi correnti cdt'!I71</f>
        <v>9417.3598403557171</v>
      </c>
      <c r="J74" s="92">
        <f>+'[3]R-I prezzi correnti cdt'!J71</f>
        <v>2911.2965224812806</v>
      </c>
      <c r="K74" s="92">
        <f>+'[3]R-I prezzi correnti cdt'!K71</f>
        <v>8371</v>
      </c>
      <c r="L74" s="92">
        <f>+'[3]R-I prezzi correnti cdt'!L71</f>
        <v>7717.590180487512</v>
      </c>
      <c r="M74" s="92">
        <f>+'[3]R-I prezzi correnti cdt'!M71</f>
        <v>9136.9537305276899</v>
      </c>
      <c r="N74" s="92">
        <f t="shared" si="9"/>
        <v>53209.881302152004</v>
      </c>
      <c r="O74" s="92">
        <f t="shared" si="10"/>
        <v>128774.21679912819</v>
      </c>
      <c r="P74" s="92">
        <f>+'[3]R-I prezzi correnti cdt'!P71</f>
        <v>2155.4860420334053</v>
      </c>
      <c r="Q74" s="92">
        <f>+'[3]R-I prezzi correnti cdt'!Q71</f>
        <v>13204.999999999996</v>
      </c>
      <c r="R74" s="94">
        <f t="shared" si="11"/>
        <v>139823.73075709477</v>
      </c>
      <c r="S74" s="92">
        <f>+'[3]R-I prezzi correnti cdt'!S71</f>
        <v>18976.534225417232</v>
      </c>
      <c r="T74" s="94">
        <f t="shared" si="12"/>
        <v>158800.26498251202</v>
      </c>
      <c r="U74" s="96"/>
      <c r="V74" s="92">
        <f>+'[3]R-I prezzi correnti cdt'!U71</f>
        <v>14241.851511749555</v>
      </c>
      <c r="W74" s="97">
        <f>+'[3]R-I prezzi correnti cdt'!W71</f>
        <v>105717.26167729881</v>
      </c>
      <c r="X74" s="97">
        <f>+'[3]R-I prezzi correnti cdt'!X71</f>
        <v>15290.47964338756</v>
      </c>
      <c r="Y74" s="92">
        <f t="shared" si="13"/>
        <v>121007.74132068637</v>
      </c>
      <c r="Z74" s="92">
        <f>+'[3]R-I prezzi correnti cdt'!AD71</f>
        <v>11882.455588919724</v>
      </c>
      <c r="AA74" s="92">
        <f>+'[3]R-I prezzi correnti cdt'!Y71</f>
        <v>10310.678729027253</v>
      </c>
      <c r="AB74" s="92">
        <f>+'[3]R-I prezzi correnti cdt'!AC71+'[3]R-I prezzi correnti cdt'!AE71+'[3]R-I prezzi correnti cdt'!AF71</f>
        <v>1357.5378321291255</v>
      </c>
      <c r="AC74" s="93">
        <f t="shared" si="14"/>
        <v>23550.672150076101</v>
      </c>
      <c r="AD74" s="98">
        <f t="shared" si="15"/>
        <v>158800.26498251202</v>
      </c>
    </row>
    <row r="75" spans="1:30" x14ac:dyDescent="0.2">
      <c r="A75" s="91">
        <v>1931</v>
      </c>
      <c r="B75" s="92">
        <f>+'[3]R-I prezzi correnti cdt'!B72</f>
        <v>31286.11636305819</v>
      </c>
      <c r="C75" s="92">
        <f>+'[3]R-I prezzi correnti cdt'!C72</f>
        <v>793.85430988069402</v>
      </c>
      <c r="D75" s="92">
        <f>+'[3]R-I prezzi correnti cdt'!D72</f>
        <v>22568.48969461567</v>
      </c>
      <c r="E75" s="92">
        <f>+'[3]R-I prezzi correnti cdt'!G72</f>
        <v>6886.4475160346865</v>
      </c>
      <c r="F75" s="92">
        <f>+'[3]R-I prezzi correnti cdt'!E72</f>
        <v>2229.4530233968912</v>
      </c>
      <c r="G75" s="93">
        <f t="shared" si="8"/>
        <v>32478.24454392794</v>
      </c>
      <c r="H75" s="92">
        <f>+'[3]R-I prezzi correnti cdt'!H72</f>
        <v>13174.769463808547</v>
      </c>
      <c r="I75" s="92">
        <f>+'[3]R-I prezzi correnti cdt'!I72</f>
        <v>8478.8157628140088</v>
      </c>
      <c r="J75" s="92">
        <f>+'[3]R-I prezzi correnti cdt'!J72</f>
        <v>2706.4516718974396</v>
      </c>
      <c r="K75" s="92">
        <f>+'[3]R-I prezzi correnti cdt'!K72</f>
        <v>7768</v>
      </c>
      <c r="L75" s="92">
        <f>+'[3]R-I prezzi correnti cdt'!L72</f>
        <v>7451.5144158366757</v>
      </c>
      <c r="M75" s="92">
        <f>+'[3]R-I prezzi correnti cdt'!M72</f>
        <v>9585.8851363101039</v>
      </c>
      <c r="N75" s="92">
        <f t="shared" si="9"/>
        <v>49165.436450666777</v>
      </c>
      <c r="O75" s="92">
        <f t="shared" si="10"/>
        <v>112929.7973576529</v>
      </c>
      <c r="P75" s="92">
        <f>+'[3]R-I prezzi correnti cdt'!P72</f>
        <v>1968.1659874140785</v>
      </c>
      <c r="Q75" s="92">
        <f>+'[3]R-I prezzi correnti cdt'!Q72</f>
        <v>13615.999999999996</v>
      </c>
      <c r="R75" s="94">
        <f t="shared" si="11"/>
        <v>124577.63137023883</v>
      </c>
      <c r="S75" s="92">
        <f>+'[3]R-I prezzi correnti cdt'!S72</f>
        <v>12850.46071631636</v>
      </c>
      <c r="T75" s="94">
        <f t="shared" si="12"/>
        <v>137428.0920865552</v>
      </c>
      <c r="U75" s="96"/>
      <c r="V75" s="92">
        <f>+'[3]R-I prezzi correnti cdt'!U72</f>
        <v>12010.901440044619</v>
      </c>
      <c r="W75" s="97">
        <f>+'[3]R-I prezzi correnti cdt'!W72</f>
        <v>90018.962156237045</v>
      </c>
      <c r="X75" s="97">
        <f>+'[3]R-I prezzi correnti cdt'!X72</f>
        <v>16576.435277732959</v>
      </c>
      <c r="Y75" s="92">
        <f t="shared" si="13"/>
        <v>106595.39743397001</v>
      </c>
      <c r="Z75" s="92">
        <f>+'[3]R-I prezzi correnti cdt'!AD72</f>
        <v>8806.1471245170524</v>
      </c>
      <c r="AA75" s="92">
        <f>+'[3]R-I prezzi correnti cdt'!Y72</f>
        <v>8880.0970533019863</v>
      </c>
      <c r="AB75" s="92">
        <f>+'[3]R-I prezzi correnti cdt'!AC72+'[3]R-I prezzi correnti cdt'!AE72+'[3]R-I prezzi correnti cdt'!AF72</f>
        <v>1135.5490347215373</v>
      </c>
      <c r="AC75" s="93">
        <f t="shared" si="14"/>
        <v>18821.793212540579</v>
      </c>
      <c r="AD75" s="98">
        <f t="shared" si="15"/>
        <v>137428.0920865552</v>
      </c>
    </row>
    <row r="76" spans="1:30" x14ac:dyDescent="0.2">
      <c r="A76" s="91">
        <v>1932</v>
      </c>
      <c r="B76" s="92">
        <f>+'[3]R-I prezzi correnti cdt'!B73</f>
        <v>32534.793146219188</v>
      </c>
      <c r="C76" s="92">
        <f>+'[3]R-I prezzi correnti cdt'!C73</f>
        <v>619.49886258632841</v>
      </c>
      <c r="D76" s="92">
        <f>+'[3]R-I prezzi correnti cdt'!D73</f>
        <v>18259.277482460508</v>
      </c>
      <c r="E76" s="92">
        <f>+'[3]R-I prezzi correnti cdt'!G73</f>
        <v>6177.4813457449663</v>
      </c>
      <c r="F76" s="92">
        <f>+'[3]R-I prezzi correnti cdt'!E73</f>
        <v>2195.4007276984066</v>
      </c>
      <c r="G76" s="93">
        <f t="shared" si="8"/>
        <v>27251.658418490209</v>
      </c>
      <c r="H76" s="92">
        <f>+'[3]R-I prezzi correnti cdt'!H73</f>
        <v>11916.82574687598</v>
      </c>
      <c r="I76" s="92">
        <f>+'[3]R-I prezzi correnti cdt'!I73</f>
        <v>7611.2400994557529</v>
      </c>
      <c r="J76" s="92">
        <f>+'[3]R-I prezzi correnti cdt'!J73</f>
        <v>3051.5602257089217</v>
      </c>
      <c r="K76" s="92">
        <f>+'[3]R-I prezzi correnti cdt'!K73</f>
        <v>7669</v>
      </c>
      <c r="L76" s="92">
        <f>+'[3]R-I prezzi correnti cdt'!L73</f>
        <v>6552.6856500378763</v>
      </c>
      <c r="M76" s="92">
        <f>+'[3]R-I prezzi correnti cdt'!M73</f>
        <v>9576.8156536500501</v>
      </c>
      <c r="N76" s="92">
        <f t="shared" si="9"/>
        <v>46378.127375728582</v>
      </c>
      <c r="O76" s="92">
        <f t="shared" si="10"/>
        <v>106164.57894043798</v>
      </c>
      <c r="P76" s="92">
        <f>+'[3]R-I prezzi correnti cdt'!P73</f>
        <v>2258.4223876416654</v>
      </c>
      <c r="Q76" s="92">
        <f>+'[3]R-I prezzi correnti cdt'!Q73</f>
        <v>13002.999999999996</v>
      </c>
      <c r="R76" s="94">
        <f t="shared" si="11"/>
        <v>116909.15655279631</v>
      </c>
      <c r="S76" s="92">
        <f>+'[3]R-I prezzi correnti cdt'!S73</f>
        <v>8851.2220878408825</v>
      </c>
      <c r="T76" s="94">
        <f t="shared" si="12"/>
        <v>125760.37864063719</v>
      </c>
      <c r="U76" s="96"/>
      <c r="V76" s="92">
        <f>+'[3]R-I prezzi correnti cdt'!U73</f>
        <v>8048.0644540816993</v>
      </c>
      <c r="W76" s="97">
        <f>+'[3]R-I prezzi correnti cdt'!W73</f>
        <v>85218.330513732799</v>
      </c>
      <c r="X76" s="97">
        <f>+'[3]R-I prezzi correnti cdt'!X73</f>
        <v>16877.438956436963</v>
      </c>
      <c r="Y76" s="92">
        <f t="shared" si="13"/>
        <v>102095.76947016976</v>
      </c>
      <c r="Z76" s="92">
        <f>+'[3]R-I prezzi correnti cdt'!AD73</f>
        <v>6763.4126234114237</v>
      </c>
      <c r="AA76" s="92">
        <f>+'[3]R-I prezzi correnti cdt'!Y73</f>
        <v>7598.908831183765</v>
      </c>
      <c r="AB76" s="92">
        <f>+'[3]R-I prezzi correnti cdt'!AC73+'[3]R-I prezzi correnti cdt'!AE73+'[3]R-I prezzi correnti cdt'!AF73</f>
        <v>1254.2232617905386</v>
      </c>
      <c r="AC76" s="93">
        <f t="shared" si="14"/>
        <v>15616.544716385728</v>
      </c>
      <c r="AD76" s="98">
        <f t="shared" si="15"/>
        <v>125760.37864063719</v>
      </c>
    </row>
    <row r="77" spans="1:30" x14ac:dyDescent="0.2">
      <c r="A77" s="91">
        <v>1933</v>
      </c>
      <c r="B77" s="92">
        <f>+'[3]R-I prezzi correnti cdt'!B74</f>
        <v>26142.27776368042</v>
      </c>
      <c r="C77" s="92">
        <f>+'[3]R-I prezzi correnti cdt'!C74</f>
        <v>584.74467188251583</v>
      </c>
      <c r="D77" s="92">
        <f>+'[3]R-I prezzi correnti cdt'!D74</f>
        <v>18607.814242398006</v>
      </c>
      <c r="E77" s="92">
        <f>+'[3]R-I prezzi correnti cdt'!G74</f>
        <v>6978.9155998439419</v>
      </c>
      <c r="F77" s="92">
        <f>+'[3]R-I prezzi correnti cdt'!E74</f>
        <v>2330.2930363632099</v>
      </c>
      <c r="G77" s="93">
        <f t="shared" si="8"/>
        <v>28501.767550487675</v>
      </c>
      <c r="H77" s="92">
        <f>+'[3]R-I prezzi correnti cdt'!H74</f>
        <v>10484.876838470571</v>
      </c>
      <c r="I77" s="92">
        <f>+'[3]R-I prezzi correnti cdt'!I74</f>
        <v>6360.1728032080109</v>
      </c>
      <c r="J77" s="92">
        <f>+'[3]R-I prezzi correnti cdt'!J74</f>
        <v>3154.2338131677693</v>
      </c>
      <c r="K77" s="92">
        <f>+'[3]R-I prezzi correnti cdt'!K74</f>
        <v>7391</v>
      </c>
      <c r="L77" s="92">
        <f>+'[3]R-I prezzi correnti cdt'!L74</f>
        <v>6520.1691712598722</v>
      </c>
      <c r="M77" s="92">
        <f>+'[3]R-I prezzi correnti cdt'!M74</f>
        <v>8474.3197906332225</v>
      </c>
      <c r="N77" s="92">
        <f t="shared" si="9"/>
        <v>42384.772416739441</v>
      </c>
      <c r="O77" s="92">
        <f t="shared" si="10"/>
        <v>97028.817730907525</v>
      </c>
      <c r="P77" s="92">
        <f>+'[3]R-I prezzi correnti cdt'!P74</f>
        <v>2349.976688241683</v>
      </c>
      <c r="Q77" s="92">
        <f>+'[3]R-I prezzi correnti cdt'!Q74</f>
        <v>12271.999999999996</v>
      </c>
      <c r="R77" s="94">
        <f t="shared" si="11"/>
        <v>106950.84104266584</v>
      </c>
      <c r="S77" s="92">
        <f>+'[3]R-I prezzi correnti cdt'!S74</f>
        <v>9304.9196119695498</v>
      </c>
      <c r="T77" s="94">
        <f t="shared" si="12"/>
        <v>116255.76065463539</v>
      </c>
      <c r="U77" s="96"/>
      <c r="V77" s="92">
        <f>+'[3]R-I prezzi correnti cdt'!U74</f>
        <v>7184.2288207996271</v>
      </c>
      <c r="W77" s="97">
        <f>+'[3]R-I prezzi correnti cdt'!W74</f>
        <v>76309.877940984021</v>
      </c>
      <c r="X77" s="97">
        <f>+'[3]R-I prezzi correnti cdt'!X74</f>
        <v>17425.185316093568</v>
      </c>
      <c r="Y77" s="92">
        <f t="shared" si="13"/>
        <v>93735.063257077592</v>
      </c>
      <c r="Z77" s="92">
        <f>+'[3]R-I prezzi correnti cdt'!AD74</f>
        <v>6513.3347836797248</v>
      </c>
      <c r="AA77" s="92">
        <f>+'[3]R-I prezzi correnti cdt'!Y74</f>
        <v>7585.9544263797879</v>
      </c>
      <c r="AB77" s="92">
        <f>+'[3]R-I prezzi correnti cdt'!AC74+'[3]R-I prezzi correnti cdt'!AE74+'[3]R-I prezzi correnti cdt'!AF74</f>
        <v>1237.1793666986587</v>
      </c>
      <c r="AC77" s="93">
        <f t="shared" si="14"/>
        <v>15336.468576758172</v>
      </c>
      <c r="AD77" s="98">
        <f t="shared" si="15"/>
        <v>116255.76065463539</v>
      </c>
    </row>
    <row r="78" spans="1:30" x14ac:dyDescent="0.2">
      <c r="A78" s="91">
        <v>1934</v>
      </c>
      <c r="B78" s="92">
        <f>+'[3]R-I prezzi correnti cdt'!B75</f>
        <v>25948.769007834948</v>
      </c>
      <c r="C78" s="92">
        <f>+'[3]R-I prezzi correnti cdt'!C75</f>
        <v>623.03334141360165</v>
      </c>
      <c r="D78" s="92">
        <f>+'[3]R-I prezzi correnti cdt'!D75</f>
        <v>18704.355089022261</v>
      </c>
      <c r="E78" s="92">
        <f>+'[3]R-I prezzi correnti cdt'!G75</f>
        <v>7004.0604887854424</v>
      </c>
      <c r="F78" s="92">
        <f>+'[3]R-I prezzi correnti cdt'!E75</f>
        <v>2359.1274482385261</v>
      </c>
      <c r="G78" s="93">
        <f t="shared" si="8"/>
        <v>28690.576367459831</v>
      </c>
      <c r="H78" s="92">
        <f>+'[3]R-I prezzi correnti cdt'!H75</f>
        <v>10533.906556455024</v>
      </c>
      <c r="I78" s="92">
        <f>+'[3]R-I prezzi correnti cdt'!I75</f>
        <v>6692.1839275302518</v>
      </c>
      <c r="J78" s="92">
        <f>+'[3]R-I prezzi correnti cdt'!J75</f>
        <v>3002.118749391147</v>
      </c>
      <c r="K78" s="92">
        <f>+'[3]R-I prezzi correnti cdt'!K75</f>
        <v>7134</v>
      </c>
      <c r="L78" s="92">
        <f>+'[3]R-I prezzi correnti cdt'!L75</f>
        <v>6353.9915082524485</v>
      </c>
      <c r="M78" s="92">
        <f>+'[3]R-I prezzi correnti cdt'!M75</f>
        <v>8580.8273344603513</v>
      </c>
      <c r="N78" s="92">
        <f t="shared" si="9"/>
        <v>42297.02807608922</v>
      </c>
      <c r="O78" s="92">
        <f t="shared" si="10"/>
        <v>96936.373451384003</v>
      </c>
      <c r="P78" s="92">
        <f>+'[3]R-I prezzi correnti cdt'!P75</f>
        <v>2220.2173266139621</v>
      </c>
      <c r="Q78" s="92">
        <f>+'[3]R-I prezzi correnti cdt'!Q75</f>
        <v>12377.999999999996</v>
      </c>
      <c r="R78" s="94">
        <f t="shared" si="11"/>
        <v>107094.15612477004</v>
      </c>
      <c r="S78" s="92">
        <f>+'[3]R-I prezzi correnti cdt'!S75</f>
        <v>8253.5366831501869</v>
      </c>
      <c r="T78" s="94">
        <f t="shared" si="12"/>
        <v>115347.69280792023</v>
      </c>
      <c r="U78" s="96"/>
      <c r="V78" s="92">
        <f>+'[3]R-I prezzi correnti cdt'!U75</f>
        <v>6439.7380427207818</v>
      </c>
      <c r="W78" s="97">
        <f>+'[3]R-I prezzi correnti cdt'!W75</f>
        <v>75582.499626594974</v>
      </c>
      <c r="X78" s="97">
        <f>+'[3]R-I prezzi correnti cdt'!X75</f>
        <v>17111.822010270105</v>
      </c>
      <c r="Y78" s="92">
        <f t="shared" si="13"/>
        <v>92694.321636865076</v>
      </c>
      <c r="Z78" s="92">
        <f>+'[3]R-I prezzi correnti cdt'!AD75</f>
        <v>6651.2786408936745</v>
      </c>
      <c r="AA78" s="92">
        <f>+'[3]R-I prezzi correnti cdt'!Y75</f>
        <v>8378.775323699756</v>
      </c>
      <c r="AB78" s="92">
        <f>+'[3]R-I prezzi correnti cdt'!AC75+'[3]R-I prezzi correnti cdt'!AE75+'[3]R-I prezzi correnti cdt'!AF75</f>
        <v>1183.5791637409375</v>
      </c>
      <c r="AC78" s="93">
        <f t="shared" si="14"/>
        <v>16213.633128334368</v>
      </c>
      <c r="AD78" s="98">
        <f t="shared" si="15"/>
        <v>115347.69280792022</v>
      </c>
    </row>
    <row r="79" spans="1:30" x14ac:dyDescent="0.2">
      <c r="A79" s="91">
        <v>1935</v>
      </c>
      <c r="B79" s="92">
        <f>+'[3]R-I prezzi correnti cdt'!B76</f>
        <v>31650.46943530651</v>
      </c>
      <c r="C79" s="92">
        <f>+'[3]R-I prezzi correnti cdt'!C76</f>
        <v>699.93640112143817</v>
      </c>
      <c r="D79" s="92">
        <f>+'[3]R-I prezzi correnti cdt'!D76</f>
        <v>21251.780780588084</v>
      </c>
      <c r="E79" s="92">
        <f>+'[3]R-I prezzi correnti cdt'!G76</f>
        <v>6503.3252485001667</v>
      </c>
      <c r="F79" s="92">
        <f>+'[3]R-I prezzi correnti cdt'!E76</f>
        <v>2564.1332847013168</v>
      </c>
      <c r="G79" s="93">
        <f t="shared" si="8"/>
        <v>31019.175714911005</v>
      </c>
      <c r="H79" s="92">
        <f>+'[3]R-I prezzi correnti cdt'!H76</f>
        <v>11940.928415329006</v>
      </c>
      <c r="I79" s="92">
        <f>+'[3]R-I prezzi correnti cdt'!I76</f>
        <v>6920.1021296721437</v>
      </c>
      <c r="J79" s="92">
        <f>+'[3]R-I prezzi correnti cdt'!J76</f>
        <v>3055.9341369637682</v>
      </c>
      <c r="K79" s="92">
        <f>+'[3]R-I prezzi correnti cdt'!K76</f>
        <v>7488</v>
      </c>
      <c r="L79" s="92">
        <f>+'[3]R-I prezzi correnti cdt'!L76</f>
        <v>6621.2911747013532</v>
      </c>
      <c r="M79" s="92">
        <f>+'[3]R-I prezzi correnti cdt'!M76</f>
        <v>9516.4912692439648</v>
      </c>
      <c r="N79" s="92">
        <f t="shared" si="9"/>
        <v>45542.747125910246</v>
      </c>
      <c r="O79" s="92">
        <f t="shared" si="10"/>
        <v>108212.39227612776</v>
      </c>
      <c r="P79" s="92">
        <f>+'[3]R-I prezzi correnti cdt'!P76</f>
        <v>2263.9300452520956</v>
      </c>
      <c r="Q79" s="92">
        <f>+'[3]R-I prezzi correnti cdt'!Q76</f>
        <v>12728.999999999996</v>
      </c>
      <c r="R79" s="94">
        <f t="shared" si="11"/>
        <v>118677.46223087567</v>
      </c>
      <c r="S79" s="92">
        <f>+'[3]R-I prezzi correnti cdt'!S76</f>
        <v>8348.0067857159393</v>
      </c>
      <c r="T79" s="94">
        <f t="shared" si="12"/>
        <v>127025.46901659161</v>
      </c>
      <c r="U79" s="96"/>
      <c r="V79" s="92">
        <f>+'[3]R-I prezzi correnti cdt'!U76</f>
        <v>6225.1259036599076</v>
      </c>
      <c r="W79" s="97">
        <f>+'[3]R-I prezzi correnti cdt'!W76</f>
        <v>81756.972036576248</v>
      </c>
      <c r="X79" s="97">
        <f>+'[3]R-I prezzi correnti cdt'!X76</f>
        <v>20140.649883303126</v>
      </c>
      <c r="Y79" s="92">
        <f t="shared" si="13"/>
        <v>101897.62191987937</v>
      </c>
      <c r="Z79" s="92">
        <f>+'[3]R-I prezzi correnti cdt'!AD76</f>
        <v>7648.1082055610614</v>
      </c>
      <c r="AA79" s="92">
        <f>+'[3]R-I prezzi correnti cdt'!Y76</f>
        <v>9786.8710074259307</v>
      </c>
      <c r="AB79" s="92">
        <f>+'[3]R-I prezzi correnti cdt'!AC76+'[3]R-I prezzi correnti cdt'!AE76+'[3]R-I prezzi correnti cdt'!AF76</f>
        <v>1467.7419800653374</v>
      </c>
      <c r="AC79" s="93">
        <f t="shared" si="14"/>
        <v>18902.72119305233</v>
      </c>
      <c r="AD79" s="98">
        <f t="shared" si="15"/>
        <v>127025.46901659161</v>
      </c>
    </row>
    <row r="80" spans="1:30" x14ac:dyDescent="0.2">
      <c r="A80" s="91">
        <v>1936</v>
      </c>
      <c r="B80" s="92">
        <f>+'[3]R-I prezzi correnti cdt'!B77</f>
        <v>30507.686176168816</v>
      </c>
      <c r="C80" s="92">
        <f>+'[3]R-I prezzi correnti cdt'!C77</f>
        <v>858.165750772406</v>
      </c>
      <c r="D80" s="92">
        <f>+'[3]R-I prezzi correnti cdt'!D77</f>
        <v>24457.575210819239</v>
      </c>
      <c r="E80" s="92">
        <f>+'[3]R-I prezzi correnti cdt'!G77</f>
        <v>4934.2335655989245</v>
      </c>
      <c r="F80" s="92">
        <f>+'[3]R-I prezzi correnti cdt'!E77</f>
        <v>2729.5687918217773</v>
      </c>
      <c r="G80" s="93">
        <f t="shared" si="8"/>
        <v>32979.543319012344</v>
      </c>
      <c r="H80" s="92">
        <f>+'[3]R-I prezzi correnti cdt'!H77</f>
        <v>12126.962175177152</v>
      </c>
      <c r="I80" s="92">
        <f>+'[3]R-I prezzi correnti cdt'!I77</f>
        <v>7300.8930424048003</v>
      </c>
      <c r="J80" s="92">
        <f>+'[3]R-I prezzi correnti cdt'!J77</f>
        <v>3105.6225143867309</v>
      </c>
      <c r="K80" s="92">
        <f>+'[3]R-I prezzi correnti cdt'!K77</f>
        <v>8236</v>
      </c>
      <c r="L80" s="92">
        <f>+'[3]R-I prezzi correnti cdt'!L77</f>
        <v>7315.7151709616537</v>
      </c>
      <c r="M80" s="92">
        <f>+'[3]R-I prezzi correnti cdt'!M77</f>
        <v>10404.777025491851</v>
      </c>
      <c r="N80" s="92">
        <f t="shared" si="9"/>
        <v>48489.969928422186</v>
      </c>
      <c r="O80" s="92">
        <f t="shared" si="10"/>
        <v>111977.19942360335</v>
      </c>
      <c r="P80" s="92">
        <f>+'[3]R-I prezzi correnti cdt'!P77</f>
        <v>2317.2750008412636</v>
      </c>
      <c r="Q80" s="92">
        <f>+'[3]R-I prezzi correnti cdt'!Q77</f>
        <v>13408.999999999998</v>
      </c>
      <c r="R80" s="94">
        <f t="shared" si="11"/>
        <v>123068.92442276208</v>
      </c>
      <c r="S80" s="92">
        <f>+'[3]R-I prezzi correnti cdt'!S77</f>
        <v>6509.9143025596159</v>
      </c>
      <c r="T80" s="94">
        <f t="shared" si="12"/>
        <v>129578.83872532169</v>
      </c>
      <c r="U80" s="96"/>
      <c r="V80" s="92">
        <f>+'[3]R-I prezzi correnti cdt'!U77</f>
        <v>6632.3618482553948</v>
      </c>
      <c r="W80" s="97">
        <f>+'[3]R-I prezzi correnti cdt'!W77</f>
        <v>76259.511957433089</v>
      </c>
      <c r="X80" s="97">
        <f>+'[3]R-I prezzi correnti cdt'!X77</f>
        <v>27780.814324460051</v>
      </c>
      <c r="Y80" s="92">
        <f t="shared" si="13"/>
        <v>104040.32628189314</v>
      </c>
      <c r="Z80" s="92">
        <f>+'[3]R-I prezzi correnti cdt'!AD77</f>
        <v>7519.0347565741413</v>
      </c>
      <c r="AA80" s="92">
        <f>+'[3]R-I prezzi correnti cdt'!Y77</f>
        <v>9499.0856462167212</v>
      </c>
      <c r="AB80" s="92">
        <f>+'[3]R-I prezzi correnti cdt'!AC77+'[3]R-I prezzi correnti cdt'!AE77+'[3]R-I prezzi correnti cdt'!AF77</f>
        <v>1888.0301923822665</v>
      </c>
      <c r="AC80" s="93">
        <f t="shared" si="14"/>
        <v>18906.150595173127</v>
      </c>
      <c r="AD80" s="98">
        <f t="shared" si="15"/>
        <v>129578.83872532166</v>
      </c>
    </row>
    <row r="81" spans="1:30" x14ac:dyDescent="0.2">
      <c r="A81" s="91">
        <v>1937</v>
      </c>
      <c r="B81" s="92">
        <f>+'[3]R-I prezzi correnti cdt'!B78</f>
        <v>40439.556014508482</v>
      </c>
      <c r="C81" s="92">
        <f>+'[3]R-I prezzi correnti cdt'!C78</f>
        <v>1156.9301253030017</v>
      </c>
      <c r="D81" s="92">
        <f>+'[3]R-I prezzi correnti cdt'!D78</f>
        <v>34081.263919886827</v>
      </c>
      <c r="E81" s="92">
        <f>+'[3]R-I prezzi correnti cdt'!G78</f>
        <v>4791.5904014993757</v>
      </c>
      <c r="F81" s="92">
        <f>+'[3]R-I prezzi correnti cdt'!E78</f>
        <v>3002.3178536356272</v>
      </c>
      <c r="G81" s="93">
        <f t="shared" si="8"/>
        <v>43032.102300324827</v>
      </c>
      <c r="H81" s="92">
        <f>+'[3]R-I prezzi correnti cdt'!H78</f>
        <v>16812.995910325153</v>
      </c>
      <c r="I81" s="92">
        <f>+'[3]R-I prezzi correnti cdt'!I78</f>
        <v>9196.3032213408587</v>
      </c>
      <c r="J81" s="92">
        <f>+'[3]R-I prezzi correnti cdt'!J78</f>
        <v>3535.4058511015537</v>
      </c>
      <c r="K81" s="92">
        <f>+'[3]R-I prezzi correnti cdt'!K78</f>
        <v>9162</v>
      </c>
      <c r="L81" s="92">
        <f>+'[3]R-I prezzi correnti cdt'!L78</f>
        <v>8240.5294351775883</v>
      </c>
      <c r="M81" s="92">
        <f>+'[3]R-I prezzi correnti cdt'!M78</f>
        <v>12104.809182586299</v>
      </c>
      <c r="N81" s="92">
        <f t="shared" si="9"/>
        <v>59052.043600531455</v>
      </c>
      <c r="O81" s="92">
        <f t="shared" si="10"/>
        <v>142523.70191536477</v>
      </c>
      <c r="P81" s="92">
        <f>+'[3]R-I prezzi correnti cdt'!P78</f>
        <v>2645.4811686632283</v>
      </c>
      <c r="Q81" s="92">
        <f>+'[3]R-I prezzi correnti cdt'!Q78</f>
        <v>15101.999999999996</v>
      </c>
      <c r="R81" s="94">
        <f t="shared" si="11"/>
        <v>154980.22074670155</v>
      </c>
      <c r="S81" s="92">
        <f>+'[3]R-I prezzi correnti cdt'!S78</f>
        <v>14959.736629031013</v>
      </c>
      <c r="T81" s="94">
        <f t="shared" si="12"/>
        <v>169939.95737573257</v>
      </c>
      <c r="U81" s="96"/>
      <c r="V81" s="92">
        <f>+'[3]R-I prezzi correnti cdt'!U78</f>
        <v>12551.393489723028</v>
      </c>
      <c r="W81" s="97">
        <f>+'[3]R-I prezzi correnti cdt'!W78</f>
        <v>106875.81551580344</v>
      </c>
      <c r="X81" s="97">
        <f>+'[3]R-I prezzi correnti cdt'!X78</f>
        <v>30151.046611330406</v>
      </c>
      <c r="Y81" s="92">
        <f t="shared" si="13"/>
        <v>137026.86212713385</v>
      </c>
      <c r="Z81" s="92">
        <f>+'[3]R-I prezzi correnti cdt'!AD78</f>
        <v>10737.199355822155</v>
      </c>
      <c r="AA81" s="92">
        <f>+'[3]R-I prezzi correnti cdt'!Y78</f>
        <v>8011.6791354342949</v>
      </c>
      <c r="AB81" s="92">
        <f>+'[3]R-I prezzi correnti cdt'!AC78+'[3]R-I prezzi correnti cdt'!AE78+'[3]R-I prezzi correnti cdt'!AF78</f>
        <v>1612.823267619227</v>
      </c>
      <c r="AC81" s="93">
        <f t="shared" si="14"/>
        <v>20361.701758875679</v>
      </c>
      <c r="AD81" s="98">
        <f t="shared" si="15"/>
        <v>169939.95737573257</v>
      </c>
    </row>
    <row r="82" spans="1:30" x14ac:dyDescent="0.2">
      <c r="A82" s="91">
        <v>1938</v>
      </c>
      <c r="B82" s="92">
        <f>+'[3]R-I prezzi correnti cdt'!B79</f>
        <v>43245.200000000092</v>
      </c>
      <c r="C82" s="92">
        <f>+'[3]R-I prezzi correnti cdt'!C79</f>
        <v>1260.4000000000001</v>
      </c>
      <c r="D82" s="92">
        <f>+'[3]R-I prezzi correnti cdt'!D79</f>
        <v>38842</v>
      </c>
      <c r="E82" s="92">
        <f>+'[3]R-I prezzi correnti cdt'!G79</f>
        <v>4972</v>
      </c>
      <c r="F82" s="92">
        <f>+'[3]R-I prezzi correnti cdt'!E79</f>
        <v>2998.0000000000041</v>
      </c>
      <c r="G82" s="93">
        <f t="shared" si="8"/>
        <v>48072.400000000009</v>
      </c>
      <c r="H82" s="92">
        <f>+'[3]R-I prezzi correnti cdt'!H79</f>
        <v>17254.999999999887</v>
      </c>
      <c r="I82" s="92">
        <f>+'[3]R-I prezzi correnti cdt'!I79</f>
        <v>10280.999999999998</v>
      </c>
      <c r="J82" s="92">
        <f>+'[3]R-I prezzi correnti cdt'!J79</f>
        <v>3965.0000000000059</v>
      </c>
      <c r="K82" s="92">
        <f>+'[3]R-I prezzi correnti cdt'!K79</f>
        <v>10095</v>
      </c>
      <c r="L82" s="92">
        <f>+'[3]R-I prezzi correnti cdt'!L79</f>
        <v>8847.0000000000091</v>
      </c>
      <c r="M82" s="92">
        <f>+'[3]R-I prezzi correnti cdt'!M79</f>
        <v>13099.999999999987</v>
      </c>
      <c r="N82" s="92">
        <f t="shared" si="9"/>
        <v>63542.999999999884</v>
      </c>
      <c r="O82" s="92">
        <f t="shared" si="10"/>
        <v>154860.59999999998</v>
      </c>
      <c r="P82" s="92">
        <f>+'[3]R-I prezzi correnti cdt'!P79</f>
        <v>2961.9999999999959</v>
      </c>
      <c r="Q82" s="92">
        <f>+'[3]R-I prezzi correnti cdt'!Q79</f>
        <v>16989.999999999996</v>
      </c>
      <c r="R82" s="94">
        <f t="shared" si="11"/>
        <v>168888.59999999998</v>
      </c>
      <c r="S82" s="92">
        <f>+'[3]R-I prezzi correnti cdt'!S79</f>
        <v>12146.000000000009</v>
      </c>
      <c r="T82" s="94">
        <f t="shared" si="12"/>
        <v>181034.59999999998</v>
      </c>
      <c r="U82" s="96"/>
      <c r="V82" s="92">
        <f>+'[3]R-I prezzi correnti cdt'!U79</f>
        <v>12677.000000000029</v>
      </c>
      <c r="W82" s="97">
        <f>+'[3]R-I prezzi correnti cdt'!W79</f>
        <v>115534.0404084172</v>
      </c>
      <c r="X82" s="97">
        <f>+'[3]R-I prezzi correnti cdt'!X79</f>
        <v>29953.999999999985</v>
      </c>
      <c r="Y82" s="92">
        <f t="shared" si="13"/>
        <v>145488.04040841718</v>
      </c>
      <c r="Z82" s="92">
        <f>+'[3]R-I prezzi correnti cdt'!AD79</f>
        <v>14028</v>
      </c>
      <c r="AA82" s="92">
        <f>+'[3]R-I prezzi correnti cdt'!Y79</f>
        <v>6921</v>
      </c>
      <c r="AB82" s="92">
        <f>+'[3]R-I prezzi correnti cdt'!AC79+'[3]R-I prezzi correnti cdt'!AE79+'[3]R-I prezzi correnti cdt'!AF79</f>
        <v>1920.5595915827748</v>
      </c>
      <c r="AC82" s="93">
        <f t="shared" si="14"/>
        <v>22869.559591582776</v>
      </c>
      <c r="AD82" s="98">
        <f t="shared" si="15"/>
        <v>181034.59999999998</v>
      </c>
    </row>
    <row r="83" spans="1:30" x14ac:dyDescent="0.2">
      <c r="A83" s="91">
        <v>1939</v>
      </c>
      <c r="B83" s="92">
        <f>+'[3]R-I prezzi correnti cdt'!B80</f>
        <v>47374.552443716857</v>
      </c>
      <c r="C83" s="92">
        <f>+'[3]R-I prezzi correnti cdt'!C80</f>
        <v>1413.8654985766705</v>
      </c>
      <c r="D83" s="92">
        <f>+'[3]R-I prezzi correnti cdt'!D80</f>
        <v>42174.785048742902</v>
      </c>
      <c r="E83" s="92">
        <f>+'[3]R-I prezzi correnti cdt'!G80</f>
        <v>5821.768520601403</v>
      </c>
      <c r="F83" s="92">
        <f>+'[3]R-I prezzi correnti cdt'!E80</f>
        <v>3460.9536331859554</v>
      </c>
      <c r="G83" s="93">
        <f t="shared" si="8"/>
        <v>52871.372701106928</v>
      </c>
      <c r="H83" s="92">
        <f>+'[3]R-I prezzi correnti cdt'!H80</f>
        <v>18881.308717005701</v>
      </c>
      <c r="I83" s="92">
        <f>+'[3]R-I prezzi correnti cdt'!I80</f>
        <v>11034.506911388606</v>
      </c>
      <c r="J83" s="92">
        <f>+'[3]R-I prezzi correnti cdt'!J80</f>
        <v>4372.9962236493011</v>
      </c>
      <c r="K83" s="92">
        <f>+'[3]R-I prezzi correnti cdt'!K80</f>
        <v>10832.012663185227</v>
      </c>
      <c r="L83" s="92">
        <f>+'[3]R-I prezzi correnti cdt'!L80</f>
        <v>10004.981634921898</v>
      </c>
      <c r="M83" s="92">
        <f>+'[3]R-I prezzi correnti cdt'!M80</f>
        <v>15314.469130190761</v>
      </c>
      <c r="N83" s="92">
        <f t="shared" si="9"/>
        <v>70440.275280341491</v>
      </c>
      <c r="O83" s="92">
        <f t="shared" si="10"/>
        <v>170686.2004251653</v>
      </c>
      <c r="P83" s="92">
        <f>+'[3]R-I prezzi correnti cdt'!P80</f>
        <v>3527.328980223826</v>
      </c>
      <c r="Q83" s="92">
        <f>+'[3]R-I prezzi correnti cdt'!Q80</f>
        <v>19350.434743878403</v>
      </c>
      <c r="R83" s="94">
        <f t="shared" si="11"/>
        <v>186509.30618881987</v>
      </c>
      <c r="S83" s="92">
        <f>+'[3]R-I prezzi correnti cdt'!S80</f>
        <v>11620.206987670515</v>
      </c>
      <c r="T83" s="94">
        <f t="shared" si="12"/>
        <v>198129.51317649038</v>
      </c>
      <c r="U83" s="96"/>
      <c r="V83" s="92">
        <f>+'[3]R-I prezzi correnti cdt'!U80</f>
        <v>13844.985460216843</v>
      </c>
      <c r="W83" s="97">
        <f>+'[3]R-I prezzi correnti cdt'!W80</f>
        <v>122945.8645927435</v>
      </c>
      <c r="X83" s="97">
        <f>+'[3]R-I prezzi correnti cdt'!X80</f>
        <v>35079.02662200138</v>
      </c>
      <c r="Y83" s="92">
        <f t="shared" si="13"/>
        <v>158024.89121474489</v>
      </c>
      <c r="Z83" s="92">
        <f>+'[3]R-I prezzi correnti cdt'!AD80</f>
        <v>15882.60987173021</v>
      </c>
      <c r="AA83" s="92">
        <f>+'[3]R-I prezzi correnti cdt'!Y80</f>
        <v>8162.6356292426144</v>
      </c>
      <c r="AB83" s="92">
        <f>+'[3]R-I prezzi correnti cdt'!AC80+'[3]R-I prezzi correnti cdt'!AE80+'[3]R-I prezzi correnti cdt'!AF80</f>
        <v>2214.3910005558137</v>
      </c>
      <c r="AC83" s="93">
        <f t="shared" si="14"/>
        <v>26259.636501528639</v>
      </c>
      <c r="AD83" s="98">
        <f t="shared" si="15"/>
        <v>198129.51317649038</v>
      </c>
    </row>
    <row r="84" spans="1:30" x14ac:dyDescent="0.2">
      <c r="A84" s="91">
        <v>1940</v>
      </c>
      <c r="B84" s="92">
        <f>+'[3]R-I prezzi correnti cdt'!B81</f>
        <v>56093.991620812121</v>
      </c>
      <c r="C84" s="92">
        <f>+'[3]R-I prezzi correnti cdt'!C81</f>
        <v>1969.4539854154073</v>
      </c>
      <c r="D84" s="92">
        <f>+'[3]R-I prezzi correnti cdt'!D81</f>
        <v>50268.490358308845</v>
      </c>
      <c r="E84" s="92">
        <f>+'[3]R-I prezzi correnti cdt'!G81</f>
        <v>6755.8108766627756</v>
      </c>
      <c r="F84" s="92">
        <f>+'[3]R-I prezzi correnti cdt'!E81</f>
        <v>3687.812132537761</v>
      </c>
      <c r="G84" s="93">
        <f t="shared" si="8"/>
        <v>62681.567352924787</v>
      </c>
      <c r="H84" s="92">
        <f>+'[3]R-I prezzi correnti cdt'!H81</f>
        <v>22178.83702002238</v>
      </c>
      <c r="I84" s="92">
        <f>+'[3]R-I prezzi correnti cdt'!I81</f>
        <v>11836.612456259838</v>
      </c>
      <c r="J84" s="92">
        <f>+'[3]R-I prezzi correnti cdt'!J81</f>
        <v>5287.8735083539996</v>
      </c>
      <c r="K84" s="92">
        <f>+'[3]R-I prezzi correnti cdt'!K81</f>
        <v>12737.029780480894</v>
      </c>
      <c r="L84" s="92">
        <f>+'[3]R-I prezzi correnti cdt'!L81</f>
        <v>11637.395131912213</v>
      </c>
      <c r="M84" s="92">
        <f>+'[3]R-I prezzi correnti cdt'!M81</f>
        <v>23354.170689577157</v>
      </c>
      <c r="N84" s="92">
        <f t="shared" si="9"/>
        <v>87031.91858660648</v>
      </c>
      <c r="O84" s="92">
        <f t="shared" si="10"/>
        <v>205807.4775603434</v>
      </c>
      <c r="P84" s="92">
        <f>+'[3]R-I prezzi correnti cdt'!P81</f>
        <v>4096.5169065965356</v>
      </c>
      <c r="Q84" s="92">
        <f>+'[3]R-I prezzi correnti cdt'!Q81</f>
        <v>19238.169640345201</v>
      </c>
      <c r="R84" s="94">
        <f t="shared" si="11"/>
        <v>220949.13029409206</v>
      </c>
      <c r="S84" s="92">
        <f>+'[3]R-I prezzi correnti cdt'!S81</f>
        <v>15582.042604143884</v>
      </c>
      <c r="T84" s="94">
        <f t="shared" si="12"/>
        <v>236531.17289823593</v>
      </c>
      <c r="U84" s="96"/>
      <c r="V84" s="92">
        <f>+'[3]R-I prezzi correnti cdt'!U81</f>
        <v>15577.860896370292</v>
      </c>
      <c r="W84" s="97">
        <f>+'[3]R-I prezzi correnti cdt'!W81</f>
        <v>147664.86035296466</v>
      </c>
      <c r="X84" s="97">
        <f>+'[3]R-I prezzi correnti cdt'!X81</f>
        <v>43096.562129131475</v>
      </c>
      <c r="Y84" s="92">
        <f t="shared" si="13"/>
        <v>190761.42248209612</v>
      </c>
      <c r="Z84" s="92">
        <f>+'[3]R-I prezzi correnti cdt'!AD81</f>
        <v>18145.878609734402</v>
      </c>
      <c r="AA84" s="92">
        <f>+'[3]R-I prezzi correnti cdt'!Y81</f>
        <v>9508.3842288482938</v>
      </c>
      <c r="AB84" s="92">
        <f>+'[3]R-I prezzi correnti cdt'!AC81+'[3]R-I prezzi correnti cdt'!AE81+'[3]R-I prezzi correnti cdt'!AF81</f>
        <v>2537.6266811867954</v>
      </c>
      <c r="AC84" s="93">
        <f t="shared" si="14"/>
        <v>30191.889519769495</v>
      </c>
      <c r="AD84" s="98">
        <f t="shared" si="15"/>
        <v>236531.17289823591</v>
      </c>
    </row>
    <row r="85" spans="1:30" x14ac:dyDescent="0.2">
      <c r="A85" s="91">
        <v>1941</v>
      </c>
      <c r="B85" s="92">
        <f>+'[3]R-I prezzi correnti cdt'!B82</f>
        <v>76982.538480044983</v>
      </c>
      <c r="C85" s="92">
        <f>+'[3]R-I prezzi correnti cdt'!C82</f>
        <v>2055.6621111699865</v>
      </c>
      <c r="D85" s="92">
        <f>+'[3]R-I prezzi correnti cdt'!D82</f>
        <v>51799.79999408708</v>
      </c>
      <c r="E85" s="92">
        <f>+'[3]R-I prezzi correnti cdt'!G82</f>
        <v>6259.910302059513</v>
      </c>
      <c r="F85" s="92">
        <f>+'[3]R-I prezzi correnti cdt'!E82</f>
        <v>4112.1484476813603</v>
      </c>
      <c r="G85" s="93">
        <f t="shared" si="8"/>
        <v>64227.520854997943</v>
      </c>
      <c r="H85" s="92">
        <f>+'[3]R-I prezzi correnti cdt'!H82</f>
        <v>25779.676838152987</v>
      </c>
      <c r="I85" s="92">
        <f>+'[3]R-I prezzi correnti cdt'!I82</f>
        <v>14007.759669353984</v>
      </c>
      <c r="J85" s="92">
        <f>+'[3]R-I prezzi correnti cdt'!J82</f>
        <v>6959.3979659385041</v>
      </c>
      <c r="K85" s="92">
        <f>+'[3]R-I prezzi correnti cdt'!K82</f>
        <v>14786.05185692642</v>
      </c>
      <c r="L85" s="92">
        <f>+'[3]R-I prezzi correnti cdt'!L82</f>
        <v>12578.489966583877</v>
      </c>
      <c r="M85" s="92">
        <f>+'[3]R-I prezzi correnti cdt'!M82</f>
        <v>29917.977376005314</v>
      </c>
      <c r="N85" s="92">
        <f t="shared" si="9"/>
        <v>104029.35367296109</v>
      </c>
      <c r="O85" s="92">
        <f t="shared" si="10"/>
        <v>245239.41300800402</v>
      </c>
      <c r="P85" s="92">
        <f>+'[3]R-I prezzi correnti cdt'!P82</f>
        <v>5131.8985119800391</v>
      </c>
      <c r="Q85" s="92">
        <f>+'[3]R-I prezzi correnti cdt'!Q82</f>
        <v>23609.297641225618</v>
      </c>
      <c r="R85" s="94">
        <f t="shared" si="11"/>
        <v>263716.81213724962</v>
      </c>
      <c r="S85" s="92">
        <f>+'[3]R-I prezzi correnti cdt'!S82</f>
        <v>14074.223957486583</v>
      </c>
      <c r="T85" s="94">
        <f t="shared" si="12"/>
        <v>277791.03609473619</v>
      </c>
      <c r="U85" s="96"/>
      <c r="V85" s="92">
        <f>+'[3]R-I prezzi correnti cdt'!U82</f>
        <v>20779.601997881495</v>
      </c>
      <c r="W85" s="97">
        <f>+'[3]R-I prezzi correnti cdt'!W82</f>
        <v>174643.6091462576</v>
      </c>
      <c r="X85" s="97">
        <f>+'[3]R-I prezzi correnti cdt'!X82</f>
        <v>52740.609439426655</v>
      </c>
      <c r="Y85" s="92">
        <f t="shared" si="13"/>
        <v>227384.21858568426</v>
      </c>
      <c r="Z85" s="92">
        <f>+'[3]R-I prezzi correnti cdt'!AD82</f>
        <v>18176.588156751266</v>
      </c>
      <c r="AA85" s="92">
        <f>+'[3]R-I prezzi correnti cdt'!Y82</f>
        <v>8756.1654646254792</v>
      </c>
      <c r="AB85" s="92">
        <f>+'[3]R-I prezzi correnti cdt'!AC82+'[3]R-I prezzi correnti cdt'!AE82+'[3]R-I prezzi correnti cdt'!AF82</f>
        <v>2694.4618897936807</v>
      </c>
      <c r="AC85" s="93">
        <f t="shared" si="14"/>
        <v>29627.215511170427</v>
      </c>
      <c r="AD85" s="98">
        <f t="shared" si="15"/>
        <v>277791.03609473619</v>
      </c>
    </row>
    <row r="86" spans="1:30" x14ac:dyDescent="0.2">
      <c r="A86" s="91">
        <v>1942</v>
      </c>
      <c r="B86" s="92">
        <f>+'[3]R-I prezzi correnti cdt'!B83</f>
        <v>117439.58813217461</v>
      </c>
      <c r="C86" s="92">
        <f>+'[3]R-I prezzi correnti cdt'!C83</f>
        <v>2209.2097814294043</v>
      </c>
      <c r="D86" s="92">
        <f>+'[3]R-I prezzi correnti cdt'!D83</f>
        <v>51097.075070073515</v>
      </c>
      <c r="E86" s="92">
        <f>+'[3]R-I prezzi correnti cdt'!G83</f>
        <v>6338.6143891676811</v>
      </c>
      <c r="F86" s="92">
        <f>+'[3]R-I prezzi correnti cdt'!E83</f>
        <v>4318.749383058941</v>
      </c>
      <c r="G86" s="93">
        <f t="shared" si="8"/>
        <v>63963.648623729547</v>
      </c>
      <c r="H86" s="92">
        <f>+'[3]R-I prezzi correnti cdt'!H83</f>
        <v>33387.442858819741</v>
      </c>
      <c r="I86" s="92">
        <f>+'[3]R-I prezzi correnti cdt'!I83</f>
        <v>16581.5104596001</v>
      </c>
      <c r="J86" s="92">
        <f>+'[3]R-I prezzi correnti cdt'!J83</f>
        <v>9071.0061968260561</v>
      </c>
      <c r="K86" s="92">
        <f>+'[3]R-I prezzi correnti cdt'!K83</f>
        <v>17240.080618056185</v>
      </c>
      <c r="L86" s="92">
        <f>+'[3]R-I prezzi correnti cdt'!L83</f>
        <v>15587.841167817984</v>
      </c>
      <c r="M86" s="92">
        <f>+'[3]R-I prezzi correnti cdt'!M83</f>
        <v>33761.479635411284</v>
      </c>
      <c r="N86" s="92">
        <f t="shared" si="9"/>
        <v>125629.36093653133</v>
      </c>
      <c r="O86" s="92">
        <f t="shared" si="10"/>
        <v>307032.59769243549</v>
      </c>
      <c r="P86" s="92">
        <f>+'[3]R-I prezzi correnti cdt'!P83</f>
        <v>6182.5740865026155</v>
      </c>
      <c r="Q86" s="92">
        <f>+'[3]R-I prezzi correnti cdt'!Q83</f>
        <v>27614.275883987702</v>
      </c>
      <c r="R86" s="94">
        <f t="shared" si="11"/>
        <v>328464.29948992061</v>
      </c>
      <c r="S86" s="92">
        <f>+'[3]R-I prezzi correnti cdt'!S83</f>
        <v>18158.522050415988</v>
      </c>
      <c r="T86" s="94">
        <f t="shared" si="12"/>
        <v>346622.82154033659</v>
      </c>
      <c r="U86" s="96"/>
      <c r="V86" s="92">
        <f>+'[3]R-I prezzi correnti cdt'!U83</f>
        <v>24378.699655307595</v>
      </c>
      <c r="W86" s="97">
        <f>+'[3]R-I prezzi correnti cdt'!W83</f>
        <v>218881.13395508425</v>
      </c>
      <c r="X86" s="97">
        <f>+'[3]R-I prezzi correnti cdt'!X83</f>
        <v>74390.33236849535</v>
      </c>
      <c r="Y86" s="92">
        <f t="shared" si="13"/>
        <v>293271.4663235796</v>
      </c>
      <c r="Z86" s="92">
        <f>+'[3]R-I prezzi correnti cdt'!AD83</f>
        <v>17705.340365533026</v>
      </c>
      <c r="AA86" s="92">
        <f>+'[3]R-I prezzi correnti cdt'!Y83</f>
        <v>8989.5248791784634</v>
      </c>
      <c r="AB86" s="92">
        <f>+'[3]R-I prezzi correnti cdt'!AC83+'[3]R-I prezzi correnti cdt'!AE83+'[3]R-I prezzi correnti cdt'!AF83</f>
        <v>2277.7903167379327</v>
      </c>
      <c r="AC86" s="93">
        <f t="shared" si="14"/>
        <v>28972.655561449421</v>
      </c>
      <c r="AD86" s="98">
        <f t="shared" si="15"/>
        <v>346622.82154033659</v>
      </c>
    </row>
    <row r="87" spans="1:30" x14ac:dyDescent="0.2">
      <c r="A87" s="91">
        <v>1943</v>
      </c>
      <c r="B87" s="92">
        <f>+'[3]R-I prezzi correnti cdt'!B84</f>
        <v>181722.2729744208</v>
      </c>
      <c r="C87" s="92">
        <f>+'[3]R-I prezzi correnti cdt'!C84</f>
        <v>2195.6555875349418</v>
      </c>
      <c r="D87" s="92">
        <f>+'[3]R-I prezzi correnti cdt'!D84</f>
        <v>67566.303289629897</v>
      </c>
      <c r="E87" s="92">
        <f>+'[3]R-I prezzi correnti cdt'!G84</f>
        <v>7648.7003274093031</v>
      </c>
      <c r="F87" s="92">
        <f>+'[3]R-I prezzi correnti cdt'!E84</f>
        <v>3470.6033683675605</v>
      </c>
      <c r="G87" s="93">
        <f t="shared" si="8"/>
        <v>80881.262572941705</v>
      </c>
      <c r="H87" s="92">
        <f>+'[3]R-I prezzi correnti cdt'!H84</f>
        <v>46365.707693687051</v>
      </c>
      <c r="I87" s="92">
        <f>+'[3]R-I prezzi correnti cdt'!I84</f>
        <v>21101.906772533192</v>
      </c>
      <c r="J87" s="92">
        <f>+'[3]R-I prezzi correnti cdt'!J84</f>
        <v>9912.2718547264667</v>
      </c>
      <c r="K87" s="92">
        <f>+'[3]R-I prezzi correnti cdt'!K84</f>
        <v>28172.164673231324</v>
      </c>
      <c r="L87" s="92">
        <f>+'[3]R-I prezzi correnti cdt'!L84</f>
        <v>23078.843097403049</v>
      </c>
      <c r="M87" s="92">
        <f>+'[3]R-I prezzi correnti cdt'!M84</f>
        <v>34910.881873061473</v>
      </c>
      <c r="N87" s="92">
        <f t="shared" si="9"/>
        <v>163541.77596464255</v>
      </c>
      <c r="O87" s="92">
        <f t="shared" si="10"/>
        <v>426145.31151200505</v>
      </c>
      <c r="P87" s="92">
        <f>+'[3]R-I prezzi correnti cdt'!P84</f>
        <v>6705.8232042218378</v>
      </c>
      <c r="Q87" s="92">
        <f>+'[3]R-I prezzi correnti cdt'!Q84</f>
        <v>28332.644538999146</v>
      </c>
      <c r="R87" s="94">
        <f t="shared" si="11"/>
        <v>447772.13284678233</v>
      </c>
      <c r="S87" s="92">
        <f>+'[3]R-I prezzi correnti cdt'!S84</f>
        <v>11573.594671551011</v>
      </c>
      <c r="T87" s="94">
        <f t="shared" si="12"/>
        <v>459345.72751833335</v>
      </c>
      <c r="U87" s="96"/>
      <c r="V87" s="92">
        <f>+'[3]R-I prezzi correnti cdt'!U84</f>
        <v>12993.322540884694</v>
      </c>
      <c r="W87" s="97">
        <f>+'[3]R-I prezzi correnti cdt'!W84</f>
        <v>292554.68420029595</v>
      </c>
      <c r="X87" s="97">
        <f>+'[3]R-I prezzi correnti cdt'!X84</f>
        <v>118845.00007416739</v>
      </c>
      <c r="Y87" s="92">
        <f t="shared" si="13"/>
        <v>411399.68427446333</v>
      </c>
      <c r="Z87" s="92">
        <f>+'[3]R-I prezzi correnti cdt'!AD84</f>
        <v>19270.507377969778</v>
      </c>
      <c r="AA87" s="92">
        <f>+'[3]R-I prezzi correnti cdt'!Y84</f>
        <v>10917.600249063571</v>
      </c>
      <c r="AB87" s="92">
        <f>+'[3]R-I prezzi correnti cdt'!AC84+'[3]R-I prezzi correnti cdt'!AE84+'[3]R-I prezzi correnti cdt'!AF84</f>
        <v>4764.613075951901</v>
      </c>
      <c r="AC87" s="93">
        <f t="shared" si="14"/>
        <v>34952.720702985251</v>
      </c>
      <c r="AD87" s="98">
        <f t="shared" si="15"/>
        <v>459345.7275183333</v>
      </c>
    </row>
    <row r="88" spans="1:30" x14ac:dyDescent="0.2">
      <c r="A88" s="91">
        <v>1944</v>
      </c>
      <c r="B88" s="92">
        <f>+'[3]R-I prezzi correnti cdt'!B85</f>
        <v>434134.96512217366</v>
      </c>
      <c r="C88" s="92">
        <f>+'[3]R-I prezzi correnti cdt'!C85</f>
        <v>2156.3806031518088</v>
      </c>
      <c r="D88" s="92">
        <f>+'[3]R-I prezzi correnti cdt'!D85</f>
        <v>112222.73944372186</v>
      </c>
      <c r="E88" s="92">
        <f>+'[3]R-I prezzi correnti cdt'!G85</f>
        <v>11362.455317965276</v>
      </c>
      <c r="F88" s="92">
        <f>+'[3]R-I prezzi correnti cdt'!E85</f>
        <v>2796.2923559169021</v>
      </c>
      <c r="G88" s="93">
        <f t="shared" si="8"/>
        <v>128537.86772075584</v>
      </c>
      <c r="H88" s="92">
        <f>+'[3]R-I prezzi correnti cdt'!H85</f>
        <v>96934.801694298687</v>
      </c>
      <c r="I88" s="92">
        <f>+'[3]R-I prezzi correnti cdt'!I85</f>
        <v>27820.943484549272</v>
      </c>
      <c r="J88" s="92">
        <f>+'[3]R-I prezzi correnti cdt'!J85</f>
        <v>8378.0231198876572</v>
      </c>
      <c r="K88" s="92">
        <f>+'[3]R-I prezzi correnti cdt'!K85</f>
        <v>37729.264644042712</v>
      </c>
      <c r="L88" s="92">
        <f>+'[3]R-I prezzi correnti cdt'!L85</f>
        <v>74597.561486421546</v>
      </c>
      <c r="M88" s="92">
        <f>+'[3]R-I prezzi correnti cdt'!M85</f>
        <v>37915.281601615825</v>
      </c>
      <c r="N88" s="92">
        <f t="shared" si="9"/>
        <v>283375.87603081571</v>
      </c>
      <c r="O88" s="92">
        <f t="shared" si="10"/>
        <v>846048.70887374529</v>
      </c>
      <c r="P88" s="92">
        <f>+'[3]R-I prezzi correnti cdt'!P85</f>
        <v>6191.857117124081</v>
      </c>
      <c r="Q88" s="92">
        <f>+'[3]R-I prezzi correnti cdt'!Q85</f>
        <v>31289.522941939955</v>
      </c>
      <c r="R88" s="94">
        <f t="shared" si="11"/>
        <v>871146.37469856115</v>
      </c>
      <c r="S88" s="92">
        <f>+'[3]R-I prezzi correnti cdt'!S85</f>
        <v>32698.208700171945</v>
      </c>
      <c r="T88" s="94">
        <f t="shared" si="12"/>
        <v>903844.58339873306</v>
      </c>
      <c r="U88" s="96"/>
      <c r="V88" s="92">
        <f>+'[3]R-I prezzi correnti cdt'!U85</f>
        <v>11966.999113167501</v>
      </c>
      <c r="W88" s="97">
        <f>+'[3]R-I prezzi correnti cdt'!W85</f>
        <v>675082.30511241988</v>
      </c>
      <c r="X88" s="97">
        <f>+'[3]R-I prezzi correnti cdt'!X85</f>
        <v>172779.69492176687</v>
      </c>
      <c r="Y88" s="92">
        <f t="shared" si="13"/>
        <v>847862.00003418676</v>
      </c>
      <c r="Z88" s="92">
        <f>+'[3]R-I prezzi correnti cdt'!AD85</f>
        <v>22269.039431954057</v>
      </c>
      <c r="AA88" s="92">
        <f>+'[3]R-I prezzi correnti cdt'!Y85</f>
        <v>16733.199151981193</v>
      </c>
      <c r="AB88" s="92">
        <f>+'[3]R-I prezzi correnti cdt'!AC85+'[3]R-I prezzi correnti cdt'!AE85+'[3]R-I prezzi correnti cdt'!AF85</f>
        <v>5013.3456674436366</v>
      </c>
      <c r="AC88" s="93">
        <f t="shared" si="14"/>
        <v>44015.584251378888</v>
      </c>
      <c r="AD88" s="98">
        <f t="shared" si="15"/>
        <v>903844.58339873317</v>
      </c>
    </row>
    <row r="89" spans="1:30" x14ac:dyDescent="0.2">
      <c r="A89" s="91">
        <v>1945</v>
      </c>
      <c r="B89" s="92">
        <f>+'[3]R-I prezzi correnti cdt'!B86</f>
        <v>737065.16812002077</v>
      </c>
      <c r="C89" s="92">
        <f>+'[3]R-I prezzi correnti cdt'!C86</f>
        <v>6805.0466930675902</v>
      </c>
      <c r="D89" s="92">
        <f>+'[3]R-I prezzi correnti cdt'!D86</f>
        <v>215852.78822666738</v>
      </c>
      <c r="E89" s="92">
        <f>+'[3]R-I prezzi correnti cdt'!G86</f>
        <v>32788.655350614172</v>
      </c>
      <c r="F89" s="92">
        <f>+'[3]R-I prezzi correnti cdt'!E86</f>
        <v>9146.0190468071632</v>
      </c>
      <c r="G89" s="93">
        <f t="shared" si="8"/>
        <v>264592.50931715628</v>
      </c>
      <c r="H89" s="92">
        <f>+'[3]R-I prezzi correnti cdt'!H86</f>
        <v>182851.18332481297</v>
      </c>
      <c r="I89" s="92">
        <f>+'[3]R-I prezzi correnti cdt'!I86</f>
        <v>48857.906469475813</v>
      </c>
      <c r="J89" s="92">
        <f>+'[3]R-I prezzi correnti cdt'!J86</f>
        <v>16089.478190467835</v>
      </c>
      <c r="K89" s="92">
        <f>+'[3]R-I prezzi correnti cdt'!K86</f>
        <v>51457.421093302502</v>
      </c>
      <c r="L89" s="92">
        <f>+'[3]R-I prezzi correnti cdt'!L86</f>
        <v>158830.5135832594</v>
      </c>
      <c r="M89" s="92">
        <f>+'[3]R-I prezzi correnti cdt'!M86</f>
        <v>83635.385689467395</v>
      </c>
      <c r="N89" s="92">
        <f t="shared" si="9"/>
        <v>541721.88835078594</v>
      </c>
      <c r="O89" s="92">
        <f t="shared" si="10"/>
        <v>1543379.5657879631</v>
      </c>
      <c r="P89" s="92">
        <f>+'[3]R-I prezzi correnti cdt'!P86</f>
        <v>10583.877517351806</v>
      </c>
      <c r="Q89" s="92">
        <f>+'[3]R-I prezzi correnti cdt'!Q86</f>
        <v>83333.923968406045</v>
      </c>
      <c r="R89" s="94">
        <f t="shared" si="11"/>
        <v>1616129.6122390172</v>
      </c>
      <c r="S89" s="92">
        <f>+'[3]R-I prezzi correnti cdt'!S86</f>
        <v>94218.386570420713</v>
      </c>
      <c r="T89" s="94">
        <f t="shared" si="12"/>
        <v>1710347.998809438</v>
      </c>
      <c r="U89" s="96"/>
      <c r="V89" s="92">
        <f>+'[3]R-I prezzi correnti cdt'!U86</f>
        <v>8590.8367101415788</v>
      </c>
      <c r="W89" s="97">
        <f>+'[3]R-I prezzi correnti cdt'!W86</f>
        <v>1290945.0060215066</v>
      </c>
      <c r="X89" s="97">
        <f>+'[3]R-I prezzi correnti cdt'!X86</f>
        <v>283713.79425786092</v>
      </c>
      <c r="Y89" s="92">
        <f t="shared" si="13"/>
        <v>1574658.8002793675</v>
      </c>
      <c r="Z89" s="92">
        <f>+'[3]R-I prezzi correnti cdt'!AD86</f>
        <v>61964.16038792667</v>
      </c>
      <c r="AA89" s="92">
        <f>+'[3]R-I prezzi correnti cdt'!Y86</f>
        <v>51568.149294406845</v>
      </c>
      <c r="AB89" s="92">
        <f>+'[3]R-I prezzi correnti cdt'!AC86+'[3]R-I prezzi correnti cdt'!AE86+'[3]R-I prezzi correnti cdt'!AF86</f>
        <v>13566.052137595419</v>
      </c>
      <c r="AC89" s="93">
        <f t="shared" si="14"/>
        <v>127098.36181992895</v>
      </c>
      <c r="AD89" s="98">
        <f t="shared" si="15"/>
        <v>1710347.998809438</v>
      </c>
    </row>
    <row r="90" spans="1:30" x14ac:dyDescent="0.2">
      <c r="A90" s="91">
        <v>1946</v>
      </c>
      <c r="B90" s="92">
        <f>+'[3]R-I prezzi correnti cdt'!B87</f>
        <v>1427380.4077123485</v>
      </c>
      <c r="C90" s="92">
        <f>+'[3]R-I prezzi correnti cdt'!C87</f>
        <v>26466.867022388891</v>
      </c>
      <c r="D90" s="92">
        <f>+'[3]R-I prezzi correnti cdt'!D87</f>
        <v>744690.52896340284</v>
      </c>
      <c r="E90" s="92">
        <f>+'[3]R-I prezzi correnti cdt'!G87</f>
        <v>176540.47586928451</v>
      </c>
      <c r="F90" s="92">
        <f>+'[3]R-I prezzi correnti cdt'!E87</f>
        <v>26420.813349630098</v>
      </c>
      <c r="G90" s="93">
        <f t="shared" si="8"/>
        <v>974118.68520470627</v>
      </c>
      <c r="H90" s="92">
        <f>+'[3]R-I prezzi correnti cdt'!H87</f>
        <v>414232.8551818094</v>
      </c>
      <c r="I90" s="92">
        <f>+'[3]R-I prezzi correnti cdt'!I87</f>
        <v>113399.06995718193</v>
      </c>
      <c r="J90" s="92">
        <f>+'[3]R-I prezzi correnti cdt'!J87</f>
        <v>38246.432939638602</v>
      </c>
      <c r="K90" s="92">
        <f>+'[3]R-I prezzi correnti cdt'!K87</f>
        <v>69922.653943028345</v>
      </c>
      <c r="L90" s="92">
        <f>+'[3]R-I prezzi correnti cdt'!L87</f>
        <v>223341.23638682492</v>
      </c>
      <c r="M90" s="92">
        <f>+'[3]R-I prezzi correnti cdt'!M87</f>
        <v>167936.17491144841</v>
      </c>
      <c r="N90" s="92">
        <f t="shared" si="9"/>
        <v>1027078.4233199315</v>
      </c>
      <c r="O90" s="92">
        <f t="shared" si="10"/>
        <v>3428577.5162369865</v>
      </c>
      <c r="P90" s="92">
        <f>+'[3]R-I prezzi correnti cdt'!P87</f>
        <v>29720.429076239674</v>
      </c>
      <c r="Q90" s="92">
        <f>+'[3]R-I prezzi correnti cdt'!Q87</f>
        <v>220016.23344551644</v>
      </c>
      <c r="R90" s="94">
        <f t="shared" si="11"/>
        <v>3618873.3206062634</v>
      </c>
      <c r="S90" s="92">
        <f>+'[3]R-I prezzi correnti cdt'!S87</f>
        <v>141910.40123042589</v>
      </c>
      <c r="T90" s="94">
        <f t="shared" si="12"/>
        <v>3760783.7218366894</v>
      </c>
      <c r="U90" s="96"/>
      <c r="V90" s="92">
        <f>+'[3]R-I prezzi correnti cdt'!U87</f>
        <v>120542.49451853402</v>
      </c>
      <c r="W90" s="97">
        <f>+'[3]R-I prezzi correnti cdt'!W87</f>
        <v>2399236.1577971829</v>
      </c>
      <c r="X90" s="97">
        <f>+'[3]R-I prezzi correnti cdt'!X87</f>
        <v>595424.45093680825</v>
      </c>
      <c r="Y90" s="92">
        <f t="shared" si="13"/>
        <v>2994660.6087339912</v>
      </c>
      <c r="Z90" s="92">
        <f>+'[3]R-I prezzi correnti cdt'!AD87</f>
        <v>300578.71021361189</v>
      </c>
      <c r="AA90" s="92">
        <f>+'[3]R-I prezzi correnti cdt'!Y87</f>
        <v>276965.26965098403</v>
      </c>
      <c r="AB90" s="92">
        <f>+'[3]R-I prezzi correnti cdt'!AC87+'[3]R-I prezzi correnti cdt'!AE87+'[3]R-I prezzi correnti cdt'!AF87</f>
        <v>68036.638719568859</v>
      </c>
      <c r="AC90" s="93">
        <f t="shared" si="14"/>
        <v>645580.61858416477</v>
      </c>
      <c r="AD90" s="98">
        <f t="shared" si="15"/>
        <v>3760783.7218366899</v>
      </c>
    </row>
    <row r="91" spans="1:30" x14ac:dyDescent="0.2">
      <c r="A91" s="91">
        <v>1947</v>
      </c>
      <c r="B91" s="92">
        <f>+'[3]R-I prezzi correnti cdt'!B88</f>
        <v>2382174.3586556027</v>
      </c>
      <c r="C91" s="92">
        <f>+'[3]R-I prezzi correnti cdt'!C88</f>
        <v>50429.8624283596</v>
      </c>
      <c r="D91" s="92">
        <f>+'[3]R-I prezzi correnti cdt'!D88</f>
        <v>1711701.1509819545</v>
      </c>
      <c r="E91" s="92">
        <f>+'[3]R-I prezzi correnti cdt'!G88</f>
        <v>287797.00159080559</v>
      </c>
      <c r="F91" s="92">
        <f>+'[3]R-I prezzi correnti cdt'!E88</f>
        <v>71160.063731399481</v>
      </c>
      <c r="G91" s="93">
        <f t="shared" si="8"/>
        <v>2121088.0787325194</v>
      </c>
      <c r="H91" s="92">
        <f>+'[3]R-I prezzi correnti cdt'!H88</f>
        <v>871041.32776686223</v>
      </c>
      <c r="I91" s="92">
        <f>+'[3]R-I prezzi correnti cdt'!I88</f>
        <v>242020.39347545119</v>
      </c>
      <c r="J91" s="92">
        <f>+'[3]R-I prezzi correnti cdt'!J88</f>
        <v>81469.396275989071</v>
      </c>
      <c r="K91" s="92">
        <f>+'[3]R-I prezzi correnti cdt'!K88</f>
        <v>95905.009056698269</v>
      </c>
      <c r="L91" s="92">
        <f>+'[3]R-I prezzi correnti cdt'!L88</f>
        <v>411655.24831805978</v>
      </c>
      <c r="M91" s="92">
        <f>+'[3]R-I prezzi correnti cdt'!M88</f>
        <v>323963.78983274725</v>
      </c>
      <c r="N91" s="92">
        <f t="shared" si="9"/>
        <v>2026055.164725808</v>
      </c>
      <c r="O91" s="92">
        <f t="shared" si="10"/>
        <v>6529317.6021139305</v>
      </c>
      <c r="P91" s="92">
        <f>+'[3]R-I prezzi correnti cdt'!P88</f>
        <v>65786.626802656217</v>
      </c>
      <c r="Q91" s="92">
        <f>+'[3]R-I prezzi correnti cdt'!Q88</f>
        <v>500506.04958675959</v>
      </c>
      <c r="R91" s="94">
        <f t="shared" si="11"/>
        <v>6964037.0248980345</v>
      </c>
      <c r="S91" s="92">
        <f>+'[3]R-I prezzi correnti cdt'!S88</f>
        <v>553594.32215427689</v>
      </c>
      <c r="T91" s="94">
        <f t="shared" si="12"/>
        <v>7517631.3470523115</v>
      </c>
      <c r="U91" s="96"/>
      <c r="V91" s="92">
        <f>+'[3]R-I prezzi correnti cdt'!U88</f>
        <v>399271.96012011392</v>
      </c>
      <c r="W91" s="97">
        <f>+'[3]R-I prezzi correnti cdt'!W88</f>
        <v>5006500.9052942451</v>
      </c>
      <c r="X91" s="97">
        <f>+'[3]R-I prezzi correnti cdt'!X88</f>
        <v>849787.78567750403</v>
      </c>
      <c r="Y91" s="92">
        <f t="shared" si="13"/>
        <v>5856288.6909717489</v>
      </c>
      <c r="Z91" s="92">
        <f>+'[3]R-I prezzi correnti cdt'!AD88</f>
        <v>712942.05787168012</v>
      </c>
      <c r="AA91" s="92">
        <f>+'[3]R-I prezzi correnti cdt'!Y88</f>
        <v>436584.8125826061</v>
      </c>
      <c r="AB91" s="92">
        <f>+'[3]R-I prezzi correnti cdt'!AC88+'[3]R-I prezzi correnti cdt'!AE88+'[3]R-I prezzi correnti cdt'!AF88</f>
        <v>112543.82550616325</v>
      </c>
      <c r="AC91" s="93">
        <f t="shared" si="14"/>
        <v>1262070.6959604495</v>
      </c>
      <c r="AD91" s="98">
        <f t="shared" si="15"/>
        <v>7517631.3470523115</v>
      </c>
    </row>
    <row r="92" spans="1:30" x14ac:dyDescent="0.2">
      <c r="A92" s="91">
        <v>1948</v>
      </c>
      <c r="B92" s="92">
        <f>+'[3]R-I prezzi correnti cdt'!B89</f>
        <v>2508884.0869746921</v>
      </c>
      <c r="C92" s="92">
        <f>+'[3]R-I prezzi correnti cdt'!C89</f>
        <v>58387.326852878556</v>
      </c>
      <c r="D92" s="92">
        <f>+'[3]R-I prezzi correnti cdt'!D89</f>
        <v>1931967.1882969928</v>
      </c>
      <c r="E92" s="92">
        <f>+'[3]R-I prezzi correnti cdt'!G89</f>
        <v>342301.02772798407</v>
      </c>
      <c r="F92" s="92">
        <f>+'[3]R-I prezzi correnti cdt'!E89</f>
        <v>121387.68754030863</v>
      </c>
      <c r="G92" s="93">
        <f t="shared" si="8"/>
        <v>2454043.2304181638</v>
      </c>
      <c r="H92" s="92">
        <f>+'[3]R-I prezzi correnti cdt'!H89</f>
        <v>961757.50235301093</v>
      </c>
      <c r="I92" s="92">
        <f>+'[3]R-I prezzi correnti cdt'!I89</f>
        <v>355109.80573946872</v>
      </c>
      <c r="J92" s="92">
        <f>+'[3]R-I prezzi correnti cdt'!J89</f>
        <v>96336.356189015321</v>
      </c>
      <c r="K92" s="92">
        <f>+'[3]R-I prezzi correnti cdt'!K89</f>
        <v>130312.52341304578</v>
      </c>
      <c r="L92" s="92">
        <f>+'[3]R-I prezzi correnti cdt'!L89</f>
        <v>487934.94112417509</v>
      </c>
      <c r="M92" s="92">
        <f>+'[3]R-I prezzi correnti cdt'!M89</f>
        <v>457220.74818649865</v>
      </c>
      <c r="N92" s="92">
        <f t="shared" si="9"/>
        <v>2488671.8770052148</v>
      </c>
      <c r="O92" s="92">
        <f t="shared" si="10"/>
        <v>7451599.1943980707</v>
      </c>
      <c r="P92" s="92">
        <f>+'[3]R-I prezzi correnti cdt'!P89</f>
        <v>73801.509286829518</v>
      </c>
      <c r="Q92" s="92">
        <f>+'[3]R-I prezzi correnti cdt'!Q89</f>
        <v>820902.66582852707</v>
      </c>
      <c r="R92" s="94">
        <f t="shared" si="11"/>
        <v>8198700.3509397684</v>
      </c>
      <c r="S92" s="92">
        <f>+'[3]R-I prezzi correnti cdt'!S89</f>
        <v>1427622.1080733803</v>
      </c>
      <c r="T92" s="94">
        <f t="shared" si="12"/>
        <v>9626322.4590131491</v>
      </c>
      <c r="U92" s="96"/>
      <c r="V92" s="92">
        <f>+'[3]R-I prezzi correnti cdt'!U89</f>
        <v>1234701.2111810218</v>
      </c>
      <c r="W92" s="97">
        <f>+'[3]R-I prezzi correnti cdt'!W89</f>
        <v>5758052.523672225</v>
      </c>
      <c r="X92" s="97">
        <f>+'[3]R-I prezzi correnti cdt'!X89</f>
        <v>1098646.4113205608</v>
      </c>
      <c r="Y92" s="92">
        <f t="shared" si="13"/>
        <v>6856698.9349927856</v>
      </c>
      <c r="Z92" s="92">
        <f>+'[3]R-I prezzi correnti cdt'!AD89</f>
        <v>919743.95792089775</v>
      </c>
      <c r="AA92" s="92">
        <f>+'[3]R-I prezzi correnti cdt'!Y89</f>
        <v>513680.44494105561</v>
      </c>
      <c r="AB92" s="92">
        <f>+'[3]R-I prezzi correnti cdt'!AC89+'[3]R-I prezzi correnti cdt'!AE89+'[3]R-I prezzi correnti cdt'!AF89</f>
        <v>101497.90997738829</v>
      </c>
      <c r="AC92" s="93">
        <f t="shared" si="14"/>
        <v>1534922.3128393416</v>
      </c>
      <c r="AD92" s="98">
        <f t="shared" si="15"/>
        <v>9626322.4590131491</v>
      </c>
    </row>
    <row r="93" spans="1:30" x14ac:dyDescent="0.2">
      <c r="A93" s="91">
        <v>1949</v>
      </c>
      <c r="B93" s="92">
        <f>+'[3]R-I prezzi correnti cdt'!B90</f>
        <v>2306061.299656495</v>
      </c>
      <c r="C93" s="92">
        <f>+'[3]R-I prezzi correnti cdt'!C90</f>
        <v>71394.322302041168</v>
      </c>
      <c r="D93" s="92">
        <f>+'[3]R-I prezzi correnti cdt'!D90</f>
        <v>2059607.9186373944</v>
      </c>
      <c r="E93" s="92">
        <f>+'[3]R-I prezzi correnti cdt'!G90</f>
        <v>343696.62583682738</v>
      </c>
      <c r="F93" s="92">
        <f>+'[3]R-I prezzi correnti cdt'!E90</f>
        <v>129968.0927783926</v>
      </c>
      <c r="G93" s="93">
        <f t="shared" si="8"/>
        <v>2604666.9595546555</v>
      </c>
      <c r="H93" s="92">
        <f>+'[3]R-I prezzi correnti cdt'!H90</f>
        <v>997079.7761374613</v>
      </c>
      <c r="I93" s="92">
        <f>+'[3]R-I prezzi correnti cdt'!I90</f>
        <v>421844.29057769204</v>
      </c>
      <c r="J93" s="92">
        <f>+'[3]R-I prezzi correnti cdt'!J90</f>
        <v>135310.12165741494</v>
      </c>
      <c r="K93" s="92">
        <f>+'[3]R-I prezzi correnti cdt'!K90</f>
        <v>177087.27725312975</v>
      </c>
      <c r="L93" s="92">
        <f>+'[3]R-I prezzi correnti cdt'!L90</f>
        <v>532168.15871691238</v>
      </c>
      <c r="M93" s="92">
        <f>+'[3]R-I prezzi correnti cdt'!M90</f>
        <v>553950.47410356591</v>
      </c>
      <c r="N93" s="92">
        <f t="shared" si="9"/>
        <v>2817440.0984461759</v>
      </c>
      <c r="O93" s="92">
        <f t="shared" si="10"/>
        <v>7728168.3576573264</v>
      </c>
      <c r="P93" s="92">
        <f>+'[3]R-I prezzi correnti cdt'!P90</f>
        <v>101719.78239325565</v>
      </c>
      <c r="Q93" s="92">
        <f>+'[3]R-I prezzi correnti cdt'!Q90</f>
        <v>1037198.5254319337</v>
      </c>
      <c r="R93" s="94">
        <f t="shared" si="11"/>
        <v>8663647.1006960031</v>
      </c>
      <c r="S93" s="92">
        <f>+'[3]R-I prezzi correnti cdt'!S90</f>
        <v>1682859.3228052096</v>
      </c>
      <c r="T93" s="94">
        <f t="shared" si="12"/>
        <v>10346506.423501212</v>
      </c>
      <c r="U93" s="96"/>
      <c r="V93" s="92">
        <f>+'[3]R-I prezzi correnti cdt'!U90</f>
        <v>1456493.2592372841</v>
      </c>
      <c r="W93" s="97">
        <f>+'[3]R-I prezzi correnti cdt'!W90</f>
        <v>6289057.9782820987</v>
      </c>
      <c r="X93" s="97">
        <f>+'[3]R-I prezzi correnti cdt'!X90</f>
        <v>988856.27999613713</v>
      </c>
      <c r="Y93" s="92">
        <f t="shared" si="13"/>
        <v>7277914.2582782358</v>
      </c>
      <c r="Z93" s="92">
        <f>+'[3]R-I prezzi correnti cdt'!AD90</f>
        <v>961145.87310800469</v>
      </c>
      <c r="AA93" s="92">
        <f>+'[3]R-I prezzi correnti cdt'!Y90</f>
        <v>540754.64438306063</v>
      </c>
      <c r="AB93" s="92">
        <f>+'[3]R-I prezzi correnti cdt'!AC90+'[3]R-I prezzi correnti cdt'!AE90+'[3]R-I prezzi correnti cdt'!AF90</f>
        <v>110198.38849462626</v>
      </c>
      <c r="AC93" s="93">
        <f t="shared" si="14"/>
        <v>1612098.9059856916</v>
      </c>
      <c r="AD93" s="98">
        <f t="shared" si="15"/>
        <v>10346506.423501212</v>
      </c>
    </row>
    <row r="94" spans="1:30" x14ac:dyDescent="0.2">
      <c r="A94" s="91">
        <v>1950</v>
      </c>
      <c r="B94" s="92">
        <f>+'[3]R-I prezzi correnti cdt'!B91</f>
        <v>2510891.1187031707</v>
      </c>
      <c r="C94" s="92">
        <f>+'[3]R-I prezzi correnti cdt'!C91</f>
        <v>86253.731026290407</v>
      </c>
      <c r="D94" s="92">
        <f>+'[3]R-I prezzi correnti cdt'!D91</f>
        <v>2270944.9595401282</v>
      </c>
      <c r="E94" s="92">
        <f>+'[3]R-I prezzi correnti cdt'!G91</f>
        <v>422557.98579890054</v>
      </c>
      <c r="F94" s="92">
        <f>+'[3]R-I prezzi correnti cdt'!E91</f>
        <v>169310.04554267117</v>
      </c>
      <c r="G94" s="93">
        <f t="shared" si="8"/>
        <v>2949066.7219079905</v>
      </c>
      <c r="H94" s="92">
        <f>+'[3]R-I prezzi correnti cdt'!H91</f>
        <v>1102473.3998370233</v>
      </c>
      <c r="I94" s="92">
        <f>+'[3]R-I prezzi correnti cdt'!I91</f>
        <v>486671.77667576348</v>
      </c>
      <c r="J94" s="92">
        <f>+'[3]R-I prezzi correnti cdt'!J91</f>
        <v>205054.67082234364</v>
      </c>
      <c r="K94" s="92">
        <f>+'[3]R-I prezzi correnti cdt'!K91</f>
        <v>241273.38471160756</v>
      </c>
      <c r="L94" s="92">
        <f>+'[3]R-I prezzi correnti cdt'!L91</f>
        <v>593900.41397249105</v>
      </c>
      <c r="M94" s="92">
        <f>+'[3]R-I prezzi correnti cdt'!M91</f>
        <v>654429.69430468453</v>
      </c>
      <c r="N94" s="92">
        <f t="shared" si="9"/>
        <v>3283803.3403239138</v>
      </c>
      <c r="O94" s="92">
        <f t="shared" si="10"/>
        <v>8743761.1809350755</v>
      </c>
      <c r="P94" s="92">
        <f>+'[3]R-I prezzi correnti cdt'!P91</f>
        <v>156127.90253057412</v>
      </c>
      <c r="Q94" s="92">
        <f>+'[3]R-I prezzi correnti cdt'!Q91</f>
        <v>1213321.41721329</v>
      </c>
      <c r="R94" s="94">
        <f t="shared" si="11"/>
        <v>9800954.6956177913</v>
      </c>
      <c r="S94" s="92">
        <f>+'[3]R-I prezzi correnti cdt'!S91</f>
        <v>999886.8621239746</v>
      </c>
      <c r="T94" s="94">
        <f t="shared" si="12"/>
        <v>10800841.557741765</v>
      </c>
      <c r="U94" s="96"/>
      <c r="V94" s="92">
        <f>+'[3]R-I prezzi correnti cdt'!U91</f>
        <v>880735.70068919542</v>
      </c>
      <c r="W94" s="97">
        <f>+'[3]R-I prezzi correnti cdt'!W91</f>
        <v>6839583.5056912573</v>
      </c>
      <c r="X94" s="97">
        <f>+'[3]R-I prezzi correnti cdt'!X91</f>
        <v>1107662.1252559014</v>
      </c>
      <c r="Y94" s="92">
        <f t="shared" si="13"/>
        <v>7947245.6309471587</v>
      </c>
      <c r="Z94" s="92">
        <f>+'[3]R-I prezzi correnti cdt'!AD91</f>
        <v>1107198.1866783206</v>
      </c>
      <c r="AA94" s="92">
        <f>+'[3]R-I prezzi correnti cdt'!Y91</f>
        <v>683231.12544159719</v>
      </c>
      <c r="AB94" s="92">
        <f>+'[3]R-I prezzi correnti cdt'!AC91+'[3]R-I prezzi correnti cdt'!AE91+'[3]R-I prezzi correnti cdt'!AF91</f>
        <v>182430.91398549412</v>
      </c>
      <c r="AC94" s="93">
        <f t="shared" si="14"/>
        <v>1972860.226105412</v>
      </c>
      <c r="AD94" s="98">
        <f t="shared" si="15"/>
        <v>10800841.557741767</v>
      </c>
    </row>
    <row r="95" spans="1:30" x14ac:dyDescent="0.2">
      <c r="A95" s="91">
        <v>1951</v>
      </c>
      <c r="B95" s="92">
        <f>+'[3]R-I prezzi correnti cdt'!B92</f>
        <v>2630289.0000000079</v>
      </c>
      <c r="C95" s="92">
        <f>+'[3]R-I prezzi correnti cdt'!C92</f>
        <v>102920.99999999996</v>
      </c>
      <c r="D95" s="92">
        <f>+'[3]R-I prezzi correnti cdt'!D92</f>
        <v>2887377.9999999986</v>
      </c>
      <c r="E95" s="92">
        <f>+'[3]R-I prezzi correnti cdt'!G92</f>
        <v>543704.00000000081</v>
      </c>
      <c r="F95" s="92">
        <f>+'[3]R-I prezzi correnti cdt'!E92</f>
        <v>200875.99999999985</v>
      </c>
      <c r="G95" s="93">
        <f t="shared" si="8"/>
        <v>3734878.9999999995</v>
      </c>
      <c r="H95" s="92">
        <f>+'[3]R-I prezzi correnti cdt'!H92</f>
        <v>1320999.9999999912</v>
      </c>
      <c r="I95" s="92">
        <f>+'[3]R-I prezzi correnti cdt'!I92</f>
        <v>559532.00000000023</v>
      </c>
      <c r="J95" s="92">
        <f>+'[3]R-I prezzi correnti cdt'!J92</f>
        <v>274000.00000000035</v>
      </c>
      <c r="K95" s="92">
        <f>+'[3]R-I prezzi correnti cdt'!K92</f>
        <v>329000.00000000041</v>
      </c>
      <c r="L95" s="92">
        <f>+'[3]R-I prezzi correnti cdt'!L92</f>
        <v>687000.00000000047</v>
      </c>
      <c r="M95" s="92">
        <f>+'[3]R-I prezzi correnti cdt'!M92</f>
        <v>841999.99999999988</v>
      </c>
      <c r="N95" s="92">
        <f t="shared" si="9"/>
        <v>4012531.9999999925</v>
      </c>
      <c r="O95" s="92">
        <f t="shared" si="10"/>
        <v>10377700</v>
      </c>
      <c r="P95" s="92">
        <f>+'[3]R-I prezzi correnti cdt'!P92</f>
        <v>200999.99999999983</v>
      </c>
      <c r="Q95" s="92">
        <f>+'[3]R-I prezzi correnti cdt'!Q92</f>
        <v>1462353.9999999995</v>
      </c>
      <c r="R95" s="94">
        <f t="shared" si="11"/>
        <v>11639054</v>
      </c>
      <c r="S95" s="92">
        <f>+'[3]R-I prezzi correnti cdt'!S92</f>
        <v>1469468.9999999991</v>
      </c>
      <c r="T95" s="94">
        <f t="shared" si="12"/>
        <v>13108523</v>
      </c>
      <c r="U95" s="96"/>
      <c r="V95" s="92">
        <f>+'[3]R-I prezzi correnti cdt'!U92</f>
        <v>1276129.000000003</v>
      </c>
      <c r="W95" s="97">
        <f>+'[3]R-I prezzi correnti cdt'!W92</f>
        <v>8104508.8806512505</v>
      </c>
      <c r="X95" s="97">
        <f>+'[3]R-I prezzi correnti cdt'!X92</f>
        <v>1310999.9999999991</v>
      </c>
      <c r="Y95" s="92">
        <f t="shared" si="13"/>
        <v>9415508.8806512505</v>
      </c>
      <c r="Z95" s="92">
        <f>+'[3]R-I prezzi correnti cdt'!AD92</f>
        <v>1318471</v>
      </c>
      <c r="AA95" s="92">
        <f>+'[3]R-I prezzi correnti cdt'!Y92</f>
        <v>890673.99999999907</v>
      </c>
      <c r="AB95" s="92">
        <f>+'[3]R-I prezzi correnti cdt'!AC92+'[3]R-I prezzi correnti cdt'!AE92+'[3]R-I prezzi correnti cdt'!AF92</f>
        <v>207740.11934874597</v>
      </c>
      <c r="AC95" s="93">
        <f t="shared" si="14"/>
        <v>2416885.1193487449</v>
      </c>
      <c r="AD95" s="98">
        <f t="shared" si="15"/>
        <v>13108523</v>
      </c>
    </row>
    <row r="96" spans="1:30" x14ac:dyDescent="0.2">
      <c r="A96" s="91">
        <v>1952</v>
      </c>
      <c r="B96" s="92">
        <f>+'[3]R-I prezzi correnti cdt'!B93</f>
        <v>2637106.8658424602</v>
      </c>
      <c r="C96" s="92">
        <f>+'[3]R-I prezzi correnti cdt'!C93</f>
        <v>112420.90656680975</v>
      </c>
      <c r="D96" s="92">
        <f>+'[3]R-I prezzi correnti cdt'!D93</f>
        <v>2955607.62570778</v>
      </c>
      <c r="E96" s="92">
        <f>+'[3]R-I prezzi correnti cdt'!G93</f>
        <v>668215.49482141272</v>
      </c>
      <c r="F96" s="92">
        <f>+'[3]R-I prezzi correnti cdt'!E93</f>
        <v>230606.47867102272</v>
      </c>
      <c r="G96" s="93">
        <f t="shared" si="8"/>
        <v>3966850.5057670251</v>
      </c>
      <c r="H96" s="92">
        <f>+'[3]R-I prezzi correnti cdt'!H93</f>
        <v>1489237.2946090156</v>
      </c>
      <c r="I96" s="92">
        <f>+'[3]R-I prezzi correnti cdt'!I93</f>
        <v>621432.63946583169</v>
      </c>
      <c r="J96" s="92">
        <f>+'[3]R-I prezzi correnti cdt'!J93</f>
        <v>305144.63817814796</v>
      </c>
      <c r="K96" s="92">
        <f>+'[3]R-I prezzi correnti cdt'!K93</f>
        <v>415300.88105387334</v>
      </c>
      <c r="L96" s="92">
        <f>+'[3]R-I prezzi correnti cdt'!L93</f>
        <v>749175.2700754581</v>
      </c>
      <c r="M96" s="92">
        <f>+'[3]R-I prezzi correnti cdt'!M93</f>
        <v>970906.2597381837</v>
      </c>
      <c r="N96" s="92">
        <f t="shared" si="9"/>
        <v>4551196.9831205104</v>
      </c>
      <c r="O96" s="92">
        <f t="shared" si="10"/>
        <v>11155154.354729995</v>
      </c>
      <c r="P96" s="92">
        <f>+'[3]R-I prezzi correnti cdt'!P93</f>
        <v>222411.14165561582</v>
      </c>
      <c r="Q96" s="92">
        <f>+'[3]R-I prezzi correnti cdt'!Q93</f>
        <v>1637756.1172052352</v>
      </c>
      <c r="R96" s="94">
        <f t="shared" si="11"/>
        <v>12570499.330279615</v>
      </c>
      <c r="S96" s="92">
        <f>+'[3]R-I prezzi correnti cdt'!S93</f>
        <v>1590140.0873027351</v>
      </c>
      <c r="T96" s="94">
        <f t="shared" si="12"/>
        <v>14160639.41758235</v>
      </c>
      <c r="U96" s="96"/>
      <c r="V96" s="92">
        <f>+'[3]R-I prezzi correnti cdt'!U93</f>
        <v>1171323.1428651311</v>
      </c>
      <c r="W96" s="97">
        <f>+'[3]R-I prezzi correnti cdt'!W93</f>
        <v>8761113.5252266657</v>
      </c>
      <c r="X96" s="97">
        <f>+'[3]R-I prezzi correnti cdt'!X93</f>
        <v>1460196.144033748</v>
      </c>
      <c r="Y96" s="92">
        <f t="shared" si="13"/>
        <v>10221309.669260414</v>
      </c>
      <c r="Z96" s="92">
        <f>+'[3]R-I prezzi correnti cdt'!AD93</f>
        <v>1435830.2863638136</v>
      </c>
      <c r="AA96" s="92">
        <f>+'[3]R-I prezzi correnti cdt'!Y93</f>
        <v>1085005.1493380531</v>
      </c>
      <c r="AB96" s="92">
        <f>+'[3]R-I prezzi correnti cdt'!AC93+'[3]R-I prezzi correnti cdt'!AE93+'[3]R-I prezzi correnti cdt'!AF93</f>
        <v>247171.1697549402</v>
      </c>
      <c r="AC96" s="93">
        <f t="shared" si="14"/>
        <v>2768006.6054568067</v>
      </c>
      <c r="AD96" s="98">
        <f t="shared" si="15"/>
        <v>14160639.417582352</v>
      </c>
    </row>
    <row r="97" spans="1:30" x14ac:dyDescent="0.2">
      <c r="A97" s="91">
        <v>1953</v>
      </c>
      <c r="B97" s="92">
        <f>+'[3]R-I prezzi correnti cdt'!B94</f>
        <v>3011070.1551452596</v>
      </c>
      <c r="C97" s="92">
        <f>+'[3]R-I prezzi correnti cdt'!C94</f>
        <v>116393.26778453983</v>
      </c>
      <c r="D97" s="92">
        <f>+'[3]R-I prezzi correnti cdt'!D94</f>
        <v>3171073.2109067524</v>
      </c>
      <c r="E97" s="92">
        <f>+'[3]R-I prezzi correnti cdt'!G94</f>
        <v>800346.28518110001</v>
      </c>
      <c r="F97" s="92">
        <f>+'[3]R-I prezzi correnti cdt'!E94</f>
        <v>253912.38153530969</v>
      </c>
      <c r="G97" s="93">
        <f t="shared" si="8"/>
        <v>4341725.1454077018</v>
      </c>
      <c r="H97" s="92">
        <f>+'[3]R-I prezzi correnti cdt'!H94</f>
        <v>1604822.2021268024</v>
      </c>
      <c r="I97" s="92">
        <f>+'[3]R-I prezzi correnti cdt'!I94</f>
        <v>701676.81575828383</v>
      </c>
      <c r="J97" s="92">
        <f>+'[3]R-I prezzi correnti cdt'!J94</f>
        <v>346560.50497121952</v>
      </c>
      <c r="K97" s="92">
        <f>+'[3]R-I prezzi correnti cdt'!K94</f>
        <v>504627.54590981343</v>
      </c>
      <c r="L97" s="92">
        <f>+'[3]R-I prezzi correnti cdt'!L94</f>
        <v>812343.07020404318</v>
      </c>
      <c r="M97" s="92">
        <f>+'[3]R-I prezzi correnti cdt'!M94</f>
        <v>1049229.428838748</v>
      </c>
      <c r="N97" s="92">
        <f t="shared" si="9"/>
        <v>5019259.5678089112</v>
      </c>
      <c r="O97" s="92">
        <f t="shared" si="10"/>
        <v>12372054.868361872</v>
      </c>
      <c r="P97" s="92">
        <f>+'[3]R-I prezzi correnti cdt'!P94</f>
        <v>250924.10594887263</v>
      </c>
      <c r="Q97" s="92">
        <f>+'[3]R-I prezzi correnti cdt'!Q94</f>
        <v>1820442.3450014864</v>
      </c>
      <c r="R97" s="94">
        <f t="shared" si="11"/>
        <v>13941573.107414486</v>
      </c>
      <c r="S97" s="92">
        <f>+'[3]R-I prezzi correnti cdt'!S94</f>
        <v>1677972.009762143</v>
      </c>
      <c r="T97" s="94">
        <f t="shared" si="12"/>
        <v>15619545.11717663</v>
      </c>
      <c r="U97" s="96"/>
      <c r="V97" s="92">
        <f>+'[3]R-I prezzi correnti cdt'!U94</f>
        <v>1352245.9497334652</v>
      </c>
      <c r="W97" s="97">
        <f>+'[3]R-I prezzi correnti cdt'!W94</f>
        <v>9593545.92523285</v>
      </c>
      <c r="X97" s="97">
        <f>+'[3]R-I prezzi correnti cdt'!X94</f>
        <v>1541613.1733292593</v>
      </c>
      <c r="Y97" s="92">
        <f t="shared" si="13"/>
        <v>11135159.09856211</v>
      </c>
      <c r="Z97" s="92">
        <f>+'[3]R-I prezzi correnti cdt'!AD94</f>
        <v>1537866.2298258969</v>
      </c>
      <c r="AA97" s="92">
        <f>+'[3]R-I prezzi correnti cdt'!Y94</f>
        <v>1309560.2478190383</v>
      </c>
      <c r="AB97" s="92">
        <f>+'[3]R-I prezzi correnti cdt'!AC94+'[3]R-I prezzi correnti cdt'!AE94+'[3]R-I prezzi correnti cdt'!AF94</f>
        <v>284713.59123611776</v>
      </c>
      <c r="AC97" s="93">
        <f t="shared" si="14"/>
        <v>3132140.068881053</v>
      </c>
      <c r="AD97" s="98">
        <f t="shared" si="15"/>
        <v>15619545.11717663</v>
      </c>
    </row>
    <row r="98" spans="1:30" x14ac:dyDescent="0.2">
      <c r="A98" s="91">
        <v>1954</v>
      </c>
      <c r="B98" s="92">
        <f>+'[3]R-I prezzi correnti cdt'!B95</f>
        <v>2913040.4869970307</v>
      </c>
      <c r="C98" s="92">
        <f>+'[3]R-I prezzi correnti cdt'!C95</f>
        <v>126531.29083591096</v>
      </c>
      <c r="D98" s="92">
        <f>+'[3]R-I prezzi correnti cdt'!D95</f>
        <v>3403129.6573312813</v>
      </c>
      <c r="E98" s="92">
        <f>+'[3]R-I prezzi correnti cdt'!G95</f>
        <v>927292.44628054951</v>
      </c>
      <c r="F98" s="92">
        <f>+'[3]R-I prezzi correnti cdt'!E95</f>
        <v>277990.93888595526</v>
      </c>
      <c r="G98" s="93">
        <f t="shared" si="8"/>
        <v>4734944.3333336972</v>
      </c>
      <c r="H98" s="92">
        <f>+'[3]R-I prezzi correnti cdt'!H95</f>
        <v>1721084.6361958662</v>
      </c>
      <c r="I98" s="92">
        <f>+'[3]R-I prezzi correnti cdt'!I95</f>
        <v>754884.91337040032</v>
      </c>
      <c r="J98" s="92">
        <f>+'[3]R-I prezzi correnti cdt'!J95</f>
        <v>391227.59476366238</v>
      </c>
      <c r="K98" s="92">
        <f>+'[3]R-I prezzi correnti cdt'!K95</f>
        <v>559857.65981003677</v>
      </c>
      <c r="L98" s="92">
        <f>+'[3]R-I prezzi correnti cdt'!L95</f>
        <v>883880.50016339531</v>
      </c>
      <c r="M98" s="92">
        <f>+'[3]R-I prezzi correnti cdt'!M95</f>
        <v>1142172.8999777748</v>
      </c>
      <c r="N98" s="92">
        <f t="shared" si="9"/>
        <v>5453108.2042811364</v>
      </c>
      <c r="O98" s="92">
        <f t="shared" si="10"/>
        <v>13101093.024611864</v>
      </c>
      <c r="P98" s="92">
        <f>+'[3]R-I prezzi correnti cdt'!P95</f>
        <v>272196.54228772101</v>
      </c>
      <c r="Q98" s="92">
        <f>+'[3]R-I prezzi correnti cdt'!Q95</f>
        <v>2063177.5525480362</v>
      </c>
      <c r="R98" s="94">
        <f t="shared" si="11"/>
        <v>14892074.03487218</v>
      </c>
      <c r="S98" s="92">
        <f>+'[3]R-I prezzi correnti cdt'!S95</f>
        <v>1659077.4890072381</v>
      </c>
      <c r="T98" s="94">
        <f t="shared" si="12"/>
        <v>16551151.523879418</v>
      </c>
      <c r="U98" s="96"/>
      <c r="V98" s="92">
        <f>+'[3]R-I prezzi correnti cdt'!U95</f>
        <v>1454628.1968156837</v>
      </c>
      <c r="W98" s="97">
        <f>+'[3]R-I prezzi correnti cdt'!W95</f>
        <v>9953287.3760847505</v>
      </c>
      <c r="X98" s="97">
        <f>+'[3]R-I prezzi correnti cdt'!X95</f>
        <v>1708264.5681522831</v>
      </c>
      <c r="Y98" s="92">
        <f t="shared" si="13"/>
        <v>11661551.944237033</v>
      </c>
      <c r="Z98" s="92">
        <f>+'[3]R-I prezzi correnti cdt'!AD95</f>
        <v>1599695.7343804066</v>
      </c>
      <c r="AA98" s="92">
        <f>+'[3]R-I prezzi correnti cdt'!Y95</f>
        <v>1528852.0033477459</v>
      </c>
      <c r="AB98" s="92">
        <f>+'[3]R-I prezzi correnti cdt'!AC95+'[3]R-I prezzi correnti cdt'!AE95+'[3]R-I prezzi correnti cdt'!AF95</f>
        <v>306423.64509854786</v>
      </c>
      <c r="AC98" s="93">
        <f t="shared" si="14"/>
        <v>3434971.3828267003</v>
      </c>
      <c r="AD98" s="98">
        <f t="shared" si="15"/>
        <v>16551151.523879418</v>
      </c>
    </row>
    <row r="99" spans="1:30" x14ac:dyDescent="0.2">
      <c r="A99" s="91">
        <v>1955</v>
      </c>
      <c r="B99" s="92">
        <f>+'[3]R-I prezzi correnti cdt'!B96</f>
        <v>3123565.3320003622</v>
      </c>
      <c r="C99" s="92">
        <f>+'[3]R-I prezzi correnti cdt'!C96</f>
        <v>141582.81000737881</v>
      </c>
      <c r="D99" s="92">
        <f>+'[3]R-I prezzi correnti cdt'!D96</f>
        <v>3725090.0904258192</v>
      </c>
      <c r="E99" s="92">
        <f>+'[3]R-I prezzi correnti cdt'!G96</f>
        <v>1094356.6107103105</v>
      </c>
      <c r="F99" s="92">
        <f>+'[3]R-I prezzi correnti cdt'!E96</f>
        <v>301819.16378297866</v>
      </c>
      <c r="G99" s="93">
        <f t="shared" si="8"/>
        <v>5262848.6749264868</v>
      </c>
      <c r="H99" s="92">
        <f>+'[3]R-I prezzi correnti cdt'!H96</f>
        <v>1906338.5553856913</v>
      </c>
      <c r="I99" s="92">
        <f>+'[3]R-I prezzi correnti cdt'!I96</f>
        <v>873410.71937317261</v>
      </c>
      <c r="J99" s="92">
        <f>+'[3]R-I prezzi correnti cdt'!J96</f>
        <v>438043.53747428406</v>
      </c>
      <c r="K99" s="92">
        <f>+'[3]R-I prezzi correnti cdt'!K96</f>
        <v>640183.62507972377</v>
      </c>
      <c r="L99" s="92">
        <f>+'[3]R-I prezzi correnti cdt'!L96</f>
        <v>998115.79875421769</v>
      </c>
      <c r="M99" s="92">
        <f>+'[3]R-I prezzi correnti cdt'!M96</f>
        <v>1295197.9786138395</v>
      </c>
      <c r="N99" s="92">
        <f t="shared" si="9"/>
        <v>6151290.2146809297</v>
      </c>
      <c r="O99" s="92">
        <f t="shared" si="10"/>
        <v>14537704.221607778</v>
      </c>
      <c r="P99" s="92">
        <f>+'[3]R-I prezzi correnti cdt'!P96</f>
        <v>309785.33050572418</v>
      </c>
      <c r="Q99" s="92">
        <f>+'[3]R-I prezzi correnti cdt'!Q96</f>
        <v>2196014.6542810225</v>
      </c>
      <c r="R99" s="94">
        <f t="shared" si="11"/>
        <v>16423933.545383075</v>
      </c>
      <c r="S99" s="92">
        <f>+'[3]R-I prezzi correnti cdt'!S96</f>
        <v>1843389.797244516</v>
      </c>
      <c r="T99" s="94">
        <f t="shared" si="12"/>
        <v>18267323.342627592</v>
      </c>
      <c r="U99" s="96"/>
      <c r="V99" s="92">
        <f>+'[3]R-I prezzi correnti cdt'!U96</f>
        <v>1628275.637083621</v>
      </c>
      <c r="W99" s="97">
        <f>+'[3]R-I prezzi correnti cdt'!W96</f>
        <v>10835260.290591436</v>
      </c>
      <c r="X99" s="97">
        <f>+'[3]R-I prezzi correnti cdt'!X96</f>
        <v>1863824.3854980427</v>
      </c>
      <c r="Y99" s="92">
        <f t="shared" si="13"/>
        <v>12699084.676089479</v>
      </c>
      <c r="Z99" s="92">
        <f>+'[3]R-I prezzi correnti cdt'!AD96</f>
        <v>1738770.0588497957</v>
      </c>
      <c r="AA99" s="92">
        <f>+'[3]R-I prezzi correnti cdt'!Y96</f>
        <v>1852007.5170608223</v>
      </c>
      <c r="AB99" s="92">
        <f>+'[3]R-I prezzi correnti cdt'!AC96+'[3]R-I prezzi correnti cdt'!AE96+'[3]R-I prezzi correnti cdt'!AF96</f>
        <v>349185.4535438724</v>
      </c>
      <c r="AC99" s="93">
        <f t="shared" si="14"/>
        <v>3939963.0294544906</v>
      </c>
      <c r="AD99" s="98">
        <f t="shared" si="15"/>
        <v>18267323.342627592</v>
      </c>
    </row>
    <row r="100" spans="1:30" x14ac:dyDescent="0.2">
      <c r="A100" s="91">
        <v>1956</v>
      </c>
      <c r="B100" s="92">
        <f>+'[3]R-I prezzi correnti cdt'!B97</f>
        <v>3193598.0535077811</v>
      </c>
      <c r="C100" s="92">
        <f>+'[3]R-I prezzi correnti cdt'!C97</f>
        <v>163413.2754913372</v>
      </c>
      <c r="D100" s="92">
        <f>+'[3]R-I prezzi correnti cdt'!D97</f>
        <v>4022592.5260567269</v>
      </c>
      <c r="E100" s="92">
        <f>+'[3]R-I prezzi correnti cdt'!G97</f>
        <v>1191331.7168519094</v>
      </c>
      <c r="F100" s="92">
        <f>+'[3]R-I prezzi correnti cdt'!E97</f>
        <v>324394.65606444352</v>
      </c>
      <c r="G100" s="93">
        <f t="shared" si="8"/>
        <v>5701732.1744644167</v>
      </c>
      <c r="H100" s="92">
        <f>+'[3]R-I prezzi correnti cdt'!H97</f>
        <v>2144060.0351971514</v>
      </c>
      <c r="I100" s="92">
        <f>+'[3]R-I prezzi correnti cdt'!I97</f>
        <v>1026110.9801565871</v>
      </c>
      <c r="J100" s="92">
        <f>+'[3]R-I prezzi correnti cdt'!J97</f>
        <v>474271.20716873079</v>
      </c>
      <c r="K100" s="92">
        <f>+'[3]R-I prezzi correnti cdt'!K97</f>
        <v>751633.55062270397</v>
      </c>
      <c r="L100" s="92">
        <f>+'[3]R-I prezzi correnti cdt'!L97</f>
        <v>1112700.4672724102</v>
      </c>
      <c r="M100" s="92">
        <f>+'[3]R-I prezzi correnti cdt'!M97</f>
        <v>1419861.7134309141</v>
      </c>
      <c r="N100" s="92">
        <f t="shared" si="9"/>
        <v>6928637.953848497</v>
      </c>
      <c r="O100" s="92">
        <f t="shared" si="10"/>
        <v>15823968.181820694</v>
      </c>
      <c r="P100" s="92">
        <f>+'[3]R-I prezzi correnti cdt'!P97</f>
        <v>340575.2166715677</v>
      </c>
      <c r="Q100" s="92">
        <f>+'[3]R-I prezzi correnti cdt'!Q97</f>
        <v>2430734.3526879284</v>
      </c>
      <c r="R100" s="94">
        <f t="shared" si="11"/>
        <v>17914127.317837056</v>
      </c>
      <c r="S100" s="92">
        <f>+'[3]R-I prezzi correnti cdt'!S97</f>
        <v>2154748.4883533199</v>
      </c>
      <c r="T100" s="94">
        <f t="shared" si="12"/>
        <v>20068875.806190375</v>
      </c>
      <c r="U100" s="96"/>
      <c r="V100" s="92">
        <f>+'[3]R-I prezzi correnti cdt'!U97</f>
        <v>1888591.4778960852</v>
      </c>
      <c r="W100" s="97">
        <f>+'[3]R-I prezzi correnti cdt'!W97</f>
        <v>11821556.627961574</v>
      </c>
      <c r="X100" s="97">
        <f>+'[3]R-I prezzi correnti cdt'!X97</f>
        <v>2024436.5099690957</v>
      </c>
      <c r="Y100" s="92">
        <f t="shared" si="13"/>
        <v>13845993.137930669</v>
      </c>
      <c r="Z100" s="92">
        <f>+'[3]R-I prezzi correnti cdt'!AD97</f>
        <v>1919643.394336042</v>
      </c>
      <c r="AA100" s="92">
        <f>+'[3]R-I prezzi correnti cdt'!Y97</f>
        <v>1999933.3475070565</v>
      </c>
      <c r="AB100" s="92">
        <f>+'[3]R-I prezzi correnti cdt'!AC97+'[3]R-I prezzi correnti cdt'!AE97+'[3]R-I prezzi correnti cdt'!AF97</f>
        <v>414714.44852051931</v>
      </c>
      <c r="AC100" s="93">
        <f t="shared" si="14"/>
        <v>4334291.1903636176</v>
      </c>
      <c r="AD100" s="98">
        <f t="shared" si="15"/>
        <v>20068875.806190372</v>
      </c>
    </row>
    <row r="101" spans="1:30" x14ac:dyDescent="0.2">
      <c r="A101" s="91">
        <v>1957</v>
      </c>
      <c r="B101" s="92">
        <f>+'[3]R-I prezzi correnti cdt'!B98</f>
        <v>3183868.5983828879</v>
      </c>
      <c r="C101" s="92">
        <f>+'[3]R-I prezzi correnti cdt'!C98</f>
        <v>172600.02529313712</v>
      </c>
      <c r="D101" s="92">
        <f>+'[3]R-I prezzi correnti cdt'!D98</f>
        <v>4394273.2290862957</v>
      </c>
      <c r="E101" s="92">
        <f>+'[3]R-I prezzi correnti cdt'!G98</f>
        <v>1367853.3406428662</v>
      </c>
      <c r="F101" s="92">
        <f>+'[3]R-I prezzi correnti cdt'!E98</f>
        <v>348732.27384964022</v>
      </c>
      <c r="G101" s="93">
        <f t="shared" si="8"/>
        <v>6283458.8688719384</v>
      </c>
      <c r="H101" s="92">
        <f>+'[3]R-I prezzi correnti cdt'!H98</f>
        <v>2354096.1311597535</v>
      </c>
      <c r="I101" s="92">
        <f>+'[3]R-I prezzi correnti cdt'!I98</f>
        <v>1127975.1820996534</v>
      </c>
      <c r="J101" s="92">
        <f>+'[3]R-I prezzi correnti cdt'!J98</f>
        <v>517205.78252543823</v>
      </c>
      <c r="K101" s="92">
        <f>+'[3]R-I prezzi correnti cdt'!K98</f>
        <v>848050.092365116</v>
      </c>
      <c r="L101" s="92">
        <f>+'[3]R-I prezzi correnti cdt'!L98</f>
        <v>1220997.5642560264</v>
      </c>
      <c r="M101" s="92">
        <f>+'[3]R-I prezzi correnti cdt'!M98</f>
        <v>1562246.1486967921</v>
      </c>
      <c r="N101" s="92">
        <f t="shared" si="9"/>
        <v>7630570.9011027804</v>
      </c>
      <c r="O101" s="92">
        <f t="shared" si="10"/>
        <v>17097898.368357606</v>
      </c>
      <c r="P101" s="92">
        <f>+'[3]R-I prezzi correnti cdt'!P98</f>
        <v>371929.92603265744</v>
      </c>
      <c r="Q101" s="92">
        <f>+'[3]R-I prezzi correnti cdt'!Q98</f>
        <v>2539209.0911143175</v>
      </c>
      <c r="R101" s="94">
        <f t="shared" si="11"/>
        <v>19265177.533439264</v>
      </c>
      <c r="S101" s="92">
        <f>+'[3]R-I prezzi correnti cdt'!S98</f>
        <v>2509840.9647911722</v>
      </c>
      <c r="T101" s="94">
        <f t="shared" si="12"/>
        <v>21775018.498230435</v>
      </c>
      <c r="U101" s="96"/>
      <c r="V101" s="92">
        <f>+'[3]R-I prezzi correnti cdt'!U98</f>
        <v>2282588.7042987603</v>
      </c>
      <c r="W101" s="97">
        <f>+'[3]R-I prezzi correnti cdt'!W98</f>
        <v>12440191.369111782</v>
      </c>
      <c r="X101" s="97">
        <f>+'[3]R-I prezzi correnti cdt'!X98</f>
        <v>2133325.7833255646</v>
      </c>
      <c r="Y101" s="92">
        <f t="shared" si="13"/>
        <v>14573517.152437346</v>
      </c>
      <c r="Z101" s="92">
        <f>+'[3]R-I prezzi correnti cdt'!AD98</f>
        <v>2107484.6445712969</v>
      </c>
      <c r="AA101" s="92">
        <f>+'[3]R-I prezzi correnti cdt'!Y98</f>
        <v>2313674.7728007934</v>
      </c>
      <c r="AB101" s="92">
        <f>+'[3]R-I prezzi correnti cdt'!AC98+'[3]R-I prezzi correnti cdt'!AE98+'[3]R-I prezzi correnti cdt'!AF98</f>
        <v>497753.22412224027</v>
      </c>
      <c r="AC101" s="93">
        <f t="shared" si="14"/>
        <v>4918912.641494331</v>
      </c>
      <c r="AD101" s="98">
        <f t="shared" si="15"/>
        <v>21775018.498230435</v>
      </c>
    </row>
    <row r="102" spans="1:30" x14ac:dyDescent="0.2">
      <c r="A102" s="91">
        <v>1958</v>
      </c>
      <c r="B102" s="92">
        <f>+'[3]R-I prezzi correnti cdt'!B99</f>
        <v>3522787.2773806327</v>
      </c>
      <c r="C102" s="92">
        <f>+'[3]R-I prezzi correnti cdt'!C99</f>
        <v>170576.12612783755</v>
      </c>
      <c r="D102" s="92">
        <f>+'[3]R-I prezzi correnti cdt'!D99</f>
        <v>4686657.6634531934</v>
      </c>
      <c r="E102" s="92">
        <f>+'[3]R-I prezzi correnti cdt'!G99</f>
        <v>1517410.68103111</v>
      </c>
      <c r="F102" s="92">
        <f>+'[3]R-I prezzi correnti cdt'!E99</f>
        <v>375797.65012557403</v>
      </c>
      <c r="G102" s="93">
        <f t="shared" si="8"/>
        <v>6750442.1207377147</v>
      </c>
      <c r="H102" s="92">
        <f>+'[3]R-I prezzi correnti cdt'!H99</f>
        <v>2564711.7226612889</v>
      </c>
      <c r="I102" s="92">
        <f>+'[3]R-I prezzi correnti cdt'!I99</f>
        <v>1147888.9333718885</v>
      </c>
      <c r="J102" s="92">
        <f>+'[3]R-I prezzi correnti cdt'!J99</f>
        <v>561268.63347135601</v>
      </c>
      <c r="K102" s="92">
        <f>+'[3]R-I prezzi correnti cdt'!K99</f>
        <v>945488.29503671196</v>
      </c>
      <c r="L102" s="92">
        <f>+'[3]R-I prezzi correnti cdt'!L99</f>
        <v>1345145.4694062585</v>
      </c>
      <c r="M102" s="92">
        <f>+'[3]R-I prezzi correnti cdt'!M99</f>
        <v>1709001.7383318515</v>
      </c>
      <c r="N102" s="92">
        <f t="shared" si="9"/>
        <v>8273504.7922793552</v>
      </c>
      <c r="O102" s="92">
        <f t="shared" si="10"/>
        <v>18546734.190397702</v>
      </c>
      <c r="P102" s="92">
        <f>+'[3]R-I prezzi correnti cdt'!P99</f>
        <v>418034.61201734858</v>
      </c>
      <c r="Q102" s="92">
        <f>+'[3]R-I prezzi correnti cdt'!Q99</f>
        <v>2613910.8658314967</v>
      </c>
      <c r="R102" s="94">
        <f t="shared" si="11"/>
        <v>20742610.444211852</v>
      </c>
      <c r="S102" s="92">
        <f>+'[3]R-I prezzi correnti cdt'!S99</f>
        <v>2278925.2502677748</v>
      </c>
      <c r="T102" s="94">
        <f t="shared" si="12"/>
        <v>23021535.694479626</v>
      </c>
      <c r="U102" s="96"/>
      <c r="V102" s="92">
        <f>+'[3]R-I prezzi correnti cdt'!U99</f>
        <v>2320394.8085559583</v>
      </c>
      <c r="W102" s="97">
        <f>+'[3]R-I prezzi correnti cdt'!W99</f>
        <v>13307784.031905001</v>
      </c>
      <c r="X102" s="97">
        <f>+'[3]R-I prezzi correnti cdt'!X99</f>
        <v>2351532.2598565263</v>
      </c>
      <c r="Y102" s="92">
        <f t="shared" si="13"/>
        <v>15659316.291761527</v>
      </c>
      <c r="Z102" s="92">
        <f>+'[3]R-I prezzi correnti cdt'!AD99</f>
        <v>1981881.4153675714</v>
      </c>
      <c r="AA102" s="92">
        <f>+'[3]R-I prezzi correnti cdt'!Y99</f>
        <v>2557875.4883125713</v>
      </c>
      <c r="AB102" s="92">
        <f>+'[3]R-I prezzi correnti cdt'!AC99+'[3]R-I prezzi correnti cdt'!AE99+'[3]R-I prezzi correnti cdt'!AF99</f>
        <v>502067.69048199931</v>
      </c>
      <c r="AC102" s="93">
        <f t="shared" si="14"/>
        <v>5041824.5941621419</v>
      </c>
      <c r="AD102" s="98">
        <f t="shared" si="15"/>
        <v>23021535.694479629</v>
      </c>
    </row>
    <row r="103" spans="1:30" x14ac:dyDescent="0.2">
      <c r="A103" s="91">
        <v>1959</v>
      </c>
      <c r="B103" s="92">
        <f>+'[3]R-I prezzi correnti cdt'!B100</f>
        <v>3378919.159138707</v>
      </c>
      <c r="C103" s="92">
        <f>+'[3]R-I prezzi correnti cdt'!C100</f>
        <v>174490.90503516298</v>
      </c>
      <c r="D103" s="92">
        <f>+'[3]R-I prezzi correnti cdt'!D100</f>
        <v>5141240.0829271236</v>
      </c>
      <c r="E103" s="92">
        <f>+'[3]R-I prezzi correnti cdt'!G100</f>
        <v>1642720.8822659876</v>
      </c>
      <c r="F103" s="92">
        <f>+'[3]R-I prezzi correnti cdt'!E100</f>
        <v>413460.55926860642</v>
      </c>
      <c r="G103" s="93">
        <f t="shared" si="8"/>
        <v>7371912.4294968816</v>
      </c>
      <c r="H103" s="92">
        <f>+'[3]R-I prezzi correnti cdt'!H100</f>
        <v>2777162.4502266417</v>
      </c>
      <c r="I103" s="92">
        <f>+'[3]R-I prezzi correnti cdt'!I100</f>
        <v>1250929.7293906461</v>
      </c>
      <c r="J103" s="92">
        <f>+'[3]R-I prezzi correnti cdt'!J100</f>
        <v>611517.39469291724</v>
      </c>
      <c r="K103" s="92">
        <f>+'[3]R-I prezzi correnti cdt'!K100</f>
        <v>1049971.2211334568</v>
      </c>
      <c r="L103" s="92">
        <f>+'[3]R-I prezzi correnti cdt'!L100</f>
        <v>1496835.817203792</v>
      </c>
      <c r="M103" s="92">
        <f>+'[3]R-I prezzi correnti cdt'!M100</f>
        <v>1857230.7773175982</v>
      </c>
      <c r="N103" s="92">
        <f t="shared" si="9"/>
        <v>9043647.3899650518</v>
      </c>
      <c r="O103" s="92">
        <f t="shared" si="10"/>
        <v>19794478.97860064</v>
      </c>
      <c r="P103" s="92">
        <f>+'[3]R-I prezzi correnti cdt'!P100</f>
        <v>452649.08027894929</v>
      </c>
      <c r="Q103" s="92">
        <f>+'[3]R-I prezzi correnti cdt'!Q100</f>
        <v>2715152.4474153658</v>
      </c>
      <c r="R103" s="94">
        <f t="shared" si="11"/>
        <v>22056982.345737059</v>
      </c>
      <c r="S103" s="92">
        <f>+'[3]R-I prezzi correnti cdt'!S100</f>
        <v>2380842.6295727072</v>
      </c>
      <c r="T103" s="94">
        <f t="shared" si="12"/>
        <v>24437824.975309767</v>
      </c>
      <c r="U103" s="96"/>
      <c r="V103" s="92">
        <f>+'[3]R-I prezzi correnti cdt'!U100</f>
        <v>2556451.6002845308</v>
      </c>
      <c r="W103" s="97">
        <f>+'[3]R-I prezzi correnti cdt'!W100</f>
        <v>13871110.856510973</v>
      </c>
      <c r="X103" s="97">
        <f>+'[3]R-I prezzi correnti cdt'!X100</f>
        <v>2510245.767292738</v>
      </c>
      <c r="Y103" s="92">
        <f t="shared" si="13"/>
        <v>16381356.623803711</v>
      </c>
      <c r="Z103" s="92">
        <f>+'[3]R-I prezzi correnti cdt'!AD100</f>
        <v>2103966.7600324485</v>
      </c>
      <c r="AA103" s="92">
        <f>+'[3]R-I prezzi correnti cdt'!Y100</f>
        <v>2805667.3660481591</v>
      </c>
      <c r="AB103" s="92">
        <f>+'[3]R-I prezzi correnti cdt'!AC100+'[3]R-I prezzi correnti cdt'!AE100+'[3]R-I prezzi correnti cdt'!AF100</f>
        <v>590382.62514091725</v>
      </c>
      <c r="AC103" s="93">
        <f t="shared" si="14"/>
        <v>5500016.7512215255</v>
      </c>
      <c r="AD103" s="98">
        <f t="shared" si="15"/>
        <v>24437824.975309767</v>
      </c>
    </row>
    <row r="104" spans="1:30" x14ac:dyDescent="0.2">
      <c r="A104" s="91">
        <v>1960</v>
      </c>
      <c r="B104" s="92">
        <f>+'[3]R-I prezzi correnti cdt'!B101</f>
        <v>3198470.8965236396</v>
      </c>
      <c r="C104" s="92">
        <f>+'[3]R-I prezzi correnti cdt'!C101</f>
        <v>178290.4210862607</v>
      </c>
      <c r="D104" s="92">
        <f>+'[3]R-I prezzi correnti cdt'!D101</f>
        <v>5891877.1053173179</v>
      </c>
      <c r="E104" s="92">
        <f>+'[3]R-I prezzi correnti cdt'!G101</f>
        <v>1812857.7122694566</v>
      </c>
      <c r="F104" s="92">
        <f>+'[3]R-I prezzi correnti cdt'!E101</f>
        <v>463526.17000195541</v>
      </c>
      <c r="G104" s="93">
        <f t="shared" si="8"/>
        <v>8346551.4086749908</v>
      </c>
      <c r="H104" s="92">
        <f>+'[3]R-I prezzi correnti cdt'!H101</f>
        <v>3101409.6863372065</v>
      </c>
      <c r="I104" s="92">
        <f>+'[3]R-I prezzi correnti cdt'!I101</f>
        <v>1429348.3080558605</v>
      </c>
      <c r="J104" s="92">
        <f>+'[3]R-I prezzi correnti cdt'!J101</f>
        <v>684501.68218520796</v>
      </c>
      <c r="K104" s="92">
        <f>+'[3]R-I prezzi correnti cdt'!K101</f>
        <v>1146442.4855967769</v>
      </c>
      <c r="L104" s="92">
        <f>+'[3]R-I prezzi correnti cdt'!L101</f>
        <v>1627702.8784715203</v>
      </c>
      <c r="M104" s="92">
        <f>+'[3]R-I prezzi correnti cdt'!M101</f>
        <v>2027990.8850709195</v>
      </c>
      <c r="N104" s="92">
        <f t="shared" si="9"/>
        <v>10017395.925717494</v>
      </c>
      <c r="O104" s="92">
        <f t="shared" si="10"/>
        <v>21562418.230916124</v>
      </c>
      <c r="P104" s="92">
        <f>+'[3]R-I prezzi correnti cdt'!P101</f>
        <v>478418.92964409263</v>
      </c>
      <c r="Q104" s="92">
        <f>+'[3]R-I prezzi correnti cdt'!Q101</f>
        <v>2915249.269719596</v>
      </c>
      <c r="R104" s="94">
        <f t="shared" si="11"/>
        <v>23999248.570991628</v>
      </c>
      <c r="S104" s="92">
        <f>+'[3]R-I prezzi correnti cdt'!S101</f>
        <v>3243899.9938183394</v>
      </c>
      <c r="T104" s="94">
        <f t="shared" si="12"/>
        <v>27243148.564809967</v>
      </c>
      <c r="U104" s="96"/>
      <c r="V104" s="92">
        <f>+'[3]R-I prezzi correnti cdt'!U101</f>
        <v>3093869.894699723</v>
      </c>
      <c r="W104" s="97">
        <f>+'[3]R-I prezzi correnti cdt'!W101</f>
        <v>14953278.857912503</v>
      </c>
      <c r="X104" s="97">
        <f>+'[3]R-I prezzi correnti cdt'!X101</f>
        <v>2726764.029600889</v>
      </c>
      <c r="Y104" s="92">
        <f t="shared" si="13"/>
        <v>17680042.887513392</v>
      </c>
      <c r="Z104" s="92">
        <f>+'[3]R-I prezzi correnti cdt'!AD101</f>
        <v>2600795.2528902898</v>
      </c>
      <c r="AA104" s="92">
        <f>+'[3]R-I prezzi correnti cdt'!Y101</f>
        <v>3094229.7470326945</v>
      </c>
      <c r="AB104" s="92">
        <f>+'[3]R-I prezzi correnti cdt'!AC101+'[3]R-I prezzi correnti cdt'!AE101+'[3]R-I prezzi correnti cdt'!AF101</f>
        <v>774210.78267386765</v>
      </c>
      <c r="AC104" s="93">
        <f t="shared" si="14"/>
        <v>6469235.7825968517</v>
      </c>
      <c r="AD104" s="98">
        <f t="shared" si="15"/>
        <v>27243148.564809967</v>
      </c>
    </row>
    <row r="105" spans="1:30" x14ac:dyDescent="0.2">
      <c r="A105" s="91">
        <v>1961</v>
      </c>
      <c r="B105" s="92">
        <f>+'[3]R-I prezzi correnti cdt'!B102</f>
        <v>3673801.8866838026</v>
      </c>
      <c r="C105" s="92">
        <f>+'[3]R-I prezzi correnti cdt'!C102</f>
        <v>207973.53044586888</v>
      </c>
      <c r="D105" s="92">
        <f>+'[3]R-I prezzi correnti cdt'!D102</f>
        <v>6657529.3269076934</v>
      </c>
      <c r="E105" s="92">
        <f>+'[3]R-I prezzi correnti cdt'!G102</f>
        <v>2035841.4121922625</v>
      </c>
      <c r="F105" s="92">
        <f>+'[3]R-I prezzi correnti cdt'!E102</f>
        <v>523844.85088327754</v>
      </c>
      <c r="G105" s="93">
        <f t="shared" si="8"/>
        <v>9425189.1204291023</v>
      </c>
      <c r="H105" s="92">
        <f>+'[3]R-I prezzi correnti cdt'!H102</f>
        <v>3492999.6334560891</v>
      </c>
      <c r="I105" s="92">
        <f>+'[3]R-I prezzi correnti cdt'!I102</f>
        <v>1586598.5530147171</v>
      </c>
      <c r="J105" s="92">
        <f>+'[3]R-I prezzi correnti cdt'!J102</f>
        <v>696867.17265115213</v>
      </c>
      <c r="K105" s="92">
        <f>+'[3]R-I prezzi correnti cdt'!K102</f>
        <v>1247951.6335983528</v>
      </c>
      <c r="L105" s="92">
        <f>+'[3]R-I prezzi correnti cdt'!L102</f>
        <v>1795674.056791733</v>
      </c>
      <c r="M105" s="92">
        <f>+'[3]R-I prezzi correnti cdt'!M102</f>
        <v>2237014.4212961476</v>
      </c>
      <c r="N105" s="92">
        <f t="shared" si="9"/>
        <v>11057105.470808191</v>
      </c>
      <c r="O105" s="92">
        <f t="shared" si="10"/>
        <v>24156096.477921098</v>
      </c>
      <c r="P105" s="92">
        <f>+'[3]R-I prezzi correnti cdt'!P102</f>
        <v>548486.97596393328</v>
      </c>
      <c r="Q105" s="92">
        <f>+'[3]R-I prezzi correnti cdt'!Q102</f>
        <v>3350721.0871960227</v>
      </c>
      <c r="R105" s="94">
        <f t="shared" si="11"/>
        <v>26958330.589153189</v>
      </c>
      <c r="S105" s="92">
        <f>+'[3]R-I prezzi correnti cdt'!S102</f>
        <v>3620746.2284484198</v>
      </c>
      <c r="T105" s="94">
        <f t="shared" si="12"/>
        <v>30579076.81760161</v>
      </c>
      <c r="U105" s="96"/>
      <c r="V105" s="92">
        <f>+'[3]R-I prezzi correnti cdt'!U102</f>
        <v>3511721.8666197299</v>
      </c>
      <c r="W105" s="97">
        <f>+'[3]R-I prezzi correnti cdt'!W102</f>
        <v>16470572.757068759</v>
      </c>
      <c r="X105" s="97">
        <f>+'[3]R-I prezzi correnti cdt'!X102</f>
        <v>3003228.3732730793</v>
      </c>
      <c r="Y105" s="92">
        <f t="shared" si="13"/>
        <v>19473801.130341839</v>
      </c>
      <c r="Z105" s="92">
        <f>+'[3]R-I prezzi correnti cdt'!AD102</f>
        <v>3123103.4646384288</v>
      </c>
      <c r="AA105" s="92">
        <f>+'[3]R-I prezzi correnti cdt'!Y102</f>
        <v>3508901.1907908847</v>
      </c>
      <c r="AB105" s="92">
        <f>+'[3]R-I prezzi correnti cdt'!AC102+'[3]R-I prezzi correnti cdt'!AE102+'[3]R-I prezzi correnti cdt'!AF102</f>
        <v>961549.16521072958</v>
      </c>
      <c r="AC105" s="93">
        <f t="shared" si="14"/>
        <v>7593553.8206400424</v>
      </c>
      <c r="AD105" s="98">
        <f t="shared" si="15"/>
        <v>30579076.81760161</v>
      </c>
    </row>
    <row r="106" spans="1:30" x14ac:dyDescent="0.2">
      <c r="A106" s="91">
        <v>1962</v>
      </c>
      <c r="B106" s="92">
        <f>+'[3]R-I prezzi correnti cdt'!B103</f>
        <v>4006991.5123814852</v>
      </c>
      <c r="C106" s="92">
        <f>+'[3]R-I prezzi correnti cdt'!C103</f>
        <v>181746.08833138482</v>
      </c>
      <c r="D106" s="92">
        <f>+'[3]R-I prezzi correnti cdt'!D103</f>
        <v>7548421.2701920886</v>
      </c>
      <c r="E106" s="92">
        <f>+'[3]R-I prezzi correnti cdt'!G103</f>
        <v>2462192.3382472419</v>
      </c>
      <c r="F106" s="92">
        <f>+'[3]R-I prezzi correnti cdt'!E103</f>
        <v>601076.30373493209</v>
      </c>
      <c r="G106" s="93">
        <f t="shared" si="8"/>
        <v>10793436.000505647</v>
      </c>
      <c r="H106" s="92">
        <f>+'[3]R-I prezzi correnti cdt'!H103</f>
        <v>3870107.4343678514</v>
      </c>
      <c r="I106" s="92">
        <f>+'[3]R-I prezzi correnti cdt'!I103</f>
        <v>1919647.1757966913</v>
      </c>
      <c r="J106" s="92">
        <f>+'[3]R-I prezzi correnti cdt'!J103</f>
        <v>792855.71393936791</v>
      </c>
      <c r="K106" s="92">
        <f>+'[3]R-I prezzi correnti cdt'!K103</f>
        <v>1413740.6222618781</v>
      </c>
      <c r="L106" s="92">
        <f>+'[3]R-I prezzi correnti cdt'!L103</f>
        <v>1959591.5529936375</v>
      </c>
      <c r="M106" s="92">
        <f>+'[3]R-I prezzi correnti cdt'!M103</f>
        <v>2603621.6642648005</v>
      </c>
      <c r="N106" s="92">
        <f t="shared" si="9"/>
        <v>12559564.163624225</v>
      </c>
      <c r="O106" s="92">
        <f t="shared" si="10"/>
        <v>27359991.676511355</v>
      </c>
      <c r="P106" s="92">
        <f>+'[3]R-I prezzi correnti cdt'!P103</f>
        <v>633081.37003032945</v>
      </c>
      <c r="Q106" s="92">
        <f>+'[3]R-I prezzi correnti cdt'!Q103</f>
        <v>3541907.0321658966</v>
      </c>
      <c r="R106" s="94">
        <f t="shared" si="11"/>
        <v>30268817.338646922</v>
      </c>
      <c r="S106" s="92">
        <f>+'[3]R-I prezzi correnti cdt'!S103</f>
        <v>4192714.3810762656</v>
      </c>
      <c r="T106" s="94">
        <f t="shared" si="12"/>
        <v>34461531.719723187</v>
      </c>
      <c r="U106" s="96"/>
      <c r="V106" s="92">
        <f>+'[3]R-I prezzi correnti cdt'!U103</f>
        <v>3909912.0575288106</v>
      </c>
      <c r="W106" s="97">
        <f>+'[3]R-I prezzi correnti cdt'!W103</f>
        <v>18397627.91066267</v>
      </c>
      <c r="X106" s="97">
        <f>+'[3]R-I prezzi correnti cdt'!X103</f>
        <v>3472021.7327497732</v>
      </c>
      <c r="Y106" s="92">
        <f t="shared" si="13"/>
        <v>21869649.643412441</v>
      </c>
      <c r="Z106" s="92">
        <f>+'[3]R-I prezzi correnti cdt'!AD103</f>
        <v>3414050.5132772145</v>
      </c>
      <c r="AA106" s="92">
        <f>+'[3]R-I prezzi correnti cdt'!Y103</f>
        <v>4177340.2423640913</v>
      </c>
      <c r="AB106" s="92">
        <f>+'[3]R-I prezzi correnti cdt'!AC103+'[3]R-I prezzi correnti cdt'!AE103+'[3]R-I prezzi correnti cdt'!AF103</f>
        <v>1090579.263140627</v>
      </c>
      <c r="AC106" s="93">
        <f t="shared" si="14"/>
        <v>8681970.0187819321</v>
      </c>
      <c r="AD106" s="98">
        <f t="shared" si="15"/>
        <v>34461531.71972318</v>
      </c>
    </row>
    <row r="107" spans="1:30" x14ac:dyDescent="0.2">
      <c r="A107" s="91">
        <v>1963</v>
      </c>
      <c r="B107" s="92">
        <f>+'[3]R-I prezzi correnti cdt'!B104</f>
        <v>4233583.6386560947</v>
      </c>
      <c r="C107" s="92">
        <f>+'[3]R-I prezzi correnti cdt'!C104</f>
        <v>201243.96743049097</v>
      </c>
      <c r="D107" s="92">
        <f>+'[3]R-I prezzi correnti cdt'!D104</f>
        <v>8838615.6439260878</v>
      </c>
      <c r="E107" s="92">
        <f>+'[3]R-I prezzi correnti cdt'!G104</f>
        <v>2914420.2972416733</v>
      </c>
      <c r="F107" s="92">
        <f>+'[3]R-I prezzi correnti cdt'!E104</f>
        <v>672665.97281117423</v>
      </c>
      <c r="G107" s="93">
        <f t="shared" si="8"/>
        <v>12626945.881409425</v>
      </c>
      <c r="H107" s="92">
        <f>+'[3]R-I prezzi correnti cdt'!H104</f>
        <v>4707176.0637726495</v>
      </c>
      <c r="I107" s="92">
        <f>+'[3]R-I prezzi correnti cdt'!I104</f>
        <v>2083449.8972718415</v>
      </c>
      <c r="J107" s="92">
        <f>+'[3]R-I prezzi correnti cdt'!J104</f>
        <v>941114.94080943102</v>
      </c>
      <c r="K107" s="92">
        <f>+'[3]R-I prezzi correnti cdt'!K104</f>
        <v>1509268.54192321</v>
      </c>
      <c r="L107" s="92">
        <f>+'[3]R-I prezzi correnti cdt'!L104</f>
        <v>2352678.9946221947</v>
      </c>
      <c r="M107" s="92">
        <f>+'[3]R-I prezzi correnti cdt'!M104</f>
        <v>3229711.2112173815</v>
      </c>
      <c r="N107" s="92">
        <f t="shared" si="9"/>
        <v>14823399.649616709</v>
      </c>
      <c r="O107" s="92">
        <f t="shared" si="10"/>
        <v>31683929.169682227</v>
      </c>
      <c r="P107" s="92">
        <f>+'[3]R-I prezzi correnti cdt'!P104</f>
        <v>811809.33287305676</v>
      </c>
      <c r="Q107" s="92">
        <f>+'[3]R-I prezzi correnti cdt'!Q104</f>
        <v>3915243.7536783703</v>
      </c>
      <c r="R107" s="94">
        <f t="shared" si="11"/>
        <v>34787363.590487547</v>
      </c>
      <c r="S107" s="92">
        <f>+'[3]R-I prezzi correnti cdt'!S104</f>
        <v>5189167.3974444121</v>
      </c>
      <c r="T107" s="94">
        <f t="shared" si="12"/>
        <v>39976530.987931959</v>
      </c>
      <c r="U107" s="96"/>
      <c r="V107" s="92">
        <f>+'[3]R-I prezzi correnti cdt'!U104</f>
        <v>4278930.7913244646</v>
      </c>
      <c r="W107" s="97">
        <f>+'[3]R-I prezzi correnti cdt'!W104</f>
        <v>21353890.556407709</v>
      </c>
      <c r="X107" s="97">
        <f>+'[3]R-I prezzi correnti cdt'!X104</f>
        <v>4196473.23825764</v>
      </c>
      <c r="Y107" s="92">
        <f t="shared" si="13"/>
        <v>25550363.794665348</v>
      </c>
      <c r="Z107" s="92">
        <f>+'[3]R-I prezzi correnti cdt'!AD104</f>
        <v>3945845.6862911768</v>
      </c>
      <c r="AA107" s="92">
        <f>+'[3]R-I prezzi correnti cdt'!Y104</f>
        <v>4873924.6502066152</v>
      </c>
      <c r="AB107" s="92">
        <f>+'[3]R-I prezzi correnti cdt'!AC104+'[3]R-I prezzi correnti cdt'!AE104+'[3]R-I prezzi correnti cdt'!AF104</f>
        <v>1327466.0654443526</v>
      </c>
      <c r="AC107" s="93">
        <f t="shared" si="14"/>
        <v>10147236.401942143</v>
      </c>
      <c r="AD107" s="98">
        <f t="shared" si="15"/>
        <v>39976530.987931952</v>
      </c>
    </row>
    <row r="108" spans="1:30" x14ac:dyDescent="0.2">
      <c r="A108" s="91">
        <v>1964</v>
      </c>
      <c r="B108" s="92">
        <f>+'[3]R-I prezzi correnti cdt'!B105</f>
        <v>4471606.1175753754</v>
      </c>
      <c r="C108" s="92">
        <f>+'[3]R-I prezzi correnti cdt'!C105</f>
        <v>219330.22916024301</v>
      </c>
      <c r="D108" s="92">
        <f>+'[3]R-I prezzi correnti cdt'!D105</f>
        <v>9495318.1246404331</v>
      </c>
      <c r="E108" s="92">
        <f>+'[3]R-I prezzi correnti cdt'!G105</f>
        <v>3374578.9117630208</v>
      </c>
      <c r="F108" s="92">
        <f>+'[3]R-I prezzi correnti cdt'!E105</f>
        <v>741586.60079614632</v>
      </c>
      <c r="G108" s="93">
        <f t="shared" si="8"/>
        <v>13830813.866359843</v>
      </c>
      <c r="H108" s="92">
        <f>+'[3]R-I prezzi correnti cdt'!H105</f>
        <v>5234545.7466780916</v>
      </c>
      <c r="I108" s="92">
        <f>+'[3]R-I prezzi correnti cdt'!I105</f>
        <v>2354379.0107119507</v>
      </c>
      <c r="J108" s="92">
        <f>+'[3]R-I prezzi correnti cdt'!J105</f>
        <v>1046460.0226550577</v>
      </c>
      <c r="K108" s="92">
        <f>+'[3]R-I prezzi correnti cdt'!K105</f>
        <v>1657035.9883649838</v>
      </c>
      <c r="L108" s="92">
        <f>+'[3]R-I prezzi correnti cdt'!L105</f>
        <v>2760613.8446528702</v>
      </c>
      <c r="M108" s="92">
        <f>+'[3]R-I prezzi correnti cdt'!M105</f>
        <v>3671440.999645636</v>
      </c>
      <c r="N108" s="92">
        <f t="shared" si="9"/>
        <v>16724475.612708589</v>
      </c>
      <c r="O108" s="92">
        <f t="shared" si="10"/>
        <v>35026895.596643806</v>
      </c>
      <c r="P108" s="92">
        <f>+'[3]R-I prezzi correnti cdt'!P105</f>
        <v>936742.67483327002</v>
      </c>
      <c r="Q108" s="92">
        <f>+'[3]R-I prezzi correnti cdt'!Q105</f>
        <v>4144768.5005131071</v>
      </c>
      <c r="R108" s="94">
        <f t="shared" si="11"/>
        <v>38234921.422323644</v>
      </c>
      <c r="S108" s="92">
        <f>+'[3]R-I prezzi correnti cdt'!S105</f>
        <v>5021184.7453717841</v>
      </c>
      <c r="T108" s="94">
        <f t="shared" si="12"/>
        <v>43256106.167695425</v>
      </c>
      <c r="U108" s="96"/>
      <c r="V108" s="92">
        <f>+'[3]R-I prezzi correnti cdt'!U105</f>
        <v>4898909.3613671372</v>
      </c>
      <c r="W108" s="97">
        <f>+'[3]R-I prezzi correnti cdt'!W105</f>
        <v>23387832.528955605</v>
      </c>
      <c r="X108" s="97">
        <f>+'[3]R-I prezzi correnti cdt'!X105</f>
        <v>4771756.1828016089</v>
      </c>
      <c r="Y108" s="92">
        <f t="shared" si="13"/>
        <v>28159588.711757213</v>
      </c>
      <c r="Z108" s="92">
        <f>+'[3]R-I prezzi correnti cdt'!AD105</f>
        <v>3352029.128461448</v>
      </c>
      <c r="AA108" s="92">
        <f>+'[3]R-I prezzi correnti cdt'!Y105</f>
        <v>5643399.8233886883</v>
      </c>
      <c r="AB108" s="92">
        <f>+'[3]R-I prezzi correnti cdt'!AC105+'[3]R-I prezzi correnti cdt'!AE105+'[3]R-I prezzi correnti cdt'!AF105</f>
        <v>1202179.1427209417</v>
      </c>
      <c r="AC108" s="93">
        <f t="shared" si="14"/>
        <v>10197608.094571078</v>
      </c>
      <c r="AD108" s="98">
        <f t="shared" si="15"/>
        <v>43256106.167695425</v>
      </c>
    </row>
    <row r="109" spans="1:30" x14ac:dyDescent="0.2">
      <c r="A109" s="91">
        <v>1965</v>
      </c>
      <c r="B109" s="92">
        <f>+'[3]R-I prezzi correnti cdt'!B106</f>
        <v>4708847.2204693798</v>
      </c>
      <c r="C109" s="92">
        <f>+'[3]R-I prezzi correnti cdt'!C106</f>
        <v>214002.97092915681</v>
      </c>
      <c r="D109" s="92">
        <f>+'[3]R-I prezzi correnti cdt'!D106</f>
        <v>10089493.162819544</v>
      </c>
      <c r="E109" s="92">
        <f>+'[3]R-I prezzi correnti cdt'!G106</f>
        <v>3504728.3965702374</v>
      </c>
      <c r="F109" s="92">
        <f>+'[3]R-I prezzi correnti cdt'!E106</f>
        <v>808832.61413454358</v>
      </c>
      <c r="G109" s="93">
        <f t="shared" si="8"/>
        <v>14617057.144453481</v>
      </c>
      <c r="H109" s="92">
        <f>+'[3]R-I prezzi correnti cdt'!H106</f>
        <v>5876338.453129949</v>
      </c>
      <c r="I109" s="92">
        <f>+'[3]R-I prezzi correnti cdt'!I106</f>
        <v>2457921.258586674</v>
      </c>
      <c r="J109" s="92">
        <f>+'[3]R-I prezzi correnti cdt'!J106</f>
        <v>1176257.7945111359</v>
      </c>
      <c r="K109" s="92">
        <f>+'[3]R-I prezzi correnti cdt'!K106</f>
        <v>1768674.0732701495</v>
      </c>
      <c r="L109" s="92">
        <f>+'[3]R-I prezzi correnti cdt'!L106</f>
        <v>3084479.5159490034</v>
      </c>
      <c r="M109" s="92">
        <f>+'[3]R-I prezzi correnti cdt'!M106</f>
        <v>4208698.1090809945</v>
      </c>
      <c r="N109" s="92">
        <f t="shared" si="9"/>
        <v>18572369.204527907</v>
      </c>
      <c r="O109" s="92">
        <f t="shared" si="10"/>
        <v>37898273.569450766</v>
      </c>
      <c r="P109" s="92">
        <f>+'[3]R-I prezzi correnti cdt'!P106</f>
        <v>1013828.4680962808</v>
      </c>
      <c r="Q109" s="92">
        <f>+'[3]R-I prezzi correnti cdt'!Q106</f>
        <v>4291112.7129255617</v>
      </c>
      <c r="R109" s="94">
        <f t="shared" si="11"/>
        <v>41175557.814280048</v>
      </c>
      <c r="S109" s="92">
        <f>+'[3]R-I prezzi correnti cdt'!S106</f>
        <v>5125658.6966113513</v>
      </c>
      <c r="T109" s="94">
        <f t="shared" si="12"/>
        <v>46301216.5108914</v>
      </c>
      <c r="U109" s="96"/>
      <c r="V109" s="92">
        <f>+'[3]R-I prezzi correnti cdt'!U106</f>
        <v>5845179.9052245906</v>
      </c>
      <c r="W109" s="97">
        <f>+'[3]R-I prezzi correnti cdt'!W106</f>
        <v>25366327.486525908</v>
      </c>
      <c r="X109" s="97">
        <f>+'[3]R-I prezzi correnti cdt'!X106</f>
        <v>5445672.3028739076</v>
      </c>
      <c r="Y109" s="92">
        <f t="shared" si="13"/>
        <v>30811999.789399818</v>
      </c>
      <c r="Z109" s="92">
        <f>+'[3]R-I prezzi correnti cdt'!AD106</f>
        <v>2894449.4732678118</v>
      </c>
      <c r="AA109" s="92">
        <f>+'[3]R-I prezzi correnti cdt'!Y106</f>
        <v>5652439.1463077143</v>
      </c>
      <c r="AB109" s="92">
        <f>+'[3]R-I prezzi correnti cdt'!AC106+'[3]R-I prezzi correnti cdt'!AE106+'[3]R-I prezzi correnti cdt'!AF106</f>
        <v>1097148.19669146</v>
      </c>
      <c r="AC109" s="93">
        <f t="shared" si="14"/>
        <v>9644036.8162669875</v>
      </c>
      <c r="AD109" s="98">
        <f t="shared" si="15"/>
        <v>46301216.510891393</v>
      </c>
    </row>
    <row r="110" spans="1:30" x14ac:dyDescent="0.2">
      <c r="A110" s="91">
        <v>1966</v>
      </c>
      <c r="B110" s="92">
        <f>+'[3]R-I prezzi correnti cdt'!B107</f>
        <v>4854317.1657252833</v>
      </c>
      <c r="C110" s="92">
        <f>+'[3]R-I prezzi correnti cdt'!C107</f>
        <v>227832.14297150649</v>
      </c>
      <c r="D110" s="92">
        <f>+'[3]R-I prezzi correnti cdt'!D107</f>
        <v>11221428.632741354</v>
      </c>
      <c r="E110" s="92">
        <f>+'[3]R-I prezzi correnti cdt'!G107</f>
        <v>3656696.8041495895</v>
      </c>
      <c r="F110" s="92">
        <f>+'[3]R-I prezzi correnti cdt'!E107</f>
        <v>869651.00425352715</v>
      </c>
      <c r="G110" s="93">
        <f t="shared" si="8"/>
        <v>15975608.584115976</v>
      </c>
      <c r="H110" s="92">
        <f>+'[3]R-I prezzi correnti cdt'!H107</f>
        <v>6550466.100633176</v>
      </c>
      <c r="I110" s="92">
        <f>+'[3]R-I prezzi correnti cdt'!I107</f>
        <v>2714278.8260819097</v>
      </c>
      <c r="J110" s="92">
        <f>+'[3]R-I prezzi correnti cdt'!J107</f>
        <v>1309326.0653584225</v>
      </c>
      <c r="K110" s="92">
        <f>+'[3]R-I prezzi correnti cdt'!K107</f>
        <v>1929551.0608555796</v>
      </c>
      <c r="L110" s="92">
        <f>+'[3]R-I prezzi correnti cdt'!L107</f>
        <v>3504303.6270771413</v>
      </c>
      <c r="M110" s="92">
        <f>+'[3]R-I prezzi correnti cdt'!M107</f>
        <v>4574450.9323445037</v>
      </c>
      <c r="N110" s="92">
        <f t="shared" si="9"/>
        <v>20582376.612350732</v>
      </c>
      <c r="O110" s="92">
        <f t="shared" si="10"/>
        <v>41412302.36219199</v>
      </c>
      <c r="P110" s="92">
        <f>+'[3]R-I prezzi correnti cdt'!P107</f>
        <v>1061949.0530783508</v>
      </c>
      <c r="Q110" s="92">
        <f>+'[3]R-I prezzi correnti cdt'!Q107</f>
        <v>4537665.6975938771</v>
      </c>
      <c r="R110" s="94">
        <f t="shared" si="11"/>
        <v>44888019.006707512</v>
      </c>
      <c r="S110" s="92">
        <f>+'[3]R-I prezzi correnti cdt'!S107</f>
        <v>5922524.1730281338</v>
      </c>
      <c r="T110" s="94">
        <f t="shared" si="12"/>
        <v>50810543.179735646</v>
      </c>
      <c r="U110" s="96"/>
      <c r="V110" s="92">
        <f>+'[3]R-I prezzi correnti cdt'!U107</f>
        <v>6496438.8320503496</v>
      </c>
      <c r="W110" s="97">
        <f>+'[3]R-I prezzi correnti cdt'!W107</f>
        <v>28055565.778030321</v>
      </c>
      <c r="X110" s="97">
        <f>+'[3]R-I prezzi correnti cdt'!X107</f>
        <v>5838393.6181685738</v>
      </c>
      <c r="Y110" s="92">
        <f t="shared" si="13"/>
        <v>33893959.396198899</v>
      </c>
      <c r="Z110" s="92">
        <f>+'[3]R-I prezzi correnti cdt'!AD107</f>
        <v>3250220.8821734712</v>
      </c>
      <c r="AA110" s="92">
        <f>+'[3]R-I prezzi correnti cdt'!Y107</f>
        <v>5875459.5364276441</v>
      </c>
      <c r="AB110" s="92">
        <f>+'[3]R-I prezzi correnti cdt'!AC107+'[3]R-I prezzi correnti cdt'!AE107+'[3]R-I prezzi correnti cdt'!AF107</f>
        <v>1294464.5328852793</v>
      </c>
      <c r="AC110" s="93">
        <f t="shared" si="14"/>
        <v>10420144.951486394</v>
      </c>
      <c r="AD110" s="98">
        <f t="shared" si="15"/>
        <v>50810543.179735646</v>
      </c>
    </row>
    <row r="111" spans="1:30" x14ac:dyDescent="0.2">
      <c r="A111" s="91">
        <v>1967</v>
      </c>
      <c r="B111" s="92">
        <f>+'[3]R-I prezzi correnti cdt'!B108</f>
        <v>5281068.0862113032</v>
      </c>
      <c r="C111" s="92">
        <f>+'[3]R-I prezzi correnti cdt'!C108</f>
        <v>250278.11133842031</v>
      </c>
      <c r="D111" s="92">
        <f>+'[3]R-I prezzi correnti cdt'!D108</f>
        <v>12571144.059614131</v>
      </c>
      <c r="E111" s="92">
        <f>+'[3]R-I prezzi correnti cdt'!G108</f>
        <v>4122100.2861482012</v>
      </c>
      <c r="F111" s="92">
        <f>+'[3]R-I prezzi correnti cdt'!E108</f>
        <v>916535.90899910696</v>
      </c>
      <c r="G111" s="93">
        <f t="shared" si="8"/>
        <v>17860058.366099861</v>
      </c>
      <c r="H111" s="92">
        <f>+'[3]R-I prezzi correnti cdt'!H108</f>
        <v>7388231.264365552</v>
      </c>
      <c r="I111" s="92">
        <f>+'[3]R-I prezzi correnti cdt'!I108</f>
        <v>2987553.2301713517</v>
      </c>
      <c r="J111" s="92">
        <f>+'[3]R-I prezzi correnti cdt'!J108</f>
        <v>1428055.0244050284</v>
      </c>
      <c r="K111" s="92">
        <f>+'[3]R-I prezzi correnti cdt'!K108</f>
        <v>2089453.4628392472</v>
      </c>
      <c r="L111" s="92">
        <f>+'[3]R-I prezzi correnti cdt'!L108</f>
        <v>3972979.9204015932</v>
      </c>
      <c r="M111" s="92">
        <f>+'[3]R-I prezzi correnti cdt'!M108</f>
        <v>4832263.9897642098</v>
      </c>
      <c r="N111" s="92">
        <f t="shared" si="9"/>
        <v>22698536.891946983</v>
      </c>
      <c r="O111" s="92">
        <f t="shared" si="10"/>
        <v>45839663.344258144</v>
      </c>
      <c r="P111" s="92">
        <f>+'[3]R-I prezzi correnti cdt'!P108</f>
        <v>1156733.1145944975</v>
      </c>
      <c r="Q111" s="92">
        <f>+'[3]R-I prezzi correnti cdt'!Q108</f>
        <v>5115514.511792602</v>
      </c>
      <c r="R111" s="94">
        <f t="shared" si="11"/>
        <v>49798444.741456248</v>
      </c>
      <c r="S111" s="92">
        <f>+'[3]R-I prezzi correnti cdt'!S108</f>
        <v>6704275.5314336913</v>
      </c>
      <c r="T111" s="94">
        <f t="shared" si="12"/>
        <v>56502720.272889942</v>
      </c>
      <c r="U111" s="96"/>
      <c r="V111" s="92">
        <f>+'[3]R-I prezzi correnti cdt'!U108</f>
        <v>6941572.1294987779</v>
      </c>
      <c r="W111" s="97">
        <f>+'[3]R-I prezzi correnti cdt'!W108</f>
        <v>31166396.027175061</v>
      </c>
      <c r="X111" s="97">
        <f>+'[3]R-I prezzi correnti cdt'!X108</f>
        <v>6228696.1986845825</v>
      </c>
      <c r="Y111" s="92">
        <f t="shared" si="13"/>
        <v>37395092.225859642</v>
      </c>
      <c r="Z111" s="92">
        <f>+'[3]R-I prezzi correnti cdt'!AD108</f>
        <v>3878948.2471537585</v>
      </c>
      <c r="AA111" s="92">
        <f>+'[3]R-I prezzi correnti cdt'!Y108</f>
        <v>6676278.6267663827</v>
      </c>
      <c r="AB111" s="92">
        <f>+'[3]R-I prezzi correnti cdt'!AC108+'[3]R-I prezzi correnti cdt'!AE108+'[3]R-I prezzi correnti cdt'!AF108</f>
        <v>1610829.0436113817</v>
      </c>
      <c r="AC111" s="93">
        <f t="shared" si="14"/>
        <v>12166055.917531522</v>
      </c>
      <c r="AD111" s="98">
        <f t="shared" si="15"/>
        <v>56502720.272889942</v>
      </c>
    </row>
    <row r="112" spans="1:30" x14ac:dyDescent="0.2">
      <c r="A112" s="91">
        <v>1968</v>
      </c>
      <c r="B112" s="92">
        <f>+'[3]R-I prezzi correnti cdt'!B109</f>
        <v>4976937.2674164437</v>
      </c>
      <c r="C112" s="92">
        <f>+'[3]R-I prezzi correnti cdt'!C109</f>
        <v>274825.95873960189</v>
      </c>
      <c r="D112" s="92">
        <f>+'[3]R-I prezzi correnti cdt'!D109</f>
        <v>13923801.318388177</v>
      </c>
      <c r="E112" s="92">
        <f>+'[3]R-I prezzi correnti cdt'!G109</f>
        <v>4671149.2896994874</v>
      </c>
      <c r="F112" s="92">
        <f>+'[3]R-I prezzi correnti cdt'!E109</f>
        <v>1011117.1923720638</v>
      </c>
      <c r="G112" s="93">
        <f t="shared" si="8"/>
        <v>19880893.759199332</v>
      </c>
      <c r="H112" s="92">
        <f>+'[3]R-I prezzi correnti cdt'!H109</f>
        <v>8111778.7260108301</v>
      </c>
      <c r="I112" s="92">
        <f>+'[3]R-I prezzi correnti cdt'!I109</f>
        <v>3400879.3036767263</v>
      </c>
      <c r="J112" s="92">
        <f>+'[3]R-I prezzi correnti cdt'!J109</f>
        <v>1579793.5324304637</v>
      </c>
      <c r="K112" s="92">
        <f>+'[3]R-I prezzi correnti cdt'!K109</f>
        <v>2326742.8070380921</v>
      </c>
      <c r="L112" s="92">
        <f>+'[3]R-I prezzi correnti cdt'!L109</f>
        <v>4603203.7595696691</v>
      </c>
      <c r="M112" s="92">
        <f>+'[3]R-I prezzi correnti cdt'!M109</f>
        <v>5280316.6904881923</v>
      </c>
      <c r="N112" s="92">
        <f t="shared" si="9"/>
        <v>25302714.819213975</v>
      </c>
      <c r="O112" s="92">
        <f t="shared" si="10"/>
        <v>50160545.845829755</v>
      </c>
      <c r="P112" s="92">
        <f>+'[3]R-I prezzi correnti cdt'!P109</f>
        <v>1302165.9997430264</v>
      </c>
      <c r="Q112" s="92">
        <f>+'[3]R-I prezzi correnti cdt'!Q109</f>
        <v>5132791.6312814318</v>
      </c>
      <c r="R112" s="94">
        <f t="shared" si="11"/>
        <v>53991171.477368161</v>
      </c>
      <c r="S112" s="92">
        <f>+'[3]R-I prezzi correnti cdt'!S109</f>
        <v>7124550.7489014762</v>
      </c>
      <c r="T112" s="94">
        <f t="shared" si="12"/>
        <v>61115722.22626964</v>
      </c>
      <c r="U112" s="96"/>
      <c r="V112" s="92">
        <f>+'[3]R-I prezzi correnti cdt'!U109</f>
        <v>7883070.8438639222</v>
      </c>
      <c r="W112" s="97">
        <f>+'[3]R-I prezzi correnti cdt'!W109</f>
        <v>32886225.059568115</v>
      </c>
      <c r="X112" s="97">
        <f>+'[3]R-I prezzi correnti cdt'!X109</f>
        <v>6706064.8267395142</v>
      </c>
      <c r="Y112" s="92">
        <f t="shared" si="13"/>
        <v>39592289.886307627</v>
      </c>
      <c r="Z112" s="92">
        <f>+'[3]R-I prezzi correnti cdt'!AD109</f>
        <v>4257610.4949656846</v>
      </c>
      <c r="AA112" s="92">
        <f>+'[3]R-I prezzi correnti cdt'!Y109</f>
        <v>7521726.6558226971</v>
      </c>
      <c r="AB112" s="92">
        <f>+'[3]R-I prezzi correnti cdt'!AC109+'[3]R-I prezzi correnti cdt'!AE109+'[3]R-I prezzi correnti cdt'!AF109</f>
        <v>1861024.3453096971</v>
      </c>
      <c r="AC112" s="93">
        <f t="shared" si="14"/>
        <v>13640361.496098079</v>
      </c>
      <c r="AD112" s="98">
        <f t="shared" si="15"/>
        <v>61115722.226269625</v>
      </c>
    </row>
    <row r="113" spans="1:30" x14ac:dyDescent="0.2">
      <c r="A113" s="91">
        <v>1969</v>
      </c>
      <c r="B113" s="92">
        <f>+'[3]R-I prezzi correnti cdt'!B110</f>
        <v>5481652.8305815849</v>
      </c>
      <c r="C113" s="92">
        <f>+'[3]R-I prezzi correnti cdt'!C110</f>
        <v>292630.72062031692</v>
      </c>
      <c r="D113" s="92">
        <f>+'[3]R-I prezzi correnti cdt'!D110</f>
        <v>15608563.899520768</v>
      </c>
      <c r="E113" s="92">
        <f>+'[3]R-I prezzi correnti cdt'!G110</f>
        <v>5542224.6033979831</v>
      </c>
      <c r="F113" s="92">
        <f>+'[3]R-I prezzi correnti cdt'!E110</f>
        <v>1092494.8313387351</v>
      </c>
      <c r="G113" s="93">
        <f t="shared" si="8"/>
        <v>22535914.054877803</v>
      </c>
      <c r="H113" s="92">
        <f>+'[3]R-I prezzi correnti cdt'!H110</f>
        <v>8803170.4930204879</v>
      </c>
      <c r="I113" s="92">
        <f>+'[3]R-I prezzi correnti cdt'!I110</f>
        <v>3846194.5519271493</v>
      </c>
      <c r="J113" s="92">
        <f>+'[3]R-I prezzi correnti cdt'!J110</f>
        <v>1740222.7637511052</v>
      </c>
      <c r="K113" s="92">
        <f>+'[3]R-I prezzi correnti cdt'!K110</f>
        <v>2518863.4000199838</v>
      </c>
      <c r="L113" s="92">
        <f>+'[3]R-I prezzi correnti cdt'!L110</f>
        <v>5192412.0310016796</v>
      </c>
      <c r="M113" s="92">
        <f>+'[3]R-I prezzi correnti cdt'!M110</f>
        <v>5701179.8819251414</v>
      </c>
      <c r="N113" s="92">
        <f t="shared" si="9"/>
        <v>27802043.121645547</v>
      </c>
      <c r="O113" s="92">
        <f t="shared" si="10"/>
        <v>55819610.007104933</v>
      </c>
      <c r="P113" s="92">
        <f>+'[3]R-I prezzi correnti cdt'!P110</f>
        <v>1497798.3408969522</v>
      </c>
      <c r="Q113" s="92">
        <f>+'[3]R-I prezzi correnti cdt'!Q110</f>
        <v>5347813.7138093263</v>
      </c>
      <c r="R113" s="94">
        <f t="shared" si="11"/>
        <v>59669625.38001731</v>
      </c>
      <c r="S113" s="92">
        <f>+'[3]R-I prezzi correnti cdt'!S110</f>
        <v>8603602.3365237135</v>
      </c>
      <c r="T113" s="94">
        <f t="shared" si="12"/>
        <v>68273227.716541022</v>
      </c>
      <c r="U113" s="96"/>
      <c r="V113" s="92">
        <f>+'[3]R-I prezzi correnti cdt'!U110</f>
        <v>9042134.256006768</v>
      </c>
      <c r="W113" s="97">
        <f>+'[3]R-I prezzi correnti cdt'!W110</f>
        <v>36133603.851332292</v>
      </c>
      <c r="X113" s="97">
        <f>+'[3]R-I prezzi correnti cdt'!X110</f>
        <v>7281584.092503977</v>
      </c>
      <c r="Y113" s="92">
        <f t="shared" si="13"/>
        <v>43415187.943836272</v>
      </c>
      <c r="Z113" s="92">
        <f>+'[3]R-I prezzi correnti cdt'!AD110</f>
        <v>4630068.319031545</v>
      </c>
      <c r="AA113" s="92">
        <f>+'[3]R-I prezzi correnti cdt'!Y110</f>
        <v>9086720.4293663763</v>
      </c>
      <c r="AB113" s="92">
        <f>+'[3]R-I prezzi correnti cdt'!AC110+'[3]R-I prezzi correnti cdt'!AE110+'[3]R-I prezzi correnti cdt'!AF110</f>
        <v>2099116.7683000667</v>
      </c>
      <c r="AC113" s="93">
        <f t="shared" si="14"/>
        <v>15815905.516697988</v>
      </c>
      <c r="AD113" s="98">
        <f t="shared" si="15"/>
        <v>68273227.716541022</v>
      </c>
    </row>
    <row r="114" spans="1:30" x14ac:dyDescent="0.2">
      <c r="A114" s="91">
        <v>1970</v>
      </c>
      <c r="B114" s="92">
        <f>+'[3]R-I prezzi correnti cdt'!B111</f>
        <v>5588881.9999999972</v>
      </c>
      <c r="C114" s="92">
        <f>+'[3]R-I prezzi correnti cdt'!C111</f>
        <v>323834.00000000006</v>
      </c>
      <c r="D114" s="92">
        <f>+'[3]R-I prezzi correnti cdt'!D111</f>
        <v>18462974.999999948</v>
      </c>
      <c r="E114" s="92">
        <f>+'[3]R-I prezzi correnti cdt'!G111</f>
        <v>6336077.9999999991</v>
      </c>
      <c r="F114" s="92">
        <f>+'[3]R-I prezzi correnti cdt'!E111</f>
        <v>1191730.9999999998</v>
      </c>
      <c r="G114" s="93">
        <f t="shared" si="8"/>
        <v>26314617.999999948</v>
      </c>
      <c r="H114" s="92">
        <f>+'[3]R-I prezzi correnti cdt'!H111</f>
        <v>10057890.000000022</v>
      </c>
      <c r="I114" s="92">
        <f>+'[3]R-I prezzi correnti cdt'!I111</f>
        <v>4093717.9999999995</v>
      </c>
      <c r="J114" s="92">
        <f>+'[3]R-I prezzi correnti cdt'!J111</f>
        <v>1976388</v>
      </c>
      <c r="K114" s="92">
        <f>+'[3]R-I prezzi correnti cdt'!K111</f>
        <v>2790400.9999999981</v>
      </c>
      <c r="L114" s="92">
        <f>+'[3]R-I prezzi correnti cdt'!L111</f>
        <v>6353014.0000000102</v>
      </c>
      <c r="M114" s="92">
        <f>+'[3]R-I prezzi correnti cdt'!M111</f>
        <v>6154229.0000000121</v>
      </c>
      <c r="N114" s="92">
        <f t="shared" si="9"/>
        <v>31425640.000000045</v>
      </c>
      <c r="O114" s="92">
        <f t="shared" si="10"/>
        <v>63329139.999999985</v>
      </c>
      <c r="P114" s="92">
        <f>+'[3]R-I prezzi correnti cdt'!P111</f>
        <v>1737336.0000000005</v>
      </c>
      <c r="Q114" s="92">
        <f>+'[3]R-I prezzi correnti cdt'!Q111</f>
        <v>5830032.0000000009</v>
      </c>
      <c r="R114" s="94">
        <f t="shared" si="11"/>
        <v>67421835.999999985</v>
      </c>
      <c r="S114" s="92">
        <f>+'[3]R-I prezzi correnti cdt'!S111</f>
        <v>10467994.999999596</v>
      </c>
      <c r="T114" s="94">
        <f t="shared" si="12"/>
        <v>77889830.999999583</v>
      </c>
      <c r="U114" s="96"/>
      <c r="V114" s="92">
        <f>+'[3]R-I prezzi correnti cdt'!U111</f>
        <v>10028000.000000488</v>
      </c>
      <c r="W114" s="97">
        <f>+'[3]R-I prezzi correnti cdt'!W111</f>
        <v>41464777.520607822</v>
      </c>
      <c r="X114" s="97">
        <f>+'[3]R-I prezzi correnti cdt'!X111</f>
        <v>7867624.1945932992</v>
      </c>
      <c r="Y114" s="92">
        <f t="shared" si="13"/>
        <v>49332401.715201125</v>
      </c>
      <c r="Z114" s="92">
        <f>+'[3]R-I prezzi correnti cdt'!AD111</f>
        <v>5712455.2750078775</v>
      </c>
      <c r="AA114" s="92">
        <f>+'[3]R-I prezzi correnti cdt'!Y111</f>
        <v>10150270.91125842</v>
      </c>
      <c r="AB114" s="92">
        <f>+'[3]R-I prezzi correnti cdt'!AC111+'[3]R-I prezzi correnti cdt'!AE111+'[3]R-I prezzi correnti cdt'!AF111</f>
        <v>2666703.0985316806</v>
      </c>
      <c r="AC114" s="93">
        <f t="shared" si="14"/>
        <v>18529429.284797978</v>
      </c>
      <c r="AD114" s="98">
        <f t="shared" si="15"/>
        <v>77889830.999999598</v>
      </c>
    </row>
  </sheetData>
  <mergeCells count="15">
    <mergeCell ref="W2:Y3"/>
    <mergeCell ref="Z2:AB3"/>
    <mergeCell ref="AD2:AD4"/>
    <mergeCell ref="P2:P4"/>
    <mergeCell ref="Q2:Q4"/>
    <mergeCell ref="R2:R4"/>
    <mergeCell ref="S2:S4"/>
    <mergeCell ref="T2:T4"/>
    <mergeCell ref="V2:V4"/>
    <mergeCell ref="O2:O4"/>
    <mergeCell ref="A1:I1"/>
    <mergeCell ref="A2:A4"/>
    <mergeCell ref="B2:B4"/>
    <mergeCell ref="C2:G2"/>
    <mergeCell ref="H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</vt:i4>
      </vt:variant>
    </vt:vector>
  </HeadingPairs>
  <TitlesOfParts>
    <vt:vector size="16" baseType="lpstr">
      <vt:lpstr>Summary</vt:lpstr>
      <vt:lpstr>Tab_01</vt:lpstr>
      <vt:lpstr>Tab_02</vt:lpstr>
      <vt:lpstr>Tab_03</vt:lpstr>
      <vt:lpstr>Tab_04</vt:lpstr>
      <vt:lpstr>Tab_05</vt:lpstr>
      <vt:lpstr>Tab_06</vt:lpstr>
      <vt:lpstr>Tab_07</vt:lpstr>
      <vt:lpstr>Tab_08</vt:lpstr>
      <vt:lpstr>Tab_09</vt:lpstr>
      <vt:lpstr>Tab_10</vt:lpstr>
      <vt:lpstr>Tab_11</vt:lpstr>
      <vt:lpstr>Tab_01 (2)</vt:lpstr>
      <vt:lpstr>GRAF</vt:lpstr>
      <vt:lpstr>GRAF (2)</vt:lpstr>
      <vt:lpstr>Summary!Area_stampa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Brunetti</dc:creator>
  <cp:lastModifiedBy>Nicola Carmine Salerno</cp:lastModifiedBy>
  <dcterms:created xsi:type="dcterms:W3CDTF">2015-02-06T14:39:37Z</dcterms:created>
  <dcterms:modified xsi:type="dcterms:W3CDTF">2026-01-29T11:11:57Z</dcterms:modified>
</cp:coreProperties>
</file>