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.salerno\Desktop\"/>
    </mc:Choice>
  </mc:AlternateContent>
  <xr:revisionPtr revIDLastSave="0" documentId="13_ncr:1_{CBB4443D-8F33-4B48-89B4-6BF1460EE95A}" xr6:coauthVersionLast="47" xr6:coauthVersionMax="47" xr10:uidLastSave="{00000000-0000-0000-0000-000000000000}"/>
  <bookViews>
    <workbookView xWindow="-120" yWindow="-120" windowWidth="29040" windowHeight="15720" firstSheet="1" activeTab="3" xr2:uid="{00000000-000D-0000-FFFF-FFFF00000000}"/>
  </bookViews>
  <sheets>
    <sheet name="Tavola11" sheetId="1" r:id="rId1"/>
    <sheet name="ISCRIZIONI" sheetId="2" r:id="rId2"/>
    <sheet name="CANCELLAZIONI" sheetId="3" r:id="rId3"/>
    <sheet name="SALDO" sheetId="4" r:id="rId4"/>
    <sheet name="FORZE DI LAVORO" sheetId="5" r:id="rId5"/>
    <sheet name="FORZE DI LAVORO LS" sheetId="6" r:id="rId6"/>
    <sheet name="OCCUPATI" sheetId="7" r:id="rId7"/>
    <sheet name="SALDO (2)" sheetId="8" r:id="rId8"/>
  </sheets>
  <definedNames>
    <definedName name="_xlnm._FilterDatabase" localSheetId="2" hidden="1">CANCELLAZIONI!$F$33:$AC$69</definedName>
    <definedName name="_xlnm._FilterDatabase" localSheetId="1" hidden="1">ISCRIZIONI!$E$35:$AC$71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6" i="4" l="1"/>
  <c r="AB57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G57" i="4"/>
  <c r="G56" i="4"/>
  <c r="U42" i="4"/>
  <c r="AD43" i="8" l="1"/>
  <c r="AD44" i="8"/>
  <c r="AD45" i="8"/>
  <c r="AD46" i="8"/>
  <c r="AD47" i="8"/>
  <c r="AD48" i="8"/>
  <c r="AD49" i="8"/>
  <c r="AD50" i="8"/>
  <c r="AD51" i="8"/>
  <c r="AD52" i="8"/>
  <c r="AD53" i="8"/>
  <c r="AD42" i="8"/>
  <c r="G54" i="8"/>
  <c r="Y108" i="8"/>
  <c r="I108" i="8"/>
  <c r="AB53" i="8"/>
  <c r="AB169" i="8" s="1"/>
  <c r="AA53" i="8"/>
  <c r="AA169" i="8" s="1"/>
  <c r="Z53" i="8"/>
  <c r="Z169" i="8" s="1"/>
  <c r="Y53" i="8"/>
  <c r="Y169" i="8" s="1"/>
  <c r="X53" i="8"/>
  <c r="X169" i="8" s="1"/>
  <c r="W53" i="8"/>
  <c r="W169" i="8" s="1"/>
  <c r="V53" i="8"/>
  <c r="V169" i="8" s="1"/>
  <c r="U53" i="8"/>
  <c r="T53" i="8"/>
  <c r="T169" i="8" s="1"/>
  <c r="S53" i="8"/>
  <c r="S169" i="8" s="1"/>
  <c r="R53" i="8"/>
  <c r="R169" i="8" s="1"/>
  <c r="Q53" i="8"/>
  <c r="Q169" i="8" s="1"/>
  <c r="P53" i="8"/>
  <c r="P169" i="8" s="1"/>
  <c r="O53" i="8"/>
  <c r="O169" i="8" s="1"/>
  <c r="N53" i="8"/>
  <c r="N169" i="8" s="1"/>
  <c r="M53" i="8"/>
  <c r="L53" i="8"/>
  <c r="L169" i="8" s="1"/>
  <c r="K53" i="8"/>
  <c r="K169" i="8" s="1"/>
  <c r="J53" i="8"/>
  <c r="J169" i="8" s="1"/>
  <c r="I53" i="8"/>
  <c r="I169" i="8" s="1"/>
  <c r="H53" i="8"/>
  <c r="H169" i="8" s="1"/>
  <c r="G53" i="8"/>
  <c r="G169" i="8" s="1"/>
  <c r="AB52" i="8"/>
  <c r="AB168" i="8" s="1"/>
  <c r="AA52" i="8"/>
  <c r="Z52" i="8"/>
  <c r="Z168" i="8" s="1"/>
  <c r="Y52" i="8"/>
  <c r="Y168" i="8" s="1"/>
  <c r="X52" i="8"/>
  <c r="X168" i="8" s="1"/>
  <c r="W52" i="8"/>
  <c r="W168" i="8" s="1"/>
  <c r="V52" i="8"/>
  <c r="V168" i="8" s="1"/>
  <c r="U52" i="8"/>
  <c r="U168" i="8" s="1"/>
  <c r="T52" i="8"/>
  <c r="T168" i="8" s="1"/>
  <c r="S52" i="8"/>
  <c r="R52" i="8"/>
  <c r="R168" i="8" s="1"/>
  <c r="Q52" i="8"/>
  <c r="Q168" i="8" s="1"/>
  <c r="P52" i="8"/>
  <c r="P168" i="8" s="1"/>
  <c r="O52" i="8"/>
  <c r="O168" i="8" s="1"/>
  <c r="N52" i="8"/>
  <c r="N168" i="8" s="1"/>
  <c r="M52" i="8"/>
  <c r="M168" i="8" s="1"/>
  <c r="L52" i="8"/>
  <c r="L168" i="8" s="1"/>
  <c r="K52" i="8"/>
  <c r="J52" i="8"/>
  <c r="J168" i="8" s="1"/>
  <c r="I52" i="8"/>
  <c r="I168" i="8" s="1"/>
  <c r="H52" i="8"/>
  <c r="H168" i="8" s="1"/>
  <c r="G52" i="8"/>
  <c r="G168" i="8" s="1"/>
  <c r="AB51" i="8"/>
  <c r="AB167" i="8" s="1"/>
  <c r="AA51" i="8"/>
  <c r="AA167" i="8" s="1"/>
  <c r="Z51" i="8"/>
  <c r="Z167" i="8" s="1"/>
  <c r="Y51" i="8"/>
  <c r="X51" i="8"/>
  <c r="X167" i="8" s="1"/>
  <c r="W51" i="8"/>
  <c r="W167" i="8" s="1"/>
  <c r="V51" i="8"/>
  <c r="V167" i="8" s="1"/>
  <c r="U51" i="8"/>
  <c r="U167" i="8" s="1"/>
  <c r="T51" i="8"/>
  <c r="T167" i="8" s="1"/>
  <c r="S51" i="8"/>
  <c r="S167" i="8" s="1"/>
  <c r="R51" i="8"/>
  <c r="R167" i="8" s="1"/>
  <c r="Q51" i="8"/>
  <c r="P51" i="8"/>
  <c r="P167" i="8" s="1"/>
  <c r="O51" i="8"/>
  <c r="O167" i="8" s="1"/>
  <c r="N51" i="8"/>
  <c r="N167" i="8" s="1"/>
  <c r="M51" i="8"/>
  <c r="M167" i="8" s="1"/>
  <c r="L51" i="8"/>
  <c r="L167" i="8" s="1"/>
  <c r="K51" i="8"/>
  <c r="K167" i="8" s="1"/>
  <c r="J51" i="8"/>
  <c r="J167" i="8" s="1"/>
  <c r="I51" i="8"/>
  <c r="H51" i="8"/>
  <c r="H167" i="8" s="1"/>
  <c r="G51" i="8"/>
  <c r="G167" i="8" s="1"/>
  <c r="AB50" i="8"/>
  <c r="AB166" i="8" s="1"/>
  <c r="AA50" i="8"/>
  <c r="AA166" i="8" s="1"/>
  <c r="Z50" i="8"/>
  <c r="Z166" i="8" s="1"/>
  <c r="Y50" i="8"/>
  <c r="Y166" i="8" s="1"/>
  <c r="X50" i="8"/>
  <c r="X166" i="8" s="1"/>
  <c r="W50" i="8"/>
  <c r="V50" i="8"/>
  <c r="V166" i="8" s="1"/>
  <c r="U50" i="8"/>
  <c r="U166" i="8" s="1"/>
  <c r="T50" i="8"/>
  <c r="T166" i="8" s="1"/>
  <c r="S50" i="8"/>
  <c r="S166" i="8" s="1"/>
  <c r="R50" i="8"/>
  <c r="R166" i="8" s="1"/>
  <c r="Q50" i="8"/>
  <c r="Q166" i="8" s="1"/>
  <c r="P50" i="8"/>
  <c r="P166" i="8" s="1"/>
  <c r="O50" i="8"/>
  <c r="N50" i="8"/>
  <c r="N166" i="8" s="1"/>
  <c r="M50" i="8"/>
  <c r="M166" i="8" s="1"/>
  <c r="L50" i="8"/>
  <c r="L166" i="8" s="1"/>
  <c r="K50" i="8"/>
  <c r="K166" i="8" s="1"/>
  <c r="J50" i="8"/>
  <c r="J166" i="8" s="1"/>
  <c r="I50" i="8"/>
  <c r="I166" i="8" s="1"/>
  <c r="H50" i="8"/>
  <c r="H166" i="8" s="1"/>
  <c r="G50" i="8"/>
  <c r="AB49" i="8"/>
  <c r="AB165" i="8" s="1"/>
  <c r="AA49" i="8"/>
  <c r="AA165" i="8" s="1"/>
  <c r="Z49" i="8"/>
  <c r="Z165" i="8" s="1"/>
  <c r="Y49" i="8"/>
  <c r="Y165" i="8" s="1"/>
  <c r="X49" i="8"/>
  <c r="X165" i="8" s="1"/>
  <c r="W49" i="8"/>
  <c r="W165" i="8" s="1"/>
  <c r="V49" i="8"/>
  <c r="V165" i="8" s="1"/>
  <c r="U49" i="8"/>
  <c r="T49" i="8"/>
  <c r="T165" i="8" s="1"/>
  <c r="S49" i="8"/>
  <c r="S165" i="8" s="1"/>
  <c r="R49" i="8"/>
  <c r="R165" i="8" s="1"/>
  <c r="Q49" i="8"/>
  <c r="Q165" i="8" s="1"/>
  <c r="P49" i="8"/>
  <c r="P165" i="8" s="1"/>
  <c r="O49" i="8"/>
  <c r="O165" i="8" s="1"/>
  <c r="N49" i="8"/>
  <c r="N165" i="8" s="1"/>
  <c r="M49" i="8"/>
  <c r="L49" i="8"/>
  <c r="L165" i="8" s="1"/>
  <c r="K49" i="8"/>
  <c r="K165" i="8" s="1"/>
  <c r="J49" i="8"/>
  <c r="J165" i="8" s="1"/>
  <c r="I49" i="8"/>
  <c r="I165" i="8" s="1"/>
  <c r="H49" i="8"/>
  <c r="H165" i="8" s="1"/>
  <c r="G49" i="8"/>
  <c r="G165" i="8" s="1"/>
  <c r="AB48" i="8"/>
  <c r="AB164" i="8" s="1"/>
  <c r="AA48" i="8"/>
  <c r="Z48" i="8"/>
  <c r="Z164" i="8" s="1"/>
  <c r="Y48" i="8"/>
  <c r="Y164" i="8" s="1"/>
  <c r="X48" i="8"/>
  <c r="X164" i="8" s="1"/>
  <c r="W48" i="8"/>
  <c r="W164" i="8" s="1"/>
  <c r="V48" i="8"/>
  <c r="V164" i="8" s="1"/>
  <c r="U48" i="8"/>
  <c r="U164" i="8" s="1"/>
  <c r="T48" i="8"/>
  <c r="T164" i="8" s="1"/>
  <c r="S48" i="8"/>
  <c r="S164" i="8" s="1"/>
  <c r="R48" i="8"/>
  <c r="R164" i="8" s="1"/>
  <c r="Q48" i="8"/>
  <c r="Q164" i="8" s="1"/>
  <c r="P48" i="8"/>
  <c r="P164" i="8" s="1"/>
  <c r="O48" i="8"/>
  <c r="O164" i="8" s="1"/>
  <c r="N48" i="8"/>
  <c r="N164" i="8" s="1"/>
  <c r="M48" i="8"/>
  <c r="M164" i="8" s="1"/>
  <c r="L48" i="8"/>
  <c r="L164" i="8" s="1"/>
  <c r="K48" i="8"/>
  <c r="K164" i="8" s="1"/>
  <c r="J48" i="8"/>
  <c r="J164" i="8" s="1"/>
  <c r="I48" i="8"/>
  <c r="I164" i="8" s="1"/>
  <c r="H48" i="8"/>
  <c r="H164" i="8" s="1"/>
  <c r="G48" i="8"/>
  <c r="G164" i="8" s="1"/>
  <c r="AB47" i="8"/>
  <c r="AB54" i="8" s="1"/>
  <c r="AA47" i="8"/>
  <c r="Z47" i="8"/>
  <c r="Z54" i="8" s="1"/>
  <c r="Y47" i="8"/>
  <c r="X47" i="8"/>
  <c r="X163" i="8" s="1"/>
  <c r="W47" i="8"/>
  <c r="W163" i="8" s="1"/>
  <c r="V47" i="8"/>
  <c r="V54" i="8" s="1"/>
  <c r="U47" i="8"/>
  <c r="U54" i="8" s="1"/>
  <c r="T47" i="8"/>
  <c r="T54" i="8" s="1"/>
  <c r="S47" i="8"/>
  <c r="S163" i="8" s="1"/>
  <c r="R47" i="8"/>
  <c r="R54" i="8" s="1"/>
  <c r="Q47" i="8"/>
  <c r="Q108" i="8" s="1"/>
  <c r="P47" i="8"/>
  <c r="P163" i="8" s="1"/>
  <c r="O47" i="8"/>
  <c r="O163" i="8" s="1"/>
  <c r="N47" i="8"/>
  <c r="N54" i="8" s="1"/>
  <c r="M47" i="8"/>
  <c r="M54" i="8" s="1"/>
  <c r="L47" i="8"/>
  <c r="L54" i="8" s="1"/>
  <c r="K47" i="8"/>
  <c r="K163" i="8" s="1"/>
  <c r="J47" i="8"/>
  <c r="J54" i="8" s="1"/>
  <c r="I47" i="8"/>
  <c r="H47" i="8"/>
  <c r="H163" i="8" s="1"/>
  <c r="G47" i="8"/>
  <c r="G163" i="8" s="1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AB197" i="4"/>
  <c r="Q197" i="4"/>
  <c r="H197" i="4"/>
  <c r="G168" i="4"/>
  <c r="O111" i="4"/>
  <c r="S111" i="4"/>
  <c r="I113" i="4"/>
  <c r="Y113" i="4"/>
  <c r="G115" i="4"/>
  <c r="S115" i="4"/>
  <c r="W115" i="4"/>
  <c r="J55" i="5"/>
  <c r="H42" i="4"/>
  <c r="I42" i="4"/>
  <c r="AF42" i="4"/>
  <c r="J42" i="4"/>
  <c r="K42" i="4"/>
  <c r="L42" i="4"/>
  <c r="M42" i="4"/>
  <c r="N42" i="4"/>
  <c r="O42" i="4"/>
  <c r="P42" i="4"/>
  <c r="Q42" i="4"/>
  <c r="R42" i="4"/>
  <c r="S42" i="4"/>
  <c r="T42" i="4"/>
  <c r="V42" i="4"/>
  <c r="W42" i="4"/>
  <c r="X42" i="4"/>
  <c r="Y42" i="4"/>
  <c r="Z42" i="4"/>
  <c r="AA42" i="4"/>
  <c r="H43" i="4"/>
  <c r="I43" i="4"/>
  <c r="AF43" i="4"/>
  <c r="J43" i="4"/>
  <c r="K43" i="4"/>
  <c r="L43" i="4"/>
  <c r="M43" i="4"/>
  <c r="N43" i="4"/>
  <c r="O43" i="4"/>
  <c r="P43" i="4"/>
  <c r="Q43" i="4"/>
  <c r="R43" i="4"/>
  <c r="S43" i="4"/>
  <c r="T43" i="4"/>
  <c r="U43" i="4"/>
  <c r="U55" i="4" s="1"/>
  <c r="V43" i="4"/>
  <c r="W43" i="4"/>
  <c r="X43" i="4"/>
  <c r="Y43" i="4"/>
  <c r="Z43" i="4"/>
  <c r="AA43" i="4"/>
  <c r="H44" i="4"/>
  <c r="I44" i="4"/>
  <c r="AF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H45" i="4"/>
  <c r="I45" i="4"/>
  <c r="AF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H46" i="4"/>
  <c r="I46" i="4"/>
  <c r="AF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H47" i="4"/>
  <c r="H109" i="4" s="1"/>
  <c r="I47" i="4"/>
  <c r="I109" i="4" s="1"/>
  <c r="AF47" i="4"/>
  <c r="J109" i="4" s="1"/>
  <c r="J47" i="4"/>
  <c r="K109" i="4" s="1"/>
  <c r="K47" i="4"/>
  <c r="L109" i="4" s="1"/>
  <c r="L47" i="4"/>
  <c r="M164" i="4" s="1"/>
  <c r="M47" i="4"/>
  <c r="N164" i="4" s="1"/>
  <c r="N47" i="4"/>
  <c r="O109" i="4" s="1"/>
  <c r="O47" i="4"/>
  <c r="P109" i="4" s="1"/>
  <c r="P47" i="4"/>
  <c r="Q109" i="4" s="1"/>
  <c r="Q47" i="4"/>
  <c r="R109" i="4" s="1"/>
  <c r="R47" i="4"/>
  <c r="S109" i="4" s="1"/>
  <c r="S47" i="4"/>
  <c r="T109" i="4" s="1"/>
  <c r="T47" i="4"/>
  <c r="U164" i="4" s="1"/>
  <c r="U47" i="4"/>
  <c r="V164" i="4" s="1"/>
  <c r="V47" i="4"/>
  <c r="W109" i="4" s="1"/>
  <c r="W47" i="4"/>
  <c r="X109" i="4" s="1"/>
  <c r="X47" i="4"/>
  <c r="Y109" i="4" s="1"/>
  <c r="Y47" i="4"/>
  <c r="Z109" i="4" s="1"/>
  <c r="Z47" i="4"/>
  <c r="AA109" i="4" s="1"/>
  <c r="AA47" i="4"/>
  <c r="AB109" i="4" s="1"/>
  <c r="H48" i="4"/>
  <c r="H165" i="4" s="1"/>
  <c r="I48" i="4"/>
  <c r="I165" i="4" s="1"/>
  <c r="AF48" i="4"/>
  <c r="J110" i="4" s="1"/>
  <c r="J48" i="4"/>
  <c r="K110" i="4" s="1"/>
  <c r="K48" i="4"/>
  <c r="L110" i="4" s="1"/>
  <c r="L48" i="4"/>
  <c r="M110" i="4" s="1"/>
  <c r="M48" i="4"/>
  <c r="N110" i="4" s="1"/>
  <c r="N48" i="4"/>
  <c r="O110" i="4" s="1"/>
  <c r="O48" i="4"/>
  <c r="P165" i="4" s="1"/>
  <c r="P48" i="4"/>
  <c r="Q165" i="4" s="1"/>
  <c r="Q48" i="4"/>
  <c r="R110" i="4" s="1"/>
  <c r="R48" i="4"/>
  <c r="S110" i="4" s="1"/>
  <c r="S48" i="4"/>
  <c r="T110" i="4" s="1"/>
  <c r="T48" i="4"/>
  <c r="U110" i="4" s="1"/>
  <c r="U48" i="4"/>
  <c r="V110" i="4" s="1"/>
  <c r="V48" i="4"/>
  <c r="W110" i="4" s="1"/>
  <c r="W48" i="4"/>
  <c r="X165" i="4" s="1"/>
  <c r="X48" i="4"/>
  <c r="Y165" i="4" s="1"/>
  <c r="Y48" i="4"/>
  <c r="Z110" i="4" s="1"/>
  <c r="Z48" i="4"/>
  <c r="AA110" i="4" s="1"/>
  <c r="AA48" i="4"/>
  <c r="AB110" i="4" s="1"/>
  <c r="H49" i="4"/>
  <c r="H111" i="4" s="1"/>
  <c r="I49" i="4"/>
  <c r="I166" i="4" s="1"/>
  <c r="AF49" i="4"/>
  <c r="J111" i="4" s="1"/>
  <c r="J49" i="4"/>
  <c r="K166" i="4" s="1"/>
  <c r="K49" i="4"/>
  <c r="L111" i="4" s="1"/>
  <c r="L49" i="4"/>
  <c r="M166" i="4" s="1"/>
  <c r="M49" i="4"/>
  <c r="N111" i="4" s="1"/>
  <c r="N49" i="4"/>
  <c r="O166" i="4" s="1"/>
  <c r="O49" i="4"/>
  <c r="P111" i="4" s="1"/>
  <c r="P49" i="4"/>
  <c r="Q166" i="4" s="1"/>
  <c r="Q49" i="4"/>
  <c r="R111" i="4" s="1"/>
  <c r="R49" i="4"/>
  <c r="S166" i="4" s="1"/>
  <c r="S49" i="4"/>
  <c r="T111" i="4" s="1"/>
  <c r="T49" i="4"/>
  <c r="U166" i="4" s="1"/>
  <c r="U49" i="4"/>
  <c r="V111" i="4" s="1"/>
  <c r="V49" i="4"/>
  <c r="W166" i="4" s="1"/>
  <c r="W49" i="4"/>
  <c r="X111" i="4" s="1"/>
  <c r="X49" i="4"/>
  <c r="Y166" i="4" s="1"/>
  <c r="Y49" i="4"/>
  <c r="Z111" i="4" s="1"/>
  <c r="Z49" i="4"/>
  <c r="AA166" i="4" s="1"/>
  <c r="AA49" i="4"/>
  <c r="AB111" i="4" s="1"/>
  <c r="H50" i="4"/>
  <c r="H167" i="4" s="1"/>
  <c r="I50" i="4"/>
  <c r="I167" i="4" s="1"/>
  <c r="AF50" i="4"/>
  <c r="J167" i="4" s="1"/>
  <c r="J50" i="4"/>
  <c r="K167" i="4" s="1"/>
  <c r="K50" i="4"/>
  <c r="L167" i="4" s="1"/>
  <c r="L50" i="4"/>
  <c r="M167" i="4" s="1"/>
  <c r="M50" i="4"/>
  <c r="N167" i="4" s="1"/>
  <c r="N50" i="4"/>
  <c r="O167" i="4" s="1"/>
  <c r="O50" i="4"/>
  <c r="P167" i="4" s="1"/>
  <c r="P50" i="4"/>
  <c r="Q167" i="4" s="1"/>
  <c r="Q50" i="4"/>
  <c r="R167" i="4" s="1"/>
  <c r="R50" i="4"/>
  <c r="S167" i="4" s="1"/>
  <c r="S50" i="4"/>
  <c r="T167" i="4" s="1"/>
  <c r="T50" i="4"/>
  <c r="U167" i="4" s="1"/>
  <c r="U50" i="4"/>
  <c r="V167" i="4" s="1"/>
  <c r="V50" i="4"/>
  <c r="W167" i="4" s="1"/>
  <c r="W50" i="4"/>
  <c r="X167" i="4" s="1"/>
  <c r="X50" i="4"/>
  <c r="Y167" i="4" s="1"/>
  <c r="Y50" i="4"/>
  <c r="Z167" i="4" s="1"/>
  <c r="Z50" i="4"/>
  <c r="AA167" i="4" s="1"/>
  <c r="AA50" i="4"/>
  <c r="AB167" i="4" s="1"/>
  <c r="H51" i="4"/>
  <c r="H113" i="4" s="1"/>
  <c r="I51" i="4"/>
  <c r="I168" i="4" s="1"/>
  <c r="AF51" i="4"/>
  <c r="J168" i="4" s="1"/>
  <c r="J51" i="4"/>
  <c r="K168" i="4" s="1"/>
  <c r="K51" i="4"/>
  <c r="L168" i="4" s="1"/>
  <c r="L51" i="4"/>
  <c r="M168" i="4" s="1"/>
  <c r="M51" i="4"/>
  <c r="N168" i="4" s="1"/>
  <c r="N51" i="4"/>
  <c r="O168" i="4" s="1"/>
  <c r="O51" i="4"/>
  <c r="P113" i="4" s="1"/>
  <c r="P51" i="4"/>
  <c r="Q168" i="4" s="1"/>
  <c r="Q51" i="4"/>
  <c r="R168" i="4" s="1"/>
  <c r="R51" i="4"/>
  <c r="S168" i="4" s="1"/>
  <c r="S51" i="4"/>
  <c r="T168" i="4" s="1"/>
  <c r="T51" i="4"/>
  <c r="U168" i="4" s="1"/>
  <c r="U51" i="4"/>
  <c r="V168" i="4" s="1"/>
  <c r="V51" i="4"/>
  <c r="W168" i="4" s="1"/>
  <c r="W51" i="4"/>
  <c r="X113" i="4" s="1"/>
  <c r="X51" i="4"/>
  <c r="Y168" i="4" s="1"/>
  <c r="Y51" i="4"/>
  <c r="Z168" i="4" s="1"/>
  <c r="Z51" i="4"/>
  <c r="AA168" i="4" s="1"/>
  <c r="AA51" i="4"/>
  <c r="AB168" i="4" s="1"/>
  <c r="H52" i="4"/>
  <c r="H169" i="4" s="1"/>
  <c r="I52" i="4"/>
  <c r="I169" i="4" s="1"/>
  <c r="AF52" i="4"/>
  <c r="J114" i="4" s="1"/>
  <c r="J52" i="4"/>
  <c r="K114" i="4" s="1"/>
  <c r="K52" i="4"/>
  <c r="L169" i="4" s="1"/>
  <c r="L52" i="4"/>
  <c r="M169" i="4" s="1"/>
  <c r="M52" i="4"/>
  <c r="N169" i="4" s="1"/>
  <c r="N52" i="4"/>
  <c r="O169" i="4" s="1"/>
  <c r="O52" i="4"/>
  <c r="P169" i="4" s="1"/>
  <c r="P52" i="4"/>
  <c r="Q169" i="4" s="1"/>
  <c r="Q52" i="4"/>
  <c r="R114" i="4" s="1"/>
  <c r="R52" i="4"/>
  <c r="S114" i="4" s="1"/>
  <c r="S52" i="4"/>
  <c r="T169" i="4" s="1"/>
  <c r="T52" i="4"/>
  <c r="U169" i="4" s="1"/>
  <c r="U52" i="4"/>
  <c r="V169" i="4" s="1"/>
  <c r="V52" i="4"/>
  <c r="W169" i="4" s="1"/>
  <c r="W52" i="4"/>
  <c r="X169" i="4" s="1"/>
  <c r="X52" i="4"/>
  <c r="Y169" i="4" s="1"/>
  <c r="Y52" i="4"/>
  <c r="Z114" i="4" s="1"/>
  <c r="Z52" i="4"/>
  <c r="AA114" i="4" s="1"/>
  <c r="AA52" i="4"/>
  <c r="AB169" i="4" s="1"/>
  <c r="H53" i="4"/>
  <c r="H170" i="4" s="1"/>
  <c r="I53" i="4"/>
  <c r="I170" i="4" s="1"/>
  <c r="AF53" i="4"/>
  <c r="J170" i="4" s="1"/>
  <c r="J53" i="4"/>
  <c r="K170" i="4" s="1"/>
  <c r="K53" i="4"/>
  <c r="L115" i="4" s="1"/>
  <c r="L53" i="4"/>
  <c r="M170" i="4" s="1"/>
  <c r="M53" i="4"/>
  <c r="N115" i="4" s="1"/>
  <c r="N53" i="4"/>
  <c r="O170" i="4" s="1"/>
  <c r="O53" i="4"/>
  <c r="P170" i="4" s="1"/>
  <c r="P53" i="4"/>
  <c r="Q170" i="4" s="1"/>
  <c r="Q53" i="4"/>
  <c r="R170" i="4" s="1"/>
  <c r="R53" i="4"/>
  <c r="S170" i="4" s="1"/>
  <c r="S53" i="4"/>
  <c r="T115" i="4" s="1"/>
  <c r="T53" i="4"/>
  <c r="U170" i="4" s="1"/>
  <c r="U53" i="4"/>
  <c r="V115" i="4" s="1"/>
  <c r="V53" i="4"/>
  <c r="W170" i="4" s="1"/>
  <c r="W53" i="4"/>
  <c r="X170" i="4" s="1"/>
  <c r="X53" i="4"/>
  <c r="Y170" i="4" s="1"/>
  <c r="Y53" i="4"/>
  <c r="Z170" i="4" s="1"/>
  <c r="Z53" i="4"/>
  <c r="AA170" i="4" s="1"/>
  <c r="AA53" i="4"/>
  <c r="AB115" i="4" s="1"/>
  <c r="G43" i="4"/>
  <c r="G44" i="4"/>
  <c r="G45" i="4"/>
  <c r="G46" i="4"/>
  <c r="G47" i="4"/>
  <c r="G48" i="4"/>
  <c r="G49" i="4"/>
  <c r="G166" i="4" s="1"/>
  <c r="G50" i="4"/>
  <c r="G51" i="4"/>
  <c r="G52" i="4"/>
  <c r="G53" i="4"/>
  <c r="G42" i="4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I57" i="3"/>
  <c r="H57" i="3"/>
  <c r="G57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I54" i="3"/>
  <c r="H54" i="3"/>
  <c r="G54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I51" i="3"/>
  <c r="H51" i="3"/>
  <c r="G51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I48" i="3"/>
  <c r="H48" i="3"/>
  <c r="G48" i="3"/>
  <c r="J47" i="3"/>
  <c r="J46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I45" i="3"/>
  <c r="H45" i="3"/>
  <c r="G45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I42" i="3"/>
  <c r="H42" i="3"/>
  <c r="G42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I39" i="3"/>
  <c r="H39" i="3"/>
  <c r="G39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I36" i="3"/>
  <c r="H36" i="3"/>
  <c r="G36" i="3"/>
  <c r="Y26" i="3"/>
  <c r="V26" i="3"/>
  <c r="S26" i="3"/>
  <c r="P26" i="3"/>
  <c r="M26" i="3"/>
  <c r="J26" i="3"/>
  <c r="G26" i="3"/>
  <c r="D26" i="3"/>
  <c r="Y25" i="3"/>
  <c r="V25" i="3"/>
  <c r="S25" i="3"/>
  <c r="P25" i="3"/>
  <c r="M25" i="3"/>
  <c r="J25" i="3"/>
  <c r="G25" i="3"/>
  <c r="D25" i="3"/>
  <c r="Y24" i="3"/>
  <c r="V24" i="3"/>
  <c r="S24" i="3"/>
  <c r="P24" i="3"/>
  <c r="M24" i="3"/>
  <c r="J24" i="3"/>
  <c r="G24" i="3"/>
  <c r="D24" i="3"/>
  <c r="Y23" i="3"/>
  <c r="V23" i="3"/>
  <c r="S23" i="3"/>
  <c r="P23" i="3"/>
  <c r="M23" i="3"/>
  <c r="J23" i="3"/>
  <c r="G23" i="3"/>
  <c r="D23" i="3"/>
  <c r="Y22" i="3"/>
  <c r="V22" i="3"/>
  <c r="S22" i="3"/>
  <c r="P22" i="3"/>
  <c r="M22" i="3"/>
  <c r="J22" i="3"/>
  <c r="G22" i="3"/>
  <c r="D22" i="3"/>
  <c r="Y21" i="3"/>
  <c r="V21" i="3"/>
  <c r="S21" i="3"/>
  <c r="P21" i="3"/>
  <c r="M21" i="3"/>
  <c r="J21" i="3"/>
  <c r="G21" i="3"/>
  <c r="D21" i="3"/>
  <c r="Y20" i="3"/>
  <c r="V20" i="3"/>
  <c r="S20" i="3"/>
  <c r="P20" i="3"/>
  <c r="M20" i="3"/>
  <c r="J20" i="3"/>
  <c r="G20" i="3"/>
  <c r="D20" i="3"/>
  <c r="Y19" i="3"/>
  <c r="V19" i="3"/>
  <c r="S19" i="3"/>
  <c r="P19" i="3"/>
  <c r="M19" i="3"/>
  <c r="J19" i="3"/>
  <c r="G19" i="3"/>
  <c r="D19" i="3"/>
  <c r="Y18" i="3"/>
  <c r="V18" i="3"/>
  <c r="S18" i="3"/>
  <c r="P18" i="3"/>
  <c r="M18" i="3"/>
  <c r="J18" i="3"/>
  <c r="G18" i="3"/>
  <c r="D18" i="3"/>
  <c r="Y17" i="3"/>
  <c r="V17" i="3"/>
  <c r="S17" i="3"/>
  <c r="P17" i="3"/>
  <c r="M17" i="3"/>
  <c r="J17" i="3"/>
  <c r="G17" i="3"/>
  <c r="D17" i="3"/>
  <c r="Y16" i="3"/>
  <c r="V16" i="3"/>
  <c r="S16" i="3"/>
  <c r="P16" i="3"/>
  <c r="M16" i="3"/>
  <c r="J16" i="3"/>
  <c r="G16" i="3"/>
  <c r="D16" i="3"/>
  <c r="Y15" i="3"/>
  <c r="V15" i="3"/>
  <c r="S15" i="3"/>
  <c r="P15" i="3"/>
  <c r="M15" i="3"/>
  <c r="J15" i="3"/>
  <c r="G15" i="3"/>
  <c r="D15" i="3"/>
  <c r="Y14" i="3"/>
  <c r="V14" i="3"/>
  <c r="S14" i="3"/>
  <c r="P14" i="3"/>
  <c r="M14" i="3"/>
  <c r="J14" i="3"/>
  <c r="G14" i="3"/>
  <c r="D14" i="3"/>
  <c r="Y13" i="3"/>
  <c r="V13" i="3"/>
  <c r="S13" i="3"/>
  <c r="P13" i="3"/>
  <c r="M13" i="3"/>
  <c r="J13" i="3"/>
  <c r="G13" i="3"/>
  <c r="D13" i="3"/>
  <c r="Y12" i="3"/>
  <c r="V12" i="3"/>
  <c r="S12" i="3"/>
  <c r="P12" i="3"/>
  <c r="M12" i="3"/>
  <c r="J12" i="3"/>
  <c r="G12" i="3"/>
  <c r="D12" i="3"/>
  <c r="Y11" i="3"/>
  <c r="V11" i="3"/>
  <c r="S11" i="3"/>
  <c r="P11" i="3"/>
  <c r="M11" i="3"/>
  <c r="J11" i="3"/>
  <c r="G11" i="3"/>
  <c r="D11" i="3"/>
  <c r="Y10" i="3"/>
  <c r="V10" i="3"/>
  <c r="S10" i="3"/>
  <c r="P10" i="3"/>
  <c r="M10" i="3"/>
  <c r="J10" i="3"/>
  <c r="G10" i="3"/>
  <c r="D10" i="3"/>
  <c r="Y9" i="3"/>
  <c r="V9" i="3"/>
  <c r="S9" i="3"/>
  <c r="P9" i="3"/>
  <c r="M9" i="3"/>
  <c r="J9" i="3"/>
  <c r="G9" i="3"/>
  <c r="D9" i="3"/>
  <c r="Y8" i="3"/>
  <c r="V8" i="3"/>
  <c r="S8" i="3"/>
  <c r="P8" i="3"/>
  <c r="M8" i="3"/>
  <c r="J8" i="3"/>
  <c r="G8" i="3"/>
  <c r="D8" i="3"/>
  <c r="O7" i="3"/>
  <c r="N7" i="3"/>
  <c r="Y6" i="3"/>
  <c r="V6" i="3"/>
  <c r="S6" i="3"/>
  <c r="P6" i="3"/>
  <c r="M6" i="3"/>
  <c r="J6" i="3"/>
  <c r="G6" i="3"/>
  <c r="D6" i="3"/>
  <c r="Y5" i="3"/>
  <c r="V5" i="3"/>
  <c r="S5" i="3"/>
  <c r="P5" i="3"/>
  <c r="M5" i="3"/>
  <c r="J5" i="3"/>
  <c r="G5" i="3"/>
  <c r="D5" i="3"/>
  <c r="Y4" i="3"/>
  <c r="V4" i="3"/>
  <c r="S4" i="3"/>
  <c r="P4" i="3"/>
  <c r="M4" i="3"/>
  <c r="J4" i="3"/>
  <c r="G4" i="3"/>
  <c r="D4" i="3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I56" i="2"/>
  <c r="H56" i="2"/>
  <c r="G56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I53" i="2"/>
  <c r="H53" i="2"/>
  <c r="G53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I50" i="2"/>
  <c r="H50" i="2"/>
  <c r="G50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I47" i="2"/>
  <c r="H47" i="2"/>
  <c r="G47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I44" i="2"/>
  <c r="H44" i="2"/>
  <c r="G44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I41" i="2"/>
  <c r="H41" i="2"/>
  <c r="G41" i="2"/>
  <c r="J40" i="2"/>
  <c r="J39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I38" i="2"/>
  <c r="H38" i="2"/>
  <c r="G38" i="2"/>
  <c r="J37" i="2"/>
  <c r="J36" i="2"/>
  <c r="Y25" i="2"/>
  <c r="V25" i="2"/>
  <c r="S25" i="2"/>
  <c r="P25" i="2"/>
  <c r="M25" i="2"/>
  <c r="J25" i="2"/>
  <c r="G25" i="2"/>
  <c r="D25" i="2"/>
  <c r="Y24" i="2"/>
  <c r="V24" i="2"/>
  <c r="S24" i="2"/>
  <c r="P24" i="2"/>
  <c r="M24" i="2"/>
  <c r="J24" i="2"/>
  <c r="G24" i="2"/>
  <c r="D24" i="2"/>
  <c r="Y23" i="2"/>
  <c r="V23" i="2"/>
  <c r="S23" i="2"/>
  <c r="P23" i="2"/>
  <c r="M23" i="2"/>
  <c r="J23" i="2"/>
  <c r="G23" i="2"/>
  <c r="D23" i="2"/>
  <c r="Y22" i="2"/>
  <c r="V22" i="2"/>
  <c r="S22" i="2"/>
  <c r="P22" i="2"/>
  <c r="M22" i="2"/>
  <c r="J22" i="2"/>
  <c r="G22" i="2"/>
  <c r="D22" i="2"/>
  <c r="Y21" i="2"/>
  <c r="V21" i="2"/>
  <c r="S21" i="2"/>
  <c r="P21" i="2"/>
  <c r="M21" i="2"/>
  <c r="J21" i="2"/>
  <c r="G21" i="2"/>
  <c r="D21" i="2"/>
  <c r="Y20" i="2"/>
  <c r="V20" i="2"/>
  <c r="S20" i="2"/>
  <c r="P20" i="2"/>
  <c r="M20" i="2"/>
  <c r="J20" i="2"/>
  <c r="G20" i="2"/>
  <c r="D20" i="2"/>
  <c r="Y19" i="2"/>
  <c r="V19" i="2"/>
  <c r="S19" i="2"/>
  <c r="P19" i="2"/>
  <c r="M19" i="2"/>
  <c r="J19" i="2"/>
  <c r="G19" i="2"/>
  <c r="D19" i="2"/>
  <c r="Y18" i="2"/>
  <c r="V18" i="2"/>
  <c r="S18" i="2"/>
  <c r="P18" i="2"/>
  <c r="M18" i="2"/>
  <c r="J18" i="2"/>
  <c r="G18" i="2"/>
  <c r="D18" i="2"/>
  <c r="Y17" i="2"/>
  <c r="V17" i="2"/>
  <c r="S17" i="2"/>
  <c r="P17" i="2"/>
  <c r="M17" i="2"/>
  <c r="J17" i="2"/>
  <c r="G17" i="2"/>
  <c r="D17" i="2"/>
  <c r="Y16" i="2"/>
  <c r="V16" i="2"/>
  <c r="S16" i="2"/>
  <c r="P16" i="2"/>
  <c r="M16" i="2"/>
  <c r="J16" i="2"/>
  <c r="G16" i="2"/>
  <c r="D16" i="2"/>
  <c r="Y15" i="2"/>
  <c r="V15" i="2"/>
  <c r="S15" i="2"/>
  <c r="P15" i="2"/>
  <c r="M15" i="2"/>
  <c r="J15" i="2"/>
  <c r="G15" i="2"/>
  <c r="D15" i="2"/>
  <c r="Y14" i="2"/>
  <c r="V14" i="2"/>
  <c r="S14" i="2"/>
  <c r="P14" i="2"/>
  <c r="M14" i="2"/>
  <c r="J14" i="2"/>
  <c r="G14" i="2"/>
  <c r="D14" i="2"/>
  <c r="Y13" i="2"/>
  <c r="V13" i="2"/>
  <c r="S13" i="2"/>
  <c r="P13" i="2"/>
  <c r="M13" i="2"/>
  <c r="J13" i="2"/>
  <c r="G13" i="2"/>
  <c r="D13" i="2"/>
  <c r="Y12" i="2"/>
  <c r="V12" i="2"/>
  <c r="S12" i="2"/>
  <c r="P12" i="2"/>
  <c r="M12" i="2"/>
  <c r="J12" i="2"/>
  <c r="G12" i="2"/>
  <c r="D12" i="2"/>
  <c r="Y11" i="2"/>
  <c r="V11" i="2"/>
  <c r="S11" i="2"/>
  <c r="P11" i="2"/>
  <c r="M11" i="2"/>
  <c r="J11" i="2"/>
  <c r="G11" i="2"/>
  <c r="D11" i="2"/>
  <c r="Y10" i="2"/>
  <c r="V10" i="2"/>
  <c r="S10" i="2"/>
  <c r="P10" i="2"/>
  <c r="M10" i="2"/>
  <c r="J10" i="2"/>
  <c r="G10" i="2"/>
  <c r="D10" i="2"/>
  <c r="Y9" i="2"/>
  <c r="V9" i="2"/>
  <c r="S9" i="2"/>
  <c r="P9" i="2"/>
  <c r="M9" i="2"/>
  <c r="J9" i="2"/>
  <c r="G9" i="2"/>
  <c r="D9" i="2"/>
  <c r="Y8" i="2"/>
  <c r="V8" i="2"/>
  <c r="S8" i="2"/>
  <c r="P8" i="2"/>
  <c r="M8" i="2"/>
  <c r="J8" i="2"/>
  <c r="G8" i="2"/>
  <c r="D8" i="2"/>
  <c r="Y7" i="2"/>
  <c r="V7" i="2"/>
  <c r="S7" i="2"/>
  <c r="P7" i="2"/>
  <c r="M7" i="2"/>
  <c r="J7" i="2"/>
  <c r="G7" i="2"/>
  <c r="D7" i="2"/>
  <c r="Y6" i="2"/>
  <c r="F6" i="2"/>
  <c r="E6" i="2"/>
  <c r="C6" i="2"/>
  <c r="B6" i="2"/>
  <c r="Y5" i="2"/>
  <c r="V5" i="2"/>
  <c r="S5" i="2"/>
  <c r="P5" i="2"/>
  <c r="M5" i="2"/>
  <c r="J5" i="2"/>
  <c r="G5" i="2"/>
  <c r="D5" i="2"/>
  <c r="Y4" i="2"/>
  <c r="V4" i="2"/>
  <c r="S4" i="2"/>
  <c r="P4" i="2"/>
  <c r="M4" i="2"/>
  <c r="J4" i="2"/>
  <c r="G4" i="2"/>
  <c r="D4" i="2"/>
  <c r="Y3" i="2"/>
  <c r="V3" i="2"/>
  <c r="S3" i="2"/>
  <c r="P3" i="2"/>
  <c r="M3" i="2"/>
  <c r="J3" i="2"/>
  <c r="G3" i="2"/>
  <c r="D3" i="2"/>
  <c r="D5" i="1"/>
  <c r="G5" i="1"/>
  <c r="J5" i="1"/>
  <c r="M5" i="1"/>
  <c r="P5" i="1"/>
  <c r="S5" i="1"/>
  <c r="V5" i="1"/>
  <c r="Y5" i="1"/>
  <c r="D6" i="1"/>
  <c r="G6" i="1"/>
  <c r="J6" i="1"/>
  <c r="M6" i="1"/>
  <c r="P6" i="1"/>
  <c r="S6" i="1"/>
  <c r="V6" i="1"/>
  <c r="Y6" i="1"/>
  <c r="D7" i="1"/>
  <c r="G7" i="1"/>
  <c r="J7" i="1"/>
  <c r="M7" i="1"/>
  <c r="P7" i="1"/>
  <c r="S7" i="1"/>
  <c r="V7" i="1"/>
  <c r="Y7" i="1"/>
  <c r="B8" i="1"/>
  <c r="C8" i="1"/>
  <c r="E8" i="1"/>
  <c r="F8" i="1"/>
  <c r="Y8" i="1"/>
  <c r="D9" i="1"/>
  <c r="G9" i="1"/>
  <c r="J9" i="1"/>
  <c r="M9" i="1"/>
  <c r="P9" i="1"/>
  <c r="S9" i="1"/>
  <c r="V9" i="1"/>
  <c r="Y9" i="1"/>
  <c r="D10" i="1"/>
  <c r="G10" i="1"/>
  <c r="J10" i="1"/>
  <c r="M10" i="1"/>
  <c r="P10" i="1"/>
  <c r="S10" i="1"/>
  <c r="V10" i="1"/>
  <c r="Y10" i="1"/>
  <c r="D11" i="1"/>
  <c r="G11" i="1"/>
  <c r="J11" i="1"/>
  <c r="M11" i="1"/>
  <c r="P11" i="1"/>
  <c r="S11" i="1"/>
  <c r="V11" i="1"/>
  <c r="Y11" i="1"/>
  <c r="D12" i="1"/>
  <c r="G12" i="1"/>
  <c r="J12" i="1"/>
  <c r="M12" i="1"/>
  <c r="P12" i="1"/>
  <c r="S12" i="1"/>
  <c r="V12" i="1"/>
  <c r="Y12" i="1"/>
  <c r="D13" i="1"/>
  <c r="G13" i="1"/>
  <c r="J13" i="1"/>
  <c r="M13" i="1"/>
  <c r="P13" i="1"/>
  <c r="S13" i="1"/>
  <c r="V13" i="1"/>
  <c r="Y13" i="1"/>
  <c r="D14" i="1"/>
  <c r="G14" i="1"/>
  <c r="J14" i="1"/>
  <c r="M14" i="1"/>
  <c r="P14" i="1"/>
  <c r="S14" i="1"/>
  <c r="V14" i="1"/>
  <c r="Y14" i="1"/>
  <c r="D15" i="1"/>
  <c r="G15" i="1"/>
  <c r="J15" i="1"/>
  <c r="M15" i="1"/>
  <c r="P15" i="1"/>
  <c r="S15" i="1"/>
  <c r="V15" i="1"/>
  <c r="Y15" i="1"/>
  <c r="D16" i="1"/>
  <c r="G16" i="1"/>
  <c r="J16" i="1"/>
  <c r="M16" i="1"/>
  <c r="P16" i="1"/>
  <c r="S16" i="1"/>
  <c r="V16" i="1"/>
  <c r="Y16" i="1"/>
  <c r="D17" i="1"/>
  <c r="G17" i="1"/>
  <c r="J17" i="1"/>
  <c r="M17" i="1"/>
  <c r="P17" i="1"/>
  <c r="S17" i="1"/>
  <c r="V17" i="1"/>
  <c r="Y17" i="1"/>
  <c r="D18" i="1"/>
  <c r="G18" i="1"/>
  <c r="J18" i="1"/>
  <c r="M18" i="1"/>
  <c r="P18" i="1"/>
  <c r="S18" i="1"/>
  <c r="V18" i="1"/>
  <c r="Y18" i="1"/>
  <c r="D19" i="1"/>
  <c r="G19" i="1"/>
  <c r="J19" i="1"/>
  <c r="M19" i="1"/>
  <c r="P19" i="1"/>
  <c r="S19" i="1"/>
  <c r="V19" i="1"/>
  <c r="Y19" i="1"/>
  <c r="D20" i="1"/>
  <c r="G20" i="1"/>
  <c r="J20" i="1"/>
  <c r="M20" i="1"/>
  <c r="P20" i="1"/>
  <c r="S20" i="1"/>
  <c r="V20" i="1"/>
  <c r="Y20" i="1"/>
  <c r="D21" i="1"/>
  <c r="G21" i="1"/>
  <c r="J21" i="1"/>
  <c r="M21" i="1"/>
  <c r="P21" i="1"/>
  <c r="S21" i="1"/>
  <c r="V21" i="1"/>
  <c r="Y21" i="1"/>
  <c r="D22" i="1"/>
  <c r="G22" i="1"/>
  <c r="J22" i="1"/>
  <c r="M22" i="1"/>
  <c r="P22" i="1"/>
  <c r="S22" i="1"/>
  <c r="V22" i="1"/>
  <c r="Y22" i="1"/>
  <c r="D23" i="1"/>
  <c r="G23" i="1"/>
  <c r="J23" i="1"/>
  <c r="M23" i="1"/>
  <c r="P23" i="1"/>
  <c r="S23" i="1"/>
  <c r="V23" i="1"/>
  <c r="Y23" i="1"/>
  <c r="D24" i="1"/>
  <c r="G24" i="1"/>
  <c r="J24" i="1"/>
  <c r="M24" i="1"/>
  <c r="P24" i="1"/>
  <c r="S24" i="1"/>
  <c r="V24" i="1"/>
  <c r="Y24" i="1"/>
  <c r="D25" i="1"/>
  <c r="G25" i="1"/>
  <c r="J25" i="1"/>
  <c r="M25" i="1"/>
  <c r="P25" i="1"/>
  <c r="S25" i="1"/>
  <c r="V25" i="1"/>
  <c r="Y25" i="1"/>
  <c r="D26" i="1"/>
  <c r="G26" i="1"/>
  <c r="J26" i="1"/>
  <c r="M26" i="1"/>
  <c r="P26" i="1"/>
  <c r="S26" i="1"/>
  <c r="V26" i="1"/>
  <c r="Y26" i="1"/>
  <c r="D27" i="1"/>
  <c r="G27" i="1"/>
  <c r="J27" i="1"/>
  <c r="M27" i="1"/>
  <c r="P27" i="1"/>
  <c r="S27" i="1"/>
  <c r="V27" i="1"/>
  <c r="Y27" i="1"/>
  <c r="D32" i="1"/>
  <c r="G32" i="1"/>
  <c r="J32" i="1"/>
  <c r="M32" i="1"/>
  <c r="P32" i="1"/>
  <c r="S32" i="1"/>
  <c r="V32" i="1"/>
  <c r="Y32" i="1"/>
  <c r="D33" i="1"/>
  <c r="G33" i="1"/>
  <c r="J33" i="1"/>
  <c r="M33" i="1"/>
  <c r="P33" i="1"/>
  <c r="S33" i="1"/>
  <c r="V33" i="1"/>
  <c r="Y33" i="1"/>
  <c r="D34" i="1"/>
  <c r="G34" i="1"/>
  <c r="J34" i="1"/>
  <c r="M34" i="1"/>
  <c r="P34" i="1"/>
  <c r="S34" i="1"/>
  <c r="V34" i="1"/>
  <c r="Y34" i="1"/>
  <c r="N35" i="1"/>
  <c r="O35" i="1"/>
  <c r="D36" i="1"/>
  <c r="G36" i="1"/>
  <c r="J36" i="1"/>
  <c r="M36" i="1"/>
  <c r="P36" i="1"/>
  <c r="S36" i="1"/>
  <c r="V36" i="1"/>
  <c r="Y36" i="1"/>
  <c r="D37" i="1"/>
  <c r="G37" i="1"/>
  <c r="J37" i="1"/>
  <c r="M37" i="1"/>
  <c r="P37" i="1"/>
  <c r="S37" i="1"/>
  <c r="V37" i="1"/>
  <c r="Y37" i="1"/>
  <c r="D38" i="1"/>
  <c r="G38" i="1"/>
  <c r="J38" i="1"/>
  <c r="M38" i="1"/>
  <c r="P38" i="1"/>
  <c r="S38" i="1"/>
  <c r="V38" i="1"/>
  <c r="Y38" i="1"/>
  <c r="D39" i="1"/>
  <c r="G39" i="1"/>
  <c r="J39" i="1"/>
  <c r="M39" i="1"/>
  <c r="P39" i="1"/>
  <c r="S39" i="1"/>
  <c r="V39" i="1"/>
  <c r="Y39" i="1"/>
  <c r="D40" i="1"/>
  <c r="G40" i="1"/>
  <c r="J40" i="1"/>
  <c r="M40" i="1"/>
  <c r="P40" i="1"/>
  <c r="S40" i="1"/>
  <c r="V40" i="1"/>
  <c r="Y40" i="1"/>
  <c r="D41" i="1"/>
  <c r="G41" i="1"/>
  <c r="J41" i="1"/>
  <c r="M41" i="1"/>
  <c r="P41" i="1"/>
  <c r="S41" i="1"/>
  <c r="V41" i="1"/>
  <c r="Y41" i="1"/>
  <c r="D42" i="1"/>
  <c r="G42" i="1"/>
  <c r="J42" i="1"/>
  <c r="M42" i="1"/>
  <c r="P42" i="1"/>
  <c r="S42" i="1"/>
  <c r="V42" i="1"/>
  <c r="Y42" i="1"/>
  <c r="D43" i="1"/>
  <c r="G43" i="1"/>
  <c r="J43" i="1"/>
  <c r="M43" i="1"/>
  <c r="P43" i="1"/>
  <c r="S43" i="1"/>
  <c r="V43" i="1"/>
  <c r="Y43" i="1"/>
  <c r="D44" i="1"/>
  <c r="G44" i="1"/>
  <c r="J44" i="1"/>
  <c r="M44" i="1"/>
  <c r="P44" i="1"/>
  <c r="S44" i="1"/>
  <c r="V44" i="1"/>
  <c r="Y44" i="1"/>
  <c r="D45" i="1"/>
  <c r="G45" i="1"/>
  <c r="J45" i="1"/>
  <c r="M45" i="1"/>
  <c r="P45" i="1"/>
  <c r="S45" i="1"/>
  <c r="V45" i="1"/>
  <c r="Y45" i="1"/>
  <c r="D46" i="1"/>
  <c r="G46" i="1"/>
  <c r="J46" i="1"/>
  <c r="M46" i="1"/>
  <c r="P46" i="1"/>
  <c r="S46" i="1"/>
  <c r="V46" i="1"/>
  <c r="Y46" i="1"/>
  <c r="D47" i="1"/>
  <c r="G47" i="1"/>
  <c r="J47" i="1"/>
  <c r="M47" i="1"/>
  <c r="P47" i="1"/>
  <c r="S47" i="1"/>
  <c r="V47" i="1"/>
  <c r="Y47" i="1"/>
  <c r="D48" i="1"/>
  <c r="G48" i="1"/>
  <c r="J48" i="1"/>
  <c r="M48" i="1"/>
  <c r="P48" i="1"/>
  <c r="S48" i="1"/>
  <c r="V48" i="1"/>
  <c r="Y48" i="1"/>
  <c r="D49" i="1"/>
  <c r="G49" i="1"/>
  <c r="J49" i="1"/>
  <c r="M49" i="1"/>
  <c r="P49" i="1"/>
  <c r="S49" i="1"/>
  <c r="V49" i="1"/>
  <c r="Y49" i="1"/>
  <c r="D50" i="1"/>
  <c r="G50" i="1"/>
  <c r="J50" i="1"/>
  <c r="M50" i="1"/>
  <c r="P50" i="1"/>
  <c r="S50" i="1"/>
  <c r="V50" i="1"/>
  <c r="Y50" i="1"/>
  <c r="D51" i="1"/>
  <c r="G51" i="1"/>
  <c r="J51" i="1"/>
  <c r="M51" i="1"/>
  <c r="P51" i="1"/>
  <c r="S51" i="1"/>
  <c r="V51" i="1"/>
  <c r="Y51" i="1"/>
  <c r="D52" i="1"/>
  <c r="G52" i="1"/>
  <c r="J52" i="1"/>
  <c r="M52" i="1"/>
  <c r="P52" i="1"/>
  <c r="S52" i="1"/>
  <c r="V52" i="1"/>
  <c r="Y52" i="1"/>
  <c r="D53" i="1"/>
  <c r="G53" i="1"/>
  <c r="J53" i="1"/>
  <c r="M53" i="1"/>
  <c r="P53" i="1"/>
  <c r="S53" i="1"/>
  <c r="V53" i="1"/>
  <c r="Y53" i="1"/>
  <c r="D54" i="1"/>
  <c r="G54" i="1"/>
  <c r="J54" i="1"/>
  <c r="M54" i="1"/>
  <c r="P54" i="1"/>
  <c r="S54" i="1"/>
  <c r="V54" i="1"/>
  <c r="Y54" i="1"/>
  <c r="G169" i="4" l="1"/>
  <c r="AB52" i="4"/>
  <c r="AB44" i="4"/>
  <c r="S55" i="4"/>
  <c r="K55" i="4"/>
  <c r="M113" i="4"/>
  <c r="AB51" i="4"/>
  <c r="AB43" i="4"/>
  <c r="AA55" i="4"/>
  <c r="R55" i="4"/>
  <c r="J55" i="4"/>
  <c r="U115" i="4"/>
  <c r="AA113" i="4"/>
  <c r="K113" i="4"/>
  <c r="Q111" i="4"/>
  <c r="Y55" i="4"/>
  <c r="P55" i="4"/>
  <c r="I55" i="4"/>
  <c r="Q115" i="4"/>
  <c r="W113" i="4"/>
  <c r="G113" i="4"/>
  <c r="M111" i="4"/>
  <c r="X55" i="4"/>
  <c r="O55" i="4"/>
  <c r="H55" i="4"/>
  <c r="O115" i="4"/>
  <c r="U113" i="4"/>
  <c r="AA111" i="4"/>
  <c r="K111" i="4"/>
  <c r="AF55" i="4"/>
  <c r="Z55" i="4"/>
  <c r="AB49" i="4"/>
  <c r="G110" i="4"/>
  <c r="AB48" i="4"/>
  <c r="G164" i="4"/>
  <c r="AB47" i="4"/>
  <c r="W55" i="4"/>
  <c r="N55" i="4"/>
  <c r="M115" i="4"/>
  <c r="S113" i="4"/>
  <c r="Y111" i="4"/>
  <c r="I111" i="4"/>
  <c r="G167" i="4"/>
  <c r="AB50" i="4"/>
  <c r="V55" i="4"/>
  <c r="M55" i="4"/>
  <c r="AA115" i="4"/>
  <c r="K115" i="4"/>
  <c r="Q113" i="4"/>
  <c r="W111" i="4"/>
  <c r="G111" i="4"/>
  <c r="Q55" i="4"/>
  <c r="AB42" i="4"/>
  <c r="G55" i="4"/>
  <c r="AB46" i="4"/>
  <c r="AB53" i="4"/>
  <c r="AB45" i="4"/>
  <c r="T55" i="4"/>
  <c r="L55" i="4"/>
  <c r="Y115" i="4"/>
  <c r="I115" i="4"/>
  <c r="O113" i="4"/>
  <c r="U111" i="4"/>
  <c r="G170" i="4"/>
  <c r="O170" i="8"/>
  <c r="W170" i="8"/>
  <c r="K109" i="8"/>
  <c r="H170" i="8"/>
  <c r="P170" i="8"/>
  <c r="X170" i="8"/>
  <c r="S109" i="8"/>
  <c r="I54" i="8"/>
  <c r="I163" i="8"/>
  <c r="Q54" i="8"/>
  <c r="Q163" i="8"/>
  <c r="Y54" i="8"/>
  <c r="Y163" i="8"/>
  <c r="AA164" i="8"/>
  <c r="AA109" i="8"/>
  <c r="M165" i="8"/>
  <c r="M110" i="8"/>
  <c r="U165" i="8"/>
  <c r="U110" i="8"/>
  <c r="G166" i="8"/>
  <c r="G170" i="8" s="1"/>
  <c r="G111" i="8"/>
  <c r="O166" i="8"/>
  <c r="O111" i="8"/>
  <c r="W166" i="8"/>
  <c r="W111" i="8"/>
  <c r="I167" i="8"/>
  <c r="I112" i="8"/>
  <c r="Q167" i="8"/>
  <c r="Q112" i="8"/>
  <c r="Y167" i="8"/>
  <c r="Y112" i="8"/>
  <c r="K168" i="8"/>
  <c r="K113" i="8"/>
  <c r="S168" i="8"/>
  <c r="S170" i="8" s="1"/>
  <c r="S113" i="8"/>
  <c r="AA168" i="8"/>
  <c r="AA113" i="8"/>
  <c r="M169" i="8"/>
  <c r="M114" i="8"/>
  <c r="U169" i="8"/>
  <c r="U114" i="8"/>
  <c r="O54" i="8"/>
  <c r="K170" i="8"/>
  <c r="AA54" i="8"/>
  <c r="W54" i="8"/>
  <c r="H54" i="8"/>
  <c r="P54" i="8"/>
  <c r="X54" i="8"/>
  <c r="J108" i="8"/>
  <c r="R108" i="8"/>
  <c r="R115" i="8" s="1"/>
  <c r="Z108" i="8"/>
  <c r="L109" i="8"/>
  <c r="T109" i="8"/>
  <c r="AB109" i="8"/>
  <c r="N110" i="8"/>
  <c r="V110" i="8"/>
  <c r="H111" i="8"/>
  <c r="P111" i="8"/>
  <c r="X111" i="8"/>
  <c r="J112" i="8"/>
  <c r="R112" i="8"/>
  <c r="Z112" i="8"/>
  <c r="L113" i="8"/>
  <c r="T113" i="8"/>
  <c r="AB113" i="8"/>
  <c r="N114" i="8"/>
  <c r="V114" i="8"/>
  <c r="J163" i="8"/>
  <c r="J170" i="8" s="1"/>
  <c r="R163" i="8"/>
  <c r="R170" i="8" s="1"/>
  <c r="Z163" i="8"/>
  <c r="Z170" i="8" s="1"/>
  <c r="K108" i="8"/>
  <c r="S108" i="8"/>
  <c r="S115" i="8" s="1"/>
  <c r="AA108" i="8"/>
  <c r="M109" i="8"/>
  <c r="U109" i="8"/>
  <c r="G110" i="8"/>
  <c r="O110" i="8"/>
  <c r="W110" i="8"/>
  <c r="I111" i="8"/>
  <c r="Q111" i="8"/>
  <c r="Y111" i="8"/>
  <c r="K112" i="8"/>
  <c r="S112" i="8"/>
  <c r="AA112" i="8"/>
  <c r="M113" i="8"/>
  <c r="U113" i="8"/>
  <c r="G114" i="8"/>
  <c r="O114" i="8"/>
  <c r="W114" i="8"/>
  <c r="AA163" i="8"/>
  <c r="AA170" i="8" s="1"/>
  <c r="L108" i="8"/>
  <c r="T108" i="8"/>
  <c r="AB108" i="8"/>
  <c r="N109" i="8"/>
  <c r="V109" i="8"/>
  <c r="H110" i="8"/>
  <c r="P110" i="8"/>
  <c r="X110" i="8"/>
  <c r="J111" i="8"/>
  <c r="R111" i="8"/>
  <c r="Z111" i="8"/>
  <c r="L112" i="8"/>
  <c r="T112" i="8"/>
  <c r="AB112" i="8"/>
  <c r="N113" i="8"/>
  <c r="V113" i="8"/>
  <c r="H114" i="8"/>
  <c r="P114" i="8"/>
  <c r="X114" i="8"/>
  <c r="L163" i="8"/>
  <c r="L170" i="8" s="1"/>
  <c r="T163" i="8"/>
  <c r="T170" i="8" s="1"/>
  <c r="AB163" i="8"/>
  <c r="AB170" i="8" s="1"/>
  <c r="K54" i="8"/>
  <c r="S54" i="8"/>
  <c r="M108" i="8"/>
  <c r="U108" i="8"/>
  <c r="G109" i="8"/>
  <c r="O109" i="8"/>
  <c r="W109" i="8"/>
  <c r="I110" i="8"/>
  <c r="Q110" i="8"/>
  <c r="Y110" i="8"/>
  <c r="K111" i="8"/>
  <c r="S111" i="8"/>
  <c r="AA111" i="8"/>
  <c r="M112" i="8"/>
  <c r="U112" i="8"/>
  <c r="G113" i="8"/>
  <c r="O113" i="8"/>
  <c r="W113" i="8"/>
  <c r="I114" i="8"/>
  <c r="Q114" i="8"/>
  <c r="Y114" i="8"/>
  <c r="M163" i="8"/>
  <c r="M170" i="8" s="1"/>
  <c r="U163" i="8"/>
  <c r="U170" i="8" s="1"/>
  <c r="N108" i="8"/>
  <c r="V108" i="8"/>
  <c r="H109" i="8"/>
  <c r="P109" i="8"/>
  <c r="X109" i="8"/>
  <c r="J110" i="8"/>
  <c r="R110" i="8"/>
  <c r="Z110" i="8"/>
  <c r="L111" i="8"/>
  <c r="T111" i="8"/>
  <c r="AB111" i="8"/>
  <c r="N112" i="8"/>
  <c r="V112" i="8"/>
  <c r="H113" i="8"/>
  <c r="P113" i="8"/>
  <c r="X113" i="8"/>
  <c r="J114" i="8"/>
  <c r="R114" i="8"/>
  <c r="Z114" i="8"/>
  <c r="N163" i="8"/>
  <c r="N170" i="8" s="1"/>
  <c r="V163" i="8"/>
  <c r="V170" i="8" s="1"/>
  <c r="G108" i="8"/>
  <c r="O108" i="8"/>
  <c r="W108" i="8"/>
  <c r="I109" i="8"/>
  <c r="I115" i="8" s="1"/>
  <c r="Q109" i="8"/>
  <c r="Q115" i="8" s="1"/>
  <c r="Y109" i="8"/>
  <c r="Y115" i="8" s="1"/>
  <c r="K110" i="8"/>
  <c r="S110" i="8"/>
  <c r="AA110" i="8"/>
  <c r="M111" i="8"/>
  <c r="U111" i="8"/>
  <c r="G112" i="8"/>
  <c r="O112" i="8"/>
  <c r="W112" i="8"/>
  <c r="I113" i="8"/>
  <c r="Q113" i="8"/>
  <c r="Y113" i="8"/>
  <c r="K114" i="8"/>
  <c r="S114" i="8"/>
  <c r="AA114" i="8"/>
  <c r="H108" i="8"/>
  <c r="P108" i="8"/>
  <c r="X108" i="8"/>
  <c r="J109" i="8"/>
  <c r="R109" i="8"/>
  <c r="Z109" i="8"/>
  <c r="L110" i="8"/>
  <c r="T110" i="8"/>
  <c r="AB110" i="8"/>
  <c r="N111" i="8"/>
  <c r="V111" i="8"/>
  <c r="H112" i="8"/>
  <c r="P112" i="8"/>
  <c r="X112" i="8"/>
  <c r="J113" i="8"/>
  <c r="R113" i="8"/>
  <c r="Z113" i="8"/>
  <c r="L114" i="8"/>
  <c r="T114" i="8"/>
  <c r="AB114" i="8"/>
  <c r="V109" i="4"/>
  <c r="N109" i="4"/>
  <c r="Y114" i="4"/>
  <c r="Q114" i="4"/>
  <c r="I114" i="4"/>
  <c r="U112" i="4"/>
  <c r="M112" i="4"/>
  <c r="Y110" i="4"/>
  <c r="Q110" i="4"/>
  <c r="I110" i="4"/>
  <c r="V170" i="4"/>
  <c r="N170" i="4"/>
  <c r="AA169" i="4"/>
  <c r="S169" i="4"/>
  <c r="K169" i="4"/>
  <c r="X168" i="4"/>
  <c r="P168" i="4"/>
  <c r="H168" i="4"/>
  <c r="Z166" i="4"/>
  <c r="R166" i="4"/>
  <c r="J166" i="4"/>
  <c r="W165" i="4"/>
  <c r="O165" i="4"/>
  <c r="AB164" i="4"/>
  <c r="T164" i="4"/>
  <c r="L164" i="4"/>
  <c r="G109" i="4"/>
  <c r="U109" i="4"/>
  <c r="M109" i="4"/>
  <c r="Z115" i="4"/>
  <c r="R115" i="4"/>
  <c r="J115" i="4"/>
  <c r="X114" i="4"/>
  <c r="P114" i="4"/>
  <c r="H114" i="4"/>
  <c r="V113" i="4"/>
  <c r="N113" i="4"/>
  <c r="AB112" i="4"/>
  <c r="T112" i="4"/>
  <c r="L112" i="4"/>
  <c r="X110" i="4"/>
  <c r="P110" i="4"/>
  <c r="H110" i="4"/>
  <c r="G165" i="4"/>
  <c r="G171" i="4" s="1"/>
  <c r="Z169" i="4"/>
  <c r="R169" i="4"/>
  <c r="J169" i="4"/>
  <c r="V165" i="4"/>
  <c r="N165" i="4"/>
  <c r="AA164" i="4"/>
  <c r="S164" i="4"/>
  <c r="K164" i="4"/>
  <c r="W114" i="4"/>
  <c r="O114" i="4"/>
  <c r="G114" i="4"/>
  <c r="AA112" i="4"/>
  <c r="AA116" i="4" s="1"/>
  <c r="S112" i="4"/>
  <c r="K112" i="4"/>
  <c r="K116" i="4" s="1"/>
  <c r="AB170" i="4"/>
  <c r="T170" i="4"/>
  <c r="L170" i="4"/>
  <c r="X166" i="4"/>
  <c r="P166" i="4"/>
  <c r="H166" i="4"/>
  <c r="U165" i="4"/>
  <c r="U171" i="4" s="1"/>
  <c r="M165" i="4"/>
  <c r="M171" i="4" s="1"/>
  <c r="Z164" i="4"/>
  <c r="R164" i="4"/>
  <c r="J164" i="4"/>
  <c r="X115" i="4"/>
  <c r="P115" i="4"/>
  <c r="H115" i="4"/>
  <c r="V114" i="4"/>
  <c r="N114" i="4"/>
  <c r="AB113" i="4"/>
  <c r="T113" i="4"/>
  <c r="L113" i="4"/>
  <c r="Z112" i="4"/>
  <c r="R112" i="4"/>
  <c r="J112" i="4"/>
  <c r="AB165" i="4"/>
  <c r="T165" i="4"/>
  <c r="L165" i="4"/>
  <c r="Y164" i="4"/>
  <c r="Y171" i="4" s="1"/>
  <c r="Q164" i="4"/>
  <c r="Q171" i="4" s="1"/>
  <c r="I164" i="4"/>
  <c r="I171" i="4" s="1"/>
  <c r="U114" i="4"/>
  <c r="M114" i="4"/>
  <c r="Y112" i="4"/>
  <c r="Q112" i="4"/>
  <c r="Q116" i="4" s="1"/>
  <c r="I112" i="4"/>
  <c r="V166" i="4"/>
  <c r="N166" i="4"/>
  <c r="AA165" i="4"/>
  <c r="S165" i="4"/>
  <c r="K165" i="4"/>
  <c r="X164" i="4"/>
  <c r="P164" i="4"/>
  <c r="H164" i="4"/>
  <c r="AB114" i="4"/>
  <c r="T114" i="4"/>
  <c r="L114" i="4"/>
  <c r="Z113" i="4"/>
  <c r="R113" i="4"/>
  <c r="J113" i="4"/>
  <c r="X112" i="4"/>
  <c r="P112" i="4"/>
  <c r="H112" i="4"/>
  <c r="Z165" i="4"/>
  <c r="R165" i="4"/>
  <c r="J165" i="4"/>
  <c r="W164" i="4"/>
  <c r="O164" i="4"/>
  <c r="W112" i="4"/>
  <c r="O112" i="4"/>
  <c r="G112" i="4"/>
  <c r="AB166" i="4"/>
  <c r="T166" i="4"/>
  <c r="L166" i="4"/>
  <c r="V112" i="4"/>
  <c r="N112" i="4"/>
  <c r="S116" i="4" l="1"/>
  <c r="AB55" i="4"/>
  <c r="R116" i="4"/>
  <c r="T116" i="4"/>
  <c r="AB116" i="4"/>
  <c r="H116" i="4"/>
  <c r="Z116" i="4"/>
  <c r="M116" i="4"/>
  <c r="J171" i="4"/>
  <c r="O116" i="4"/>
  <c r="W116" i="4"/>
  <c r="P171" i="4"/>
  <c r="AA171" i="4"/>
  <c r="P116" i="4"/>
  <c r="L171" i="4"/>
  <c r="I116" i="4"/>
  <c r="X171" i="4"/>
  <c r="N171" i="4"/>
  <c r="X116" i="4"/>
  <c r="O171" i="4"/>
  <c r="J116" i="4"/>
  <c r="V171" i="4"/>
  <c r="L116" i="4"/>
  <c r="Y116" i="4"/>
  <c r="P115" i="8"/>
  <c r="H115" i="8"/>
  <c r="V115" i="8"/>
  <c r="AA115" i="8"/>
  <c r="J115" i="8"/>
  <c r="Q170" i="8"/>
  <c r="N115" i="8"/>
  <c r="W115" i="8"/>
  <c r="K115" i="8"/>
  <c r="I170" i="8"/>
  <c r="O115" i="8"/>
  <c r="G115" i="8"/>
  <c r="AB115" i="8"/>
  <c r="U115" i="8"/>
  <c r="T115" i="8"/>
  <c r="X115" i="8"/>
  <c r="M115" i="8"/>
  <c r="L115" i="8"/>
  <c r="Z115" i="8"/>
  <c r="Y170" i="8"/>
  <c r="T171" i="4"/>
  <c r="V116" i="4"/>
  <c r="W171" i="4"/>
  <c r="AB171" i="4"/>
  <c r="R171" i="4"/>
  <c r="K171" i="4"/>
  <c r="U116" i="4"/>
  <c r="N116" i="4"/>
  <c r="H171" i="4"/>
  <c r="Z171" i="4"/>
  <c r="S171" i="4"/>
  <c r="G116" i="4"/>
</calcChain>
</file>

<file path=xl/sharedStrings.xml><?xml version="1.0" encoding="utf-8"?>
<sst xmlns="http://schemas.openxmlformats.org/spreadsheetml/2006/main" count="1203" uniqueCount="139">
  <si>
    <t>Italia</t>
  </si>
  <si>
    <t>Sardegna</t>
  </si>
  <si>
    <t>Sicilia</t>
  </si>
  <si>
    <t>Calabria</t>
  </si>
  <si>
    <t>Basilicata</t>
  </si>
  <si>
    <t>Puglia</t>
  </si>
  <si>
    <t>Campania</t>
  </si>
  <si>
    <t>Molise</t>
  </si>
  <si>
    <t>Abruzzo</t>
  </si>
  <si>
    <t>Lazio</t>
  </si>
  <si>
    <t>Marche</t>
  </si>
  <si>
    <t>Umbria</t>
  </si>
  <si>
    <t>Toscana</t>
  </si>
  <si>
    <t>Emilia-Romagna</t>
  </si>
  <si>
    <t>Liguria</t>
  </si>
  <si>
    <t>Friuli-Venezia Giulia</t>
  </si>
  <si>
    <t>Veneto</t>
  </si>
  <si>
    <t>Trento</t>
  </si>
  <si>
    <t>Bolzano/Bozen</t>
  </si>
  <si>
    <t>Trentino-Alto Adige</t>
  </si>
  <si>
    <t>Lombardia</t>
  </si>
  <si>
    <t>Valle d'Aosta/Vallée d'Aoste</t>
  </si>
  <si>
    <t>Piemonte</t>
  </si>
  <si>
    <t>CANCELLAZIONI</t>
  </si>
  <si>
    <t>Totale</t>
  </si>
  <si>
    <t>Femmine</t>
  </si>
  <si>
    <t>Maschi</t>
  </si>
  <si>
    <t>REGIONI</t>
  </si>
  <si>
    <t>ISCRIZIONI</t>
  </si>
  <si>
    <t>Tavola 11- Cittadini italiani laureati iscritti e cancellati per trasferimento di residenza per l'estero, per regione e sesso - Anni 2013 - 2024 (provvisorio)</t>
  </si>
  <si>
    <t>Sex</t>
  </si>
  <si>
    <t>I</t>
  </si>
  <si>
    <t>C</t>
  </si>
  <si>
    <t>S</t>
  </si>
  <si>
    <t>Valle d'Aosta</t>
  </si>
  <si>
    <t xml:space="preserve">Dati regionali - titolo di studio  </t>
  </si>
  <si>
    <t xml:space="preserve">Frequenza: Annuale  </t>
  </si>
  <si>
    <t xml:space="preserve">Indicatore: Forze di lavoro 15 anni e oltre (migliaia)  </t>
  </si>
  <si>
    <t xml:space="preserve">Sesso: Totale  </t>
  </si>
  <si>
    <t xml:space="preserve">Età: 15-89 anni  </t>
  </si>
  <si>
    <t xml:space="preserve">Tempo  </t>
  </si>
  <si>
    <t xml:space="preserve">  </t>
  </si>
  <si>
    <t xml:space="preserve">2018  </t>
  </si>
  <si>
    <t xml:space="preserve">2019  </t>
  </si>
  <si>
    <t xml:space="preserve">2020  </t>
  </si>
  <si>
    <t xml:space="preserve">2021  </t>
  </si>
  <si>
    <t xml:space="preserve">2022  </t>
  </si>
  <si>
    <t xml:space="preserve">2023  </t>
  </si>
  <si>
    <t xml:space="preserve">2024  </t>
  </si>
  <si>
    <t xml:space="preserve">Titolo di studio  </t>
  </si>
  <si>
    <t xml:space="preserve">Territorio  </t>
  </si>
  <si>
    <t xml:space="preserve">Laurea e post-laurea  </t>
  </si>
  <si>
    <t xml:space="preserve">Piemonte  </t>
  </si>
  <si>
    <t xml:space="preserve">Valle d'Aosta / Vallée d'Aoste  </t>
  </si>
  <si>
    <t xml:space="preserve">Liguria  </t>
  </si>
  <si>
    <t xml:space="preserve">Lombardia  </t>
  </si>
  <si>
    <t xml:space="preserve">Trentino Alto Adige / Südtirol  </t>
  </si>
  <si>
    <t xml:space="preserve">Provincia Autonoma Bolzano / Bozen  </t>
  </si>
  <si>
    <t xml:space="preserve">Provincia Autonoma Trento  </t>
  </si>
  <si>
    <t xml:space="preserve">Veneto  </t>
  </si>
  <si>
    <t xml:space="preserve">Friuli-Venezia Giulia  </t>
  </si>
  <si>
    <t xml:space="preserve">Emilia-Romagna  </t>
  </si>
  <si>
    <t xml:space="preserve">Toscana  </t>
  </si>
  <si>
    <t xml:space="preserve">Umbria  </t>
  </si>
  <si>
    <t xml:space="preserve">Marche  </t>
  </si>
  <si>
    <t xml:space="preserve">Lazio  </t>
  </si>
  <si>
    <t xml:space="preserve">Abruzzo  </t>
  </si>
  <si>
    <t xml:space="preserve">Molise  </t>
  </si>
  <si>
    <t xml:space="preserve">Campania  </t>
  </si>
  <si>
    <t xml:space="preserve">Puglia  </t>
  </si>
  <si>
    <t xml:space="preserve">Basilicata  </t>
  </si>
  <si>
    <t xml:space="preserve">Calabria  </t>
  </si>
  <si>
    <t xml:space="preserve">Sicilia  </t>
  </si>
  <si>
    <t xml:space="preserve">Sardegna  </t>
  </si>
  <si>
    <t xml:space="preserve">Totale  </t>
  </si>
  <si>
    <t xml:space="preserve">Dal I 2004 - età  </t>
  </si>
  <si>
    <t xml:space="preserve">2004  </t>
  </si>
  <si>
    <t xml:space="preserve">2005  </t>
  </si>
  <si>
    <t xml:space="preserve">2006  </t>
  </si>
  <si>
    <t xml:space="preserve">2007  </t>
  </si>
  <si>
    <t xml:space="preserve">2008  </t>
  </si>
  <si>
    <t xml:space="preserve">2009  </t>
  </si>
  <si>
    <t xml:space="preserve">2010  </t>
  </si>
  <si>
    <t xml:space="preserve">2011  </t>
  </si>
  <si>
    <t xml:space="preserve">2012  </t>
  </si>
  <si>
    <t xml:space="preserve">2013  </t>
  </si>
  <si>
    <t xml:space="preserve">2014  </t>
  </si>
  <si>
    <t xml:space="preserve">2015  </t>
  </si>
  <si>
    <t xml:space="preserve">2016  </t>
  </si>
  <si>
    <t xml:space="preserve">2017  </t>
  </si>
  <si>
    <t xml:space="preserve">Età  </t>
  </si>
  <si>
    <t xml:space="preserve">20-64 anni  </t>
  </si>
  <si>
    <t xml:space="preserve">Nord  </t>
  </si>
  <si>
    <t xml:space="preserve">Nord-ovest  </t>
  </si>
  <si>
    <t xml:space="preserve">Nord-est  </t>
  </si>
  <si>
    <t xml:space="preserve">Centro  </t>
  </si>
  <si>
    <t xml:space="preserve">Mezzogiorno  </t>
  </si>
  <si>
    <t xml:space="preserve">15-89 anni  </t>
  </si>
  <si>
    <t>esodo lauretai su FL laureate</t>
  </si>
  <si>
    <t xml:space="preserve">Occupati  (migliaia) - Titolo di studio  </t>
  </si>
  <si>
    <t>Bolzano</t>
  </si>
  <si>
    <t>MEDIA 2018-2024</t>
  </si>
  <si>
    <t>Media</t>
  </si>
  <si>
    <t>Flusso netto di laureti italiani che vanno all'estero / Occupati laureati</t>
  </si>
  <si>
    <t>Flusso netto di laureti italiani che vanno all'estero / Forze di òavoro laureate</t>
  </si>
  <si>
    <t>Flusso netto di laureti italiani che vanno all'estero</t>
  </si>
  <si>
    <t>Flusso netto di uscita di laureati italiani in % Forze di lavoro laureate (2)</t>
  </si>
  <si>
    <t>Flusso netto di uscita di laureati italiani in % Occupati laureati (3)</t>
  </si>
  <si>
    <t>Friuli Venezia Giulia</t>
  </si>
  <si>
    <t>Emilia Romagna</t>
  </si>
  <si>
    <t>LOM</t>
  </si>
  <si>
    <t>VEN</t>
  </si>
  <si>
    <t>CAM</t>
  </si>
  <si>
    <t>PIE</t>
  </si>
  <si>
    <t>LAZ</t>
  </si>
  <si>
    <t>SIC</t>
  </si>
  <si>
    <t>EMR</t>
  </si>
  <si>
    <t>PUG</t>
  </si>
  <si>
    <t>TOS</t>
  </si>
  <si>
    <t>media</t>
  </si>
  <si>
    <t>CAL</t>
  </si>
  <si>
    <t>MAR</t>
  </si>
  <si>
    <t>FVG</t>
  </si>
  <si>
    <t>SAR</t>
  </si>
  <si>
    <t>LIG</t>
  </si>
  <si>
    <t>ABR</t>
  </si>
  <si>
    <t>UMB</t>
  </si>
  <si>
    <t>BOL</t>
  </si>
  <si>
    <t>TRE</t>
  </si>
  <si>
    <t>BAS</t>
  </si>
  <si>
    <t>MOL</t>
  </si>
  <si>
    <t>VDO</t>
  </si>
  <si>
    <t>Trentino Alto Adige</t>
  </si>
  <si>
    <t>Somma</t>
  </si>
  <si>
    <t>VDA</t>
  </si>
  <si>
    <t>TRE0</t>
  </si>
  <si>
    <t>Media 2018-29024</t>
  </si>
  <si>
    <t>Media 2021-2024</t>
  </si>
  <si>
    <t>Distribuzione % del Flusso netto di uscita di laureati italiani - dx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</si>
</sst>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9"/>
      <color theme="1"/>
      <name val="Arial"/>
      <family val="2"/>
    </font>
    <font>
      <i/>
      <sz val="7"/>
      <color theme="1"/>
      <name val="Arial"/>
      <family val="2"/>
    </font>
    <font>
      <sz val="22"/>
      <color rgb="FFC00000"/>
      <name val="Arial"/>
      <family val="2"/>
    </font>
    <font>
      <b/>
      <sz val="11"/>
      <name val="Calibri"/>
    </font>
    <font>
      <i/>
      <sz val="11"/>
      <name val="Calibri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7"/>
      <color rgb="FFC00000"/>
      <name val="Arial"/>
      <family val="2"/>
    </font>
    <font>
      <sz val="10"/>
      <color rgb="FFC00000"/>
      <name val="Arial"/>
      <family val="2"/>
    </font>
    <font>
      <b/>
      <sz val="7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164" fontId="3" fillId="0" borderId="0" xfId="1" applyNumberFormat="1" applyFont="1"/>
    <xf numFmtId="0" fontId="4" fillId="0" borderId="0" xfId="0" applyFont="1"/>
    <xf numFmtId="164" fontId="2" fillId="0" borderId="0" xfId="1" applyNumberFormat="1" applyFont="1"/>
    <xf numFmtId="0" fontId="5" fillId="0" borderId="0" xfId="0" applyFont="1"/>
    <xf numFmtId="0" fontId="6" fillId="0" borderId="0" xfId="0" applyFont="1"/>
    <xf numFmtId="49" fontId="6" fillId="0" borderId="0" xfId="0" applyNumberFormat="1" applyFont="1"/>
    <xf numFmtId="49" fontId="5" fillId="0" borderId="0" xfId="0" applyNumberFormat="1" applyFont="1"/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vertical="top"/>
    </xf>
    <xf numFmtId="164" fontId="8" fillId="0" borderId="0" xfId="1" applyNumberFormat="1" applyFont="1"/>
    <xf numFmtId="0" fontId="2" fillId="0" borderId="2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2" fillId="0" borderId="3" xfId="0" applyFont="1" applyBorder="1"/>
    <xf numFmtId="0" fontId="3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3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11" fillId="3" borderId="3" xfId="0" applyFont="1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3" fontId="0" fillId="0" borderId="3" xfId="0" applyNumberFormat="1" applyBorder="1" applyAlignment="1">
      <alignment horizontal="right"/>
    </xf>
    <xf numFmtId="0" fontId="0" fillId="0" borderId="0" xfId="0" applyBorder="1" applyAlignment="1">
      <alignment horizontal="left" vertical="top"/>
    </xf>
    <xf numFmtId="0" fontId="3" fillId="4" borderId="3" xfId="0" applyFont="1" applyFill="1" applyBorder="1" applyAlignment="1">
      <alignment horizontal="center"/>
    </xf>
    <xf numFmtId="10" fontId="12" fillId="0" borderId="3" xfId="2" applyNumberFormat="1" applyFont="1" applyBorder="1"/>
    <xf numFmtId="10" fontId="0" fillId="0" borderId="3" xfId="2" applyNumberFormat="1" applyFont="1" applyBorder="1" applyAlignment="1">
      <alignment horizontal="right"/>
    </xf>
    <xf numFmtId="10" fontId="0" fillId="0" borderId="0" xfId="0" applyNumberFormat="1"/>
    <xf numFmtId="167" fontId="0" fillId="0" borderId="0" xfId="2" applyNumberFormat="1" applyFont="1"/>
    <xf numFmtId="10" fontId="0" fillId="0" borderId="0" xfId="2" applyNumberFormat="1" applyFont="1"/>
    <xf numFmtId="0" fontId="3" fillId="0" borderId="4" xfId="0" applyFont="1" applyFill="1" applyBorder="1" applyAlignment="1">
      <alignment horizontal="center"/>
    </xf>
    <xf numFmtId="164" fontId="0" fillId="0" borderId="0" xfId="1" applyNumberFormat="1" applyFont="1"/>
    <xf numFmtId="0" fontId="3" fillId="0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5" borderId="0" xfId="0" applyFill="1"/>
    <xf numFmtId="43" fontId="2" fillId="6" borderId="3" xfId="1" applyFont="1" applyFill="1" applyBorder="1"/>
    <xf numFmtId="164" fontId="2" fillId="0" borderId="3" xfId="1" applyNumberFormat="1" applyFont="1" applyFill="1" applyBorder="1"/>
    <xf numFmtId="164" fontId="2" fillId="6" borderId="3" xfId="1" applyNumberFormat="1" applyFont="1" applyFill="1" applyBorder="1"/>
    <xf numFmtId="43" fontId="2" fillId="0" borderId="3" xfId="1" applyFont="1" applyBorder="1"/>
    <xf numFmtId="3" fontId="13" fillId="0" borderId="3" xfId="1" applyNumberFormat="1" applyFont="1" applyBorder="1"/>
    <xf numFmtId="3" fontId="13" fillId="7" borderId="3" xfId="1" applyNumberFormat="1" applyFont="1" applyFill="1" applyBorder="1"/>
    <xf numFmtId="0" fontId="3" fillId="7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7" borderId="3" xfId="0" applyFont="1" applyFill="1" applyBorder="1" applyAlignment="1">
      <alignment horizontal="center" vertical="center"/>
    </xf>
    <xf numFmtId="3" fontId="13" fillId="0" borderId="3" xfId="1" applyNumberFormat="1" applyFont="1" applyBorder="1" applyAlignment="1">
      <alignment vertical="center"/>
    </xf>
    <xf numFmtId="3" fontId="13" fillId="0" borderId="3" xfId="1" applyNumberFormat="1" applyFont="1" applyFill="1" applyBorder="1" applyAlignment="1">
      <alignment vertical="center"/>
    </xf>
    <xf numFmtId="3" fontId="13" fillId="7" borderId="3" xfId="1" applyNumberFormat="1" applyFont="1" applyFill="1" applyBorder="1" applyAlignment="1">
      <alignment vertical="center"/>
    </xf>
    <xf numFmtId="0" fontId="14" fillId="7" borderId="3" xfId="0" applyFont="1" applyFill="1" applyBorder="1" applyAlignment="1">
      <alignment horizontal="center" vertical="center"/>
    </xf>
    <xf numFmtId="3" fontId="15" fillId="7" borderId="3" xfId="1" applyNumberFormat="1" applyFont="1" applyFill="1" applyBorder="1" applyAlignment="1">
      <alignment vertical="center"/>
    </xf>
    <xf numFmtId="0" fontId="16" fillId="7" borderId="3" xfId="0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SALDO!$F$42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>
                <a:tint val="41000"/>
              </a:schemeClr>
            </a:solidFill>
            <a:ln>
              <a:noFill/>
            </a:ln>
            <a:effectLst/>
          </c:spPr>
          <c:invertIfNegative val="0"/>
          <c:cat>
            <c:strRef>
              <c:f>SALDO!$G$41:$AA$41</c:f>
              <c:strCache>
                <c:ptCount val="21"/>
                <c:pt idx="0">
                  <c:v>PIE</c:v>
                </c:pt>
                <c:pt idx="1">
                  <c:v>VDA</c:v>
                </c:pt>
                <c:pt idx="2">
                  <c:v>LOM</c:v>
                </c:pt>
                <c:pt idx="3">
                  <c:v>BOL</c:v>
                </c:pt>
                <c:pt idx="4">
                  <c:v>TRE0</c:v>
                </c:pt>
                <c:pt idx="5">
                  <c:v>VEN</c:v>
                </c:pt>
                <c:pt idx="6">
                  <c:v>FVG</c:v>
                </c:pt>
                <c:pt idx="7">
                  <c:v>LIG</c:v>
                </c:pt>
                <c:pt idx="8">
                  <c:v>EMR</c:v>
                </c:pt>
                <c:pt idx="9">
                  <c:v>TOS</c:v>
                </c:pt>
                <c:pt idx="10">
                  <c:v>UMB</c:v>
                </c:pt>
                <c:pt idx="11">
                  <c:v>MAR</c:v>
                </c:pt>
                <c:pt idx="12">
                  <c:v>LAZ</c:v>
                </c:pt>
                <c:pt idx="13">
                  <c:v>ABR</c:v>
                </c:pt>
                <c:pt idx="14">
                  <c:v>MOL</c:v>
                </c:pt>
                <c:pt idx="15">
                  <c:v>CAM</c:v>
                </c:pt>
                <c:pt idx="16">
                  <c:v>PUG</c:v>
                </c:pt>
                <c:pt idx="17">
                  <c:v>BAS</c:v>
                </c:pt>
                <c:pt idx="18">
                  <c:v>CAL</c:v>
                </c:pt>
                <c:pt idx="19">
                  <c:v>SIC</c:v>
                </c:pt>
                <c:pt idx="20">
                  <c:v>SAR</c:v>
                </c:pt>
              </c:strCache>
            </c:strRef>
          </c:cat>
          <c:val>
            <c:numRef>
              <c:f>SALDO!$G$42:$AA$42</c:f>
              <c:numCache>
                <c:formatCode>#,##0</c:formatCode>
                <c:ptCount val="21"/>
                <c:pt idx="0">
                  <c:v>-1127</c:v>
                </c:pt>
                <c:pt idx="1">
                  <c:v>-47</c:v>
                </c:pt>
                <c:pt idx="2">
                  <c:v>-2919</c:v>
                </c:pt>
                <c:pt idx="3">
                  <c:v>-341</c:v>
                </c:pt>
                <c:pt idx="4">
                  <c:v>-94</c:v>
                </c:pt>
                <c:pt idx="5">
                  <c:v>-1106</c:v>
                </c:pt>
                <c:pt idx="6">
                  <c:v>-168</c:v>
                </c:pt>
                <c:pt idx="7">
                  <c:v>-432</c:v>
                </c:pt>
                <c:pt idx="8">
                  <c:v>-1086</c:v>
                </c:pt>
                <c:pt idx="9">
                  <c:v>-470</c:v>
                </c:pt>
                <c:pt idx="10">
                  <c:v>-160</c:v>
                </c:pt>
                <c:pt idx="11">
                  <c:v>-264</c:v>
                </c:pt>
                <c:pt idx="12">
                  <c:v>-1566</c:v>
                </c:pt>
                <c:pt idx="13">
                  <c:v>-205</c:v>
                </c:pt>
                <c:pt idx="14">
                  <c:v>-63</c:v>
                </c:pt>
                <c:pt idx="15">
                  <c:v>-876</c:v>
                </c:pt>
                <c:pt idx="16">
                  <c:v>-574</c:v>
                </c:pt>
                <c:pt idx="17">
                  <c:v>-92</c:v>
                </c:pt>
                <c:pt idx="18">
                  <c:v>-409</c:v>
                </c:pt>
                <c:pt idx="19">
                  <c:v>-732</c:v>
                </c:pt>
                <c:pt idx="20">
                  <c:v>-426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4-4B05-8858-5526D5658B69}"/>
            </c:ext>
          </c:extLst>
        </c:ser>
        <c:ser>
          <c:idx val="1"/>
          <c:order val="1"/>
          <c:tx>
            <c:strRef>
              <c:f>SALDO!$F$43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tint val="52000"/>
              </a:schemeClr>
            </a:solidFill>
            <a:ln>
              <a:noFill/>
            </a:ln>
            <a:effectLst/>
          </c:spPr>
          <c:invertIfNegative val="0"/>
          <c:cat>
            <c:strRef>
              <c:f>SALDO!$G$41:$AA$41</c:f>
              <c:strCache>
                <c:ptCount val="21"/>
                <c:pt idx="0">
                  <c:v>PIE</c:v>
                </c:pt>
                <c:pt idx="1">
                  <c:v>VDA</c:v>
                </c:pt>
                <c:pt idx="2">
                  <c:v>LOM</c:v>
                </c:pt>
                <c:pt idx="3">
                  <c:v>BOL</c:v>
                </c:pt>
                <c:pt idx="4">
                  <c:v>TRE0</c:v>
                </c:pt>
                <c:pt idx="5">
                  <c:v>VEN</c:v>
                </c:pt>
                <c:pt idx="6">
                  <c:v>FVG</c:v>
                </c:pt>
                <c:pt idx="7">
                  <c:v>LIG</c:v>
                </c:pt>
                <c:pt idx="8">
                  <c:v>EMR</c:v>
                </c:pt>
                <c:pt idx="9">
                  <c:v>TOS</c:v>
                </c:pt>
                <c:pt idx="10">
                  <c:v>UMB</c:v>
                </c:pt>
                <c:pt idx="11">
                  <c:v>MAR</c:v>
                </c:pt>
                <c:pt idx="12">
                  <c:v>LAZ</c:v>
                </c:pt>
                <c:pt idx="13">
                  <c:v>ABR</c:v>
                </c:pt>
                <c:pt idx="14">
                  <c:v>MOL</c:v>
                </c:pt>
                <c:pt idx="15">
                  <c:v>CAM</c:v>
                </c:pt>
                <c:pt idx="16">
                  <c:v>PUG</c:v>
                </c:pt>
                <c:pt idx="17">
                  <c:v>BAS</c:v>
                </c:pt>
                <c:pt idx="18">
                  <c:v>CAL</c:v>
                </c:pt>
                <c:pt idx="19">
                  <c:v>SIC</c:v>
                </c:pt>
                <c:pt idx="20">
                  <c:v>SAR</c:v>
                </c:pt>
              </c:strCache>
            </c:strRef>
          </c:cat>
          <c:val>
            <c:numRef>
              <c:f>SALDO!$G$43:$AA$43</c:f>
              <c:numCache>
                <c:formatCode>#,##0</c:formatCode>
                <c:ptCount val="21"/>
                <c:pt idx="0">
                  <c:v>-1158</c:v>
                </c:pt>
                <c:pt idx="1">
                  <c:v>-59</c:v>
                </c:pt>
                <c:pt idx="2">
                  <c:v>-3100</c:v>
                </c:pt>
                <c:pt idx="3">
                  <c:v>-272</c:v>
                </c:pt>
                <c:pt idx="4">
                  <c:v>-101</c:v>
                </c:pt>
                <c:pt idx="5">
                  <c:v>-1354</c:v>
                </c:pt>
                <c:pt idx="6">
                  <c:v>-184</c:v>
                </c:pt>
                <c:pt idx="7">
                  <c:v>-398</c:v>
                </c:pt>
                <c:pt idx="8">
                  <c:v>-912</c:v>
                </c:pt>
                <c:pt idx="9">
                  <c:v>-289</c:v>
                </c:pt>
                <c:pt idx="10">
                  <c:v>-175</c:v>
                </c:pt>
                <c:pt idx="11">
                  <c:v>-389</c:v>
                </c:pt>
                <c:pt idx="12">
                  <c:v>-911</c:v>
                </c:pt>
                <c:pt idx="13">
                  <c:v>-106</c:v>
                </c:pt>
                <c:pt idx="14">
                  <c:v>-57</c:v>
                </c:pt>
                <c:pt idx="15">
                  <c:v>-891</c:v>
                </c:pt>
                <c:pt idx="16">
                  <c:v>-577</c:v>
                </c:pt>
                <c:pt idx="17">
                  <c:v>-37</c:v>
                </c:pt>
                <c:pt idx="18">
                  <c:v>-343</c:v>
                </c:pt>
                <c:pt idx="19">
                  <c:v>-1038</c:v>
                </c:pt>
                <c:pt idx="20">
                  <c:v>-368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E4-4B05-8858-5526D5658B69}"/>
            </c:ext>
          </c:extLst>
        </c:ser>
        <c:ser>
          <c:idx val="2"/>
          <c:order val="2"/>
          <c:tx>
            <c:strRef>
              <c:f>SALDO!$F$44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>
                <a:tint val="63000"/>
              </a:schemeClr>
            </a:solidFill>
            <a:ln>
              <a:noFill/>
            </a:ln>
            <a:effectLst/>
          </c:spPr>
          <c:invertIfNegative val="0"/>
          <c:cat>
            <c:strRef>
              <c:f>SALDO!$G$41:$AA$41</c:f>
              <c:strCache>
                <c:ptCount val="21"/>
                <c:pt idx="0">
                  <c:v>PIE</c:v>
                </c:pt>
                <c:pt idx="1">
                  <c:v>VDA</c:v>
                </c:pt>
                <c:pt idx="2">
                  <c:v>LOM</c:v>
                </c:pt>
                <c:pt idx="3">
                  <c:v>BOL</c:v>
                </c:pt>
                <c:pt idx="4">
                  <c:v>TRE0</c:v>
                </c:pt>
                <c:pt idx="5">
                  <c:v>VEN</c:v>
                </c:pt>
                <c:pt idx="6">
                  <c:v>FVG</c:v>
                </c:pt>
                <c:pt idx="7">
                  <c:v>LIG</c:v>
                </c:pt>
                <c:pt idx="8">
                  <c:v>EMR</c:v>
                </c:pt>
                <c:pt idx="9">
                  <c:v>TOS</c:v>
                </c:pt>
                <c:pt idx="10">
                  <c:v>UMB</c:v>
                </c:pt>
                <c:pt idx="11">
                  <c:v>MAR</c:v>
                </c:pt>
                <c:pt idx="12">
                  <c:v>LAZ</c:v>
                </c:pt>
                <c:pt idx="13">
                  <c:v>ABR</c:v>
                </c:pt>
                <c:pt idx="14">
                  <c:v>MOL</c:v>
                </c:pt>
                <c:pt idx="15">
                  <c:v>CAM</c:v>
                </c:pt>
                <c:pt idx="16">
                  <c:v>PUG</c:v>
                </c:pt>
                <c:pt idx="17">
                  <c:v>BAS</c:v>
                </c:pt>
                <c:pt idx="18">
                  <c:v>CAL</c:v>
                </c:pt>
                <c:pt idx="19">
                  <c:v>SIC</c:v>
                </c:pt>
                <c:pt idx="20">
                  <c:v>SAR</c:v>
                </c:pt>
              </c:strCache>
            </c:strRef>
          </c:cat>
          <c:val>
            <c:numRef>
              <c:f>SALDO!$G$44:$AA$44</c:f>
              <c:numCache>
                <c:formatCode>#,##0</c:formatCode>
                <c:ptCount val="21"/>
                <c:pt idx="0">
                  <c:v>-1451</c:v>
                </c:pt>
                <c:pt idx="1">
                  <c:v>-78</c:v>
                </c:pt>
                <c:pt idx="2">
                  <c:v>-3720</c:v>
                </c:pt>
                <c:pt idx="3">
                  <c:v>-364</c:v>
                </c:pt>
                <c:pt idx="4">
                  <c:v>-89</c:v>
                </c:pt>
                <c:pt idx="5">
                  <c:v>-1271</c:v>
                </c:pt>
                <c:pt idx="6">
                  <c:v>-302</c:v>
                </c:pt>
                <c:pt idx="7">
                  <c:v>-446</c:v>
                </c:pt>
                <c:pt idx="8">
                  <c:v>-937</c:v>
                </c:pt>
                <c:pt idx="9">
                  <c:v>-712</c:v>
                </c:pt>
                <c:pt idx="10">
                  <c:v>-197</c:v>
                </c:pt>
                <c:pt idx="11">
                  <c:v>-359</c:v>
                </c:pt>
                <c:pt idx="12">
                  <c:v>-1384</c:v>
                </c:pt>
                <c:pt idx="13">
                  <c:v>-199</c:v>
                </c:pt>
                <c:pt idx="14">
                  <c:v>-102</c:v>
                </c:pt>
                <c:pt idx="15">
                  <c:v>-1177</c:v>
                </c:pt>
                <c:pt idx="16">
                  <c:v>-830</c:v>
                </c:pt>
                <c:pt idx="17">
                  <c:v>-83</c:v>
                </c:pt>
                <c:pt idx="18">
                  <c:v>-463</c:v>
                </c:pt>
                <c:pt idx="19">
                  <c:v>-1384</c:v>
                </c:pt>
                <c:pt idx="20">
                  <c:v>-541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E4-4B05-8858-5526D5658B69}"/>
            </c:ext>
          </c:extLst>
        </c:ser>
        <c:ser>
          <c:idx val="3"/>
          <c:order val="3"/>
          <c:tx>
            <c:strRef>
              <c:f>SALDO!$F$45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tint val="74000"/>
              </a:schemeClr>
            </a:solidFill>
            <a:ln>
              <a:noFill/>
            </a:ln>
            <a:effectLst/>
          </c:spPr>
          <c:invertIfNegative val="0"/>
          <c:cat>
            <c:strRef>
              <c:f>SALDO!$G$41:$AA$41</c:f>
              <c:strCache>
                <c:ptCount val="21"/>
                <c:pt idx="0">
                  <c:v>PIE</c:v>
                </c:pt>
                <c:pt idx="1">
                  <c:v>VDA</c:v>
                </c:pt>
                <c:pt idx="2">
                  <c:v>LOM</c:v>
                </c:pt>
                <c:pt idx="3">
                  <c:v>BOL</c:v>
                </c:pt>
                <c:pt idx="4">
                  <c:v>TRE0</c:v>
                </c:pt>
                <c:pt idx="5">
                  <c:v>VEN</c:v>
                </c:pt>
                <c:pt idx="6">
                  <c:v>FVG</c:v>
                </c:pt>
                <c:pt idx="7">
                  <c:v>LIG</c:v>
                </c:pt>
                <c:pt idx="8">
                  <c:v>EMR</c:v>
                </c:pt>
                <c:pt idx="9">
                  <c:v>TOS</c:v>
                </c:pt>
                <c:pt idx="10">
                  <c:v>UMB</c:v>
                </c:pt>
                <c:pt idx="11">
                  <c:v>MAR</c:v>
                </c:pt>
                <c:pt idx="12">
                  <c:v>LAZ</c:v>
                </c:pt>
                <c:pt idx="13">
                  <c:v>ABR</c:v>
                </c:pt>
                <c:pt idx="14">
                  <c:v>MOL</c:v>
                </c:pt>
                <c:pt idx="15">
                  <c:v>CAM</c:v>
                </c:pt>
                <c:pt idx="16">
                  <c:v>PUG</c:v>
                </c:pt>
                <c:pt idx="17">
                  <c:v>BAS</c:v>
                </c:pt>
                <c:pt idx="18">
                  <c:v>CAL</c:v>
                </c:pt>
                <c:pt idx="19">
                  <c:v>SIC</c:v>
                </c:pt>
                <c:pt idx="20">
                  <c:v>SAR</c:v>
                </c:pt>
              </c:strCache>
            </c:strRef>
          </c:cat>
          <c:val>
            <c:numRef>
              <c:f>SALDO!$G$45:$AA$45</c:f>
              <c:numCache>
                <c:formatCode>#,##0</c:formatCode>
                <c:ptCount val="21"/>
                <c:pt idx="0">
                  <c:v>-1409</c:v>
                </c:pt>
                <c:pt idx="1">
                  <c:v>-42</c:v>
                </c:pt>
                <c:pt idx="2">
                  <c:v>-3109</c:v>
                </c:pt>
                <c:pt idx="3">
                  <c:v>-332</c:v>
                </c:pt>
                <c:pt idx="4">
                  <c:v>-121</c:v>
                </c:pt>
                <c:pt idx="5">
                  <c:v>-1222</c:v>
                </c:pt>
                <c:pt idx="6">
                  <c:v>-226</c:v>
                </c:pt>
                <c:pt idx="7">
                  <c:v>-341</c:v>
                </c:pt>
                <c:pt idx="8">
                  <c:v>-930</c:v>
                </c:pt>
                <c:pt idx="9">
                  <c:v>-673</c:v>
                </c:pt>
                <c:pt idx="10">
                  <c:v>-169</c:v>
                </c:pt>
                <c:pt idx="11">
                  <c:v>-390</c:v>
                </c:pt>
                <c:pt idx="12">
                  <c:v>-1569</c:v>
                </c:pt>
                <c:pt idx="13">
                  <c:v>-231</c:v>
                </c:pt>
                <c:pt idx="14">
                  <c:v>-86</c:v>
                </c:pt>
                <c:pt idx="15">
                  <c:v>-1203</c:v>
                </c:pt>
                <c:pt idx="16">
                  <c:v>-986</c:v>
                </c:pt>
                <c:pt idx="17">
                  <c:v>-95</c:v>
                </c:pt>
                <c:pt idx="18">
                  <c:v>-640</c:v>
                </c:pt>
                <c:pt idx="19">
                  <c:v>-1556</c:v>
                </c:pt>
                <c:pt idx="20">
                  <c:v>-527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E4-4B05-8858-5526D5658B69}"/>
            </c:ext>
          </c:extLst>
        </c:ser>
        <c:ser>
          <c:idx val="4"/>
          <c:order val="4"/>
          <c:tx>
            <c:strRef>
              <c:f>SALDO!$F$46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tint val="84000"/>
              </a:schemeClr>
            </a:solidFill>
            <a:ln>
              <a:noFill/>
            </a:ln>
            <a:effectLst/>
          </c:spPr>
          <c:invertIfNegative val="0"/>
          <c:cat>
            <c:strRef>
              <c:f>SALDO!$G$41:$AA$41</c:f>
              <c:strCache>
                <c:ptCount val="21"/>
                <c:pt idx="0">
                  <c:v>PIE</c:v>
                </c:pt>
                <c:pt idx="1">
                  <c:v>VDA</c:v>
                </c:pt>
                <c:pt idx="2">
                  <c:v>LOM</c:v>
                </c:pt>
                <c:pt idx="3">
                  <c:v>BOL</c:v>
                </c:pt>
                <c:pt idx="4">
                  <c:v>TRE0</c:v>
                </c:pt>
                <c:pt idx="5">
                  <c:v>VEN</c:v>
                </c:pt>
                <c:pt idx="6">
                  <c:v>FVG</c:v>
                </c:pt>
                <c:pt idx="7">
                  <c:v>LIG</c:v>
                </c:pt>
                <c:pt idx="8">
                  <c:v>EMR</c:v>
                </c:pt>
                <c:pt idx="9">
                  <c:v>TOS</c:v>
                </c:pt>
                <c:pt idx="10">
                  <c:v>UMB</c:v>
                </c:pt>
                <c:pt idx="11">
                  <c:v>MAR</c:v>
                </c:pt>
                <c:pt idx="12">
                  <c:v>LAZ</c:v>
                </c:pt>
                <c:pt idx="13">
                  <c:v>ABR</c:v>
                </c:pt>
                <c:pt idx="14">
                  <c:v>MOL</c:v>
                </c:pt>
                <c:pt idx="15">
                  <c:v>CAM</c:v>
                </c:pt>
                <c:pt idx="16">
                  <c:v>PUG</c:v>
                </c:pt>
                <c:pt idx="17">
                  <c:v>BAS</c:v>
                </c:pt>
                <c:pt idx="18">
                  <c:v>CAL</c:v>
                </c:pt>
                <c:pt idx="19">
                  <c:v>SIC</c:v>
                </c:pt>
                <c:pt idx="20">
                  <c:v>SAR</c:v>
                </c:pt>
              </c:strCache>
            </c:strRef>
          </c:cat>
          <c:val>
            <c:numRef>
              <c:f>SALDO!$G$46:$AA$46</c:f>
              <c:numCache>
                <c:formatCode>#,##0</c:formatCode>
                <c:ptCount val="21"/>
                <c:pt idx="0">
                  <c:v>-1241</c:v>
                </c:pt>
                <c:pt idx="1">
                  <c:v>-70</c:v>
                </c:pt>
                <c:pt idx="2">
                  <c:v>-2975</c:v>
                </c:pt>
                <c:pt idx="3">
                  <c:v>-261</c:v>
                </c:pt>
                <c:pt idx="4">
                  <c:v>-162</c:v>
                </c:pt>
                <c:pt idx="5">
                  <c:v>-1183</c:v>
                </c:pt>
                <c:pt idx="6">
                  <c:v>-259</c:v>
                </c:pt>
                <c:pt idx="7">
                  <c:v>-422</c:v>
                </c:pt>
                <c:pt idx="8">
                  <c:v>-793</c:v>
                </c:pt>
                <c:pt idx="9">
                  <c:v>-654</c:v>
                </c:pt>
                <c:pt idx="10">
                  <c:v>-259</c:v>
                </c:pt>
                <c:pt idx="11">
                  <c:v>-307</c:v>
                </c:pt>
                <c:pt idx="12">
                  <c:v>-1324</c:v>
                </c:pt>
                <c:pt idx="13">
                  <c:v>-265</c:v>
                </c:pt>
                <c:pt idx="14">
                  <c:v>-101</c:v>
                </c:pt>
                <c:pt idx="15">
                  <c:v>-908</c:v>
                </c:pt>
                <c:pt idx="16">
                  <c:v>-854</c:v>
                </c:pt>
                <c:pt idx="17">
                  <c:v>-64</c:v>
                </c:pt>
                <c:pt idx="18">
                  <c:v>-641</c:v>
                </c:pt>
                <c:pt idx="19">
                  <c:v>-1609</c:v>
                </c:pt>
                <c:pt idx="20">
                  <c:v>-568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E4-4B05-8858-5526D5658B69}"/>
            </c:ext>
          </c:extLst>
        </c:ser>
        <c:ser>
          <c:idx val="5"/>
          <c:order val="5"/>
          <c:tx>
            <c:strRef>
              <c:f>SALDO!$F$47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tint val="95000"/>
              </a:schemeClr>
            </a:solidFill>
            <a:ln>
              <a:noFill/>
            </a:ln>
            <a:effectLst/>
          </c:spPr>
          <c:invertIfNegative val="0"/>
          <c:cat>
            <c:strRef>
              <c:f>SALDO!$G$41:$AA$41</c:f>
              <c:strCache>
                <c:ptCount val="21"/>
                <c:pt idx="0">
                  <c:v>PIE</c:v>
                </c:pt>
                <c:pt idx="1">
                  <c:v>VDA</c:v>
                </c:pt>
                <c:pt idx="2">
                  <c:v>LOM</c:v>
                </c:pt>
                <c:pt idx="3">
                  <c:v>BOL</c:v>
                </c:pt>
                <c:pt idx="4">
                  <c:v>TRE0</c:v>
                </c:pt>
                <c:pt idx="5">
                  <c:v>VEN</c:v>
                </c:pt>
                <c:pt idx="6">
                  <c:v>FVG</c:v>
                </c:pt>
                <c:pt idx="7">
                  <c:v>LIG</c:v>
                </c:pt>
                <c:pt idx="8">
                  <c:v>EMR</c:v>
                </c:pt>
                <c:pt idx="9">
                  <c:v>TOS</c:v>
                </c:pt>
                <c:pt idx="10">
                  <c:v>UMB</c:v>
                </c:pt>
                <c:pt idx="11">
                  <c:v>MAR</c:v>
                </c:pt>
                <c:pt idx="12">
                  <c:v>LAZ</c:v>
                </c:pt>
                <c:pt idx="13">
                  <c:v>ABR</c:v>
                </c:pt>
                <c:pt idx="14">
                  <c:v>MOL</c:v>
                </c:pt>
                <c:pt idx="15">
                  <c:v>CAM</c:v>
                </c:pt>
                <c:pt idx="16">
                  <c:v>PUG</c:v>
                </c:pt>
                <c:pt idx="17">
                  <c:v>BAS</c:v>
                </c:pt>
                <c:pt idx="18">
                  <c:v>CAL</c:v>
                </c:pt>
                <c:pt idx="19">
                  <c:v>SIC</c:v>
                </c:pt>
                <c:pt idx="20">
                  <c:v>SAR</c:v>
                </c:pt>
              </c:strCache>
            </c:strRef>
          </c:cat>
          <c:val>
            <c:numRef>
              <c:f>SALDO!$G$47:$AA$47</c:f>
              <c:numCache>
                <c:formatCode>#,##0</c:formatCode>
                <c:ptCount val="21"/>
                <c:pt idx="0">
                  <c:v>-1465</c:v>
                </c:pt>
                <c:pt idx="1">
                  <c:v>-88</c:v>
                </c:pt>
                <c:pt idx="2">
                  <c:v>-2606</c:v>
                </c:pt>
                <c:pt idx="3">
                  <c:v>-172</c:v>
                </c:pt>
                <c:pt idx="4">
                  <c:v>-127</c:v>
                </c:pt>
                <c:pt idx="5">
                  <c:v>-1321</c:v>
                </c:pt>
                <c:pt idx="6">
                  <c:v>-328</c:v>
                </c:pt>
                <c:pt idx="7">
                  <c:v>-522</c:v>
                </c:pt>
                <c:pt idx="8">
                  <c:v>-740</c:v>
                </c:pt>
                <c:pt idx="9">
                  <c:v>-736</c:v>
                </c:pt>
                <c:pt idx="10">
                  <c:v>-281</c:v>
                </c:pt>
                <c:pt idx="11">
                  <c:v>-412</c:v>
                </c:pt>
                <c:pt idx="12">
                  <c:v>-1458</c:v>
                </c:pt>
                <c:pt idx="13">
                  <c:v>-241</c:v>
                </c:pt>
                <c:pt idx="14">
                  <c:v>-90</c:v>
                </c:pt>
                <c:pt idx="15">
                  <c:v>-1139</c:v>
                </c:pt>
                <c:pt idx="16">
                  <c:v>-649</c:v>
                </c:pt>
                <c:pt idx="17">
                  <c:v>-74</c:v>
                </c:pt>
                <c:pt idx="18">
                  <c:v>-621</c:v>
                </c:pt>
                <c:pt idx="19">
                  <c:v>-1560</c:v>
                </c:pt>
                <c:pt idx="20">
                  <c:v>-561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E4-4B05-8858-5526D5658B69}"/>
            </c:ext>
          </c:extLst>
        </c:ser>
        <c:ser>
          <c:idx val="6"/>
          <c:order val="6"/>
          <c:tx>
            <c:strRef>
              <c:f>SALDO!$F$48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shade val="94000"/>
              </a:schemeClr>
            </a:solidFill>
            <a:ln>
              <a:noFill/>
            </a:ln>
            <a:effectLst/>
          </c:spPr>
          <c:invertIfNegative val="0"/>
          <c:cat>
            <c:strRef>
              <c:f>SALDO!$G$41:$AA$41</c:f>
              <c:strCache>
                <c:ptCount val="21"/>
                <c:pt idx="0">
                  <c:v>PIE</c:v>
                </c:pt>
                <c:pt idx="1">
                  <c:v>VDA</c:v>
                </c:pt>
                <c:pt idx="2">
                  <c:v>LOM</c:v>
                </c:pt>
                <c:pt idx="3">
                  <c:v>BOL</c:v>
                </c:pt>
                <c:pt idx="4">
                  <c:v>TRE0</c:v>
                </c:pt>
                <c:pt idx="5">
                  <c:v>VEN</c:v>
                </c:pt>
                <c:pt idx="6">
                  <c:v>FVG</c:v>
                </c:pt>
                <c:pt idx="7">
                  <c:v>LIG</c:v>
                </c:pt>
                <c:pt idx="8">
                  <c:v>EMR</c:v>
                </c:pt>
                <c:pt idx="9">
                  <c:v>TOS</c:v>
                </c:pt>
                <c:pt idx="10">
                  <c:v>UMB</c:v>
                </c:pt>
                <c:pt idx="11">
                  <c:v>MAR</c:v>
                </c:pt>
                <c:pt idx="12">
                  <c:v>LAZ</c:v>
                </c:pt>
                <c:pt idx="13">
                  <c:v>ABR</c:v>
                </c:pt>
                <c:pt idx="14">
                  <c:v>MOL</c:v>
                </c:pt>
                <c:pt idx="15">
                  <c:v>CAM</c:v>
                </c:pt>
                <c:pt idx="16">
                  <c:v>PUG</c:v>
                </c:pt>
                <c:pt idx="17">
                  <c:v>BAS</c:v>
                </c:pt>
                <c:pt idx="18">
                  <c:v>CAL</c:v>
                </c:pt>
                <c:pt idx="19">
                  <c:v>SIC</c:v>
                </c:pt>
                <c:pt idx="20">
                  <c:v>SAR</c:v>
                </c:pt>
              </c:strCache>
            </c:strRef>
          </c:cat>
          <c:val>
            <c:numRef>
              <c:f>SALDO!$G$48:$AA$48</c:f>
              <c:numCache>
                <c:formatCode>#,##0</c:formatCode>
                <c:ptCount val="21"/>
                <c:pt idx="0">
                  <c:v>-473</c:v>
                </c:pt>
                <c:pt idx="1">
                  <c:v>-12</c:v>
                </c:pt>
                <c:pt idx="2">
                  <c:v>-2382</c:v>
                </c:pt>
                <c:pt idx="3">
                  <c:v>-155</c:v>
                </c:pt>
                <c:pt idx="4">
                  <c:v>-143</c:v>
                </c:pt>
                <c:pt idx="5">
                  <c:v>-1175</c:v>
                </c:pt>
                <c:pt idx="6">
                  <c:v>-702</c:v>
                </c:pt>
                <c:pt idx="7">
                  <c:v>-148</c:v>
                </c:pt>
                <c:pt idx="8">
                  <c:v>-616</c:v>
                </c:pt>
                <c:pt idx="9">
                  <c:v>-357</c:v>
                </c:pt>
                <c:pt idx="10">
                  <c:v>-246</c:v>
                </c:pt>
                <c:pt idx="11">
                  <c:v>-513</c:v>
                </c:pt>
                <c:pt idx="12">
                  <c:v>-1213</c:v>
                </c:pt>
                <c:pt idx="13">
                  <c:v>-418</c:v>
                </c:pt>
                <c:pt idx="14">
                  <c:v>-72</c:v>
                </c:pt>
                <c:pt idx="15">
                  <c:v>-1898</c:v>
                </c:pt>
                <c:pt idx="16">
                  <c:v>-1133</c:v>
                </c:pt>
                <c:pt idx="17">
                  <c:v>-142</c:v>
                </c:pt>
                <c:pt idx="18">
                  <c:v>-831</c:v>
                </c:pt>
                <c:pt idx="19">
                  <c:v>-1558</c:v>
                </c:pt>
                <c:pt idx="20">
                  <c:v>-437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E4-4B05-8858-5526D5658B69}"/>
            </c:ext>
          </c:extLst>
        </c:ser>
        <c:ser>
          <c:idx val="7"/>
          <c:order val="7"/>
          <c:tx>
            <c:strRef>
              <c:f>SALDO!$F$49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shade val="83000"/>
              </a:schemeClr>
            </a:solidFill>
            <a:ln>
              <a:noFill/>
            </a:ln>
            <a:effectLst/>
          </c:spPr>
          <c:invertIfNegative val="0"/>
          <c:cat>
            <c:strRef>
              <c:f>SALDO!$G$41:$AA$41</c:f>
              <c:strCache>
                <c:ptCount val="21"/>
                <c:pt idx="0">
                  <c:v>PIE</c:v>
                </c:pt>
                <c:pt idx="1">
                  <c:v>VDA</c:v>
                </c:pt>
                <c:pt idx="2">
                  <c:v>LOM</c:v>
                </c:pt>
                <c:pt idx="3">
                  <c:v>BOL</c:v>
                </c:pt>
                <c:pt idx="4">
                  <c:v>TRE0</c:v>
                </c:pt>
                <c:pt idx="5">
                  <c:v>VEN</c:v>
                </c:pt>
                <c:pt idx="6">
                  <c:v>FVG</c:v>
                </c:pt>
                <c:pt idx="7">
                  <c:v>LIG</c:v>
                </c:pt>
                <c:pt idx="8">
                  <c:v>EMR</c:v>
                </c:pt>
                <c:pt idx="9">
                  <c:v>TOS</c:v>
                </c:pt>
                <c:pt idx="10">
                  <c:v>UMB</c:v>
                </c:pt>
                <c:pt idx="11">
                  <c:v>MAR</c:v>
                </c:pt>
                <c:pt idx="12">
                  <c:v>LAZ</c:v>
                </c:pt>
                <c:pt idx="13">
                  <c:v>ABR</c:v>
                </c:pt>
                <c:pt idx="14">
                  <c:v>MOL</c:v>
                </c:pt>
                <c:pt idx="15">
                  <c:v>CAM</c:v>
                </c:pt>
                <c:pt idx="16">
                  <c:v>PUG</c:v>
                </c:pt>
                <c:pt idx="17">
                  <c:v>BAS</c:v>
                </c:pt>
                <c:pt idx="18">
                  <c:v>CAL</c:v>
                </c:pt>
                <c:pt idx="19">
                  <c:v>SIC</c:v>
                </c:pt>
                <c:pt idx="20">
                  <c:v>SAR</c:v>
                </c:pt>
              </c:strCache>
            </c:strRef>
          </c:cat>
          <c:val>
            <c:numRef>
              <c:f>SALDO!$G$49:$AA$49</c:f>
              <c:numCache>
                <c:formatCode>#,##0</c:formatCode>
                <c:ptCount val="21"/>
                <c:pt idx="0">
                  <c:v>-1572</c:v>
                </c:pt>
                <c:pt idx="1">
                  <c:v>-77</c:v>
                </c:pt>
                <c:pt idx="2">
                  <c:v>-3251</c:v>
                </c:pt>
                <c:pt idx="3">
                  <c:v>-266</c:v>
                </c:pt>
                <c:pt idx="4">
                  <c:v>-183</c:v>
                </c:pt>
                <c:pt idx="5">
                  <c:v>-1830</c:v>
                </c:pt>
                <c:pt idx="6">
                  <c:v>-395</c:v>
                </c:pt>
                <c:pt idx="7">
                  <c:v>-410</c:v>
                </c:pt>
                <c:pt idx="8">
                  <c:v>-1297</c:v>
                </c:pt>
                <c:pt idx="9">
                  <c:v>-907</c:v>
                </c:pt>
                <c:pt idx="10">
                  <c:v>-363</c:v>
                </c:pt>
                <c:pt idx="11">
                  <c:v>-509</c:v>
                </c:pt>
                <c:pt idx="12">
                  <c:v>-964</c:v>
                </c:pt>
                <c:pt idx="13">
                  <c:v>-399</c:v>
                </c:pt>
                <c:pt idx="14">
                  <c:v>-119</c:v>
                </c:pt>
                <c:pt idx="15">
                  <c:v>-1598</c:v>
                </c:pt>
                <c:pt idx="16">
                  <c:v>-901</c:v>
                </c:pt>
                <c:pt idx="17">
                  <c:v>-186</c:v>
                </c:pt>
                <c:pt idx="18">
                  <c:v>-589</c:v>
                </c:pt>
                <c:pt idx="19">
                  <c:v>-1215</c:v>
                </c:pt>
                <c:pt idx="20">
                  <c:v>-504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5E4-4B05-8858-5526D5658B69}"/>
            </c:ext>
          </c:extLst>
        </c:ser>
        <c:ser>
          <c:idx val="8"/>
          <c:order val="8"/>
          <c:tx>
            <c:strRef>
              <c:f>SALDO!$F$50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shade val="73000"/>
              </a:schemeClr>
            </a:solidFill>
            <a:ln>
              <a:noFill/>
            </a:ln>
            <a:effectLst/>
          </c:spPr>
          <c:invertIfNegative val="0"/>
          <c:cat>
            <c:strRef>
              <c:f>SALDO!$G$41:$AA$41</c:f>
              <c:strCache>
                <c:ptCount val="21"/>
                <c:pt idx="0">
                  <c:v>PIE</c:v>
                </c:pt>
                <c:pt idx="1">
                  <c:v>VDA</c:v>
                </c:pt>
                <c:pt idx="2">
                  <c:v>LOM</c:v>
                </c:pt>
                <c:pt idx="3">
                  <c:v>BOL</c:v>
                </c:pt>
                <c:pt idx="4">
                  <c:v>TRE0</c:v>
                </c:pt>
                <c:pt idx="5">
                  <c:v>VEN</c:v>
                </c:pt>
                <c:pt idx="6">
                  <c:v>FVG</c:v>
                </c:pt>
                <c:pt idx="7">
                  <c:v>LIG</c:v>
                </c:pt>
                <c:pt idx="8">
                  <c:v>EMR</c:v>
                </c:pt>
                <c:pt idx="9">
                  <c:v>TOS</c:v>
                </c:pt>
                <c:pt idx="10">
                  <c:v>UMB</c:v>
                </c:pt>
                <c:pt idx="11">
                  <c:v>MAR</c:v>
                </c:pt>
                <c:pt idx="12">
                  <c:v>LAZ</c:v>
                </c:pt>
                <c:pt idx="13">
                  <c:v>ABR</c:v>
                </c:pt>
                <c:pt idx="14">
                  <c:v>MOL</c:v>
                </c:pt>
                <c:pt idx="15">
                  <c:v>CAM</c:v>
                </c:pt>
                <c:pt idx="16">
                  <c:v>PUG</c:v>
                </c:pt>
                <c:pt idx="17">
                  <c:v>BAS</c:v>
                </c:pt>
                <c:pt idx="18">
                  <c:v>CAL</c:v>
                </c:pt>
                <c:pt idx="19">
                  <c:v>SIC</c:v>
                </c:pt>
                <c:pt idx="20">
                  <c:v>SAR</c:v>
                </c:pt>
              </c:strCache>
            </c:strRef>
          </c:cat>
          <c:val>
            <c:numRef>
              <c:f>SALDO!$G$50:$AA$50</c:f>
              <c:numCache>
                <c:formatCode>#,##0</c:formatCode>
                <c:ptCount val="21"/>
                <c:pt idx="0">
                  <c:v>-841</c:v>
                </c:pt>
                <c:pt idx="1">
                  <c:v>-38</c:v>
                </c:pt>
                <c:pt idx="2">
                  <c:v>-1053</c:v>
                </c:pt>
                <c:pt idx="3">
                  <c:v>-107</c:v>
                </c:pt>
                <c:pt idx="4">
                  <c:v>-84</c:v>
                </c:pt>
                <c:pt idx="5">
                  <c:v>-920</c:v>
                </c:pt>
                <c:pt idx="6">
                  <c:v>-200</c:v>
                </c:pt>
                <c:pt idx="7">
                  <c:v>-60</c:v>
                </c:pt>
                <c:pt idx="8">
                  <c:v>-455</c:v>
                </c:pt>
                <c:pt idx="9">
                  <c:v>-420</c:v>
                </c:pt>
                <c:pt idx="10">
                  <c:v>-78</c:v>
                </c:pt>
                <c:pt idx="11">
                  <c:v>-217</c:v>
                </c:pt>
                <c:pt idx="12">
                  <c:v>-68</c:v>
                </c:pt>
                <c:pt idx="13">
                  <c:v>-141</c:v>
                </c:pt>
                <c:pt idx="14">
                  <c:v>-42</c:v>
                </c:pt>
                <c:pt idx="15">
                  <c:v>-769</c:v>
                </c:pt>
                <c:pt idx="16">
                  <c:v>-347</c:v>
                </c:pt>
                <c:pt idx="17">
                  <c:v>-125</c:v>
                </c:pt>
                <c:pt idx="18">
                  <c:v>-277</c:v>
                </c:pt>
                <c:pt idx="19">
                  <c:v>-556</c:v>
                </c:pt>
                <c:pt idx="20">
                  <c:v>-153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E4-4B05-8858-5526D5658B69}"/>
            </c:ext>
          </c:extLst>
        </c:ser>
        <c:ser>
          <c:idx val="9"/>
          <c:order val="9"/>
          <c:tx>
            <c:strRef>
              <c:f>SALDO!$F$51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shade val="62000"/>
              </a:schemeClr>
            </a:solidFill>
            <a:ln>
              <a:noFill/>
            </a:ln>
            <a:effectLst/>
          </c:spPr>
          <c:invertIfNegative val="0"/>
          <c:cat>
            <c:strRef>
              <c:f>SALDO!$G$41:$AA$41</c:f>
              <c:strCache>
                <c:ptCount val="21"/>
                <c:pt idx="0">
                  <c:v>PIE</c:v>
                </c:pt>
                <c:pt idx="1">
                  <c:v>VDA</c:v>
                </c:pt>
                <c:pt idx="2">
                  <c:v>LOM</c:v>
                </c:pt>
                <c:pt idx="3">
                  <c:v>BOL</c:v>
                </c:pt>
                <c:pt idx="4">
                  <c:v>TRE0</c:v>
                </c:pt>
                <c:pt idx="5">
                  <c:v>VEN</c:v>
                </c:pt>
                <c:pt idx="6">
                  <c:v>FVG</c:v>
                </c:pt>
                <c:pt idx="7">
                  <c:v>LIG</c:v>
                </c:pt>
                <c:pt idx="8">
                  <c:v>EMR</c:v>
                </c:pt>
                <c:pt idx="9">
                  <c:v>TOS</c:v>
                </c:pt>
                <c:pt idx="10">
                  <c:v>UMB</c:v>
                </c:pt>
                <c:pt idx="11">
                  <c:v>MAR</c:v>
                </c:pt>
                <c:pt idx="12">
                  <c:v>LAZ</c:v>
                </c:pt>
                <c:pt idx="13">
                  <c:v>ABR</c:v>
                </c:pt>
                <c:pt idx="14">
                  <c:v>MOL</c:v>
                </c:pt>
                <c:pt idx="15">
                  <c:v>CAM</c:v>
                </c:pt>
                <c:pt idx="16">
                  <c:v>PUG</c:v>
                </c:pt>
                <c:pt idx="17">
                  <c:v>BAS</c:v>
                </c:pt>
                <c:pt idx="18">
                  <c:v>CAL</c:v>
                </c:pt>
                <c:pt idx="19">
                  <c:v>SIC</c:v>
                </c:pt>
                <c:pt idx="20">
                  <c:v>SAR</c:v>
                </c:pt>
              </c:strCache>
            </c:strRef>
          </c:cat>
          <c:val>
            <c:numRef>
              <c:f>SALDO!$G$51:$AA$51</c:f>
              <c:numCache>
                <c:formatCode>#,##0</c:formatCode>
                <c:ptCount val="21"/>
                <c:pt idx="0">
                  <c:v>-1321</c:v>
                </c:pt>
                <c:pt idx="1">
                  <c:v>-48</c:v>
                </c:pt>
                <c:pt idx="2">
                  <c:v>-2788</c:v>
                </c:pt>
                <c:pt idx="3">
                  <c:v>-334</c:v>
                </c:pt>
                <c:pt idx="4">
                  <c:v>-216</c:v>
                </c:pt>
                <c:pt idx="5">
                  <c:v>-1662</c:v>
                </c:pt>
                <c:pt idx="6">
                  <c:v>-437</c:v>
                </c:pt>
                <c:pt idx="7">
                  <c:v>-248</c:v>
                </c:pt>
                <c:pt idx="8">
                  <c:v>-1244</c:v>
                </c:pt>
                <c:pt idx="9">
                  <c:v>-768</c:v>
                </c:pt>
                <c:pt idx="10">
                  <c:v>-237</c:v>
                </c:pt>
                <c:pt idx="11">
                  <c:v>-406</c:v>
                </c:pt>
                <c:pt idx="12">
                  <c:v>-347</c:v>
                </c:pt>
                <c:pt idx="13">
                  <c:v>-224</c:v>
                </c:pt>
                <c:pt idx="14">
                  <c:v>-69</c:v>
                </c:pt>
                <c:pt idx="15">
                  <c:v>-1122</c:v>
                </c:pt>
                <c:pt idx="16">
                  <c:v>-633</c:v>
                </c:pt>
                <c:pt idx="17">
                  <c:v>-100</c:v>
                </c:pt>
                <c:pt idx="18">
                  <c:v>-368</c:v>
                </c:pt>
                <c:pt idx="19">
                  <c:v>-657</c:v>
                </c:pt>
                <c:pt idx="20">
                  <c:v>-357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5E4-4B05-8858-5526D5658B69}"/>
            </c:ext>
          </c:extLst>
        </c:ser>
        <c:ser>
          <c:idx val="10"/>
          <c:order val="10"/>
          <c:tx>
            <c:strRef>
              <c:f>SALDO!$F$52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shade val="51000"/>
              </a:schemeClr>
            </a:solidFill>
            <a:ln>
              <a:noFill/>
            </a:ln>
            <a:effectLst/>
          </c:spPr>
          <c:invertIfNegative val="0"/>
          <c:cat>
            <c:strRef>
              <c:f>SALDO!$G$41:$AA$41</c:f>
              <c:strCache>
                <c:ptCount val="21"/>
                <c:pt idx="0">
                  <c:v>PIE</c:v>
                </c:pt>
                <c:pt idx="1">
                  <c:v>VDA</c:v>
                </c:pt>
                <c:pt idx="2">
                  <c:v>LOM</c:v>
                </c:pt>
                <c:pt idx="3">
                  <c:v>BOL</c:v>
                </c:pt>
                <c:pt idx="4">
                  <c:v>TRE0</c:v>
                </c:pt>
                <c:pt idx="5">
                  <c:v>VEN</c:v>
                </c:pt>
                <c:pt idx="6">
                  <c:v>FVG</c:v>
                </c:pt>
                <c:pt idx="7">
                  <c:v>LIG</c:v>
                </c:pt>
                <c:pt idx="8">
                  <c:v>EMR</c:v>
                </c:pt>
                <c:pt idx="9">
                  <c:v>TOS</c:v>
                </c:pt>
                <c:pt idx="10">
                  <c:v>UMB</c:v>
                </c:pt>
                <c:pt idx="11">
                  <c:v>MAR</c:v>
                </c:pt>
                <c:pt idx="12">
                  <c:v>LAZ</c:v>
                </c:pt>
                <c:pt idx="13">
                  <c:v>ABR</c:v>
                </c:pt>
                <c:pt idx="14">
                  <c:v>MOL</c:v>
                </c:pt>
                <c:pt idx="15">
                  <c:v>CAM</c:v>
                </c:pt>
                <c:pt idx="16">
                  <c:v>PUG</c:v>
                </c:pt>
                <c:pt idx="17">
                  <c:v>BAS</c:v>
                </c:pt>
                <c:pt idx="18">
                  <c:v>CAL</c:v>
                </c:pt>
                <c:pt idx="19">
                  <c:v>SIC</c:v>
                </c:pt>
                <c:pt idx="20">
                  <c:v>SAR</c:v>
                </c:pt>
              </c:strCache>
            </c:strRef>
          </c:cat>
          <c:val>
            <c:numRef>
              <c:f>SALDO!$G$52:$AA$52</c:f>
              <c:numCache>
                <c:formatCode>#,##0</c:formatCode>
                <c:ptCount val="21"/>
                <c:pt idx="0">
                  <c:v>-1671</c:v>
                </c:pt>
                <c:pt idx="1">
                  <c:v>-67</c:v>
                </c:pt>
                <c:pt idx="2">
                  <c:v>-5328</c:v>
                </c:pt>
                <c:pt idx="3">
                  <c:v>-394</c:v>
                </c:pt>
                <c:pt idx="4">
                  <c:v>-253</c:v>
                </c:pt>
                <c:pt idx="5">
                  <c:v>-2199</c:v>
                </c:pt>
                <c:pt idx="6">
                  <c:v>-559</c:v>
                </c:pt>
                <c:pt idx="7">
                  <c:v>-627</c:v>
                </c:pt>
                <c:pt idx="8">
                  <c:v>-1558</c:v>
                </c:pt>
                <c:pt idx="9">
                  <c:v>-1059</c:v>
                </c:pt>
                <c:pt idx="10">
                  <c:v>-244</c:v>
                </c:pt>
                <c:pt idx="11">
                  <c:v>-542</c:v>
                </c:pt>
                <c:pt idx="12">
                  <c:v>-2265</c:v>
                </c:pt>
                <c:pt idx="13">
                  <c:v>-437</c:v>
                </c:pt>
                <c:pt idx="14">
                  <c:v>-139</c:v>
                </c:pt>
                <c:pt idx="15">
                  <c:v>-1410</c:v>
                </c:pt>
                <c:pt idx="16">
                  <c:v>-963</c:v>
                </c:pt>
                <c:pt idx="17">
                  <c:v>-167</c:v>
                </c:pt>
                <c:pt idx="18">
                  <c:v>-513</c:v>
                </c:pt>
                <c:pt idx="19">
                  <c:v>-1165</c:v>
                </c:pt>
                <c:pt idx="20">
                  <c:v>-455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E4-4B05-8858-5526D5658B69}"/>
            </c:ext>
          </c:extLst>
        </c:ser>
        <c:ser>
          <c:idx val="11"/>
          <c:order val="11"/>
          <c:tx>
            <c:strRef>
              <c:f>SALDO!$F$53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>
                <a:shade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SALDO!$G$41:$AA$41</c:f>
              <c:strCache>
                <c:ptCount val="21"/>
                <c:pt idx="0">
                  <c:v>PIE</c:v>
                </c:pt>
                <c:pt idx="1">
                  <c:v>VDA</c:v>
                </c:pt>
                <c:pt idx="2">
                  <c:v>LOM</c:v>
                </c:pt>
                <c:pt idx="3">
                  <c:v>BOL</c:v>
                </c:pt>
                <c:pt idx="4">
                  <c:v>TRE0</c:v>
                </c:pt>
                <c:pt idx="5">
                  <c:v>VEN</c:v>
                </c:pt>
                <c:pt idx="6">
                  <c:v>FVG</c:v>
                </c:pt>
                <c:pt idx="7">
                  <c:v>LIG</c:v>
                </c:pt>
                <c:pt idx="8">
                  <c:v>EMR</c:v>
                </c:pt>
                <c:pt idx="9">
                  <c:v>TOS</c:v>
                </c:pt>
                <c:pt idx="10">
                  <c:v>UMB</c:v>
                </c:pt>
                <c:pt idx="11">
                  <c:v>MAR</c:v>
                </c:pt>
                <c:pt idx="12">
                  <c:v>LAZ</c:v>
                </c:pt>
                <c:pt idx="13">
                  <c:v>ABR</c:v>
                </c:pt>
                <c:pt idx="14">
                  <c:v>MOL</c:v>
                </c:pt>
                <c:pt idx="15">
                  <c:v>CAM</c:v>
                </c:pt>
                <c:pt idx="16">
                  <c:v>PUG</c:v>
                </c:pt>
                <c:pt idx="17">
                  <c:v>BAS</c:v>
                </c:pt>
                <c:pt idx="18">
                  <c:v>CAL</c:v>
                </c:pt>
                <c:pt idx="19">
                  <c:v>SIC</c:v>
                </c:pt>
                <c:pt idx="20">
                  <c:v>SAR</c:v>
                </c:pt>
              </c:strCache>
            </c:strRef>
          </c:cat>
          <c:val>
            <c:numRef>
              <c:f>SALDO!$G$53:$AA$53</c:f>
              <c:numCache>
                <c:formatCode>#,##0</c:formatCode>
                <c:ptCount val="21"/>
                <c:pt idx="0">
                  <c:v>-2515</c:v>
                </c:pt>
                <c:pt idx="1">
                  <c:v>-89</c:v>
                </c:pt>
                <c:pt idx="2">
                  <c:v>-8383</c:v>
                </c:pt>
                <c:pt idx="3">
                  <c:v>-441</c:v>
                </c:pt>
                <c:pt idx="4">
                  <c:v>-483</c:v>
                </c:pt>
                <c:pt idx="5">
                  <c:v>-4353</c:v>
                </c:pt>
                <c:pt idx="6">
                  <c:v>-747</c:v>
                </c:pt>
                <c:pt idx="7">
                  <c:v>-803</c:v>
                </c:pt>
                <c:pt idx="8">
                  <c:v>-2474</c:v>
                </c:pt>
                <c:pt idx="9">
                  <c:v>-1855</c:v>
                </c:pt>
                <c:pt idx="10">
                  <c:v>-449</c:v>
                </c:pt>
                <c:pt idx="11">
                  <c:v>-1027</c:v>
                </c:pt>
                <c:pt idx="12">
                  <c:v>-2545</c:v>
                </c:pt>
                <c:pt idx="13">
                  <c:v>-875</c:v>
                </c:pt>
                <c:pt idx="14">
                  <c:v>-266</c:v>
                </c:pt>
                <c:pt idx="15">
                  <c:v>-2645</c:v>
                </c:pt>
                <c:pt idx="16">
                  <c:v>-1715</c:v>
                </c:pt>
                <c:pt idx="17">
                  <c:v>-356</c:v>
                </c:pt>
                <c:pt idx="18">
                  <c:v>-1483</c:v>
                </c:pt>
                <c:pt idx="19">
                  <c:v>-2078</c:v>
                </c:pt>
                <c:pt idx="20">
                  <c:v>-897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5E4-4B05-8858-5526D5658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7937632"/>
        <c:axId val="1507954432"/>
      </c:barChart>
      <c:catAx>
        <c:axId val="150793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07954432"/>
        <c:crosses val="autoZero"/>
        <c:auto val="1"/>
        <c:lblAlgn val="ctr"/>
        <c:lblOffset val="100"/>
        <c:noMultiLvlLbl val="0"/>
      </c:catAx>
      <c:valAx>
        <c:axId val="150795443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0793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SALDO!$F$109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tint val="48000"/>
              </a:schemeClr>
            </a:solidFill>
            <a:ln>
              <a:noFill/>
            </a:ln>
            <a:effectLst/>
          </c:spPr>
          <c:invertIfNegative val="0"/>
          <c:cat>
            <c:strRef>
              <c:f>SALDO!$G$108:$AB$108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Trentino-Alto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Emilia-Romagna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</c:strCache>
            </c:strRef>
          </c:cat>
          <c:val>
            <c:numRef>
              <c:f>SALDO!$G$109:$AB$109</c:f>
              <c:numCache>
                <c:formatCode>0.00%</c:formatCode>
                <c:ptCount val="22"/>
                <c:pt idx="0">
                  <c:v>-3.5356241281609443E-3</c:v>
                </c:pt>
                <c:pt idx="1">
                  <c:v>-7.4349442379182153E-3</c:v>
                </c:pt>
                <c:pt idx="2">
                  <c:v>-2.3707741587436172E-3</c:v>
                </c:pt>
                <c:pt idx="3">
                  <c:v>-2.8472123030043326E-3</c:v>
                </c:pt>
                <c:pt idx="4">
                  <c:v>-3.6014908497005735E-3</c:v>
                </c:pt>
                <c:pt idx="5">
                  <c:v>-2.2181081458711753E-3</c:v>
                </c:pt>
                <c:pt idx="6">
                  <c:v>-2.8467250809193997E-3</c:v>
                </c:pt>
                <c:pt idx="7">
                  <c:v>-2.6469543884566965E-3</c:v>
                </c:pt>
                <c:pt idx="8">
                  <c:v>-3.2248100327423239E-3</c:v>
                </c:pt>
                <c:pt idx="9">
                  <c:v>-1.4925824702239881E-3</c:v>
                </c:pt>
                <c:pt idx="10">
                  <c:v>-1.8849851711085044E-3</c:v>
                </c:pt>
                <c:pt idx="11">
                  <c:v>-3.2548388217715127E-3</c:v>
                </c:pt>
                <c:pt idx="12">
                  <c:v>-2.7572545240389765E-3</c:v>
                </c:pt>
                <c:pt idx="13">
                  <c:v>-1.946733213431658E-3</c:v>
                </c:pt>
                <c:pt idx="14">
                  <c:v>-2.0139387963164141E-3</c:v>
                </c:pt>
                <c:pt idx="15">
                  <c:v>-3.290074940595869E-3</c:v>
                </c:pt>
                <c:pt idx="16">
                  <c:v>-2.8743391417359594E-3</c:v>
                </c:pt>
                <c:pt idx="17">
                  <c:v>-2.4154769171219723E-3</c:v>
                </c:pt>
                <c:pt idx="18">
                  <c:v>-1.9483938915218536E-3</c:v>
                </c:pt>
                <c:pt idx="19">
                  <c:v>-4.820605176134511E-3</c:v>
                </c:pt>
                <c:pt idx="20">
                  <c:v>-5.0421634759899286E-3</c:v>
                </c:pt>
                <c:pt idx="21">
                  <c:v>-4.377477449358594E-3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1-4C71-A2EA-87259B0E3A36}"/>
            </c:ext>
          </c:extLst>
        </c:ser>
        <c:ser>
          <c:idx val="1"/>
          <c:order val="1"/>
          <c:tx>
            <c:strRef>
              <c:f>SALDO!$F$110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SALDO!$G$108:$AB$108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Trentino-Alto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Emilia-Romagna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</c:strCache>
            </c:strRef>
          </c:cat>
          <c:val>
            <c:numRef>
              <c:f>SALDO!$G$110:$AB$110</c:f>
              <c:numCache>
                <c:formatCode>0.00%</c:formatCode>
                <c:ptCount val="22"/>
                <c:pt idx="0">
                  <c:v>-1.1455169841661944E-3</c:v>
                </c:pt>
                <c:pt idx="1">
                  <c:v>-1.0028413839211097E-3</c:v>
                </c:pt>
                <c:pt idx="2">
                  <c:v>-2.1680522662608469E-3</c:v>
                </c:pt>
                <c:pt idx="3">
                  <c:v>-2.8806465021411517E-3</c:v>
                </c:pt>
                <c:pt idx="4">
                  <c:v>-3.3874598422099353E-3</c:v>
                </c:pt>
                <c:pt idx="5">
                  <c:v>-2.4786798862927268E-3</c:v>
                </c:pt>
                <c:pt idx="6">
                  <c:v>-2.4756595262325097E-3</c:v>
                </c:pt>
                <c:pt idx="7">
                  <c:v>-5.7308461569859992E-3</c:v>
                </c:pt>
                <c:pt idx="8">
                  <c:v>-9.2242298079739729E-4</c:v>
                </c:pt>
                <c:pt idx="9">
                  <c:v>-1.1770978042157682E-3</c:v>
                </c:pt>
                <c:pt idx="10">
                  <c:v>-9.2012680739194308E-4</c:v>
                </c:pt>
                <c:pt idx="11">
                  <c:v>-2.6283174494636523E-3</c:v>
                </c:pt>
                <c:pt idx="12">
                  <c:v>-3.2122528976023944E-3</c:v>
                </c:pt>
                <c:pt idx="13">
                  <c:v>-1.5955005044307035E-3</c:v>
                </c:pt>
                <c:pt idx="14">
                  <c:v>-3.3659459677094659E-3</c:v>
                </c:pt>
                <c:pt idx="15">
                  <c:v>-2.6333113890717576E-3</c:v>
                </c:pt>
                <c:pt idx="16">
                  <c:v>-4.7450118625296566E-3</c:v>
                </c:pt>
                <c:pt idx="17">
                  <c:v>-4.1024564046115517E-3</c:v>
                </c:pt>
                <c:pt idx="18">
                  <c:v>-3.4216867469879517E-3</c:v>
                </c:pt>
                <c:pt idx="19">
                  <c:v>-6.1916505852637228E-3</c:v>
                </c:pt>
                <c:pt idx="20">
                  <c:v>-5.0177941673778962E-3</c:v>
                </c:pt>
                <c:pt idx="21">
                  <c:v>-3.0712573882364516E-3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81-4C71-A2EA-87259B0E3A36}"/>
            </c:ext>
          </c:extLst>
        </c:ser>
        <c:ser>
          <c:idx val="2"/>
          <c:order val="2"/>
          <c:tx>
            <c:strRef>
              <c:f>SALDO!$F$111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tint val="83000"/>
              </a:schemeClr>
            </a:solidFill>
            <a:ln>
              <a:noFill/>
            </a:ln>
            <a:effectLst/>
          </c:spPr>
          <c:invertIfNegative val="0"/>
          <c:cat>
            <c:strRef>
              <c:f>SALDO!$G$108:$AB$108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Trentino-Alto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Emilia-Romagna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</c:strCache>
            </c:strRef>
          </c:cat>
          <c:val>
            <c:numRef>
              <c:f>SALDO!$G$111:$AB$111</c:f>
              <c:numCache>
                <c:formatCode>0.00%</c:formatCode>
                <c:ptCount val="22"/>
                <c:pt idx="0">
                  <c:v>-3.8985484602965573E-3</c:v>
                </c:pt>
                <c:pt idx="1">
                  <c:v>-6.7190226876090754E-3</c:v>
                </c:pt>
                <c:pt idx="2">
                  <c:v>-2.9854446944304145E-3</c:v>
                </c:pt>
                <c:pt idx="3">
                  <c:v>-4.2844329090249815E-3</c:v>
                </c:pt>
                <c:pt idx="4">
                  <c:v>-5.7693141890426411E-3</c:v>
                </c:pt>
                <c:pt idx="5">
                  <c:v>-3.1179717849110613E-3</c:v>
                </c:pt>
                <c:pt idx="6">
                  <c:v>-3.8439805994509198E-3</c:v>
                </c:pt>
                <c:pt idx="7">
                  <c:v>-3.2019584637084353E-3</c:v>
                </c:pt>
                <c:pt idx="8">
                  <c:v>-2.5965965585595854E-3</c:v>
                </c:pt>
                <c:pt idx="9">
                  <c:v>-2.4915619230939166E-3</c:v>
                </c:pt>
                <c:pt idx="10">
                  <c:v>-2.4423016336762968E-3</c:v>
                </c:pt>
                <c:pt idx="11">
                  <c:v>-3.8105035533208065E-3</c:v>
                </c:pt>
                <c:pt idx="12">
                  <c:v>-3.2368427746546943E-3</c:v>
                </c:pt>
                <c:pt idx="13">
                  <c:v>-1.2976122050927241E-3</c:v>
                </c:pt>
                <c:pt idx="14">
                  <c:v>-3.1845354489077604E-3</c:v>
                </c:pt>
                <c:pt idx="15">
                  <c:v>-4.6404617064420527E-3</c:v>
                </c:pt>
                <c:pt idx="16">
                  <c:v>-3.962163569418445E-3</c:v>
                </c:pt>
                <c:pt idx="17">
                  <c:v>-3.3400554575245779E-3</c:v>
                </c:pt>
                <c:pt idx="18">
                  <c:v>-4.3756469370471443E-3</c:v>
                </c:pt>
                <c:pt idx="19">
                  <c:v>-4.4485396856566691E-3</c:v>
                </c:pt>
                <c:pt idx="20">
                  <c:v>-3.9138123753780932E-3</c:v>
                </c:pt>
                <c:pt idx="21">
                  <c:v>-3.57206137708636E-3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81-4C71-A2EA-87259B0E3A36}"/>
            </c:ext>
          </c:extLst>
        </c:ser>
        <c:ser>
          <c:idx val="3"/>
          <c:order val="3"/>
          <c:tx>
            <c:strRef>
              <c:f>SALDO!$F$112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SALDO!$G$108:$AB$108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Trentino-Alto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Emilia-Romagna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</c:strCache>
            </c:strRef>
          </c:cat>
          <c:val>
            <c:numRef>
              <c:f>SALDO!$G$112:$AB$112</c:f>
              <c:numCache>
                <c:formatCode>0.00%</c:formatCode>
                <c:ptCount val="22"/>
                <c:pt idx="0">
                  <c:v>-2.0132573354622952E-3</c:v>
                </c:pt>
                <c:pt idx="1">
                  <c:v>-3.2537032280160975E-3</c:v>
                </c:pt>
                <c:pt idx="2">
                  <c:v>-9.6800704539980621E-4</c:v>
                </c:pt>
                <c:pt idx="3">
                  <c:v>-1.827488877194661E-3</c:v>
                </c:pt>
                <c:pt idx="4">
                  <c:v>-2.3071283798352668E-3</c:v>
                </c:pt>
                <c:pt idx="5">
                  <c:v>-1.4448629960266267E-3</c:v>
                </c:pt>
                <c:pt idx="6">
                  <c:v>-1.8855395512415868E-3</c:v>
                </c:pt>
                <c:pt idx="7">
                  <c:v>-1.5998208200681523E-3</c:v>
                </c:pt>
                <c:pt idx="8">
                  <c:v>-3.847115625060111E-4</c:v>
                </c:pt>
                <c:pt idx="9">
                  <c:v>-8.7112683606733142E-4</c:v>
                </c:pt>
                <c:pt idx="10">
                  <c:v>-1.1115904477327525E-3</c:v>
                </c:pt>
                <c:pt idx="11">
                  <c:v>-8.3964863933861527E-4</c:v>
                </c:pt>
                <c:pt idx="12">
                  <c:v>-1.3818047516253717E-3</c:v>
                </c:pt>
                <c:pt idx="13">
                  <c:v>-9.0952135101371502E-5</c:v>
                </c:pt>
                <c:pt idx="14">
                  <c:v>-1.093285983453388E-3</c:v>
                </c:pt>
                <c:pt idx="15">
                  <c:v>-1.5772870662460567E-3</c:v>
                </c:pt>
                <c:pt idx="16">
                  <c:v>-1.8284361045989091E-3</c:v>
                </c:pt>
                <c:pt idx="17">
                  <c:v>-1.2250099730639018E-3</c:v>
                </c:pt>
                <c:pt idx="18">
                  <c:v>-2.9410380687967625E-3</c:v>
                </c:pt>
                <c:pt idx="19">
                  <c:v>-2.076259434987595E-3</c:v>
                </c:pt>
                <c:pt idx="20">
                  <c:v>-1.7338156417612573E-3</c:v>
                </c:pt>
                <c:pt idx="21">
                  <c:v>-1.1359586600142551E-3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81-4C71-A2EA-87259B0E3A36}"/>
            </c:ext>
          </c:extLst>
        </c:ser>
        <c:ser>
          <c:idx val="4"/>
          <c:order val="4"/>
          <c:tx>
            <c:strRef>
              <c:f>SALDO!$F$113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shade val="82000"/>
              </a:schemeClr>
            </a:solidFill>
            <a:ln>
              <a:noFill/>
            </a:ln>
            <a:effectLst/>
          </c:spPr>
          <c:invertIfNegative val="0"/>
          <c:cat>
            <c:strRef>
              <c:f>SALDO!$G$108:$AB$108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Trentino-Alto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Emilia-Romagna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</c:strCache>
            </c:strRef>
          </c:cat>
          <c:val>
            <c:numRef>
              <c:f>SALDO!$G$113:$AB$113</c:f>
              <c:numCache>
                <c:formatCode>0.00%</c:formatCode>
                <c:ptCount val="22"/>
                <c:pt idx="0">
                  <c:v>-3.1890187671702467E-3</c:v>
                </c:pt>
                <c:pt idx="1">
                  <c:v>-4.0153923372929562E-3</c:v>
                </c:pt>
                <c:pt idx="2">
                  <c:v>-2.5116800328644504E-3</c:v>
                </c:pt>
                <c:pt idx="3">
                  <c:v>-5.2332607020181355E-3</c:v>
                </c:pt>
                <c:pt idx="4">
                  <c:v>-6.9141118264433726E-3</c:v>
                </c:pt>
                <c:pt idx="5">
                  <c:v>-3.8035535050802093E-3</c:v>
                </c:pt>
                <c:pt idx="6">
                  <c:v>-3.3688733936027893E-3</c:v>
                </c:pt>
                <c:pt idx="7">
                  <c:v>-3.4924795805827726E-3</c:v>
                </c:pt>
                <c:pt idx="8">
                  <c:v>-1.5838144382567822E-3</c:v>
                </c:pt>
                <c:pt idx="9">
                  <c:v>-2.4230996976968861E-3</c:v>
                </c:pt>
                <c:pt idx="10">
                  <c:v>-1.979100900645527E-3</c:v>
                </c:pt>
                <c:pt idx="11">
                  <c:v>-2.5292949990395083E-3</c:v>
                </c:pt>
                <c:pt idx="12">
                  <c:v>-2.5315035010818124E-3</c:v>
                </c:pt>
                <c:pt idx="13">
                  <c:v>-4.532546821078041E-4</c:v>
                </c:pt>
                <c:pt idx="14">
                  <c:v>-1.7636823167227003E-3</c:v>
                </c:pt>
                <c:pt idx="15">
                  <c:v>-2.479517033203967E-3</c:v>
                </c:pt>
                <c:pt idx="16">
                  <c:v>-2.6007862626562326E-3</c:v>
                </c:pt>
                <c:pt idx="17">
                  <c:v>-2.169234565193552E-3</c:v>
                </c:pt>
                <c:pt idx="18">
                  <c:v>-2.357990049281992E-3</c:v>
                </c:pt>
                <c:pt idx="19">
                  <c:v>-2.769416014449127E-3</c:v>
                </c:pt>
                <c:pt idx="20">
                  <c:v>-2.0161290322580645E-3</c:v>
                </c:pt>
                <c:pt idx="21">
                  <c:v>-2.6892857949965725E-3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81-4C71-A2EA-87259B0E3A36}"/>
            </c:ext>
          </c:extLst>
        </c:ser>
        <c:ser>
          <c:idx val="5"/>
          <c:order val="5"/>
          <c:tx>
            <c:strRef>
              <c:f>SALDO!$F$114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SALDO!$G$108:$AB$108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Trentino-Alto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Emilia-Romagna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</c:strCache>
            </c:strRef>
          </c:cat>
          <c:val>
            <c:numRef>
              <c:f>SALDO!$G$114:$AB$114</c:f>
              <c:numCache>
                <c:formatCode>0.00%</c:formatCode>
                <c:ptCount val="22"/>
                <c:pt idx="0">
                  <c:v>-3.8487228504963493E-3</c:v>
                </c:pt>
                <c:pt idx="1">
                  <c:v>-5.246671887235709E-3</c:v>
                </c:pt>
                <c:pt idx="2">
                  <c:v>-4.4407438245906193E-3</c:v>
                </c:pt>
                <c:pt idx="3">
                  <c:v>-5.6627223078000279E-3</c:v>
                </c:pt>
                <c:pt idx="4">
                  <c:v>-7.7434063126449433E-3</c:v>
                </c:pt>
                <c:pt idx="5">
                  <c:v>-3.9921734465238109E-3</c:v>
                </c:pt>
                <c:pt idx="6">
                  <c:v>-4.27830999945524E-3</c:v>
                </c:pt>
                <c:pt idx="7">
                  <c:v>-4.3357869181785049E-3</c:v>
                </c:pt>
                <c:pt idx="8">
                  <c:v>-3.6671384622583023E-3</c:v>
                </c:pt>
                <c:pt idx="9">
                  <c:v>-2.8932004219095865E-3</c:v>
                </c:pt>
                <c:pt idx="10">
                  <c:v>-2.6048200239082633E-3</c:v>
                </c:pt>
                <c:pt idx="11">
                  <c:v>-2.4938675388389208E-3</c:v>
                </c:pt>
                <c:pt idx="12">
                  <c:v>-3.2841120476014471E-3</c:v>
                </c:pt>
                <c:pt idx="13">
                  <c:v>-2.7631993090171795E-3</c:v>
                </c:pt>
                <c:pt idx="14">
                  <c:v>-3.2590537557424973E-3</c:v>
                </c:pt>
                <c:pt idx="15">
                  <c:v>-4.6774573476461283E-3</c:v>
                </c:pt>
                <c:pt idx="16">
                  <c:v>-3.0874267283568101E-3</c:v>
                </c:pt>
                <c:pt idx="17">
                  <c:v>-3.0754491017964073E-3</c:v>
                </c:pt>
                <c:pt idx="18">
                  <c:v>-3.4155520104716323E-3</c:v>
                </c:pt>
                <c:pt idx="19">
                  <c:v>-3.3016469619055588E-3</c:v>
                </c:pt>
                <c:pt idx="20">
                  <c:v>-3.169421206556485E-3</c:v>
                </c:pt>
                <c:pt idx="21">
                  <c:v>-3.2222655005134378E-3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81-4C71-A2EA-87259B0E3A36}"/>
            </c:ext>
          </c:extLst>
        </c:ser>
        <c:ser>
          <c:idx val="6"/>
          <c:order val="6"/>
          <c:tx>
            <c:strRef>
              <c:f>SALDO!$F$115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>
                <a:shade val="47000"/>
              </a:schemeClr>
            </a:solidFill>
            <a:ln>
              <a:noFill/>
            </a:ln>
            <a:effectLst/>
          </c:spPr>
          <c:invertIfNegative val="0"/>
          <c:cat>
            <c:strRef>
              <c:f>SALDO!$G$108:$AB$108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Trentino-Alto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Emilia-Romagna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</c:strCache>
            </c:strRef>
          </c:cat>
          <c:val>
            <c:numRef>
              <c:f>SALDO!$G$115:$AB$115</c:f>
              <c:numCache>
                <c:formatCode>0.00%</c:formatCode>
                <c:ptCount val="22"/>
                <c:pt idx="0">
                  <c:v>-5.6474212729265092E-3</c:v>
                </c:pt>
                <c:pt idx="1">
                  <c:v>-6.5916160568804619E-3</c:v>
                </c:pt>
                <c:pt idx="2">
                  <c:v>-6.786123377438143E-3</c:v>
                </c:pt>
                <c:pt idx="3">
                  <c:v>-7.9789989983074846E-3</c:v>
                </c:pt>
                <c:pt idx="4">
                  <c:v>-8.5087499276466846E-3</c:v>
                </c:pt>
                <c:pt idx="5">
                  <c:v>-7.5498241500586167E-3</c:v>
                </c:pt>
                <c:pt idx="6">
                  <c:v>-8.0703172507897904E-3</c:v>
                </c:pt>
                <c:pt idx="7">
                  <c:v>-5.3206265091134426E-3</c:v>
                </c:pt>
                <c:pt idx="8">
                  <c:v>-4.7024238271756759E-3</c:v>
                </c:pt>
                <c:pt idx="9">
                  <c:v>-4.3980423911555615E-3</c:v>
                </c:pt>
                <c:pt idx="10">
                  <c:v>-4.4050038944508825E-3</c:v>
                </c:pt>
                <c:pt idx="11">
                  <c:v>-4.3001896297431381E-3</c:v>
                </c:pt>
                <c:pt idx="12">
                  <c:v>-5.830026623977475E-3</c:v>
                </c:pt>
                <c:pt idx="13">
                  <c:v>-3.1265164218893006E-3</c:v>
                </c:pt>
                <c:pt idx="14">
                  <c:v>-6.0204074611769727E-3</c:v>
                </c:pt>
                <c:pt idx="15">
                  <c:v>-8.6936627773964766E-3</c:v>
                </c:pt>
                <c:pt idx="16">
                  <c:v>-5.5765099270309983E-3</c:v>
                </c:pt>
                <c:pt idx="17">
                  <c:v>-5.351899065992192E-3</c:v>
                </c:pt>
                <c:pt idx="18">
                  <c:v>-7.1690362076603968E-3</c:v>
                </c:pt>
                <c:pt idx="19">
                  <c:v>-9.3749209800996283E-3</c:v>
                </c:pt>
                <c:pt idx="20">
                  <c:v>-5.2922719585990503E-3</c:v>
                </c:pt>
                <c:pt idx="21">
                  <c:v>-6.2714992868529241E-3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81-4C71-A2EA-87259B0E3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0645184"/>
        <c:axId val="1920643744"/>
      </c:barChart>
      <c:catAx>
        <c:axId val="1920645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20643744"/>
        <c:crosses val="autoZero"/>
        <c:auto val="1"/>
        <c:lblAlgn val="ctr"/>
        <c:lblOffset val="100"/>
        <c:noMultiLvlLbl val="0"/>
      </c:catAx>
      <c:valAx>
        <c:axId val="192064374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2064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SALDO!$H$175</c:f>
              <c:strCache>
                <c:ptCount val="1"/>
                <c:pt idx="0">
                  <c:v>Flusso netto di laureti italiani che vanno all'estero / Occupati laureati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SALDO!$G$176:$G$197</c:f>
              <c:strCache>
                <c:ptCount val="22"/>
                <c:pt idx="0">
                  <c:v>Abruzzo</c:v>
                </c:pt>
                <c:pt idx="1">
                  <c:v>Basilicata</c:v>
                </c:pt>
                <c:pt idx="2">
                  <c:v>Bolzano</c:v>
                </c:pt>
                <c:pt idx="3">
                  <c:v>Calabria</c:v>
                </c:pt>
                <c:pt idx="4">
                  <c:v>Campania</c:v>
                </c:pt>
                <c:pt idx="5">
                  <c:v>Emilia-Romagna</c:v>
                </c:pt>
                <c:pt idx="6">
                  <c:v>Friuli-Venezia Giulia</c:v>
                </c:pt>
                <c:pt idx="7">
                  <c:v>Lazio</c:v>
                </c:pt>
                <c:pt idx="8">
                  <c:v>Liguria</c:v>
                </c:pt>
                <c:pt idx="9">
                  <c:v>Lombardia</c:v>
                </c:pt>
                <c:pt idx="10">
                  <c:v>Marche</c:v>
                </c:pt>
                <c:pt idx="11">
                  <c:v>Molise</c:v>
                </c:pt>
                <c:pt idx="12">
                  <c:v>Piemonte</c:v>
                </c:pt>
                <c:pt idx="13">
                  <c:v>Puglia</c:v>
                </c:pt>
                <c:pt idx="14">
                  <c:v>Sardegna</c:v>
                </c:pt>
                <c:pt idx="15">
                  <c:v>Sicilia</c:v>
                </c:pt>
                <c:pt idx="16">
                  <c:v>Toscana</c:v>
                </c:pt>
                <c:pt idx="17">
                  <c:v>Trento</c:v>
                </c:pt>
                <c:pt idx="18">
                  <c:v>Umbria</c:v>
                </c:pt>
                <c:pt idx="19">
                  <c:v>Valle d'Aosta</c:v>
                </c:pt>
                <c:pt idx="20">
                  <c:v>Veneto</c:v>
                </c:pt>
                <c:pt idx="21">
                  <c:v>Media</c:v>
                </c:pt>
              </c:strCache>
            </c:strRef>
          </c:cat>
          <c:val>
            <c:numRef>
              <c:f>SALDO!$H$176:$H$197</c:f>
              <c:numCache>
                <c:formatCode>0.00%</c:formatCode>
                <c:ptCount val="22"/>
                <c:pt idx="0">
                  <c:v>-3.1514803179992631E-3</c:v>
                </c:pt>
                <c:pt idx="1">
                  <c:v>-3.9359117349516302E-3</c:v>
                </c:pt>
                <c:pt idx="2">
                  <c:v>-5.5436419702372518E-3</c:v>
                </c:pt>
                <c:pt idx="3">
                  <c:v>-5.3411515951480876E-3</c:v>
                </c:pt>
                <c:pt idx="4">
                  <c:v>-3.8464558272438593E-3</c:v>
                </c:pt>
                <c:pt idx="5">
                  <c:v>-2.3277551883198505E-3</c:v>
                </c:pt>
                <c:pt idx="6">
                  <c:v>-3.8900747080416573E-3</c:v>
                </c:pt>
                <c:pt idx="7">
                  <c:v>-1.6840674990950854E-3</c:v>
                </c:pt>
                <c:pt idx="8">
                  <c:v>-2.535492757700829E-3</c:v>
                </c:pt>
                <c:pt idx="9">
                  <c:v>-3.2668574320178943E-3</c:v>
                </c:pt>
                <c:pt idx="10">
                  <c:v>-3.3172520606331727E-3</c:v>
                </c:pt>
                <c:pt idx="11">
                  <c:v>-4.2724200724305311E-3</c:v>
                </c:pt>
                <c:pt idx="12">
                  <c:v>-3.4442307741733174E-3</c:v>
                </c:pt>
                <c:pt idx="13">
                  <c:v>-3.3269676098622953E-3</c:v>
                </c:pt>
                <c:pt idx="14">
                  <c:v>-3.720427511194255E-3</c:v>
                </c:pt>
                <c:pt idx="15">
                  <c:v>-4.1013229938902905E-3</c:v>
                </c:pt>
                <c:pt idx="16">
                  <c:v>-2.2734180309950066E-3</c:v>
                </c:pt>
                <c:pt idx="17">
                  <c:v>-3.6065857911560706E-3</c:v>
                </c:pt>
                <c:pt idx="18">
                  <c:v>-2.9841868687366302E-3</c:v>
                </c:pt>
                <c:pt idx="19">
                  <c:v>-5.0465767540263705E-3</c:v>
                </c:pt>
                <c:pt idx="20">
                  <c:v>-3.940027017206812E-3</c:v>
                </c:pt>
                <c:pt idx="21">
                  <c:v>-3.5979192626219114E-3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D-4820-84E9-0BAD99BE6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3125488"/>
        <c:axId val="1815918672"/>
      </c:barChart>
      <c:catAx>
        <c:axId val="150312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15918672"/>
        <c:crosses val="autoZero"/>
        <c:auto val="1"/>
        <c:lblAlgn val="ctr"/>
        <c:lblOffset val="100"/>
        <c:noMultiLvlLbl val="0"/>
      </c:catAx>
      <c:valAx>
        <c:axId val="181591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0312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'SALDO (2)'!$F$42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>
                <a:tint val="41000"/>
              </a:schemeClr>
            </a:solidFill>
            <a:ln>
              <a:noFill/>
            </a:ln>
            <a:effectLst/>
          </c:spPr>
          <c:invertIfNegative val="0"/>
          <c:cat>
            <c:strRef>
              <c:f>'SALDO (2)'!$G$41:$AB$41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 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 Venezia Giulia</c:v>
                </c:pt>
                <c:pt idx="8">
                  <c:v>Liguria</c:v>
                </c:pt>
                <c:pt idx="9">
                  <c:v>Emilia 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</c:strCache>
            </c:strRef>
          </c:cat>
          <c:val>
            <c:numRef>
              <c:f>'SALDO (2)'!$G$42:$AB$42</c:f>
              <c:numCache>
                <c:formatCode>_(* #,##0.00_);_(* \(#,##0.00\);_(* "-"??_);_(@_)</c:formatCode>
                <c:ptCount val="22"/>
                <c:pt idx="0">
                  <c:v>-1127</c:v>
                </c:pt>
                <c:pt idx="1">
                  <c:v>-47</c:v>
                </c:pt>
                <c:pt idx="2">
                  <c:v>-2919</c:v>
                </c:pt>
                <c:pt idx="3">
                  <c:v>-435</c:v>
                </c:pt>
                <c:pt idx="4">
                  <c:v>-341</c:v>
                </c:pt>
                <c:pt idx="5">
                  <c:v>-94</c:v>
                </c:pt>
                <c:pt idx="6">
                  <c:v>-1106</c:v>
                </c:pt>
                <c:pt idx="7">
                  <c:v>-168</c:v>
                </c:pt>
                <c:pt idx="8">
                  <c:v>-432</c:v>
                </c:pt>
                <c:pt idx="9">
                  <c:v>-1086</c:v>
                </c:pt>
                <c:pt idx="10">
                  <c:v>-470</c:v>
                </c:pt>
                <c:pt idx="11">
                  <c:v>-160</c:v>
                </c:pt>
                <c:pt idx="12">
                  <c:v>-264</c:v>
                </c:pt>
                <c:pt idx="13">
                  <c:v>-1566</c:v>
                </c:pt>
                <c:pt idx="14">
                  <c:v>-205</c:v>
                </c:pt>
                <c:pt idx="15">
                  <c:v>-63</c:v>
                </c:pt>
                <c:pt idx="16">
                  <c:v>-876</c:v>
                </c:pt>
                <c:pt idx="17">
                  <c:v>-574</c:v>
                </c:pt>
                <c:pt idx="18">
                  <c:v>-92</c:v>
                </c:pt>
                <c:pt idx="19">
                  <c:v>-409</c:v>
                </c:pt>
                <c:pt idx="20">
                  <c:v>-732</c:v>
                </c:pt>
                <c:pt idx="21">
                  <c:v>-426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9-4C5B-A61E-EF01409409EF}"/>
            </c:ext>
          </c:extLst>
        </c:ser>
        <c:ser>
          <c:idx val="1"/>
          <c:order val="1"/>
          <c:tx>
            <c:strRef>
              <c:f>'SALDO (2)'!$F$43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tint val="52000"/>
              </a:schemeClr>
            </a:solidFill>
            <a:ln>
              <a:noFill/>
            </a:ln>
            <a:effectLst/>
          </c:spPr>
          <c:invertIfNegative val="0"/>
          <c:cat>
            <c:strRef>
              <c:f>'SALDO (2)'!$G$41:$AB$41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 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 Venezia Giulia</c:v>
                </c:pt>
                <c:pt idx="8">
                  <c:v>Liguria</c:v>
                </c:pt>
                <c:pt idx="9">
                  <c:v>Emilia 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</c:strCache>
            </c:strRef>
          </c:cat>
          <c:val>
            <c:numRef>
              <c:f>'SALDO (2)'!$G$43:$AB$43</c:f>
              <c:numCache>
                <c:formatCode>_(* #,##0.00_);_(* \(#,##0.00\);_(* "-"??_);_(@_)</c:formatCode>
                <c:ptCount val="22"/>
                <c:pt idx="0">
                  <c:v>-1158</c:v>
                </c:pt>
                <c:pt idx="1">
                  <c:v>-59</c:v>
                </c:pt>
                <c:pt idx="2">
                  <c:v>-3100</c:v>
                </c:pt>
                <c:pt idx="3">
                  <c:v>-373</c:v>
                </c:pt>
                <c:pt idx="4">
                  <c:v>-272</c:v>
                </c:pt>
                <c:pt idx="5">
                  <c:v>-101</c:v>
                </c:pt>
                <c:pt idx="6">
                  <c:v>-1354</c:v>
                </c:pt>
                <c:pt idx="7">
                  <c:v>-184</c:v>
                </c:pt>
                <c:pt idx="8">
                  <c:v>-398</c:v>
                </c:pt>
                <c:pt idx="9">
                  <c:v>-912</c:v>
                </c:pt>
                <c:pt idx="10">
                  <c:v>-289</c:v>
                </c:pt>
                <c:pt idx="11">
                  <c:v>-175</c:v>
                </c:pt>
                <c:pt idx="12">
                  <c:v>-389</c:v>
                </c:pt>
                <c:pt idx="13">
                  <c:v>-911</c:v>
                </c:pt>
                <c:pt idx="14">
                  <c:v>-106</c:v>
                </c:pt>
                <c:pt idx="15">
                  <c:v>-57</c:v>
                </c:pt>
                <c:pt idx="16">
                  <c:v>-891</c:v>
                </c:pt>
                <c:pt idx="17">
                  <c:v>-577</c:v>
                </c:pt>
                <c:pt idx="18">
                  <c:v>-37</c:v>
                </c:pt>
                <c:pt idx="19">
                  <c:v>-343</c:v>
                </c:pt>
                <c:pt idx="20">
                  <c:v>-1038</c:v>
                </c:pt>
                <c:pt idx="21">
                  <c:v>-368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79-4C5B-A61E-EF01409409EF}"/>
            </c:ext>
          </c:extLst>
        </c:ser>
        <c:ser>
          <c:idx val="2"/>
          <c:order val="2"/>
          <c:tx>
            <c:strRef>
              <c:f>'SALDO (2)'!$F$44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>
                <a:tint val="63000"/>
              </a:schemeClr>
            </a:solidFill>
            <a:ln>
              <a:noFill/>
            </a:ln>
            <a:effectLst/>
          </c:spPr>
          <c:invertIfNegative val="0"/>
          <c:cat>
            <c:strRef>
              <c:f>'SALDO (2)'!$G$41:$AB$41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 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 Venezia Giulia</c:v>
                </c:pt>
                <c:pt idx="8">
                  <c:v>Liguria</c:v>
                </c:pt>
                <c:pt idx="9">
                  <c:v>Emilia 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</c:strCache>
            </c:strRef>
          </c:cat>
          <c:val>
            <c:numRef>
              <c:f>'SALDO (2)'!$G$44:$AB$44</c:f>
              <c:numCache>
                <c:formatCode>_(* #,##0.00_);_(* \(#,##0.00\);_(* "-"??_);_(@_)</c:formatCode>
                <c:ptCount val="22"/>
                <c:pt idx="0">
                  <c:v>-1451</c:v>
                </c:pt>
                <c:pt idx="1">
                  <c:v>-78</c:v>
                </c:pt>
                <c:pt idx="2">
                  <c:v>-3720</c:v>
                </c:pt>
                <c:pt idx="3">
                  <c:v>-453</c:v>
                </c:pt>
                <c:pt idx="4">
                  <c:v>-364</c:v>
                </c:pt>
                <c:pt idx="5">
                  <c:v>-89</c:v>
                </c:pt>
                <c:pt idx="6">
                  <c:v>-1271</c:v>
                </c:pt>
                <c:pt idx="7">
                  <c:v>-302</c:v>
                </c:pt>
                <c:pt idx="8">
                  <c:v>-446</c:v>
                </c:pt>
                <c:pt idx="9">
                  <c:v>-937</c:v>
                </c:pt>
                <c:pt idx="10">
                  <c:v>-712</c:v>
                </c:pt>
                <c:pt idx="11">
                  <c:v>-197</c:v>
                </c:pt>
                <c:pt idx="12">
                  <c:v>-359</c:v>
                </c:pt>
                <c:pt idx="13">
                  <c:v>-1384</c:v>
                </c:pt>
                <c:pt idx="14">
                  <c:v>-199</c:v>
                </c:pt>
                <c:pt idx="15">
                  <c:v>-102</c:v>
                </c:pt>
                <c:pt idx="16">
                  <c:v>-1177</c:v>
                </c:pt>
                <c:pt idx="17">
                  <c:v>-830</c:v>
                </c:pt>
                <c:pt idx="18">
                  <c:v>-83</c:v>
                </c:pt>
                <c:pt idx="19">
                  <c:v>-463</c:v>
                </c:pt>
                <c:pt idx="20">
                  <c:v>-1384</c:v>
                </c:pt>
                <c:pt idx="21">
                  <c:v>-541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79-4C5B-A61E-EF01409409EF}"/>
            </c:ext>
          </c:extLst>
        </c:ser>
        <c:ser>
          <c:idx val="3"/>
          <c:order val="3"/>
          <c:tx>
            <c:strRef>
              <c:f>'SALDO (2)'!$F$45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tint val="74000"/>
              </a:schemeClr>
            </a:solidFill>
            <a:ln>
              <a:noFill/>
            </a:ln>
            <a:effectLst/>
          </c:spPr>
          <c:invertIfNegative val="0"/>
          <c:cat>
            <c:strRef>
              <c:f>'SALDO (2)'!$G$41:$AB$41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 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 Venezia Giulia</c:v>
                </c:pt>
                <c:pt idx="8">
                  <c:v>Liguria</c:v>
                </c:pt>
                <c:pt idx="9">
                  <c:v>Emilia 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</c:strCache>
            </c:strRef>
          </c:cat>
          <c:val>
            <c:numRef>
              <c:f>'SALDO (2)'!$G$45:$AB$45</c:f>
              <c:numCache>
                <c:formatCode>_(* #,##0.00_);_(* \(#,##0.00\);_(* "-"??_);_(@_)</c:formatCode>
                <c:ptCount val="22"/>
                <c:pt idx="0">
                  <c:v>-1409</c:v>
                </c:pt>
                <c:pt idx="1">
                  <c:v>-42</c:v>
                </c:pt>
                <c:pt idx="2">
                  <c:v>-3109</c:v>
                </c:pt>
                <c:pt idx="3">
                  <c:v>-453</c:v>
                </c:pt>
                <c:pt idx="4">
                  <c:v>-332</c:v>
                </c:pt>
                <c:pt idx="5">
                  <c:v>-121</c:v>
                </c:pt>
                <c:pt idx="6">
                  <c:v>-1222</c:v>
                </c:pt>
                <c:pt idx="7">
                  <c:v>-226</c:v>
                </c:pt>
                <c:pt idx="8">
                  <c:v>-341</c:v>
                </c:pt>
                <c:pt idx="9">
                  <c:v>-930</c:v>
                </c:pt>
                <c:pt idx="10">
                  <c:v>-673</c:v>
                </c:pt>
                <c:pt idx="11">
                  <c:v>-169</c:v>
                </c:pt>
                <c:pt idx="12">
                  <c:v>-390</c:v>
                </c:pt>
                <c:pt idx="13">
                  <c:v>-1569</c:v>
                </c:pt>
                <c:pt idx="14">
                  <c:v>-231</c:v>
                </c:pt>
                <c:pt idx="15">
                  <c:v>-86</c:v>
                </c:pt>
                <c:pt idx="16">
                  <c:v>-1203</c:v>
                </c:pt>
                <c:pt idx="17">
                  <c:v>-986</c:v>
                </c:pt>
                <c:pt idx="18">
                  <c:v>-95</c:v>
                </c:pt>
                <c:pt idx="19">
                  <c:v>-640</c:v>
                </c:pt>
                <c:pt idx="20">
                  <c:v>-1556</c:v>
                </c:pt>
                <c:pt idx="21">
                  <c:v>-527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79-4C5B-A61E-EF01409409EF}"/>
            </c:ext>
          </c:extLst>
        </c:ser>
        <c:ser>
          <c:idx val="4"/>
          <c:order val="4"/>
          <c:tx>
            <c:strRef>
              <c:f>'SALDO (2)'!$F$46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tint val="84000"/>
              </a:schemeClr>
            </a:solidFill>
            <a:ln>
              <a:noFill/>
            </a:ln>
            <a:effectLst/>
          </c:spPr>
          <c:invertIfNegative val="0"/>
          <c:cat>
            <c:strRef>
              <c:f>'SALDO (2)'!$G$41:$AB$41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 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 Venezia Giulia</c:v>
                </c:pt>
                <c:pt idx="8">
                  <c:v>Liguria</c:v>
                </c:pt>
                <c:pt idx="9">
                  <c:v>Emilia 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</c:strCache>
            </c:strRef>
          </c:cat>
          <c:val>
            <c:numRef>
              <c:f>'SALDO (2)'!$G$46:$AB$46</c:f>
              <c:numCache>
                <c:formatCode>_(* #,##0.00_);_(* \(#,##0.00\);_(* "-"??_);_(@_)</c:formatCode>
                <c:ptCount val="22"/>
                <c:pt idx="0">
                  <c:v>-1241</c:v>
                </c:pt>
                <c:pt idx="1">
                  <c:v>-70</c:v>
                </c:pt>
                <c:pt idx="2">
                  <c:v>-2975</c:v>
                </c:pt>
                <c:pt idx="3">
                  <c:v>-423</c:v>
                </c:pt>
                <c:pt idx="4">
                  <c:v>-261</c:v>
                </c:pt>
                <c:pt idx="5">
                  <c:v>-162</c:v>
                </c:pt>
                <c:pt idx="6">
                  <c:v>-1183</c:v>
                </c:pt>
                <c:pt idx="7">
                  <c:v>-259</c:v>
                </c:pt>
                <c:pt idx="8">
                  <c:v>-422</c:v>
                </c:pt>
                <c:pt idx="9">
                  <c:v>-793</c:v>
                </c:pt>
                <c:pt idx="10">
                  <c:v>-654</c:v>
                </c:pt>
                <c:pt idx="11">
                  <c:v>-259</c:v>
                </c:pt>
                <c:pt idx="12">
                  <c:v>-307</c:v>
                </c:pt>
                <c:pt idx="13">
                  <c:v>-1324</c:v>
                </c:pt>
                <c:pt idx="14">
                  <c:v>-265</c:v>
                </c:pt>
                <c:pt idx="15">
                  <c:v>-101</c:v>
                </c:pt>
                <c:pt idx="16">
                  <c:v>-908</c:v>
                </c:pt>
                <c:pt idx="17">
                  <c:v>-854</c:v>
                </c:pt>
                <c:pt idx="18">
                  <c:v>-64</c:v>
                </c:pt>
                <c:pt idx="19">
                  <c:v>-641</c:v>
                </c:pt>
                <c:pt idx="20">
                  <c:v>-1609</c:v>
                </c:pt>
                <c:pt idx="21">
                  <c:v>-568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79-4C5B-A61E-EF01409409EF}"/>
            </c:ext>
          </c:extLst>
        </c:ser>
        <c:ser>
          <c:idx val="5"/>
          <c:order val="5"/>
          <c:tx>
            <c:strRef>
              <c:f>'SALDO (2)'!$F$47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tint val="95000"/>
              </a:schemeClr>
            </a:solidFill>
            <a:ln>
              <a:noFill/>
            </a:ln>
            <a:effectLst/>
          </c:spPr>
          <c:invertIfNegative val="0"/>
          <c:cat>
            <c:strRef>
              <c:f>'SALDO (2)'!$G$41:$AB$41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 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 Venezia Giulia</c:v>
                </c:pt>
                <c:pt idx="8">
                  <c:v>Liguria</c:v>
                </c:pt>
                <c:pt idx="9">
                  <c:v>Emilia 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</c:strCache>
            </c:strRef>
          </c:cat>
          <c:val>
            <c:numRef>
              <c:f>'SALDO (2)'!$G$47:$AB$47</c:f>
              <c:numCache>
                <c:formatCode>_(* #,##0.00_);_(* \(#,##0.00\);_(* "-"??_);_(@_)</c:formatCode>
                <c:ptCount val="22"/>
                <c:pt idx="0">
                  <c:v>-1465</c:v>
                </c:pt>
                <c:pt idx="1">
                  <c:v>-88</c:v>
                </c:pt>
                <c:pt idx="2">
                  <c:v>-2606</c:v>
                </c:pt>
                <c:pt idx="3">
                  <c:v>-299</c:v>
                </c:pt>
                <c:pt idx="4">
                  <c:v>-172</c:v>
                </c:pt>
                <c:pt idx="5">
                  <c:v>-127</c:v>
                </c:pt>
                <c:pt idx="6">
                  <c:v>-1321</c:v>
                </c:pt>
                <c:pt idx="7">
                  <c:v>-328</c:v>
                </c:pt>
                <c:pt idx="8">
                  <c:v>-522</c:v>
                </c:pt>
                <c:pt idx="9">
                  <c:v>-740</c:v>
                </c:pt>
                <c:pt idx="10">
                  <c:v>-736</c:v>
                </c:pt>
                <c:pt idx="11">
                  <c:v>-281</c:v>
                </c:pt>
                <c:pt idx="12">
                  <c:v>-412</c:v>
                </c:pt>
                <c:pt idx="13">
                  <c:v>-1458</c:v>
                </c:pt>
                <c:pt idx="14">
                  <c:v>-241</c:v>
                </c:pt>
                <c:pt idx="15">
                  <c:v>-90</c:v>
                </c:pt>
                <c:pt idx="16">
                  <c:v>-1139</c:v>
                </c:pt>
                <c:pt idx="17">
                  <c:v>-649</c:v>
                </c:pt>
                <c:pt idx="18">
                  <c:v>-74</c:v>
                </c:pt>
                <c:pt idx="19">
                  <c:v>-621</c:v>
                </c:pt>
                <c:pt idx="20">
                  <c:v>-1560</c:v>
                </c:pt>
                <c:pt idx="21">
                  <c:v>-561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79-4C5B-A61E-EF01409409EF}"/>
            </c:ext>
          </c:extLst>
        </c:ser>
        <c:ser>
          <c:idx val="6"/>
          <c:order val="6"/>
          <c:tx>
            <c:strRef>
              <c:f>'SALDO (2)'!$F$48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shade val="94000"/>
              </a:schemeClr>
            </a:solidFill>
            <a:ln>
              <a:noFill/>
            </a:ln>
            <a:effectLst/>
          </c:spPr>
          <c:invertIfNegative val="0"/>
          <c:cat>
            <c:strRef>
              <c:f>'SALDO (2)'!$G$41:$AB$41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 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 Venezia Giulia</c:v>
                </c:pt>
                <c:pt idx="8">
                  <c:v>Liguria</c:v>
                </c:pt>
                <c:pt idx="9">
                  <c:v>Emilia 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</c:strCache>
            </c:strRef>
          </c:cat>
          <c:val>
            <c:numRef>
              <c:f>'SALDO (2)'!$G$48:$AB$48</c:f>
              <c:numCache>
                <c:formatCode>_(* #,##0.00_);_(* \(#,##0.00\);_(* "-"??_);_(@_)</c:formatCode>
                <c:ptCount val="22"/>
                <c:pt idx="0">
                  <c:v>-473</c:v>
                </c:pt>
                <c:pt idx="1">
                  <c:v>-12</c:v>
                </c:pt>
                <c:pt idx="2">
                  <c:v>-2382</c:v>
                </c:pt>
                <c:pt idx="3">
                  <c:v>-298</c:v>
                </c:pt>
                <c:pt idx="4">
                  <c:v>-155</c:v>
                </c:pt>
                <c:pt idx="5">
                  <c:v>-143</c:v>
                </c:pt>
                <c:pt idx="6">
                  <c:v>-1175</c:v>
                </c:pt>
                <c:pt idx="7">
                  <c:v>-702</c:v>
                </c:pt>
                <c:pt idx="8">
                  <c:v>-148</c:v>
                </c:pt>
                <c:pt idx="9">
                  <c:v>-616</c:v>
                </c:pt>
                <c:pt idx="10">
                  <c:v>-357</c:v>
                </c:pt>
                <c:pt idx="11">
                  <c:v>-246</c:v>
                </c:pt>
                <c:pt idx="12">
                  <c:v>-513</c:v>
                </c:pt>
                <c:pt idx="13">
                  <c:v>-1213</c:v>
                </c:pt>
                <c:pt idx="14">
                  <c:v>-418</c:v>
                </c:pt>
                <c:pt idx="15">
                  <c:v>-72</c:v>
                </c:pt>
                <c:pt idx="16">
                  <c:v>-1898</c:v>
                </c:pt>
                <c:pt idx="17">
                  <c:v>-1133</c:v>
                </c:pt>
                <c:pt idx="18">
                  <c:v>-142</c:v>
                </c:pt>
                <c:pt idx="19">
                  <c:v>-831</c:v>
                </c:pt>
                <c:pt idx="20">
                  <c:v>-1558</c:v>
                </c:pt>
                <c:pt idx="21">
                  <c:v>-437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79-4C5B-A61E-EF01409409EF}"/>
            </c:ext>
          </c:extLst>
        </c:ser>
        <c:ser>
          <c:idx val="7"/>
          <c:order val="7"/>
          <c:tx>
            <c:strRef>
              <c:f>'SALDO (2)'!$F$49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shade val="83000"/>
              </a:schemeClr>
            </a:solidFill>
            <a:ln>
              <a:noFill/>
            </a:ln>
            <a:effectLst/>
          </c:spPr>
          <c:invertIfNegative val="0"/>
          <c:cat>
            <c:strRef>
              <c:f>'SALDO (2)'!$G$41:$AB$41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 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 Venezia Giulia</c:v>
                </c:pt>
                <c:pt idx="8">
                  <c:v>Liguria</c:v>
                </c:pt>
                <c:pt idx="9">
                  <c:v>Emilia 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</c:strCache>
            </c:strRef>
          </c:cat>
          <c:val>
            <c:numRef>
              <c:f>'SALDO (2)'!$G$49:$AB$49</c:f>
              <c:numCache>
                <c:formatCode>_(* #,##0.00_);_(* \(#,##0.00\);_(* "-"??_);_(@_)</c:formatCode>
                <c:ptCount val="22"/>
                <c:pt idx="0">
                  <c:v>-1572</c:v>
                </c:pt>
                <c:pt idx="1">
                  <c:v>-77</c:v>
                </c:pt>
                <c:pt idx="2">
                  <c:v>-3251</c:v>
                </c:pt>
                <c:pt idx="3">
                  <c:v>-449</c:v>
                </c:pt>
                <c:pt idx="4">
                  <c:v>-266</c:v>
                </c:pt>
                <c:pt idx="5">
                  <c:v>-183</c:v>
                </c:pt>
                <c:pt idx="6">
                  <c:v>-1830</c:v>
                </c:pt>
                <c:pt idx="7">
                  <c:v>-395</c:v>
                </c:pt>
                <c:pt idx="8">
                  <c:v>-410</c:v>
                </c:pt>
                <c:pt idx="9">
                  <c:v>-1297</c:v>
                </c:pt>
                <c:pt idx="10">
                  <c:v>-907</c:v>
                </c:pt>
                <c:pt idx="11">
                  <c:v>-363</c:v>
                </c:pt>
                <c:pt idx="12">
                  <c:v>-509</c:v>
                </c:pt>
                <c:pt idx="13">
                  <c:v>-964</c:v>
                </c:pt>
                <c:pt idx="14">
                  <c:v>-399</c:v>
                </c:pt>
                <c:pt idx="15">
                  <c:v>-119</c:v>
                </c:pt>
                <c:pt idx="16">
                  <c:v>-1598</c:v>
                </c:pt>
                <c:pt idx="17">
                  <c:v>-901</c:v>
                </c:pt>
                <c:pt idx="18">
                  <c:v>-186</c:v>
                </c:pt>
                <c:pt idx="19">
                  <c:v>-589</c:v>
                </c:pt>
                <c:pt idx="20">
                  <c:v>-1215</c:v>
                </c:pt>
                <c:pt idx="21">
                  <c:v>-504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79-4C5B-A61E-EF01409409EF}"/>
            </c:ext>
          </c:extLst>
        </c:ser>
        <c:ser>
          <c:idx val="8"/>
          <c:order val="8"/>
          <c:tx>
            <c:strRef>
              <c:f>'SALDO (2)'!$F$50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shade val="73000"/>
              </a:schemeClr>
            </a:solidFill>
            <a:ln>
              <a:noFill/>
            </a:ln>
            <a:effectLst/>
          </c:spPr>
          <c:invertIfNegative val="0"/>
          <c:cat>
            <c:strRef>
              <c:f>'SALDO (2)'!$G$41:$AB$41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 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 Venezia Giulia</c:v>
                </c:pt>
                <c:pt idx="8">
                  <c:v>Liguria</c:v>
                </c:pt>
                <c:pt idx="9">
                  <c:v>Emilia 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</c:strCache>
            </c:strRef>
          </c:cat>
          <c:val>
            <c:numRef>
              <c:f>'SALDO (2)'!$G$50:$AB$50</c:f>
              <c:numCache>
                <c:formatCode>_(* #,##0.00_);_(* \(#,##0.00\);_(* "-"??_);_(@_)</c:formatCode>
                <c:ptCount val="22"/>
                <c:pt idx="0">
                  <c:v>-841</c:v>
                </c:pt>
                <c:pt idx="1">
                  <c:v>-38</c:v>
                </c:pt>
                <c:pt idx="2">
                  <c:v>-1053</c:v>
                </c:pt>
                <c:pt idx="3">
                  <c:v>-191</c:v>
                </c:pt>
                <c:pt idx="4">
                  <c:v>-107</c:v>
                </c:pt>
                <c:pt idx="5">
                  <c:v>-84</c:v>
                </c:pt>
                <c:pt idx="6">
                  <c:v>-920</c:v>
                </c:pt>
                <c:pt idx="7">
                  <c:v>-200</c:v>
                </c:pt>
                <c:pt idx="8">
                  <c:v>-60</c:v>
                </c:pt>
                <c:pt idx="9">
                  <c:v>-455</c:v>
                </c:pt>
                <c:pt idx="10">
                  <c:v>-420</c:v>
                </c:pt>
                <c:pt idx="11">
                  <c:v>-78</c:v>
                </c:pt>
                <c:pt idx="12">
                  <c:v>-217</c:v>
                </c:pt>
                <c:pt idx="13">
                  <c:v>-68</c:v>
                </c:pt>
                <c:pt idx="14">
                  <c:v>-141</c:v>
                </c:pt>
                <c:pt idx="15">
                  <c:v>-42</c:v>
                </c:pt>
                <c:pt idx="16">
                  <c:v>-769</c:v>
                </c:pt>
                <c:pt idx="17">
                  <c:v>-347</c:v>
                </c:pt>
                <c:pt idx="18">
                  <c:v>-125</c:v>
                </c:pt>
                <c:pt idx="19">
                  <c:v>-277</c:v>
                </c:pt>
                <c:pt idx="20">
                  <c:v>-556</c:v>
                </c:pt>
                <c:pt idx="21">
                  <c:v>-153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79-4C5B-A61E-EF01409409EF}"/>
            </c:ext>
          </c:extLst>
        </c:ser>
        <c:ser>
          <c:idx val="9"/>
          <c:order val="9"/>
          <c:tx>
            <c:strRef>
              <c:f>'SALDO (2)'!$F$51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shade val="62000"/>
              </a:schemeClr>
            </a:solidFill>
            <a:ln>
              <a:noFill/>
            </a:ln>
            <a:effectLst/>
          </c:spPr>
          <c:invertIfNegative val="0"/>
          <c:cat>
            <c:strRef>
              <c:f>'SALDO (2)'!$G$41:$AB$41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 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 Venezia Giulia</c:v>
                </c:pt>
                <c:pt idx="8">
                  <c:v>Liguria</c:v>
                </c:pt>
                <c:pt idx="9">
                  <c:v>Emilia 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</c:strCache>
            </c:strRef>
          </c:cat>
          <c:val>
            <c:numRef>
              <c:f>'SALDO (2)'!$G$51:$AB$51</c:f>
              <c:numCache>
                <c:formatCode>_(* #,##0.00_);_(* \(#,##0.00\);_(* "-"??_);_(@_)</c:formatCode>
                <c:ptCount val="22"/>
                <c:pt idx="0">
                  <c:v>-1321</c:v>
                </c:pt>
                <c:pt idx="1">
                  <c:v>-48</c:v>
                </c:pt>
                <c:pt idx="2">
                  <c:v>-2788</c:v>
                </c:pt>
                <c:pt idx="3">
                  <c:v>-550</c:v>
                </c:pt>
                <c:pt idx="4">
                  <c:v>-334</c:v>
                </c:pt>
                <c:pt idx="5">
                  <c:v>-216</c:v>
                </c:pt>
                <c:pt idx="6">
                  <c:v>-1662</c:v>
                </c:pt>
                <c:pt idx="7">
                  <c:v>-437</c:v>
                </c:pt>
                <c:pt idx="8">
                  <c:v>-248</c:v>
                </c:pt>
                <c:pt idx="9">
                  <c:v>-1244</c:v>
                </c:pt>
                <c:pt idx="10">
                  <c:v>-768</c:v>
                </c:pt>
                <c:pt idx="11">
                  <c:v>-237</c:v>
                </c:pt>
                <c:pt idx="12">
                  <c:v>-406</c:v>
                </c:pt>
                <c:pt idx="13">
                  <c:v>-347</c:v>
                </c:pt>
                <c:pt idx="14">
                  <c:v>-224</c:v>
                </c:pt>
                <c:pt idx="15">
                  <c:v>-69</c:v>
                </c:pt>
                <c:pt idx="16">
                  <c:v>-1122</c:v>
                </c:pt>
                <c:pt idx="17">
                  <c:v>-633</c:v>
                </c:pt>
                <c:pt idx="18">
                  <c:v>-100</c:v>
                </c:pt>
                <c:pt idx="19">
                  <c:v>-368</c:v>
                </c:pt>
                <c:pt idx="20">
                  <c:v>-657</c:v>
                </c:pt>
                <c:pt idx="21">
                  <c:v>-357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A79-4C5B-A61E-EF01409409EF}"/>
            </c:ext>
          </c:extLst>
        </c:ser>
        <c:ser>
          <c:idx val="10"/>
          <c:order val="10"/>
          <c:tx>
            <c:strRef>
              <c:f>'SALDO (2)'!$F$52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shade val="51000"/>
              </a:schemeClr>
            </a:solidFill>
            <a:ln>
              <a:noFill/>
            </a:ln>
            <a:effectLst/>
          </c:spPr>
          <c:invertIfNegative val="0"/>
          <c:cat>
            <c:strRef>
              <c:f>'SALDO (2)'!$G$41:$AB$41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 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 Venezia Giulia</c:v>
                </c:pt>
                <c:pt idx="8">
                  <c:v>Liguria</c:v>
                </c:pt>
                <c:pt idx="9">
                  <c:v>Emilia 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</c:strCache>
            </c:strRef>
          </c:cat>
          <c:val>
            <c:numRef>
              <c:f>'SALDO (2)'!$G$52:$AB$52</c:f>
              <c:numCache>
                <c:formatCode>_(* #,##0.00_);_(* \(#,##0.00\);_(* "-"??_);_(@_)</c:formatCode>
                <c:ptCount val="22"/>
                <c:pt idx="0">
                  <c:v>-1671</c:v>
                </c:pt>
                <c:pt idx="1">
                  <c:v>-67</c:v>
                </c:pt>
                <c:pt idx="2">
                  <c:v>-5328</c:v>
                </c:pt>
                <c:pt idx="3">
                  <c:v>-647</c:v>
                </c:pt>
                <c:pt idx="4">
                  <c:v>-394</c:v>
                </c:pt>
                <c:pt idx="5">
                  <c:v>-253</c:v>
                </c:pt>
                <c:pt idx="6">
                  <c:v>-2199</c:v>
                </c:pt>
                <c:pt idx="7">
                  <c:v>-559</c:v>
                </c:pt>
                <c:pt idx="8">
                  <c:v>-627</c:v>
                </c:pt>
                <c:pt idx="9">
                  <c:v>-1558</c:v>
                </c:pt>
                <c:pt idx="10">
                  <c:v>-1059</c:v>
                </c:pt>
                <c:pt idx="11">
                  <c:v>-244</c:v>
                </c:pt>
                <c:pt idx="12">
                  <c:v>-542</c:v>
                </c:pt>
                <c:pt idx="13">
                  <c:v>-2265</c:v>
                </c:pt>
                <c:pt idx="14">
                  <c:v>-437</c:v>
                </c:pt>
                <c:pt idx="15">
                  <c:v>-139</c:v>
                </c:pt>
                <c:pt idx="16">
                  <c:v>-1410</c:v>
                </c:pt>
                <c:pt idx="17">
                  <c:v>-963</c:v>
                </c:pt>
                <c:pt idx="18">
                  <c:v>-167</c:v>
                </c:pt>
                <c:pt idx="19">
                  <c:v>-513</c:v>
                </c:pt>
                <c:pt idx="20">
                  <c:v>-1165</c:v>
                </c:pt>
                <c:pt idx="21">
                  <c:v>-455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A79-4C5B-A61E-EF01409409EF}"/>
            </c:ext>
          </c:extLst>
        </c:ser>
        <c:ser>
          <c:idx val="11"/>
          <c:order val="11"/>
          <c:tx>
            <c:strRef>
              <c:f>'SALDO (2)'!$F$53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>
                <a:shade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'SALDO (2)'!$G$41:$AB$41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 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 Venezia Giulia</c:v>
                </c:pt>
                <c:pt idx="8">
                  <c:v>Liguria</c:v>
                </c:pt>
                <c:pt idx="9">
                  <c:v>Emilia 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</c:strCache>
            </c:strRef>
          </c:cat>
          <c:val>
            <c:numRef>
              <c:f>'SALDO (2)'!$G$53:$AB$53</c:f>
              <c:numCache>
                <c:formatCode>_(* #,##0.00_);_(* \(#,##0.00\);_(* "-"??_);_(@_)</c:formatCode>
                <c:ptCount val="22"/>
                <c:pt idx="0">
                  <c:v>-2515</c:v>
                </c:pt>
                <c:pt idx="1">
                  <c:v>-89</c:v>
                </c:pt>
                <c:pt idx="2">
                  <c:v>-8383</c:v>
                </c:pt>
                <c:pt idx="3">
                  <c:v>-924</c:v>
                </c:pt>
                <c:pt idx="4">
                  <c:v>-441</c:v>
                </c:pt>
                <c:pt idx="5">
                  <c:v>-483</c:v>
                </c:pt>
                <c:pt idx="6">
                  <c:v>-4353</c:v>
                </c:pt>
                <c:pt idx="7">
                  <c:v>-747</c:v>
                </c:pt>
                <c:pt idx="8">
                  <c:v>-803</c:v>
                </c:pt>
                <c:pt idx="9">
                  <c:v>-2474</c:v>
                </c:pt>
                <c:pt idx="10">
                  <c:v>-1855</c:v>
                </c:pt>
                <c:pt idx="11">
                  <c:v>-449</c:v>
                </c:pt>
                <c:pt idx="12">
                  <c:v>-1027</c:v>
                </c:pt>
                <c:pt idx="13">
                  <c:v>-2545</c:v>
                </c:pt>
                <c:pt idx="14">
                  <c:v>-875</c:v>
                </c:pt>
                <c:pt idx="15">
                  <c:v>-266</c:v>
                </c:pt>
                <c:pt idx="16">
                  <c:v>-2645</c:v>
                </c:pt>
                <c:pt idx="17">
                  <c:v>-1715</c:v>
                </c:pt>
                <c:pt idx="18">
                  <c:v>-356</c:v>
                </c:pt>
                <c:pt idx="19">
                  <c:v>-1483</c:v>
                </c:pt>
                <c:pt idx="20">
                  <c:v>-2078</c:v>
                </c:pt>
                <c:pt idx="21">
                  <c:v>-897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A79-4C5B-A61E-EF0140940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7937632"/>
        <c:axId val="1507954432"/>
      </c:barChart>
      <c:catAx>
        <c:axId val="150793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07954432"/>
        <c:crosses val="autoZero"/>
        <c:auto val="1"/>
        <c:lblAlgn val="ctr"/>
        <c:lblOffset val="100"/>
        <c:noMultiLvlLbl val="0"/>
      </c:catAx>
      <c:valAx>
        <c:axId val="1507954432"/>
        <c:scaling>
          <c:orientation val="minMax"/>
        </c:scaling>
        <c:delete val="0"/>
        <c:axPos val="l"/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0793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'SALDO (2)'!$F$108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tint val="48000"/>
              </a:schemeClr>
            </a:solidFill>
            <a:ln>
              <a:noFill/>
            </a:ln>
            <a:effectLst/>
          </c:spPr>
          <c:invertIfNegative val="0"/>
          <c:cat>
            <c:strRef>
              <c:f>'SALDO (2)'!$G$107:$AB$107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Trentino-Alto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Emilia-Romagna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</c:strCache>
            </c:strRef>
          </c:cat>
          <c:val>
            <c:numRef>
              <c:f>'SALDO (2)'!$G$108:$AB$108</c:f>
              <c:numCache>
                <c:formatCode>0.00%</c:formatCode>
                <c:ptCount val="22"/>
                <c:pt idx="0">
                  <c:v>-3.5356241281609443E-3</c:v>
                </c:pt>
                <c:pt idx="1">
                  <c:v>-7.4349442379182153E-3</c:v>
                </c:pt>
                <c:pt idx="2">
                  <c:v>-2.3707741587436172E-3</c:v>
                </c:pt>
                <c:pt idx="3">
                  <c:v>-2.8472123030043326E-3</c:v>
                </c:pt>
                <c:pt idx="4">
                  <c:v>-3.6014908497005735E-3</c:v>
                </c:pt>
                <c:pt idx="5">
                  <c:v>-2.2181081458711753E-3</c:v>
                </c:pt>
                <c:pt idx="6">
                  <c:v>-2.8467250809193997E-3</c:v>
                </c:pt>
                <c:pt idx="7">
                  <c:v>-2.6469543884566965E-3</c:v>
                </c:pt>
                <c:pt idx="8">
                  <c:v>-3.2248100327423239E-3</c:v>
                </c:pt>
                <c:pt idx="9">
                  <c:v>-1.4925824702239881E-3</c:v>
                </c:pt>
                <c:pt idx="10">
                  <c:v>-1.8849851711085044E-3</c:v>
                </c:pt>
                <c:pt idx="11">
                  <c:v>-3.2548388217715127E-3</c:v>
                </c:pt>
                <c:pt idx="12">
                  <c:v>-2.7572545240389765E-3</c:v>
                </c:pt>
                <c:pt idx="13">
                  <c:v>-1.946733213431658E-3</c:v>
                </c:pt>
                <c:pt idx="14">
                  <c:v>-2.0139387963164141E-3</c:v>
                </c:pt>
                <c:pt idx="15">
                  <c:v>-3.290074940595869E-3</c:v>
                </c:pt>
                <c:pt idx="16">
                  <c:v>-2.8743391417359594E-3</c:v>
                </c:pt>
                <c:pt idx="17">
                  <c:v>-2.4154769171219723E-3</c:v>
                </c:pt>
                <c:pt idx="18">
                  <c:v>-1.9483938915218536E-3</c:v>
                </c:pt>
                <c:pt idx="19">
                  <c:v>-4.820605176134511E-3</c:v>
                </c:pt>
                <c:pt idx="20">
                  <c:v>-5.0421634759899286E-3</c:v>
                </c:pt>
                <c:pt idx="21">
                  <c:v>-4.377477449358594E-3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E9-4F45-8224-F387834C2081}"/>
            </c:ext>
          </c:extLst>
        </c:ser>
        <c:ser>
          <c:idx val="1"/>
          <c:order val="1"/>
          <c:tx>
            <c:strRef>
              <c:f>'SALDO (2)'!$F$109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'SALDO (2)'!$G$107:$AB$107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Trentino-Alto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Emilia-Romagna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</c:strCache>
            </c:strRef>
          </c:cat>
          <c:val>
            <c:numRef>
              <c:f>'SALDO (2)'!$G$109:$AB$109</c:f>
              <c:numCache>
                <c:formatCode>0.00%</c:formatCode>
                <c:ptCount val="22"/>
                <c:pt idx="0">
                  <c:v>-1.1455169841661944E-3</c:v>
                </c:pt>
                <c:pt idx="1">
                  <c:v>-1.0028413839211097E-3</c:v>
                </c:pt>
                <c:pt idx="2">
                  <c:v>-2.1680522662608469E-3</c:v>
                </c:pt>
                <c:pt idx="3">
                  <c:v>-2.8806465021411517E-3</c:v>
                </c:pt>
                <c:pt idx="4">
                  <c:v>-3.3874598422099353E-3</c:v>
                </c:pt>
                <c:pt idx="5">
                  <c:v>-2.4786798862927268E-3</c:v>
                </c:pt>
                <c:pt idx="6">
                  <c:v>-2.4756595262325097E-3</c:v>
                </c:pt>
                <c:pt idx="7">
                  <c:v>-5.7308461569859992E-3</c:v>
                </c:pt>
                <c:pt idx="8">
                  <c:v>-9.2242298079739729E-4</c:v>
                </c:pt>
                <c:pt idx="9">
                  <c:v>-1.1770978042157682E-3</c:v>
                </c:pt>
                <c:pt idx="10">
                  <c:v>-9.2012680739194308E-4</c:v>
                </c:pt>
                <c:pt idx="11">
                  <c:v>-2.6283174494636523E-3</c:v>
                </c:pt>
                <c:pt idx="12">
                  <c:v>-3.2122528976023944E-3</c:v>
                </c:pt>
                <c:pt idx="13">
                  <c:v>-1.5955005044307035E-3</c:v>
                </c:pt>
                <c:pt idx="14">
                  <c:v>-3.3659459677094659E-3</c:v>
                </c:pt>
                <c:pt idx="15">
                  <c:v>-2.6333113890717576E-3</c:v>
                </c:pt>
                <c:pt idx="16">
                  <c:v>-4.7450118625296566E-3</c:v>
                </c:pt>
                <c:pt idx="17">
                  <c:v>-4.1024564046115517E-3</c:v>
                </c:pt>
                <c:pt idx="18">
                  <c:v>-3.4216867469879517E-3</c:v>
                </c:pt>
                <c:pt idx="19">
                  <c:v>-6.1916505852637228E-3</c:v>
                </c:pt>
                <c:pt idx="20">
                  <c:v>-5.0177941673778962E-3</c:v>
                </c:pt>
                <c:pt idx="21">
                  <c:v>-3.0712573882364516E-3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E9-4F45-8224-F387834C2081}"/>
            </c:ext>
          </c:extLst>
        </c:ser>
        <c:ser>
          <c:idx val="2"/>
          <c:order val="2"/>
          <c:tx>
            <c:strRef>
              <c:f>'SALDO (2)'!$F$110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tint val="83000"/>
              </a:schemeClr>
            </a:solidFill>
            <a:ln>
              <a:noFill/>
            </a:ln>
            <a:effectLst/>
          </c:spPr>
          <c:invertIfNegative val="0"/>
          <c:cat>
            <c:strRef>
              <c:f>'SALDO (2)'!$G$107:$AB$107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Trentino-Alto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Emilia-Romagna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</c:strCache>
            </c:strRef>
          </c:cat>
          <c:val>
            <c:numRef>
              <c:f>'SALDO (2)'!$G$110:$AB$110</c:f>
              <c:numCache>
                <c:formatCode>0.00%</c:formatCode>
                <c:ptCount val="22"/>
                <c:pt idx="0">
                  <c:v>-3.8985484602965573E-3</c:v>
                </c:pt>
                <c:pt idx="1">
                  <c:v>-6.7190226876090754E-3</c:v>
                </c:pt>
                <c:pt idx="2">
                  <c:v>-2.9854446944304145E-3</c:v>
                </c:pt>
                <c:pt idx="3">
                  <c:v>-4.2844329090249815E-3</c:v>
                </c:pt>
                <c:pt idx="4">
                  <c:v>-5.7693141890426411E-3</c:v>
                </c:pt>
                <c:pt idx="5">
                  <c:v>-3.1179717849110613E-3</c:v>
                </c:pt>
                <c:pt idx="6">
                  <c:v>-3.8439805994509198E-3</c:v>
                </c:pt>
                <c:pt idx="7">
                  <c:v>-3.2019584637084353E-3</c:v>
                </c:pt>
                <c:pt idx="8">
                  <c:v>-2.5965965585595854E-3</c:v>
                </c:pt>
                <c:pt idx="9">
                  <c:v>-2.4915619230939166E-3</c:v>
                </c:pt>
                <c:pt idx="10">
                  <c:v>-2.4423016336762968E-3</c:v>
                </c:pt>
                <c:pt idx="11">
                  <c:v>-3.8105035533208065E-3</c:v>
                </c:pt>
                <c:pt idx="12">
                  <c:v>-3.2368427746546943E-3</c:v>
                </c:pt>
                <c:pt idx="13">
                  <c:v>-1.2976122050927241E-3</c:v>
                </c:pt>
                <c:pt idx="14">
                  <c:v>-3.1845354489077604E-3</c:v>
                </c:pt>
                <c:pt idx="15">
                  <c:v>-4.6404617064420527E-3</c:v>
                </c:pt>
                <c:pt idx="16">
                  <c:v>-3.962163569418445E-3</c:v>
                </c:pt>
                <c:pt idx="17">
                  <c:v>-3.3400554575245779E-3</c:v>
                </c:pt>
                <c:pt idx="18">
                  <c:v>-4.3756469370471443E-3</c:v>
                </c:pt>
                <c:pt idx="19">
                  <c:v>-4.4485396856566691E-3</c:v>
                </c:pt>
                <c:pt idx="20">
                  <c:v>-3.9138123753780932E-3</c:v>
                </c:pt>
                <c:pt idx="21">
                  <c:v>-3.57206137708636E-3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E9-4F45-8224-F387834C2081}"/>
            </c:ext>
          </c:extLst>
        </c:ser>
        <c:ser>
          <c:idx val="3"/>
          <c:order val="3"/>
          <c:tx>
            <c:strRef>
              <c:f>'SALDO (2)'!$F$111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'SALDO (2)'!$G$107:$AB$107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Trentino-Alto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Emilia-Romagna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</c:strCache>
            </c:strRef>
          </c:cat>
          <c:val>
            <c:numRef>
              <c:f>'SALDO (2)'!$G$111:$AB$111</c:f>
              <c:numCache>
                <c:formatCode>0.00%</c:formatCode>
                <c:ptCount val="22"/>
                <c:pt idx="0">
                  <c:v>-2.0132573354622952E-3</c:v>
                </c:pt>
                <c:pt idx="1">
                  <c:v>-3.2537032280160975E-3</c:v>
                </c:pt>
                <c:pt idx="2">
                  <c:v>-9.6800704539980621E-4</c:v>
                </c:pt>
                <c:pt idx="3">
                  <c:v>-1.827488877194661E-3</c:v>
                </c:pt>
                <c:pt idx="4">
                  <c:v>-2.3071283798352668E-3</c:v>
                </c:pt>
                <c:pt idx="5">
                  <c:v>-1.4448629960266267E-3</c:v>
                </c:pt>
                <c:pt idx="6">
                  <c:v>-1.8855395512415868E-3</c:v>
                </c:pt>
                <c:pt idx="7">
                  <c:v>-1.5998208200681523E-3</c:v>
                </c:pt>
                <c:pt idx="8">
                  <c:v>-3.847115625060111E-4</c:v>
                </c:pt>
                <c:pt idx="9">
                  <c:v>-8.7112683606733142E-4</c:v>
                </c:pt>
                <c:pt idx="10">
                  <c:v>-1.1115904477327525E-3</c:v>
                </c:pt>
                <c:pt idx="11">
                  <c:v>-8.3964863933861527E-4</c:v>
                </c:pt>
                <c:pt idx="12">
                  <c:v>-1.3818047516253717E-3</c:v>
                </c:pt>
                <c:pt idx="13">
                  <c:v>-9.0952135101371502E-5</c:v>
                </c:pt>
                <c:pt idx="14">
                  <c:v>-1.093285983453388E-3</c:v>
                </c:pt>
                <c:pt idx="15">
                  <c:v>-1.5772870662460567E-3</c:v>
                </c:pt>
                <c:pt idx="16">
                  <c:v>-1.8284361045989091E-3</c:v>
                </c:pt>
                <c:pt idx="17">
                  <c:v>-1.2250099730639018E-3</c:v>
                </c:pt>
                <c:pt idx="18">
                  <c:v>-2.9410380687967625E-3</c:v>
                </c:pt>
                <c:pt idx="19">
                  <c:v>-2.076259434987595E-3</c:v>
                </c:pt>
                <c:pt idx="20">
                  <c:v>-1.7338156417612573E-3</c:v>
                </c:pt>
                <c:pt idx="21">
                  <c:v>-1.1359586600142551E-3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E9-4F45-8224-F387834C2081}"/>
            </c:ext>
          </c:extLst>
        </c:ser>
        <c:ser>
          <c:idx val="4"/>
          <c:order val="4"/>
          <c:tx>
            <c:strRef>
              <c:f>'SALDO (2)'!$F$112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shade val="82000"/>
              </a:schemeClr>
            </a:solidFill>
            <a:ln>
              <a:noFill/>
            </a:ln>
            <a:effectLst/>
          </c:spPr>
          <c:invertIfNegative val="0"/>
          <c:cat>
            <c:strRef>
              <c:f>'SALDO (2)'!$G$107:$AB$107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Trentino-Alto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Emilia-Romagna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</c:strCache>
            </c:strRef>
          </c:cat>
          <c:val>
            <c:numRef>
              <c:f>'SALDO (2)'!$G$112:$AB$112</c:f>
              <c:numCache>
                <c:formatCode>0.00%</c:formatCode>
                <c:ptCount val="22"/>
                <c:pt idx="0">
                  <c:v>-3.1890187671702467E-3</c:v>
                </c:pt>
                <c:pt idx="1">
                  <c:v>-4.0153923372929562E-3</c:v>
                </c:pt>
                <c:pt idx="2">
                  <c:v>-2.5116800328644504E-3</c:v>
                </c:pt>
                <c:pt idx="3">
                  <c:v>-5.2332607020181355E-3</c:v>
                </c:pt>
                <c:pt idx="4">
                  <c:v>-6.9141118264433726E-3</c:v>
                </c:pt>
                <c:pt idx="5">
                  <c:v>-3.8035535050802093E-3</c:v>
                </c:pt>
                <c:pt idx="6">
                  <c:v>-3.3688733936027893E-3</c:v>
                </c:pt>
                <c:pt idx="7">
                  <c:v>-3.4924795805827726E-3</c:v>
                </c:pt>
                <c:pt idx="8">
                  <c:v>-1.5838144382567822E-3</c:v>
                </c:pt>
                <c:pt idx="9">
                  <c:v>-2.4230996976968861E-3</c:v>
                </c:pt>
                <c:pt idx="10">
                  <c:v>-1.979100900645527E-3</c:v>
                </c:pt>
                <c:pt idx="11">
                  <c:v>-2.5292949990395083E-3</c:v>
                </c:pt>
                <c:pt idx="12">
                  <c:v>-2.5315035010818124E-3</c:v>
                </c:pt>
                <c:pt idx="13">
                  <c:v>-4.532546821078041E-4</c:v>
                </c:pt>
                <c:pt idx="14">
                  <c:v>-1.7636823167227003E-3</c:v>
                </c:pt>
                <c:pt idx="15">
                  <c:v>-2.479517033203967E-3</c:v>
                </c:pt>
                <c:pt idx="16">
                  <c:v>-2.6007862626562326E-3</c:v>
                </c:pt>
                <c:pt idx="17">
                  <c:v>-2.169234565193552E-3</c:v>
                </c:pt>
                <c:pt idx="18">
                  <c:v>-2.357990049281992E-3</c:v>
                </c:pt>
                <c:pt idx="19">
                  <c:v>-2.769416014449127E-3</c:v>
                </c:pt>
                <c:pt idx="20">
                  <c:v>-2.0161290322580645E-3</c:v>
                </c:pt>
                <c:pt idx="21">
                  <c:v>-2.6892857949965725E-3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E9-4F45-8224-F387834C2081}"/>
            </c:ext>
          </c:extLst>
        </c:ser>
        <c:ser>
          <c:idx val="5"/>
          <c:order val="5"/>
          <c:tx>
            <c:strRef>
              <c:f>'SALDO (2)'!$F$113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'SALDO (2)'!$G$107:$AB$107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Trentino-Alto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Emilia-Romagna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</c:strCache>
            </c:strRef>
          </c:cat>
          <c:val>
            <c:numRef>
              <c:f>'SALDO (2)'!$G$113:$AB$113</c:f>
              <c:numCache>
                <c:formatCode>0.00%</c:formatCode>
                <c:ptCount val="22"/>
                <c:pt idx="0">
                  <c:v>-3.8487228504963493E-3</c:v>
                </c:pt>
                <c:pt idx="1">
                  <c:v>-5.246671887235709E-3</c:v>
                </c:pt>
                <c:pt idx="2">
                  <c:v>-4.4407438245906193E-3</c:v>
                </c:pt>
                <c:pt idx="3">
                  <c:v>-5.6627223078000279E-3</c:v>
                </c:pt>
                <c:pt idx="4">
                  <c:v>-7.7434063126449433E-3</c:v>
                </c:pt>
                <c:pt idx="5">
                  <c:v>-3.9921734465238109E-3</c:v>
                </c:pt>
                <c:pt idx="6">
                  <c:v>-4.27830999945524E-3</c:v>
                </c:pt>
                <c:pt idx="7">
                  <c:v>-4.3357869181785049E-3</c:v>
                </c:pt>
                <c:pt idx="8">
                  <c:v>-3.6671384622583023E-3</c:v>
                </c:pt>
                <c:pt idx="9">
                  <c:v>-2.8932004219095865E-3</c:v>
                </c:pt>
                <c:pt idx="10">
                  <c:v>-2.6048200239082633E-3</c:v>
                </c:pt>
                <c:pt idx="11">
                  <c:v>-2.4938675388389208E-3</c:v>
                </c:pt>
                <c:pt idx="12">
                  <c:v>-3.2841120476014471E-3</c:v>
                </c:pt>
                <c:pt idx="13">
                  <c:v>-2.7631993090171795E-3</c:v>
                </c:pt>
                <c:pt idx="14">
                  <c:v>-3.2590537557424973E-3</c:v>
                </c:pt>
                <c:pt idx="15">
                  <c:v>-4.6774573476461283E-3</c:v>
                </c:pt>
                <c:pt idx="16">
                  <c:v>-3.0874267283568101E-3</c:v>
                </c:pt>
                <c:pt idx="17">
                  <c:v>-3.0754491017964073E-3</c:v>
                </c:pt>
                <c:pt idx="18">
                  <c:v>-3.4155520104716323E-3</c:v>
                </c:pt>
                <c:pt idx="19">
                  <c:v>-3.3016469619055588E-3</c:v>
                </c:pt>
                <c:pt idx="20">
                  <c:v>-3.169421206556485E-3</c:v>
                </c:pt>
                <c:pt idx="21">
                  <c:v>-3.2222655005134378E-3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E9-4F45-8224-F387834C2081}"/>
            </c:ext>
          </c:extLst>
        </c:ser>
        <c:ser>
          <c:idx val="6"/>
          <c:order val="6"/>
          <c:tx>
            <c:strRef>
              <c:f>'SALDO (2)'!$F$114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>
                <a:shade val="47000"/>
              </a:schemeClr>
            </a:solidFill>
            <a:ln>
              <a:noFill/>
            </a:ln>
            <a:effectLst/>
          </c:spPr>
          <c:invertIfNegative val="0"/>
          <c:cat>
            <c:strRef>
              <c:f>'SALDO (2)'!$G$107:$AB$107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Trentino-Alto Adige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Liguria</c:v>
                </c:pt>
                <c:pt idx="9">
                  <c:v>Emilia-Romagna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</c:strCache>
            </c:strRef>
          </c:cat>
          <c:val>
            <c:numRef>
              <c:f>'SALDO (2)'!$G$114:$AB$114</c:f>
              <c:numCache>
                <c:formatCode>0.00%</c:formatCode>
                <c:ptCount val="22"/>
                <c:pt idx="0">
                  <c:v>-5.6474212729265092E-3</c:v>
                </c:pt>
                <c:pt idx="1">
                  <c:v>-6.5916160568804619E-3</c:v>
                </c:pt>
                <c:pt idx="2">
                  <c:v>-6.786123377438143E-3</c:v>
                </c:pt>
                <c:pt idx="3">
                  <c:v>-7.9789989983074846E-3</c:v>
                </c:pt>
                <c:pt idx="4">
                  <c:v>-8.5087499276466846E-3</c:v>
                </c:pt>
                <c:pt idx="5">
                  <c:v>-7.5498241500586167E-3</c:v>
                </c:pt>
                <c:pt idx="6">
                  <c:v>-8.0703172507897904E-3</c:v>
                </c:pt>
                <c:pt idx="7">
                  <c:v>-5.3206265091134426E-3</c:v>
                </c:pt>
                <c:pt idx="8">
                  <c:v>-4.7024238271756759E-3</c:v>
                </c:pt>
                <c:pt idx="9">
                  <c:v>-4.3980423911555615E-3</c:v>
                </c:pt>
                <c:pt idx="10">
                  <c:v>-4.4050038944508825E-3</c:v>
                </c:pt>
                <c:pt idx="11">
                  <c:v>-4.3001896297431381E-3</c:v>
                </c:pt>
                <c:pt idx="12">
                  <c:v>-5.830026623977475E-3</c:v>
                </c:pt>
                <c:pt idx="13">
                  <c:v>-3.1265164218893006E-3</c:v>
                </c:pt>
                <c:pt idx="14">
                  <c:v>-6.0204074611769727E-3</c:v>
                </c:pt>
                <c:pt idx="15">
                  <c:v>-8.6936627773964766E-3</c:v>
                </c:pt>
                <c:pt idx="16">
                  <c:v>-5.5765099270309983E-3</c:v>
                </c:pt>
                <c:pt idx="17">
                  <c:v>-5.351899065992192E-3</c:v>
                </c:pt>
                <c:pt idx="18">
                  <c:v>-7.1690362076603968E-3</c:v>
                </c:pt>
                <c:pt idx="19">
                  <c:v>-9.3749209800996283E-3</c:v>
                </c:pt>
                <c:pt idx="20">
                  <c:v>-5.2922719585990503E-3</c:v>
                </c:pt>
                <c:pt idx="21">
                  <c:v>-6.2714992868529241E-3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E9-4F45-8224-F387834C2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0645184"/>
        <c:axId val="1920643744"/>
      </c:barChart>
      <c:catAx>
        <c:axId val="1920645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20643744"/>
        <c:crosses val="autoZero"/>
        <c:auto val="1"/>
        <c:lblAlgn val="ctr"/>
        <c:lblOffset val="100"/>
        <c:noMultiLvlLbl val="0"/>
      </c:catAx>
      <c:valAx>
        <c:axId val="192064374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2064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769057658715765E-2"/>
          <c:y val="1.6264310252015687E-2"/>
          <c:w val="0.89681977484877151"/>
          <c:h val="0.7811465265256619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'SALDO (2)'!$J$174</c:f>
              <c:strCache>
                <c:ptCount val="1"/>
                <c:pt idx="0">
                  <c:v>Flusso netto di uscita di laureati italiani in % Occupati laureati (3)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2.0786931497006295E-2"/>
                  <c:y val="-5.9950036391367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D-4D0F-8940-A2C21A0E12B6}"/>
                </c:ext>
              </c:extLst>
            </c:dLbl>
            <c:dLbl>
              <c:idx val="10"/>
              <c:layout>
                <c:manualLayout>
                  <c:x val="-5.9391232848589416E-2"/>
                  <c:y val="-6.6611151545964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D-4D0F-8940-A2C21A0E12B6}"/>
                </c:ext>
              </c:extLst>
            </c:dLbl>
            <c:dLbl>
              <c:idx val="19"/>
              <c:layout>
                <c:manualLayout>
                  <c:x val="-4.4543424636440971E-3"/>
                  <c:y val="-8.4374125291554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FD-4D0F-8940-A2C21A0E12B6}"/>
                </c:ext>
              </c:extLst>
            </c:dLbl>
            <c:dLbl>
              <c:idx val="20"/>
              <c:layout>
                <c:manualLayout>
                  <c:x val="7.423904106073677E-3"/>
                  <c:y val="-0.126561187937332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FD-4D0F-8940-A2C21A0E12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'SALDO (2)'!$G$175:$G$196</c:f>
              <c:strCache>
                <c:ptCount val="22"/>
                <c:pt idx="0">
                  <c:v>LOM</c:v>
                </c:pt>
                <c:pt idx="1">
                  <c:v>VEN</c:v>
                </c:pt>
                <c:pt idx="2">
                  <c:v>CAM</c:v>
                </c:pt>
                <c:pt idx="3">
                  <c:v>PIE</c:v>
                </c:pt>
                <c:pt idx="4">
                  <c:v>LAZ</c:v>
                </c:pt>
                <c:pt idx="5">
                  <c:v>SIC</c:v>
                </c:pt>
                <c:pt idx="6">
                  <c:v>EMR</c:v>
                </c:pt>
                <c:pt idx="7">
                  <c:v>PUG</c:v>
                </c:pt>
                <c:pt idx="8">
                  <c:v>TOS</c:v>
                </c:pt>
                <c:pt idx="9">
                  <c:v>media</c:v>
                </c:pt>
                <c:pt idx="10">
                  <c:v>CAL</c:v>
                </c:pt>
                <c:pt idx="11">
                  <c:v>MAR</c:v>
                </c:pt>
                <c:pt idx="12">
                  <c:v>FVG</c:v>
                </c:pt>
                <c:pt idx="13">
                  <c:v>SAR</c:v>
                </c:pt>
                <c:pt idx="14">
                  <c:v>LIG</c:v>
                </c:pt>
                <c:pt idx="15">
                  <c:v>ABR</c:v>
                </c:pt>
                <c:pt idx="16">
                  <c:v>UMB</c:v>
                </c:pt>
                <c:pt idx="17">
                  <c:v>BOL</c:v>
                </c:pt>
                <c:pt idx="18">
                  <c:v>TRE</c:v>
                </c:pt>
                <c:pt idx="19">
                  <c:v>BAS</c:v>
                </c:pt>
                <c:pt idx="20">
                  <c:v>MOL</c:v>
                </c:pt>
                <c:pt idx="21">
                  <c:v>VDO</c:v>
                </c:pt>
              </c:strCache>
            </c:strRef>
          </c:cat>
          <c:val>
            <c:numRef>
              <c:f>'SALDO (2)'!$J$175:$J$196</c:f>
              <c:numCache>
                <c:formatCode>0.00%</c:formatCode>
                <c:ptCount val="22"/>
                <c:pt idx="0">
                  <c:v>3.2668574320178943E-3</c:v>
                </c:pt>
                <c:pt idx="1">
                  <c:v>3.940027017206812E-3</c:v>
                </c:pt>
                <c:pt idx="2">
                  <c:v>3.8464558272438593E-3</c:v>
                </c:pt>
                <c:pt idx="3">
                  <c:v>3.4442307741733174E-3</c:v>
                </c:pt>
                <c:pt idx="4">
                  <c:v>1.6840674990950854E-3</c:v>
                </c:pt>
                <c:pt idx="5">
                  <c:v>4.1013229938902905E-3</c:v>
                </c:pt>
                <c:pt idx="6">
                  <c:v>2.3277551883198505E-3</c:v>
                </c:pt>
                <c:pt idx="7">
                  <c:v>3.3269676098622953E-3</c:v>
                </c:pt>
                <c:pt idx="8">
                  <c:v>2.2734180309950066E-3</c:v>
                </c:pt>
                <c:pt idx="9">
                  <c:v>3.5979192626219114E-3</c:v>
                </c:pt>
                <c:pt idx="10">
                  <c:v>5.3411515951480876E-3</c:v>
                </c:pt>
                <c:pt idx="11">
                  <c:v>3.3172520606331727E-3</c:v>
                </c:pt>
                <c:pt idx="12">
                  <c:v>3.8900747080416573E-3</c:v>
                </c:pt>
                <c:pt idx="13">
                  <c:v>3.720427511194255E-3</c:v>
                </c:pt>
                <c:pt idx="14">
                  <c:v>2.535492757700829E-3</c:v>
                </c:pt>
                <c:pt idx="15">
                  <c:v>3.1514803179992631E-3</c:v>
                </c:pt>
                <c:pt idx="16">
                  <c:v>2.9841868687366302E-3</c:v>
                </c:pt>
                <c:pt idx="17">
                  <c:v>5.5436419702372518E-3</c:v>
                </c:pt>
                <c:pt idx="18">
                  <c:v>3.6065857911560706E-3</c:v>
                </c:pt>
                <c:pt idx="19">
                  <c:v>3.9359117349516302E-3</c:v>
                </c:pt>
                <c:pt idx="20">
                  <c:v>4.2724200724305311E-3</c:v>
                </c:pt>
                <c:pt idx="21">
                  <c:v>5.0465767540263705E-3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FD-4D0F-8940-A2C21A0E12B6}"/>
            </c:ext>
          </c:extLst>
        </c:ser>
        <c:ser>
          <c:idx val="1"/>
          <c:order val="1"/>
          <c:tx>
            <c:strRef>
              <c:f>'SALDO (2)'!$I$174</c:f>
              <c:strCache>
                <c:ptCount val="1"/>
                <c:pt idx="0">
                  <c:v>Flusso netto di uscita di laureati italiani in % Forze di lavoro laureate (2)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'SALDO (2)'!$G$175:$G$196</c:f>
              <c:strCache>
                <c:ptCount val="22"/>
                <c:pt idx="0">
                  <c:v>LOM</c:v>
                </c:pt>
                <c:pt idx="1">
                  <c:v>VEN</c:v>
                </c:pt>
                <c:pt idx="2">
                  <c:v>CAM</c:v>
                </c:pt>
                <c:pt idx="3">
                  <c:v>PIE</c:v>
                </c:pt>
                <c:pt idx="4">
                  <c:v>LAZ</c:v>
                </c:pt>
                <c:pt idx="5">
                  <c:v>SIC</c:v>
                </c:pt>
                <c:pt idx="6">
                  <c:v>EMR</c:v>
                </c:pt>
                <c:pt idx="7">
                  <c:v>PUG</c:v>
                </c:pt>
                <c:pt idx="8">
                  <c:v>TOS</c:v>
                </c:pt>
                <c:pt idx="9">
                  <c:v>media</c:v>
                </c:pt>
                <c:pt idx="10">
                  <c:v>CAL</c:v>
                </c:pt>
                <c:pt idx="11">
                  <c:v>MAR</c:v>
                </c:pt>
                <c:pt idx="12">
                  <c:v>FVG</c:v>
                </c:pt>
                <c:pt idx="13">
                  <c:v>SAR</c:v>
                </c:pt>
                <c:pt idx="14">
                  <c:v>LIG</c:v>
                </c:pt>
                <c:pt idx="15">
                  <c:v>ABR</c:v>
                </c:pt>
                <c:pt idx="16">
                  <c:v>UMB</c:v>
                </c:pt>
                <c:pt idx="17">
                  <c:v>BOL</c:v>
                </c:pt>
                <c:pt idx="18">
                  <c:v>TRE</c:v>
                </c:pt>
                <c:pt idx="19">
                  <c:v>BAS</c:v>
                </c:pt>
                <c:pt idx="20">
                  <c:v>MOL</c:v>
                </c:pt>
                <c:pt idx="21">
                  <c:v>VDO</c:v>
                </c:pt>
              </c:strCache>
            </c:strRef>
          </c:cat>
          <c:val>
            <c:numRef>
              <c:f>'SALDO (2)'!$I$175:$I$196</c:f>
              <c:numCache>
                <c:formatCode>0.00%</c:formatCode>
                <c:ptCount val="22"/>
                <c:pt idx="0">
                  <c:v>3.1758321999611283E-3</c:v>
                </c:pt>
                <c:pt idx="1">
                  <c:v>3.8242007716703199E-3</c:v>
                </c:pt>
                <c:pt idx="2">
                  <c:v>3.5249533709038579E-3</c:v>
                </c:pt>
                <c:pt idx="3">
                  <c:v>3.3254442569541562E-3</c:v>
                </c:pt>
                <c:pt idx="4">
                  <c:v>1.6105383530101059E-3</c:v>
                </c:pt>
                <c:pt idx="5">
                  <c:v>3.7407725511315396E-3</c:v>
                </c:pt>
                <c:pt idx="6">
                  <c:v>2.2495302206232909E-3</c:v>
                </c:pt>
                <c:pt idx="7">
                  <c:v>3.0970830693291648E-3</c:v>
                </c:pt>
                <c:pt idx="8">
                  <c:v>2.19256126841631E-3</c:v>
                </c:pt>
                <c:pt idx="9">
                  <c:v>3.4111095111877786E-3</c:v>
                </c:pt>
                <c:pt idx="10">
                  <c:v>4.7118626912138308E-3</c:v>
                </c:pt>
                <c:pt idx="11">
                  <c:v>3.1762567315117389E-3</c:v>
                </c:pt>
                <c:pt idx="12">
                  <c:v>3.7612104052991433E-3</c:v>
                </c:pt>
                <c:pt idx="13">
                  <c:v>3.477115065294085E-3</c:v>
                </c:pt>
                <c:pt idx="14">
                  <c:v>2.4402739803280108E-3</c:v>
                </c:pt>
                <c:pt idx="15">
                  <c:v>2.9572642471470288E-3</c:v>
                </c:pt>
                <c:pt idx="16">
                  <c:v>2.836665804502308E-3</c:v>
                </c:pt>
                <c:pt idx="17">
                  <c:v>5.4616659039319155E-3</c:v>
                </c:pt>
                <c:pt idx="18">
                  <c:v>3.5150248449663185E-3</c:v>
                </c:pt>
                <c:pt idx="19">
                  <c:v>3.6613348445382475E-3</c:v>
                </c:pt>
                <c:pt idx="20">
                  <c:v>3.9988246086574723E-3</c:v>
                </c:pt>
                <c:pt idx="21">
                  <c:v>4.8948845455533754E-3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FD-4D0F-8940-A2C21A0E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9290480"/>
        <c:axId val="1509291440"/>
      </c:barChart>
      <c:barChart>
        <c:barDir val="col"/>
        <c:grouping val="clustered"/>
        <c:varyColors val="0"/>
        <c:ser>
          <c:idx val="0"/>
          <c:order val="2"/>
          <c:tx>
            <c:strRef>
              <c:f>'SALDO (2)'!$H$174</c:f>
              <c:strCache>
                <c:ptCount val="1"/>
                <c:pt idx="0">
                  <c:v>Distribuzione % del Flusso netto di uscita di laureati italiani - dx (1)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'SALDO (2)'!$G$175:$G$196</c:f>
              <c:strCache>
                <c:ptCount val="22"/>
                <c:pt idx="0">
                  <c:v>LOM</c:v>
                </c:pt>
                <c:pt idx="1">
                  <c:v>VEN</c:v>
                </c:pt>
                <c:pt idx="2">
                  <c:v>CAM</c:v>
                </c:pt>
                <c:pt idx="3">
                  <c:v>PIE</c:v>
                </c:pt>
                <c:pt idx="4">
                  <c:v>LAZ</c:v>
                </c:pt>
                <c:pt idx="5">
                  <c:v>SIC</c:v>
                </c:pt>
                <c:pt idx="6">
                  <c:v>EMR</c:v>
                </c:pt>
                <c:pt idx="7">
                  <c:v>PUG</c:v>
                </c:pt>
                <c:pt idx="8">
                  <c:v>TOS</c:v>
                </c:pt>
                <c:pt idx="9">
                  <c:v>media</c:v>
                </c:pt>
                <c:pt idx="10">
                  <c:v>CAL</c:v>
                </c:pt>
                <c:pt idx="11">
                  <c:v>MAR</c:v>
                </c:pt>
                <c:pt idx="12">
                  <c:v>FVG</c:v>
                </c:pt>
                <c:pt idx="13">
                  <c:v>SAR</c:v>
                </c:pt>
                <c:pt idx="14">
                  <c:v>LIG</c:v>
                </c:pt>
                <c:pt idx="15">
                  <c:v>ABR</c:v>
                </c:pt>
                <c:pt idx="16">
                  <c:v>UMB</c:v>
                </c:pt>
                <c:pt idx="17">
                  <c:v>BOL</c:v>
                </c:pt>
                <c:pt idx="18">
                  <c:v>TRE</c:v>
                </c:pt>
                <c:pt idx="19">
                  <c:v>BAS</c:v>
                </c:pt>
                <c:pt idx="20">
                  <c:v>MOL</c:v>
                </c:pt>
                <c:pt idx="21">
                  <c:v>VDO</c:v>
                </c:pt>
              </c:strCache>
            </c:strRef>
          </c:cat>
          <c:val>
            <c:numRef>
              <c:f>'SALDO (2)'!$H$175:$H$196</c:f>
              <c:numCache>
                <c:formatCode>0.0%</c:formatCode>
                <c:ptCount val="22"/>
                <c:pt idx="0">
                  <c:v>0.20407339710874262</c:v>
                </c:pt>
                <c:pt idx="1">
                  <c:v>0.10650335097839074</c:v>
                </c:pt>
                <c:pt idx="2">
                  <c:v>8.3723027986801812E-2</c:v>
                </c:pt>
                <c:pt idx="3">
                  <c:v>7.8002231348066553E-2</c:v>
                </c:pt>
                <c:pt idx="4">
                  <c:v>7.0105474715344868E-2</c:v>
                </c:pt>
                <c:pt idx="5">
                  <c:v>6.9543681407806549E-2</c:v>
                </c:pt>
                <c:pt idx="6">
                  <c:v>6.6339085780299248E-2</c:v>
                </c:pt>
                <c:pt idx="7">
                  <c:v>5.0173681170429099E-2</c:v>
                </c:pt>
                <c:pt idx="8">
                  <c:v>4.8282574121109971E-2</c:v>
                </c:pt>
                <c:pt idx="9">
                  <c:v>4.7619047619047616E-2</c:v>
                </c:pt>
                <c:pt idx="10">
                  <c:v>3.7046707970343644E-2</c:v>
                </c:pt>
                <c:pt idx="11">
                  <c:v>2.8691021593435721E-2</c:v>
                </c:pt>
                <c:pt idx="12">
                  <c:v>2.6649575489986626E-2</c:v>
                </c:pt>
                <c:pt idx="13">
                  <c:v>2.6617925162801367E-2</c:v>
                </c:pt>
                <c:pt idx="14">
                  <c:v>2.229765550201375E-2</c:v>
                </c:pt>
                <c:pt idx="15">
                  <c:v>2.1640911212919663E-2</c:v>
                </c:pt>
                <c:pt idx="16">
                  <c:v>1.5018080249404578E-2</c:v>
                </c:pt>
                <c:pt idx="17">
                  <c:v>1.4788615377311461E-2</c:v>
                </c:pt>
                <c:pt idx="18">
                  <c:v>1.1781834294712022E-2</c:v>
                </c:pt>
                <c:pt idx="19">
                  <c:v>9.0994690657614664E-3</c:v>
                </c:pt>
                <c:pt idx="20">
                  <c:v>6.3063276916625124E-3</c:v>
                </c:pt>
                <c:pt idx="21">
                  <c:v>3.3153717726556995E-3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FD-4D0F-8940-A2C21A0E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100"/>
        <c:axId val="1563989552"/>
        <c:axId val="1693467856"/>
      </c:barChart>
      <c:catAx>
        <c:axId val="150929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509291440"/>
        <c:crosses val="autoZero"/>
        <c:auto val="1"/>
        <c:lblAlgn val="ctr"/>
        <c:lblOffset val="100"/>
        <c:noMultiLvlLbl val="0"/>
      </c:catAx>
      <c:valAx>
        <c:axId val="1509291440"/>
        <c:scaling>
          <c:orientation val="minMax"/>
          <c:max val="5.7000000000000011E-3"/>
          <c:min val="0"/>
        </c:scaling>
        <c:delete val="0"/>
        <c:axPos val="l"/>
        <c:numFmt formatCode="0.0%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509290480"/>
        <c:crosses val="autoZero"/>
        <c:crossBetween val="between"/>
      </c:valAx>
      <c:valAx>
        <c:axId val="1693467856"/>
        <c:scaling>
          <c:orientation val="minMax"/>
        </c:scaling>
        <c:delete val="0"/>
        <c:axPos val="r"/>
        <c:numFmt formatCode="0%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563989552"/>
        <c:crosses val="max"/>
        <c:crossBetween val="between"/>
      </c:valAx>
      <c:catAx>
        <c:axId val="1563989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346785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545912638068541"/>
          <c:y val="0.88842579666325339"/>
          <c:w val="0.76471637003590709"/>
          <c:h val="0.11157420333674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60</xdr:row>
      <xdr:rowOff>4761</xdr:rowOff>
    </xdr:from>
    <xdr:to>
      <xdr:col>23</xdr:col>
      <xdr:colOff>9524</xdr:colOff>
      <xdr:row>86</xdr:row>
      <xdr:rowOff>180974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FF2F9D4-C482-1927-B120-BA3412C51A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600074</xdr:colOff>
      <xdr:row>117</xdr:row>
      <xdr:rowOff>14286</xdr:rowOff>
    </xdr:from>
    <xdr:to>
      <xdr:col>22</xdr:col>
      <xdr:colOff>609599</xdr:colOff>
      <xdr:row>144</xdr:row>
      <xdr:rowOff>38099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AD36C7F-1564-9099-CEC4-387A988802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9525</xdr:colOff>
      <xdr:row>202</xdr:row>
      <xdr:rowOff>52386</xdr:rowOff>
    </xdr:from>
    <xdr:to>
      <xdr:col>21</xdr:col>
      <xdr:colOff>600075</xdr:colOff>
      <xdr:row>226</xdr:row>
      <xdr:rowOff>57149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F3547C22-0BB4-8314-D993-B1F3444DA4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58</xdr:row>
      <xdr:rowOff>180975</xdr:rowOff>
    </xdr:from>
    <xdr:to>
      <xdr:col>23</xdr:col>
      <xdr:colOff>9524</xdr:colOff>
      <xdr:row>85</xdr:row>
      <xdr:rowOff>180974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E3E46E2-CDA0-430F-812D-252BC561EF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600074</xdr:colOff>
      <xdr:row>116</xdr:row>
      <xdr:rowOff>14286</xdr:rowOff>
    </xdr:from>
    <xdr:to>
      <xdr:col>22</xdr:col>
      <xdr:colOff>609599</xdr:colOff>
      <xdr:row>143</xdr:row>
      <xdr:rowOff>38099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C5D69EC-BE30-483C-85D4-E85FAAA3F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600074</xdr:colOff>
      <xdr:row>200</xdr:row>
      <xdr:rowOff>4761</xdr:rowOff>
    </xdr:from>
    <xdr:to>
      <xdr:col>21</xdr:col>
      <xdr:colOff>600075</xdr:colOff>
      <xdr:row>230</xdr:row>
      <xdr:rowOff>28575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43E18EF-AC60-9BC1-1D31-AEB4D4D747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0.4265</cdr:x>
      <cdr:y>0.7985</cdr:y>
    </cdr:from>
    <cdr:to>
      <cdr:x>0.451</cdr:x>
      <cdr:y>0.89176</cdr:y>
    </cdr:to>
    <cdr:sp macro="" textlink="">
      <cdr:nvSpPr>
        <cdr:cNvPr id="2" name="Ovale 1">
          <a:extLst xmlns:a="http://schemas.openxmlformats.org/drawingml/2006/main">
            <a:ext uri="{FF2B5EF4-FFF2-40B4-BE49-F238E27FC236}">
              <a16:creationId xmlns:a16="http://schemas.microsoft.com/office/drawing/2014/main" id="{51CE3AE2-E884-2FDC-E79A-144211566EF6}"/>
            </a:ext>
          </a:extLst>
        </cdr:cNvPr>
        <cdr:cNvSpPr/>
      </cdr:nvSpPr>
      <cdr:spPr>
        <a:xfrm xmlns:a="http://schemas.openxmlformats.org/drawingml/2006/main">
          <a:off x="3648076" y="4567239"/>
          <a:ext cx="209550" cy="53340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 kern="1200"/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5"/>
  <sheetViews>
    <sheetView zoomScaleNormal="100" workbookViewId="0">
      <pane xSplit="1" topLeftCell="B1" activePane="topRight" state="frozen"/>
      <selection pane="topRight" activeCell="B1" sqref="B1"/>
    </sheetView>
  </sheetViews>
  <sheetFormatPr defaultRowHeight="9" x14ac:dyDescent="0.15"/>
  <cols>
    <col min="1" max="16384" width="9.140625" style="1"/>
  </cols>
  <sheetData>
    <row r="1" spans="1:37" ht="17.25" customHeight="1" x14ac:dyDescent="0.15">
      <c r="A1" s="12" t="s">
        <v>29</v>
      </c>
    </row>
    <row r="2" spans="1:37" x14ac:dyDescent="0.15">
      <c r="A2" s="15" t="s">
        <v>27</v>
      </c>
      <c r="B2" s="14">
        <v>2013</v>
      </c>
      <c r="C2" s="14"/>
      <c r="D2" s="14"/>
      <c r="E2" s="14">
        <v>2014</v>
      </c>
      <c r="F2" s="14"/>
      <c r="G2" s="14"/>
      <c r="H2" s="14">
        <v>2015</v>
      </c>
      <c r="I2" s="14"/>
      <c r="J2" s="14"/>
      <c r="K2" s="14">
        <v>2016</v>
      </c>
      <c r="L2" s="14"/>
      <c r="M2" s="14"/>
      <c r="N2" s="14">
        <v>2017</v>
      </c>
      <c r="O2" s="14"/>
      <c r="P2" s="14"/>
      <c r="Q2" s="14">
        <v>2018</v>
      </c>
      <c r="R2" s="14"/>
      <c r="S2" s="14"/>
      <c r="T2" s="14">
        <v>2019</v>
      </c>
      <c r="U2" s="14"/>
      <c r="V2" s="14"/>
      <c r="W2" s="14">
        <v>2020</v>
      </c>
      <c r="X2" s="14"/>
      <c r="Y2" s="14"/>
      <c r="Z2" s="14">
        <v>2021</v>
      </c>
      <c r="AA2" s="14"/>
      <c r="AB2" s="14"/>
      <c r="AC2" s="14">
        <v>2022</v>
      </c>
      <c r="AD2" s="14"/>
      <c r="AE2" s="14"/>
      <c r="AF2" s="14">
        <v>2023</v>
      </c>
      <c r="AG2" s="14"/>
      <c r="AH2" s="14"/>
      <c r="AI2" s="14">
        <v>2024</v>
      </c>
      <c r="AJ2" s="14"/>
      <c r="AK2" s="14"/>
    </row>
    <row r="3" spans="1:37" x14ac:dyDescent="0.15">
      <c r="A3" s="16"/>
      <c r="B3" s="11" t="s">
        <v>26</v>
      </c>
      <c r="C3" s="11" t="s">
        <v>25</v>
      </c>
      <c r="D3" s="11" t="s">
        <v>24</v>
      </c>
      <c r="E3" s="11" t="s">
        <v>26</v>
      </c>
      <c r="F3" s="11" t="s">
        <v>25</v>
      </c>
      <c r="G3" s="11" t="s">
        <v>24</v>
      </c>
      <c r="H3" s="11" t="s">
        <v>26</v>
      </c>
      <c r="I3" s="11" t="s">
        <v>25</v>
      </c>
      <c r="J3" s="11" t="s">
        <v>24</v>
      </c>
      <c r="K3" s="11" t="s">
        <v>26</v>
      </c>
      <c r="L3" s="11" t="s">
        <v>25</v>
      </c>
      <c r="M3" s="11" t="s">
        <v>24</v>
      </c>
      <c r="N3" s="11" t="s">
        <v>26</v>
      </c>
      <c r="O3" s="11" t="s">
        <v>25</v>
      </c>
      <c r="P3" s="11" t="s">
        <v>24</v>
      </c>
      <c r="Q3" s="11" t="s">
        <v>26</v>
      </c>
      <c r="R3" s="11" t="s">
        <v>25</v>
      </c>
      <c r="S3" s="11" t="s">
        <v>24</v>
      </c>
      <c r="T3" s="11" t="s">
        <v>26</v>
      </c>
      <c r="U3" s="11" t="s">
        <v>25</v>
      </c>
      <c r="V3" s="11" t="s">
        <v>24</v>
      </c>
      <c r="W3" s="11" t="s">
        <v>26</v>
      </c>
      <c r="X3" s="11" t="s">
        <v>25</v>
      </c>
      <c r="Y3" s="11" t="s">
        <v>24</v>
      </c>
      <c r="Z3" s="11" t="s">
        <v>26</v>
      </c>
      <c r="AA3" s="11" t="s">
        <v>25</v>
      </c>
      <c r="AB3" s="11" t="s">
        <v>24</v>
      </c>
      <c r="AC3" s="11" t="s">
        <v>26</v>
      </c>
      <c r="AD3" s="11" t="s">
        <v>25</v>
      </c>
      <c r="AE3" s="11" t="s">
        <v>24</v>
      </c>
      <c r="AF3" s="11" t="s">
        <v>26</v>
      </c>
      <c r="AG3" s="11" t="s">
        <v>25</v>
      </c>
      <c r="AH3" s="11" t="s">
        <v>24</v>
      </c>
      <c r="AI3" s="11" t="s">
        <v>26</v>
      </c>
      <c r="AJ3" s="11" t="s">
        <v>25</v>
      </c>
      <c r="AK3" s="11" t="s">
        <v>24</v>
      </c>
    </row>
    <row r="4" spans="1:37" ht="19.5" customHeight="1" x14ac:dyDescent="0.15">
      <c r="A4" s="14" t="s">
        <v>28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</row>
    <row r="5" spans="1:37" x14ac:dyDescent="0.15">
      <c r="A5" s="7" t="s">
        <v>22</v>
      </c>
      <c r="B5" s="6">
        <v>242</v>
      </c>
      <c r="C5" s="6">
        <v>171</v>
      </c>
      <c r="D5" s="6">
        <f t="shared" ref="D5:D27" si="0">+B5+C5</f>
        <v>413</v>
      </c>
      <c r="E5" s="6">
        <v>289</v>
      </c>
      <c r="F5" s="6">
        <v>204</v>
      </c>
      <c r="G5" s="6">
        <f t="shared" ref="G5:G27" si="1">+E5+F5</f>
        <v>493</v>
      </c>
      <c r="H5" s="6">
        <v>324</v>
      </c>
      <c r="I5" s="6">
        <v>227</v>
      </c>
      <c r="J5" s="6">
        <f t="shared" ref="J5:J27" si="2">+H5+I5</f>
        <v>551</v>
      </c>
      <c r="K5" s="6">
        <v>428</v>
      </c>
      <c r="L5" s="6">
        <v>303</v>
      </c>
      <c r="M5" s="6">
        <f t="shared" ref="M5:M27" si="3">+K5+L5</f>
        <v>731</v>
      </c>
      <c r="N5" s="6">
        <v>511</v>
      </c>
      <c r="O5" s="6">
        <v>450</v>
      </c>
      <c r="P5" s="6">
        <f t="shared" ref="P5:P27" si="4">+N5+O5</f>
        <v>961</v>
      </c>
      <c r="Q5" s="6">
        <v>568</v>
      </c>
      <c r="R5" s="6">
        <v>414</v>
      </c>
      <c r="S5" s="6">
        <f t="shared" ref="S5:S27" si="5">+Q5+R5</f>
        <v>982</v>
      </c>
      <c r="T5" s="6">
        <v>680</v>
      </c>
      <c r="U5" s="6">
        <v>594</v>
      </c>
      <c r="V5" s="6">
        <f t="shared" ref="V5:V27" si="6">+T5+U5</f>
        <v>1274</v>
      </c>
      <c r="W5" s="6">
        <v>554</v>
      </c>
      <c r="X5" s="6">
        <v>437</v>
      </c>
      <c r="Y5" s="6">
        <f t="shared" ref="Y5:Y27" si="7">+W5+X5</f>
        <v>991</v>
      </c>
      <c r="Z5" s="6">
        <v>684</v>
      </c>
      <c r="AA5" s="6">
        <v>573</v>
      </c>
      <c r="AB5" s="6">
        <v>1257</v>
      </c>
      <c r="AC5" s="6">
        <v>628</v>
      </c>
      <c r="AD5" s="6">
        <v>526</v>
      </c>
      <c r="AE5" s="6">
        <v>1154</v>
      </c>
      <c r="AF5" s="6">
        <v>707</v>
      </c>
      <c r="AG5" s="6">
        <v>502</v>
      </c>
      <c r="AH5" s="6">
        <v>1209</v>
      </c>
      <c r="AI5" s="6">
        <v>671</v>
      </c>
      <c r="AJ5" s="6">
        <v>501</v>
      </c>
      <c r="AK5" s="6">
        <v>1172</v>
      </c>
    </row>
    <row r="6" spans="1:37" x14ac:dyDescent="0.15">
      <c r="A6" s="10" t="s">
        <v>21</v>
      </c>
      <c r="B6" s="6">
        <v>6</v>
      </c>
      <c r="C6" s="6">
        <v>6</v>
      </c>
      <c r="D6" s="6">
        <f t="shared" si="0"/>
        <v>12</v>
      </c>
      <c r="E6" s="6">
        <v>8</v>
      </c>
      <c r="F6" s="6">
        <v>5</v>
      </c>
      <c r="G6" s="6">
        <f t="shared" si="1"/>
        <v>13</v>
      </c>
      <c r="H6" s="6">
        <v>8</v>
      </c>
      <c r="I6" s="6">
        <v>3</v>
      </c>
      <c r="J6" s="6">
        <f t="shared" si="2"/>
        <v>11</v>
      </c>
      <c r="K6" s="6">
        <v>18</v>
      </c>
      <c r="L6" s="6">
        <v>8</v>
      </c>
      <c r="M6" s="6">
        <f t="shared" si="3"/>
        <v>26</v>
      </c>
      <c r="N6" s="6">
        <v>3</v>
      </c>
      <c r="O6" s="6">
        <v>7</v>
      </c>
      <c r="P6" s="6">
        <f t="shared" si="4"/>
        <v>10</v>
      </c>
      <c r="Q6" s="6">
        <v>13</v>
      </c>
      <c r="R6" s="6">
        <v>15</v>
      </c>
      <c r="S6" s="6">
        <f t="shared" si="5"/>
        <v>28</v>
      </c>
      <c r="T6" s="6">
        <v>20</v>
      </c>
      <c r="U6" s="6">
        <v>14</v>
      </c>
      <c r="V6" s="6">
        <f t="shared" si="6"/>
        <v>34</v>
      </c>
      <c r="W6" s="6">
        <v>13</v>
      </c>
      <c r="X6" s="6">
        <v>10</v>
      </c>
      <c r="Y6" s="6">
        <f t="shared" si="7"/>
        <v>23</v>
      </c>
      <c r="Z6" s="6">
        <v>18</v>
      </c>
      <c r="AA6" s="6">
        <v>21</v>
      </c>
      <c r="AB6" s="6">
        <v>39</v>
      </c>
      <c r="AC6" s="6">
        <v>16</v>
      </c>
      <c r="AD6" s="6">
        <v>14</v>
      </c>
      <c r="AE6" s="6">
        <v>30</v>
      </c>
      <c r="AF6" s="6">
        <v>21</v>
      </c>
      <c r="AG6" s="6">
        <v>18</v>
      </c>
      <c r="AH6" s="6">
        <v>39</v>
      </c>
      <c r="AI6" s="6">
        <v>24</v>
      </c>
      <c r="AJ6" s="6">
        <v>11</v>
      </c>
      <c r="AK6" s="6">
        <v>35</v>
      </c>
    </row>
    <row r="7" spans="1:37" x14ac:dyDescent="0.15">
      <c r="A7" s="10" t="s">
        <v>20</v>
      </c>
      <c r="B7" s="6">
        <v>819</v>
      </c>
      <c r="C7" s="6">
        <v>609</v>
      </c>
      <c r="D7" s="6">
        <f t="shared" si="0"/>
        <v>1428</v>
      </c>
      <c r="E7" s="6">
        <v>961</v>
      </c>
      <c r="F7" s="6">
        <v>692</v>
      </c>
      <c r="G7" s="6">
        <f t="shared" si="1"/>
        <v>1653</v>
      </c>
      <c r="H7" s="6">
        <v>1138</v>
      </c>
      <c r="I7" s="6">
        <v>760</v>
      </c>
      <c r="J7" s="6">
        <f t="shared" si="2"/>
        <v>1898</v>
      </c>
      <c r="K7" s="6">
        <v>1488</v>
      </c>
      <c r="L7" s="6">
        <v>1210</v>
      </c>
      <c r="M7" s="6">
        <f t="shared" si="3"/>
        <v>2698</v>
      </c>
      <c r="N7" s="6">
        <v>1635</v>
      </c>
      <c r="O7" s="6">
        <v>1360</v>
      </c>
      <c r="P7" s="6">
        <f t="shared" si="4"/>
        <v>2995</v>
      </c>
      <c r="Q7" s="6">
        <v>1771</v>
      </c>
      <c r="R7" s="6">
        <v>1411</v>
      </c>
      <c r="S7" s="6">
        <f t="shared" si="5"/>
        <v>3182</v>
      </c>
      <c r="T7" s="6">
        <v>2205</v>
      </c>
      <c r="U7" s="6">
        <v>1658</v>
      </c>
      <c r="V7" s="6">
        <f t="shared" si="6"/>
        <v>3863</v>
      </c>
      <c r="W7" s="6">
        <v>1784</v>
      </c>
      <c r="X7" s="6">
        <v>1458</v>
      </c>
      <c r="Y7" s="6">
        <f t="shared" si="7"/>
        <v>3242</v>
      </c>
      <c r="Z7" s="6">
        <v>2290</v>
      </c>
      <c r="AA7" s="6">
        <v>1915</v>
      </c>
      <c r="AB7" s="6">
        <v>4205</v>
      </c>
      <c r="AC7" s="6">
        <v>2107</v>
      </c>
      <c r="AD7" s="6">
        <v>1748</v>
      </c>
      <c r="AE7" s="6">
        <v>3855</v>
      </c>
      <c r="AF7" s="6">
        <v>2002</v>
      </c>
      <c r="AG7" s="6">
        <v>1601</v>
      </c>
      <c r="AH7" s="6">
        <v>3603</v>
      </c>
      <c r="AI7" s="6">
        <v>1556</v>
      </c>
      <c r="AJ7" s="6">
        <v>1284</v>
      </c>
      <c r="AK7" s="6">
        <v>2840</v>
      </c>
    </row>
    <row r="8" spans="1:37" x14ac:dyDescent="0.15">
      <c r="A8" s="10" t="s">
        <v>19</v>
      </c>
      <c r="B8" s="6">
        <f>+B9+B10</f>
        <v>94</v>
      </c>
      <c r="C8" s="6">
        <f>+C9+C10</f>
        <v>87</v>
      </c>
      <c r="D8" s="6">
        <v>181</v>
      </c>
      <c r="E8" s="6">
        <f>+E9+E10</f>
        <v>74</v>
      </c>
      <c r="F8" s="6">
        <f>+F9+F10</f>
        <v>80</v>
      </c>
      <c r="G8" s="6">
        <v>154</v>
      </c>
      <c r="H8" s="6">
        <v>105</v>
      </c>
      <c r="I8" s="6">
        <v>88</v>
      </c>
      <c r="J8" s="6">
        <v>193</v>
      </c>
      <c r="K8" s="6">
        <v>116</v>
      </c>
      <c r="L8" s="6">
        <v>129</v>
      </c>
      <c r="M8" s="6">
        <v>245</v>
      </c>
      <c r="N8" s="6">
        <v>170</v>
      </c>
      <c r="O8" s="6">
        <v>138</v>
      </c>
      <c r="P8" s="6">
        <v>308</v>
      </c>
      <c r="Q8" s="6">
        <v>166</v>
      </c>
      <c r="R8" s="6">
        <v>165</v>
      </c>
      <c r="S8" s="6">
        <v>331</v>
      </c>
      <c r="T8" s="6">
        <v>205</v>
      </c>
      <c r="U8" s="6">
        <v>207</v>
      </c>
      <c r="V8" s="6">
        <v>412</v>
      </c>
      <c r="W8" s="6">
        <v>150</v>
      </c>
      <c r="X8" s="6">
        <v>174</v>
      </c>
      <c r="Y8" s="6">
        <f t="shared" si="7"/>
        <v>324</v>
      </c>
      <c r="Z8" s="6">
        <v>251</v>
      </c>
      <c r="AA8" s="6">
        <v>254</v>
      </c>
      <c r="AB8" s="6">
        <v>505</v>
      </c>
      <c r="AC8" s="6">
        <v>197</v>
      </c>
      <c r="AD8" s="6">
        <v>208</v>
      </c>
      <c r="AE8" s="6">
        <v>405</v>
      </c>
      <c r="AF8" s="6">
        <v>233</v>
      </c>
      <c r="AG8" s="6">
        <v>188</v>
      </c>
      <c r="AH8" s="6">
        <v>421</v>
      </c>
      <c r="AI8" s="6">
        <v>180</v>
      </c>
      <c r="AJ8" s="6">
        <v>164</v>
      </c>
      <c r="AK8" s="6">
        <v>344</v>
      </c>
    </row>
    <row r="9" spans="1:37" x14ac:dyDescent="0.15">
      <c r="A9" s="9" t="s">
        <v>18</v>
      </c>
      <c r="B9" s="13">
        <v>46</v>
      </c>
      <c r="C9" s="13">
        <v>50</v>
      </c>
      <c r="D9" s="13">
        <f t="shared" si="0"/>
        <v>96</v>
      </c>
      <c r="E9" s="13">
        <v>41</v>
      </c>
      <c r="F9" s="13">
        <v>44</v>
      </c>
      <c r="G9" s="13">
        <f t="shared" si="1"/>
        <v>85</v>
      </c>
      <c r="H9" s="13">
        <v>47</v>
      </c>
      <c r="I9" s="13">
        <v>48</v>
      </c>
      <c r="J9" s="13">
        <f t="shared" si="2"/>
        <v>95</v>
      </c>
      <c r="K9" s="13">
        <v>55</v>
      </c>
      <c r="L9" s="13">
        <v>80</v>
      </c>
      <c r="M9" s="13">
        <f t="shared" si="3"/>
        <v>135</v>
      </c>
      <c r="N9" s="13">
        <v>94</v>
      </c>
      <c r="O9" s="13">
        <v>81</v>
      </c>
      <c r="P9" s="13">
        <f t="shared" si="4"/>
        <v>175</v>
      </c>
      <c r="Q9" s="13">
        <v>81</v>
      </c>
      <c r="R9" s="13">
        <v>101</v>
      </c>
      <c r="S9" s="13">
        <f t="shared" si="5"/>
        <v>182</v>
      </c>
      <c r="T9" s="13">
        <v>93</v>
      </c>
      <c r="U9" s="13">
        <v>101</v>
      </c>
      <c r="V9" s="13">
        <f t="shared" si="6"/>
        <v>194</v>
      </c>
      <c r="W9" s="13">
        <v>70</v>
      </c>
      <c r="X9" s="13">
        <v>93</v>
      </c>
      <c r="Y9" s="13">
        <f t="shared" si="7"/>
        <v>163</v>
      </c>
      <c r="Z9" s="13">
        <v>122</v>
      </c>
      <c r="AA9" s="13">
        <v>129</v>
      </c>
      <c r="AB9" s="13">
        <v>251</v>
      </c>
      <c r="AC9" s="13">
        <v>86</v>
      </c>
      <c r="AD9" s="13">
        <v>118</v>
      </c>
      <c r="AE9" s="13">
        <v>204</v>
      </c>
      <c r="AF9" s="13">
        <v>113</v>
      </c>
      <c r="AG9" s="13">
        <v>115</v>
      </c>
      <c r="AH9" s="13">
        <v>228</v>
      </c>
      <c r="AI9" s="13">
        <v>105</v>
      </c>
      <c r="AJ9" s="13">
        <v>102</v>
      </c>
      <c r="AK9" s="13">
        <v>207</v>
      </c>
    </row>
    <row r="10" spans="1:37" x14ac:dyDescent="0.15">
      <c r="A10" s="8" t="s">
        <v>17</v>
      </c>
      <c r="B10" s="13">
        <v>48</v>
      </c>
      <c r="C10" s="13">
        <v>37</v>
      </c>
      <c r="D10" s="13">
        <f t="shared" si="0"/>
        <v>85</v>
      </c>
      <c r="E10" s="13">
        <v>33</v>
      </c>
      <c r="F10" s="13">
        <v>36</v>
      </c>
      <c r="G10" s="13">
        <f t="shared" si="1"/>
        <v>69</v>
      </c>
      <c r="H10" s="13">
        <v>58</v>
      </c>
      <c r="I10" s="13">
        <v>40</v>
      </c>
      <c r="J10" s="13">
        <f t="shared" si="2"/>
        <v>98</v>
      </c>
      <c r="K10" s="13">
        <v>61</v>
      </c>
      <c r="L10" s="13">
        <v>49</v>
      </c>
      <c r="M10" s="13">
        <f t="shared" si="3"/>
        <v>110</v>
      </c>
      <c r="N10" s="13">
        <v>76</v>
      </c>
      <c r="O10" s="13">
        <v>57</v>
      </c>
      <c r="P10" s="13">
        <f t="shared" si="4"/>
        <v>133</v>
      </c>
      <c r="Q10" s="13">
        <v>85</v>
      </c>
      <c r="R10" s="13">
        <v>64</v>
      </c>
      <c r="S10" s="13">
        <f t="shared" si="5"/>
        <v>149</v>
      </c>
      <c r="T10" s="13">
        <v>112</v>
      </c>
      <c r="U10" s="13">
        <v>106</v>
      </c>
      <c r="V10" s="13">
        <f t="shared" si="6"/>
        <v>218</v>
      </c>
      <c r="W10" s="13">
        <v>80</v>
      </c>
      <c r="X10" s="13">
        <v>81</v>
      </c>
      <c r="Y10" s="13">
        <f t="shared" si="7"/>
        <v>161</v>
      </c>
      <c r="Z10" s="13">
        <v>129</v>
      </c>
      <c r="AA10" s="13">
        <v>125</v>
      </c>
      <c r="AB10" s="13">
        <v>254</v>
      </c>
      <c r="AC10" s="13">
        <v>111</v>
      </c>
      <c r="AD10" s="13">
        <v>90</v>
      </c>
      <c r="AE10" s="13">
        <v>201</v>
      </c>
      <c r="AF10" s="13">
        <v>120</v>
      </c>
      <c r="AG10" s="13">
        <v>73</v>
      </c>
      <c r="AH10" s="13">
        <v>193</v>
      </c>
      <c r="AI10" s="13">
        <v>75</v>
      </c>
      <c r="AJ10" s="13">
        <v>62</v>
      </c>
      <c r="AK10" s="13">
        <v>137</v>
      </c>
    </row>
    <row r="11" spans="1:37" x14ac:dyDescent="0.15">
      <c r="A11" s="7" t="s">
        <v>16</v>
      </c>
      <c r="B11" s="6">
        <v>248</v>
      </c>
      <c r="C11" s="6">
        <v>218</v>
      </c>
      <c r="D11" s="6">
        <f t="shared" si="0"/>
        <v>466</v>
      </c>
      <c r="E11" s="6">
        <v>298</v>
      </c>
      <c r="F11" s="6">
        <v>241</v>
      </c>
      <c r="G11" s="6">
        <f t="shared" si="1"/>
        <v>539</v>
      </c>
      <c r="H11" s="6">
        <v>360</v>
      </c>
      <c r="I11" s="6">
        <v>303</v>
      </c>
      <c r="J11" s="6">
        <f t="shared" si="2"/>
        <v>663</v>
      </c>
      <c r="K11" s="6">
        <v>543</v>
      </c>
      <c r="L11" s="6">
        <v>406</v>
      </c>
      <c r="M11" s="6">
        <f t="shared" si="3"/>
        <v>949</v>
      </c>
      <c r="N11" s="6">
        <v>561</v>
      </c>
      <c r="O11" s="6">
        <v>537</v>
      </c>
      <c r="P11" s="6">
        <f t="shared" si="4"/>
        <v>1098</v>
      </c>
      <c r="Q11" s="6">
        <v>614</v>
      </c>
      <c r="R11" s="6">
        <v>588</v>
      </c>
      <c r="S11" s="6">
        <f t="shared" si="5"/>
        <v>1202</v>
      </c>
      <c r="T11" s="6">
        <v>724</v>
      </c>
      <c r="U11" s="6">
        <v>629</v>
      </c>
      <c r="V11" s="6">
        <f t="shared" si="6"/>
        <v>1353</v>
      </c>
      <c r="W11" s="6">
        <v>647</v>
      </c>
      <c r="X11" s="6">
        <v>584</v>
      </c>
      <c r="Y11" s="6">
        <f t="shared" si="7"/>
        <v>1231</v>
      </c>
      <c r="Z11" s="6">
        <v>813</v>
      </c>
      <c r="AA11" s="6">
        <v>713</v>
      </c>
      <c r="AB11" s="6">
        <v>1526</v>
      </c>
      <c r="AC11" s="6">
        <v>791</v>
      </c>
      <c r="AD11" s="6">
        <v>598</v>
      </c>
      <c r="AE11" s="6">
        <v>1389</v>
      </c>
      <c r="AF11" s="6">
        <v>683</v>
      </c>
      <c r="AG11" s="6">
        <v>575</v>
      </c>
      <c r="AH11" s="6">
        <v>1258</v>
      </c>
      <c r="AI11" s="6">
        <v>556</v>
      </c>
      <c r="AJ11" s="6">
        <v>499</v>
      </c>
      <c r="AK11" s="6">
        <v>1055</v>
      </c>
    </row>
    <row r="12" spans="1:37" x14ac:dyDescent="0.15">
      <c r="A12" s="7" t="s">
        <v>15</v>
      </c>
      <c r="B12" s="6">
        <v>87</v>
      </c>
      <c r="C12" s="6">
        <v>76</v>
      </c>
      <c r="D12" s="6">
        <f t="shared" si="0"/>
        <v>163</v>
      </c>
      <c r="E12" s="6">
        <v>90</v>
      </c>
      <c r="F12" s="6">
        <v>83</v>
      </c>
      <c r="G12" s="6">
        <f t="shared" si="1"/>
        <v>173</v>
      </c>
      <c r="H12" s="6">
        <v>128</v>
      </c>
      <c r="I12" s="6">
        <v>94</v>
      </c>
      <c r="J12" s="6">
        <f t="shared" si="2"/>
        <v>222</v>
      </c>
      <c r="K12" s="6">
        <v>131</v>
      </c>
      <c r="L12" s="6">
        <v>165</v>
      </c>
      <c r="M12" s="6">
        <f t="shared" si="3"/>
        <v>296</v>
      </c>
      <c r="N12" s="6">
        <v>183</v>
      </c>
      <c r="O12" s="6">
        <v>178</v>
      </c>
      <c r="P12" s="6">
        <f t="shared" si="4"/>
        <v>361</v>
      </c>
      <c r="Q12" s="6">
        <v>203</v>
      </c>
      <c r="R12" s="6">
        <v>190</v>
      </c>
      <c r="S12" s="6">
        <f t="shared" si="5"/>
        <v>393</v>
      </c>
      <c r="T12" s="6">
        <v>179</v>
      </c>
      <c r="U12" s="6">
        <v>184</v>
      </c>
      <c r="V12" s="6">
        <f t="shared" si="6"/>
        <v>363</v>
      </c>
      <c r="W12" s="6">
        <v>200</v>
      </c>
      <c r="X12" s="6">
        <v>180</v>
      </c>
      <c r="Y12" s="6">
        <f t="shared" si="7"/>
        <v>380</v>
      </c>
      <c r="Z12" s="6">
        <v>263</v>
      </c>
      <c r="AA12" s="6">
        <v>223</v>
      </c>
      <c r="AB12" s="6">
        <v>486</v>
      </c>
      <c r="AC12" s="6">
        <v>218</v>
      </c>
      <c r="AD12" s="6">
        <v>217</v>
      </c>
      <c r="AE12" s="6">
        <v>435</v>
      </c>
      <c r="AF12" s="6">
        <v>226</v>
      </c>
      <c r="AG12" s="6">
        <v>186</v>
      </c>
      <c r="AH12" s="6">
        <v>412</v>
      </c>
      <c r="AI12" s="6">
        <v>203</v>
      </c>
      <c r="AJ12" s="6">
        <v>190</v>
      </c>
      <c r="AK12" s="6">
        <v>393</v>
      </c>
    </row>
    <row r="13" spans="1:37" x14ac:dyDescent="0.15">
      <c r="A13" s="7" t="s">
        <v>14</v>
      </c>
      <c r="B13" s="6">
        <v>88</v>
      </c>
      <c r="C13" s="6">
        <v>61</v>
      </c>
      <c r="D13" s="6">
        <f t="shared" si="0"/>
        <v>149</v>
      </c>
      <c r="E13" s="6">
        <v>150</v>
      </c>
      <c r="F13" s="6">
        <v>76</v>
      </c>
      <c r="G13" s="6">
        <f t="shared" si="1"/>
        <v>226</v>
      </c>
      <c r="H13" s="6">
        <v>149</v>
      </c>
      <c r="I13" s="6">
        <v>104</v>
      </c>
      <c r="J13" s="6">
        <f t="shared" si="2"/>
        <v>253</v>
      </c>
      <c r="K13" s="6">
        <v>186</v>
      </c>
      <c r="L13" s="6">
        <v>162</v>
      </c>
      <c r="M13" s="6">
        <f t="shared" si="3"/>
        <v>348</v>
      </c>
      <c r="N13" s="6">
        <v>213</v>
      </c>
      <c r="O13" s="6">
        <v>175</v>
      </c>
      <c r="P13" s="6">
        <f t="shared" si="4"/>
        <v>388</v>
      </c>
      <c r="Q13" s="6">
        <v>281</v>
      </c>
      <c r="R13" s="6">
        <v>229</v>
      </c>
      <c r="S13" s="6">
        <f t="shared" si="5"/>
        <v>510</v>
      </c>
      <c r="T13" s="6">
        <v>272</v>
      </c>
      <c r="U13" s="6">
        <v>225</v>
      </c>
      <c r="V13" s="6">
        <f t="shared" si="6"/>
        <v>497</v>
      </c>
      <c r="W13" s="6">
        <v>210</v>
      </c>
      <c r="X13" s="6">
        <v>192</v>
      </c>
      <c r="Y13" s="6">
        <f t="shared" si="7"/>
        <v>402</v>
      </c>
      <c r="Z13" s="6">
        <v>316</v>
      </c>
      <c r="AA13" s="6">
        <v>247</v>
      </c>
      <c r="AB13" s="6">
        <v>563</v>
      </c>
      <c r="AC13" s="6">
        <v>290</v>
      </c>
      <c r="AD13" s="6">
        <v>238</v>
      </c>
      <c r="AE13" s="6">
        <v>528</v>
      </c>
      <c r="AF13" s="6">
        <v>221</v>
      </c>
      <c r="AG13" s="6">
        <v>199</v>
      </c>
      <c r="AH13" s="6">
        <v>420</v>
      </c>
      <c r="AI13" s="6">
        <v>202</v>
      </c>
      <c r="AJ13" s="6">
        <v>197</v>
      </c>
      <c r="AK13" s="6">
        <v>399</v>
      </c>
    </row>
    <row r="14" spans="1:37" x14ac:dyDescent="0.15">
      <c r="A14" s="7" t="s">
        <v>13</v>
      </c>
      <c r="B14" s="6">
        <v>250</v>
      </c>
      <c r="C14" s="6">
        <v>195</v>
      </c>
      <c r="D14" s="6">
        <f t="shared" si="0"/>
        <v>445</v>
      </c>
      <c r="E14" s="6">
        <v>276</v>
      </c>
      <c r="F14" s="6">
        <v>235</v>
      </c>
      <c r="G14" s="6">
        <f t="shared" si="1"/>
        <v>511</v>
      </c>
      <c r="H14" s="6">
        <v>320</v>
      </c>
      <c r="I14" s="6">
        <v>245</v>
      </c>
      <c r="J14" s="6">
        <f t="shared" si="2"/>
        <v>565</v>
      </c>
      <c r="K14" s="6">
        <v>473</v>
      </c>
      <c r="L14" s="6">
        <v>379</v>
      </c>
      <c r="M14" s="6">
        <f t="shared" si="3"/>
        <v>852</v>
      </c>
      <c r="N14" s="6">
        <v>458</v>
      </c>
      <c r="O14" s="6">
        <v>397</v>
      </c>
      <c r="P14" s="6">
        <f t="shared" si="4"/>
        <v>855</v>
      </c>
      <c r="Q14" s="6">
        <v>584</v>
      </c>
      <c r="R14" s="6">
        <v>500</v>
      </c>
      <c r="S14" s="6">
        <f t="shared" si="5"/>
        <v>1084</v>
      </c>
      <c r="T14" s="6">
        <v>550</v>
      </c>
      <c r="U14" s="6">
        <v>536</v>
      </c>
      <c r="V14" s="6">
        <f t="shared" si="6"/>
        <v>1086</v>
      </c>
      <c r="W14" s="6">
        <v>503</v>
      </c>
      <c r="X14" s="6">
        <v>458</v>
      </c>
      <c r="Y14" s="6">
        <f t="shared" si="7"/>
        <v>961</v>
      </c>
      <c r="Z14" s="6">
        <v>703</v>
      </c>
      <c r="AA14" s="6">
        <v>616</v>
      </c>
      <c r="AB14" s="6">
        <v>1319</v>
      </c>
      <c r="AC14" s="6">
        <v>566</v>
      </c>
      <c r="AD14" s="6">
        <v>531</v>
      </c>
      <c r="AE14" s="6">
        <v>1097</v>
      </c>
      <c r="AF14" s="6">
        <v>598</v>
      </c>
      <c r="AG14" s="6">
        <v>437</v>
      </c>
      <c r="AH14" s="6">
        <v>1035</v>
      </c>
      <c r="AI14" s="6">
        <v>517</v>
      </c>
      <c r="AJ14" s="6">
        <v>426</v>
      </c>
      <c r="AK14" s="6">
        <v>943</v>
      </c>
    </row>
    <row r="15" spans="1:37" x14ac:dyDescent="0.15">
      <c r="A15" s="7" t="s">
        <v>12</v>
      </c>
      <c r="B15" s="6">
        <v>234</v>
      </c>
      <c r="C15" s="6">
        <v>187</v>
      </c>
      <c r="D15" s="6">
        <f t="shared" si="0"/>
        <v>421</v>
      </c>
      <c r="E15" s="6">
        <v>495</v>
      </c>
      <c r="F15" s="6">
        <v>453</v>
      </c>
      <c r="G15" s="6">
        <f t="shared" si="1"/>
        <v>948</v>
      </c>
      <c r="H15" s="6">
        <v>256</v>
      </c>
      <c r="I15" s="6">
        <v>228</v>
      </c>
      <c r="J15" s="6">
        <f t="shared" si="2"/>
        <v>484</v>
      </c>
      <c r="K15" s="6">
        <v>404</v>
      </c>
      <c r="L15" s="6">
        <v>273</v>
      </c>
      <c r="M15" s="6">
        <f t="shared" si="3"/>
        <v>677</v>
      </c>
      <c r="N15" s="6">
        <v>343</v>
      </c>
      <c r="O15" s="6">
        <v>334</v>
      </c>
      <c r="P15" s="6">
        <f t="shared" si="4"/>
        <v>677</v>
      </c>
      <c r="Q15" s="6">
        <v>426</v>
      </c>
      <c r="R15" s="6">
        <v>420</v>
      </c>
      <c r="S15" s="6">
        <f t="shared" si="5"/>
        <v>846</v>
      </c>
      <c r="T15" s="6">
        <v>430</v>
      </c>
      <c r="U15" s="6">
        <v>419</v>
      </c>
      <c r="V15" s="6">
        <f t="shared" si="6"/>
        <v>849</v>
      </c>
      <c r="W15" s="6">
        <v>454</v>
      </c>
      <c r="X15" s="6">
        <v>375</v>
      </c>
      <c r="Y15" s="6">
        <f t="shared" si="7"/>
        <v>829</v>
      </c>
      <c r="Z15" s="6">
        <v>531</v>
      </c>
      <c r="AA15" s="6">
        <v>477</v>
      </c>
      <c r="AB15" s="6">
        <v>1008</v>
      </c>
      <c r="AC15" s="6">
        <v>564</v>
      </c>
      <c r="AD15" s="6">
        <v>449</v>
      </c>
      <c r="AE15" s="6">
        <v>1013</v>
      </c>
      <c r="AF15" s="6">
        <v>451</v>
      </c>
      <c r="AG15" s="6">
        <v>411</v>
      </c>
      <c r="AH15" s="6">
        <v>862</v>
      </c>
      <c r="AI15" s="6">
        <v>440</v>
      </c>
      <c r="AJ15" s="6">
        <v>396</v>
      </c>
      <c r="AK15" s="6">
        <v>836</v>
      </c>
    </row>
    <row r="16" spans="1:37" x14ac:dyDescent="0.15">
      <c r="A16" s="7" t="s">
        <v>11</v>
      </c>
      <c r="B16" s="6">
        <v>49</v>
      </c>
      <c r="C16" s="6">
        <v>24</v>
      </c>
      <c r="D16" s="6">
        <f t="shared" si="0"/>
        <v>73</v>
      </c>
      <c r="E16" s="6">
        <v>54</v>
      </c>
      <c r="F16" s="6">
        <v>39</v>
      </c>
      <c r="G16" s="6">
        <f t="shared" si="1"/>
        <v>93</v>
      </c>
      <c r="H16" s="6">
        <v>54</v>
      </c>
      <c r="I16" s="6">
        <v>39</v>
      </c>
      <c r="J16" s="6">
        <f t="shared" si="2"/>
        <v>93</v>
      </c>
      <c r="K16" s="6">
        <v>62</v>
      </c>
      <c r="L16" s="6">
        <v>80</v>
      </c>
      <c r="M16" s="6">
        <f t="shared" si="3"/>
        <v>142</v>
      </c>
      <c r="N16" s="6">
        <v>77</v>
      </c>
      <c r="O16" s="6">
        <v>56</v>
      </c>
      <c r="P16" s="6">
        <f t="shared" si="4"/>
        <v>133</v>
      </c>
      <c r="Q16" s="6">
        <v>88</v>
      </c>
      <c r="R16" s="6">
        <v>74</v>
      </c>
      <c r="S16" s="6">
        <f t="shared" si="5"/>
        <v>162</v>
      </c>
      <c r="T16" s="6">
        <v>106</v>
      </c>
      <c r="U16" s="6">
        <v>111</v>
      </c>
      <c r="V16" s="6">
        <f t="shared" si="6"/>
        <v>217</v>
      </c>
      <c r="W16" s="6">
        <v>100</v>
      </c>
      <c r="X16" s="6">
        <v>89</v>
      </c>
      <c r="Y16" s="6">
        <f t="shared" si="7"/>
        <v>189</v>
      </c>
      <c r="Z16" s="6">
        <v>134</v>
      </c>
      <c r="AA16" s="6">
        <v>100</v>
      </c>
      <c r="AB16" s="6">
        <v>234</v>
      </c>
      <c r="AC16" s="6">
        <v>120</v>
      </c>
      <c r="AD16" s="6">
        <v>94</v>
      </c>
      <c r="AE16" s="6">
        <v>214</v>
      </c>
      <c r="AF16" s="6">
        <v>114</v>
      </c>
      <c r="AG16" s="6">
        <v>88</v>
      </c>
      <c r="AH16" s="6">
        <v>202</v>
      </c>
      <c r="AI16" s="6">
        <v>104</v>
      </c>
      <c r="AJ16" s="6">
        <v>70</v>
      </c>
      <c r="AK16" s="6">
        <v>174</v>
      </c>
    </row>
    <row r="17" spans="1:37" x14ac:dyDescent="0.15">
      <c r="A17" s="7" t="s">
        <v>10</v>
      </c>
      <c r="B17" s="6">
        <v>68</v>
      </c>
      <c r="C17" s="6">
        <v>71</v>
      </c>
      <c r="D17" s="6">
        <f t="shared" si="0"/>
        <v>139</v>
      </c>
      <c r="E17" s="6">
        <v>93</v>
      </c>
      <c r="F17" s="6">
        <v>59</v>
      </c>
      <c r="G17" s="6">
        <f t="shared" si="1"/>
        <v>152</v>
      </c>
      <c r="H17" s="6">
        <v>125</v>
      </c>
      <c r="I17" s="6">
        <v>89</v>
      </c>
      <c r="J17" s="6">
        <f t="shared" si="2"/>
        <v>214</v>
      </c>
      <c r="K17" s="6">
        <v>132</v>
      </c>
      <c r="L17" s="6">
        <v>96</v>
      </c>
      <c r="M17" s="6">
        <f t="shared" si="3"/>
        <v>228</v>
      </c>
      <c r="N17" s="6">
        <v>178</v>
      </c>
      <c r="O17" s="6">
        <v>135</v>
      </c>
      <c r="P17" s="6">
        <f t="shared" si="4"/>
        <v>313</v>
      </c>
      <c r="Q17" s="6">
        <v>191</v>
      </c>
      <c r="R17" s="6">
        <v>158</v>
      </c>
      <c r="S17" s="6">
        <f t="shared" si="5"/>
        <v>349</v>
      </c>
      <c r="T17" s="6">
        <v>169</v>
      </c>
      <c r="U17" s="6">
        <v>173</v>
      </c>
      <c r="V17" s="6">
        <f t="shared" si="6"/>
        <v>342</v>
      </c>
      <c r="W17" s="6">
        <v>188</v>
      </c>
      <c r="X17" s="6">
        <v>192</v>
      </c>
      <c r="Y17" s="6">
        <f t="shared" si="7"/>
        <v>380</v>
      </c>
      <c r="Z17" s="6">
        <v>240</v>
      </c>
      <c r="AA17" s="6">
        <v>217</v>
      </c>
      <c r="AB17" s="6">
        <v>457</v>
      </c>
      <c r="AC17" s="6">
        <v>223</v>
      </c>
      <c r="AD17" s="6">
        <v>198</v>
      </c>
      <c r="AE17" s="6">
        <v>421</v>
      </c>
      <c r="AF17" s="6">
        <v>202</v>
      </c>
      <c r="AG17" s="6">
        <v>163</v>
      </c>
      <c r="AH17" s="6">
        <v>365</v>
      </c>
      <c r="AI17" s="6">
        <v>181</v>
      </c>
      <c r="AJ17" s="6">
        <v>149</v>
      </c>
      <c r="AK17" s="6">
        <v>330</v>
      </c>
    </row>
    <row r="18" spans="1:37" x14ac:dyDescent="0.15">
      <c r="A18" s="7" t="s">
        <v>9</v>
      </c>
      <c r="B18" s="6">
        <v>456</v>
      </c>
      <c r="C18" s="6">
        <v>397</v>
      </c>
      <c r="D18" s="6">
        <f t="shared" si="0"/>
        <v>853</v>
      </c>
      <c r="E18" s="6">
        <v>421</v>
      </c>
      <c r="F18" s="6">
        <v>324</v>
      </c>
      <c r="G18" s="6">
        <f t="shared" si="1"/>
        <v>745</v>
      </c>
      <c r="H18" s="6">
        <v>352</v>
      </c>
      <c r="I18" s="6">
        <v>332</v>
      </c>
      <c r="J18" s="6">
        <f t="shared" si="2"/>
        <v>684</v>
      </c>
      <c r="K18" s="6">
        <v>450</v>
      </c>
      <c r="L18" s="6">
        <v>410</v>
      </c>
      <c r="M18" s="6">
        <f t="shared" si="3"/>
        <v>860</v>
      </c>
      <c r="N18" s="6">
        <v>524</v>
      </c>
      <c r="O18" s="6">
        <v>522</v>
      </c>
      <c r="P18" s="6">
        <f t="shared" si="4"/>
        <v>1046</v>
      </c>
      <c r="Q18" s="6">
        <v>592</v>
      </c>
      <c r="R18" s="6">
        <v>542</v>
      </c>
      <c r="S18" s="6">
        <f t="shared" si="5"/>
        <v>1134</v>
      </c>
      <c r="T18" s="6">
        <v>1072</v>
      </c>
      <c r="U18" s="6">
        <v>769</v>
      </c>
      <c r="V18" s="6">
        <f t="shared" si="6"/>
        <v>1841</v>
      </c>
      <c r="W18" s="6">
        <v>842</v>
      </c>
      <c r="X18" s="6">
        <v>697</v>
      </c>
      <c r="Y18" s="6">
        <f t="shared" si="7"/>
        <v>1539</v>
      </c>
      <c r="Z18" s="6">
        <v>1107</v>
      </c>
      <c r="AA18" s="6">
        <v>962</v>
      </c>
      <c r="AB18" s="6">
        <v>2069</v>
      </c>
      <c r="AC18" s="6">
        <v>1220</v>
      </c>
      <c r="AD18" s="6">
        <v>905</v>
      </c>
      <c r="AE18" s="6">
        <v>2125</v>
      </c>
      <c r="AF18" s="6">
        <v>906</v>
      </c>
      <c r="AG18" s="6">
        <v>737</v>
      </c>
      <c r="AH18" s="6">
        <v>1643</v>
      </c>
      <c r="AI18" s="6">
        <v>732</v>
      </c>
      <c r="AJ18" s="6">
        <v>681</v>
      </c>
      <c r="AK18" s="6">
        <v>1413</v>
      </c>
    </row>
    <row r="19" spans="1:37" x14ac:dyDescent="0.15">
      <c r="A19" s="7" t="s">
        <v>8</v>
      </c>
      <c r="B19" s="6">
        <v>47</v>
      </c>
      <c r="C19" s="6">
        <v>66</v>
      </c>
      <c r="D19" s="6">
        <f t="shared" si="0"/>
        <v>113</v>
      </c>
      <c r="E19" s="6">
        <v>111</v>
      </c>
      <c r="F19" s="6">
        <v>97</v>
      </c>
      <c r="G19" s="6">
        <f t="shared" si="1"/>
        <v>208</v>
      </c>
      <c r="H19" s="6">
        <v>145</v>
      </c>
      <c r="I19" s="6">
        <v>122</v>
      </c>
      <c r="J19" s="6">
        <f t="shared" si="2"/>
        <v>267</v>
      </c>
      <c r="K19" s="6">
        <v>194</v>
      </c>
      <c r="L19" s="6">
        <v>171</v>
      </c>
      <c r="M19" s="6">
        <f t="shared" si="3"/>
        <v>365</v>
      </c>
      <c r="N19" s="6">
        <v>188</v>
      </c>
      <c r="O19" s="6">
        <v>189</v>
      </c>
      <c r="P19" s="6">
        <f t="shared" si="4"/>
        <v>377</v>
      </c>
      <c r="Q19" s="6">
        <v>225</v>
      </c>
      <c r="R19" s="6">
        <v>214</v>
      </c>
      <c r="S19" s="6">
        <f t="shared" si="5"/>
        <v>439</v>
      </c>
      <c r="T19" s="6">
        <v>146</v>
      </c>
      <c r="U19" s="6">
        <v>158</v>
      </c>
      <c r="V19" s="6">
        <f t="shared" si="6"/>
        <v>304</v>
      </c>
      <c r="W19" s="6">
        <v>192</v>
      </c>
      <c r="X19" s="6">
        <v>154</v>
      </c>
      <c r="Y19" s="6">
        <f t="shared" si="7"/>
        <v>346</v>
      </c>
      <c r="Z19" s="6">
        <v>266</v>
      </c>
      <c r="AA19" s="6">
        <v>194</v>
      </c>
      <c r="AB19" s="6">
        <v>460</v>
      </c>
      <c r="AC19" s="6">
        <v>265</v>
      </c>
      <c r="AD19" s="6">
        <v>238</v>
      </c>
      <c r="AE19" s="6">
        <v>503</v>
      </c>
      <c r="AF19" s="6">
        <v>257</v>
      </c>
      <c r="AG19" s="6">
        <v>165</v>
      </c>
      <c r="AH19" s="6">
        <v>422</v>
      </c>
      <c r="AI19" s="6">
        <v>197</v>
      </c>
      <c r="AJ19" s="6">
        <v>161</v>
      </c>
      <c r="AK19" s="6">
        <v>358</v>
      </c>
    </row>
    <row r="20" spans="1:37" x14ac:dyDescent="0.15">
      <c r="A20" s="7" t="s">
        <v>7</v>
      </c>
      <c r="B20" s="6">
        <v>25</v>
      </c>
      <c r="C20" s="6">
        <v>21</v>
      </c>
      <c r="D20" s="6">
        <f t="shared" si="0"/>
        <v>46</v>
      </c>
      <c r="E20" s="6">
        <v>22</v>
      </c>
      <c r="F20" s="6">
        <v>19</v>
      </c>
      <c r="G20" s="6">
        <f t="shared" si="1"/>
        <v>41</v>
      </c>
      <c r="H20" s="6">
        <v>18</v>
      </c>
      <c r="I20" s="6">
        <v>25</v>
      </c>
      <c r="J20" s="6">
        <f t="shared" si="2"/>
        <v>43</v>
      </c>
      <c r="K20" s="6">
        <v>43</v>
      </c>
      <c r="L20" s="6">
        <v>26</v>
      </c>
      <c r="M20" s="6">
        <f t="shared" si="3"/>
        <v>69</v>
      </c>
      <c r="N20" s="6">
        <v>38</v>
      </c>
      <c r="O20" s="6">
        <v>40</v>
      </c>
      <c r="P20" s="6">
        <f t="shared" si="4"/>
        <v>78</v>
      </c>
      <c r="Q20" s="6">
        <v>54</v>
      </c>
      <c r="R20" s="6">
        <v>45</v>
      </c>
      <c r="S20" s="6">
        <f t="shared" si="5"/>
        <v>99</v>
      </c>
      <c r="T20" s="6">
        <v>66</v>
      </c>
      <c r="U20" s="6">
        <v>38</v>
      </c>
      <c r="V20" s="6">
        <f t="shared" si="6"/>
        <v>104</v>
      </c>
      <c r="W20" s="6">
        <v>47</v>
      </c>
      <c r="X20" s="6">
        <v>44</v>
      </c>
      <c r="Y20" s="6">
        <f t="shared" si="7"/>
        <v>91</v>
      </c>
      <c r="Z20" s="6">
        <v>67</v>
      </c>
      <c r="AA20" s="6">
        <v>50</v>
      </c>
      <c r="AB20" s="6">
        <v>117</v>
      </c>
      <c r="AC20" s="6">
        <v>62</v>
      </c>
      <c r="AD20" s="6">
        <v>58</v>
      </c>
      <c r="AE20" s="6">
        <v>120</v>
      </c>
      <c r="AF20" s="6">
        <v>56</v>
      </c>
      <c r="AG20" s="6">
        <v>55</v>
      </c>
      <c r="AH20" s="6">
        <v>111</v>
      </c>
      <c r="AI20" s="6">
        <v>55</v>
      </c>
      <c r="AJ20" s="6">
        <v>46</v>
      </c>
      <c r="AK20" s="6">
        <v>101</v>
      </c>
    </row>
    <row r="21" spans="1:37" x14ac:dyDescent="0.15">
      <c r="A21" s="7" t="s">
        <v>6</v>
      </c>
      <c r="B21" s="6">
        <v>199</v>
      </c>
      <c r="C21" s="6">
        <v>168</v>
      </c>
      <c r="D21" s="6">
        <f t="shared" si="0"/>
        <v>367</v>
      </c>
      <c r="E21" s="6">
        <v>200</v>
      </c>
      <c r="F21" s="6">
        <v>196</v>
      </c>
      <c r="G21" s="6">
        <f t="shared" si="1"/>
        <v>396</v>
      </c>
      <c r="H21" s="6">
        <v>286</v>
      </c>
      <c r="I21" s="6">
        <v>190</v>
      </c>
      <c r="J21" s="6">
        <f t="shared" si="2"/>
        <v>476</v>
      </c>
      <c r="K21" s="6">
        <v>314</v>
      </c>
      <c r="L21" s="6">
        <v>273</v>
      </c>
      <c r="M21" s="6">
        <f t="shared" si="3"/>
        <v>587</v>
      </c>
      <c r="N21" s="6">
        <v>546</v>
      </c>
      <c r="O21" s="6">
        <v>402</v>
      </c>
      <c r="P21" s="6">
        <f t="shared" si="4"/>
        <v>948</v>
      </c>
      <c r="Q21" s="6">
        <v>505</v>
      </c>
      <c r="R21" s="6">
        <v>398</v>
      </c>
      <c r="S21" s="6">
        <f t="shared" si="5"/>
        <v>903</v>
      </c>
      <c r="T21" s="6">
        <v>459</v>
      </c>
      <c r="U21" s="6">
        <v>331</v>
      </c>
      <c r="V21" s="6">
        <f t="shared" si="6"/>
        <v>790</v>
      </c>
      <c r="W21" s="6">
        <v>408</v>
      </c>
      <c r="X21" s="6">
        <v>306</v>
      </c>
      <c r="Y21" s="6">
        <f t="shared" si="7"/>
        <v>714</v>
      </c>
      <c r="Z21" s="6">
        <v>553</v>
      </c>
      <c r="AA21" s="6">
        <v>424</v>
      </c>
      <c r="AB21" s="6">
        <v>977</v>
      </c>
      <c r="AC21" s="6">
        <v>519</v>
      </c>
      <c r="AD21" s="6">
        <v>453</v>
      </c>
      <c r="AE21" s="6">
        <v>972</v>
      </c>
      <c r="AF21" s="6">
        <v>470</v>
      </c>
      <c r="AG21" s="6">
        <v>334</v>
      </c>
      <c r="AH21" s="6">
        <v>804</v>
      </c>
      <c r="AI21" s="6">
        <v>362</v>
      </c>
      <c r="AJ21" s="6">
        <v>270</v>
      </c>
      <c r="AK21" s="6">
        <v>632</v>
      </c>
    </row>
    <row r="22" spans="1:37" x14ac:dyDescent="0.15">
      <c r="A22" s="7" t="s">
        <v>5</v>
      </c>
      <c r="B22" s="6">
        <v>164</v>
      </c>
      <c r="C22" s="6">
        <v>115</v>
      </c>
      <c r="D22" s="6">
        <f t="shared" si="0"/>
        <v>279</v>
      </c>
      <c r="E22" s="6">
        <v>149</v>
      </c>
      <c r="F22" s="6">
        <v>114</v>
      </c>
      <c r="G22" s="6">
        <f t="shared" si="1"/>
        <v>263</v>
      </c>
      <c r="H22" s="6">
        <v>228</v>
      </c>
      <c r="I22" s="6">
        <v>139</v>
      </c>
      <c r="J22" s="6">
        <f t="shared" si="2"/>
        <v>367</v>
      </c>
      <c r="K22" s="6">
        <v>257</v>
      </c>
      <c r="L22" s="6">
        <v>192</v>
      </c>
      <c r="M22" s="6">
        <f t="shared" si="3"/>
        <v>449</v>
      </c>
      <c r="N22" s="6">
        <v>320</v>
      </c>
      <c r="O22" s="6">
        <v>261</v>
      </c>
      <c r="P22" s="6">
        <f t="shared" si="4"/>
        <v>581</v>
      </c>
      <c r="Q22" s="6">
        <v>344</v>
      </c>
      <c r="R22" s="6">
        <v>293</v>
      </c>
      <c r="S22" s="6">
        <f t="shared" si="5"/>
        <v>637</v>
      </c>
      <c r="T22" s="6">
        <v>222</v>
      </c>
      <c r="U22" s="6">
        <v>181</v>
      </c>
      <c r="V22" s="6">
        <f t="shared" si="6"/>
        <v>403</v>
      </c>
      <c r="W22" s="6">
        <v>334</v>
      </c>
      <c r="X22" s="6">
        <v>275</v>
      </c>
      <c r="Y22" s="6">
        <f t="shared" si="7"/>
        <v>609</v>
      </c>
      <c r="Z22" s="6">
        <v>451</v>
      </c>
      <c r="AA22" s="6">
        <v>332</v>
      </c>
      <c r="AB22" s="6">
        <v>783</v>
      </c>
      <c r="AC22" s="6">
        <v>440</v>
      </c>
      <c r="AD22" s="6">
        <v>305</v>
      </c>
      <c r="AE22" s="6">
        <v>745</v>
      </c>
      <c r="AF22" s="6">
        <v>350</v>
      </c>
      <c r="AG22" s="6">
        <v>291</v>
      </c>
      <c r="AH22" s="6">
        <v>641</v>
      </c>
      <c r="AI22" s="6">
        <v>316</v>
      </c>
      <c r="AJ22" s="6">
        <v>263</v>
      </c>
      <c r="AK22" s="6">
        <v>579</v>
      </c>
    </row>
    <row r="23" spans="1:37" x14ac:dyDescent="0.15">
      <c r="A23" s="7" t="s">
        <v>4</v>
      </c>
      <c r="B23" s="6">
        <v>22</v>
      </c>
      <c r="C23" s="6">
        <v>17</v>
      </c>
      <c r="D23" s="6">
        <f t="shared" si="0"/>
        <v>39</v>
      </c>
      <c r="E23" s="6">
        <v>60</v>
      </c>
      <c r="F23" s="6">
        <v>31</v>
      </c>
      <c r="G23" s="6">
        <f t="shared" si="1"/>
        <v>91</v>
      </c>
      <c r="H23" s="6">
        <v>32</v>
      </c>
      <c r="I23" s="6">
        <v>23</v>
      </c>
      <c r="J23" s="6">
        <f t="shared" si="2"/>
        <v>55</v>
      </c>
      <c r="K23" s="6">
        <v>44</v>
      </c>
      <c r="L23" s="6">
        <v>32</v>
      </c>
      <c r="M23" s="6">
        <f t="shared" si="3"/>
        <v>76</v>
      </c>
      <c r="N23" s="6">
        <v>59</v>
      </c>
      <c r="O23" s="6">
        <v>40</v>
      </c>
      <c r="P23" s="6">
        <f t="shared" si="4"/>
        <v>99</v>
      </c>
      <c r="Q23" s="6">
        <v>58</v>
      </c>
      <c r="R23" s="6">
        <v>48</v>
      </c>
      <c r="S23" s="6">
        <f t="shared" si="5"/>
        <v>106</v>
      </c>
      <c r="T23" s="6">
        <v>41</v>
      </c>
      <c r="U23" s="6">
        <v>28</v>
      </c>
      <c r="V23" s="6">
        <f t="shared" si="6"/>
        <v>69</v>
      </c>
      <c r="W23" s="6">
        <v>40</v>
      </c>
      <c r="X23" s="6">
        <v>31</v>
      </c>
      <c r="Y23" s="6">
        <f t="shared" si="7"/>
        <v>71</v>
      </c>
      <c r="Z23" s="6">
        <v>57</v>
      </c>
      <c r="AA23" s="6">
        <v>39</v>
      </c>
      <c r="AB23" s="6">
        <v>96</v>
      </c>
      <c r="AC23" s="6">
        <v>59</v>
      </c>
      <c r="AD23" s="6">
        <v>57</v>
      </c>
      <c r="AE23" s="6">
        <v>116</v>
      </c>
      <c r="AF23" s="6">
        <v>55</v>
      </c>
      <c r="AG23" s="6">
        <v>43</v>
      </c>
      <c r="AH23" s="6">
        <v>98</v>
      </c>
      <c r="AI23" s="6">
        <v>48</v>
      </c>
      <c r="AJ23" s="6">
        <v>28</v>
      </c>
      <c r="AK23" s="6">
        <v>76</v>
      </c>
    </row>
    <row r="24" spans="1:37" x14ac:dyDescent="0.15">
      <c r="A24" s="7" t="s">
        <v>3</v>
      </c>
      <c r="B24" s="6">
        <v>92</v>
      </c>
      <c r="C24" s="6">
        <v>74</v>
      </c>
      <c r="D24" s="6">
        <f t="shared" si="0"/>
        <v>166</v>
      </c>
      <c r="E24" s="6">
        <v>101</v>
      </c>
      <c r="F24" s="6">
        <v>54</v>
      </c>
      <c r="G24" s="6">
        <f t="shared" si="1"/>
        <v>155</v>
      </c>
      <c r="H24" s="6">
        <v>123</v>
      </c>
      <c r="I24" s="6">
        <v>82</v>
      </c>
      <c r="J24" s="6">
        <f t="shared" si="2"/>
        <v>205</v>
      </c>
      <c r="K24" s="6">
        <v>139</v>
      </c>
      <c r="L24" s="6">
        <v>98</v>
      </c>
      <c r="M24" s="6">
        <f t="shared" si="3"/>
        <v>237</v>
      </c>
      <c r="N24" s="6">
        <v>172</v>
      </c>
      <c r="O24" s="6">
        <v>151</v>
      </c>
      <c r="P24" s="6">
        <f t="shared" si="4"/>
        <v>323</v>
      </c>
      <c r="Q24" s="6">
        <v>215</v>
      </c>
      <c r="R24" s="6">
        <v>190</v>
      </c>
      <c r="S24" s="6">
        <f t="shared" si="5"/>
        <v>405</v>
      </c>
      <c r="T24" s="6">
        <v>146</v>
      </c>
      <c r="U24" s="6">
        <v>109</v>
      </c>
      <c r="V24" s="6">
        <f t="shared" si="6"/>
        <v>255</v>
      </c>
      <c r="W24" s="6">
        <v>134</v>
      </c>
      <c r="X24" s="6">
        <v>105</v>
      </c>
      <c r="Y24" s="6">
        <f t="shared" si="7"/>
        <v>239</v>
      </c>
      <c r="Z24" s="6">
        <v>213</v>
      </c>
      <c r="AA24" s="6">
        <v>160</v>
      </c>
      <c r="AB24" s="6">
        <v>373</v>
      </c>
      <c r="AC24" s="6">
        <v>215</v>
      </c>
      <c r="AD24" s="6">
        <v>162</v>
      </c>
      <c r="AE24" s="6">
        <v>377</v>
      </c>
      <c r="AF24" s="6">
        <v>192</v>
      </c>
      <c r="AG24" s="6">
        <v>168</v>
      </c>
      <c r="AH24" s="6">
        <v>360</v>
      </c>
      <c r="AI24" s="6">
        <v>170</v>
      </c>
      <c r="AJ24" s="6">
        <v>137</v>
      </c>
      <c r="AK24" s="6">
        <v>307</v>
      </c>
    </row>
    <row r="25" spans="1:37" x14ac:dyDescent="0.15">
      <c r="A25" s="7" t="s">
        <v>2</v>
      </c>
      <c r="B25" s="6">
        <v>248</v>
      </c>
      <c r="C25" s="6">
        <v>198</v>
      </c>
      <c r="D25" s="6">
        <f t="shared" si="0"/>
        <v>446</v>
      </c>
      <c r="E25" s="6">
        <v>238</v>
      </c>
      <c r="F25" s="6">
        <v>181</v>
      </c>
      <c r="G25" s="6">
        <f t="shared" si="1"/>
        <v>419</v>
      </c>
      <c r="H25" s="6">
        <v>365</v>
      </c>
      <c r="I25" s="6">
        <v>207</v>
      </c>
      <c r="J25" s="6">
        <f t="shared" si="2"/>
        <v>572</v>
      </c>
      <c r="K25" s="6">
        <v>372</v>
      </c>
      <c r="L25" s="6">
        <v>277</v>
      </c>
      <c r="M25" s="6">
        <f t="shared" si="3"/>
        <v>649</v>
      </c>
      <c r="N25" s="6">
        <v>483</v>
      </c>
      <c r="O25" s="6">
        <v>398</v>
      </c>
      <c r="P25" s="6">
        <f t="shared" si="4"/>
        <v>881</v>
      </c>
      <c r="Q25" s="6">
        <v>497</v>
      </c>
      <c r="R25" s="6">
        <v>450</v>
      </c>
      <c r="S25" s="6">
        <f t="shared" si="5"/>
        <v>947</v>
      </c>
      <c r="T25" s="6">
        <v>358</v>
      </c>
      <c r="U25" s="6">
        <v>292</v>
      </c>
      <c r="V25" s="6">
        <f t="shared" si="6"/>
        <v>650</v>
      </c>
      <c r="W25" s="6">
        <v>438</v>
      </c>
      <c r="X25" s="6">
        <v>323</v>
      </c>
      <c r="Y25" s="6">
        <f t="shared" si="7"/>
        <v>761</v>
      </c>
      <c r="Z25" s="6">
        <v>540</v>
      </c>
      <c r="AA25" s="6">
        <v>432</v>
      </c>
      <c r="AB25" s="6">
        <v>972</v>
      </c>
      <c r="AC25" s="6">
        <v>594</v>
      </c>
      <c r="AD25" s="6">
        <v>452</v>
      </c>
      <c r="AE25" s="6">
        <v>1046</v>
      </c>
      <c r="AF25" s="6">
        <v>498</v>
      </c>
      <c r="AG25" s="6">
        <v>321</v>
      </c>
      <c r="AH25" s="6">
        <v>819</v>
      </c>
      <c r="AI25" s="6">
        <v>427</v>
      </c>
      <c r="AJ25" s="6">
        <v>305</v>
      </c>
      <c r="AK25" s="6">
        <v>732</v>
      </c>
    </row>
    <row r="26" spans="1:37" x14ac:dyDescent="0.15">
      <c r="A26" s="7" t="s">
        <v>1</v>
      </c>
      <c r="B26" s="6">
        <v>89</v>
      </c>
      <c r="C26" s="6">
        <v>76</v>
      </c>
      <c r="D26" s="6">
        <f t="shared" si="0"/>
        <v>165</v>
      </c>
      <c r="E26" s="6">
        <v>107</v>
      </c>
      <c r="F26" s="6">
        <v>122</v>
      </c>
      <c r="G26" s="6">
        <f t="shared" si="1"/>
        <v>229</v>
      </c>
      <c r="H26" s="6">
        <v>110</v>
      </c>
      <c r="I26" s="6">
        <v>75</v>
      </c>
      <c r="J26" s="6">
        <f t="shared" si="2"/>
        <v>185</v>
      </c>
      <c r="K26" s="6">
        <v>160</v>
      </c>
      <c r="L26" s="6">
        <v>133</v>
      </c>
      <c r="M26" s="6">
        <f t="shared" si="3"/>
        <v>293</v>
      </c>
      <c r="N26" s="6">
        <v>172</v>
      </c>
      <c r="O26" s="6">
        <v>154</v>
      </c>
      <c r="P26" s="6">
        <f t="shared" si="4"/>
        <v>326</v>
      </c>
      <c r="Q26" s="6">
        <v>173</v>
      </c>
      <c r="R26" s="6">
        <v>143</v>
      </c>
      <c r="S26" s="6">
        <f t="shared" si="5"/>
        <v>316</v>
      </c>
      <c r="T26" s="6">
        <v>149</v>
      </c>
      <c r="U26" s="6">
        <v>162</v>
      </c>
      <c r="V26" s="6">
        <f t="shared" si="6"/>
        <v>311</v>
      </c>
      <c r="W26" s="6">
        <v>189</v>
      </c>
      <c r="X26" s="6">
        <v>186</v>
      </c>
      <c r="Y26" s="6">
        <f t="shared" si="7"/>
        <v>375</v>
      </c>
      <c r="Z26" s="6">
        <v>265</v>
      </c>
      <c r="AA26" s="6">
        <v>227</v>
      </c>
      <c r="AB26" s="6">
        <v>492</v>
      </c>
      <c r="AC26" s="6">
        <v>225</v>
      </c>
      <c r="AD26" s="6">
        <v>214</v>
      </c>
      <c r="AE26" s="6">
        <v>439</v>
      </c>
      <c r="AF26" s="6">
        <v>215</v>
      </c>
      <c r="AG26" s="6">
        <v>160</v>
      </c>
      <c r="AH26" s="6">
        <v>375</v>
      </c>
      <c r="AI26" s="6">
        <v>204</v>
      </c>
      <c r="AJ26" s="6">
        <v>160</v>
      </c>
      <c r="AK26" s="6">
        <v>364</v>
      </c>
    </row>
    <row r="27" spans="1:37" s="3" customFormat="1" x14ac:dyDescent="0.15">
      <c r="A27" s="5" t="s">
        <v>0</v>
      </c>
      <c r="B27" s="4">
        <v>3527</v>
      </c>
      <c r="C27" s="4">
        <v>2837</v>
      </c>
      <c r="D27" s="4">
        <f t="shared" si="0"/>
        <v>6364</v>
      </c>
      <c r="E27" s="4">
        <v>4197</v>
      </c>
      <c r="F27" s="4">
        <v>3305</v>
      </c>
      <c r="G27" s="4">
        <f t="shared" si="1"/>
        <v>7502</v>
      </c>
      <c r="H27" s="4">
        <v>4626</v>
      </c>
      <c r="I27" s="4">
        <v>3375</v>
      </c>
      <c r="J27" s="4">
        <f t="shared" si="2"/>
        <v>8001</v>
      </c>
      <c r="K27" s="4">
        <v>5954</v>
      </c>
      <c r="L27" s="4">
        <v>4823</v>
      </c>
      <c r="M27" s="4">
        <f t="shared" si="3"/>
        <v>10777</v>
      </c>
      <c r="N27" s="4">
        <v>6834</v>
      </c>
      <c r="O27" s="4">
        <v>5924</v>
      </c>
      <c r="P27" s="4">
        <f t="shared" si="4"/>
        <v>12758</v>
      </c>
      <c r="Q27" s="4">
        <v>7568</v>
      </c>
      <c r="R27" s="4">
        <v>6487</v>
      </c>
      <c r="S27" s="4">
        <f t="shared" si="5"/>
        <v>14055</v>
      </c>
      <c r="T27" s="4">
        <v>8199</v>
      </c>
      <c r="U27" s="4">
        <v>6818</v>
      </c>
      <c r="V27" s="4">
        <f t="shared" si="6"/>
        <v>15017</v>
      </c>
      <c r="W27" s="4">
        <v>7427</v>
      </c>
      <c r="X27" s="4">
        <v>6270</v>
      </c>
      <c r="Y27" s="4">
        <f t="shared" si="7"/>
        <v>13697</v>
      </c>
      <c r="Z27" s="4">
        <v>9762</v>
      </c>
      <c r="AA27" s="4">
        <v>8176</v>
      </c>
      <c r="AB27" s="4">
        <v>17938</v>
      </c>
      <c r="AC27" s="4">
        <v>9319</v>
      </c>
      <c r="AD27" s="4">
        <v>7665</v>
      </c>
      <c r="AE27" s="4">
        <v>16984</v>
      </c>
      <c r="AF27" s="4">
        <v>8457</v>
      </c>
      <c r="AG27" s="4">
        <v>6642</v>
      </c>
      <c r="AH27" s="4">
        <v>15099</v>
      </c>
      <c r="AI27" s="4">
        <v>7145</v>
      </c>
      <c r="AJ27" s="4">
        <v>5938</v>
      </c>
      <c r="AK27" s="4">
        <v>13083</v>
      </c>
    </row>
    <row r="29" spans="1:37" x14ac:dyDescent="0.15">
      <c r="A29" s="15" t="s">
        <v>27</v>
      </c>
      <c r="B29" s="14">
        <v>2013</v>
      </c>
      <c r="C29" s="14"/>
      <c r="D29" s="14"/>
      <c r="E29" s="14">
        <v>2014</v>
      </c>
      <c r="F29" s="14"/>
      <c r="G29" s="14"/>
      <c r="H29" s="14">
        <v>2015</v>
      </c>
      <c r="I29" s="14"/>
      <c r="J29" s="14"/>
      <c r="K29" s="14">
        <v>2016</v>
      </c>
      <c r="L29" s="14"/>
      <c r="M29" s="14"/>
      <c r="N29" s="14">
        <v>2017</v>
      </c>
      <c r="O29" s="14"/>
      <c r="P29" s="14"/>
      <c r="Q29" s="14">
        <v>2018</v>
      </c>
      <c r="R29" s="14"/>
      <c r="S29" s="14"/>
      <c r="T29" s="14">
        <v>2019</v>
      </c>
      <c r="U29" s="14"/>
      <c r="V29" s="14"/>
      <c r="W29" s="14">
        <v>2020</v>
      </c>
      <c r="X29" s="14"/>
      <c r="Y29" s="14"/>
      <c r="Z29" s="14">
        <v>2021</v>
      </c>
      <c r="AA29" s="14"/>
      <c r="AB29" s="14"/>
      <c r="AC29" s="14">
        <v>2022</v>
      </c>
      <c r="AD29" s="14"/>
      <c r="AE29" s="14"/>
      <c r="AF29" s="14">
        <v>2023</v>
      </c>
      <c r="AG29" s="14"/>
      <c r="AH29" s="14"/>
      <c r="AI29" s="14">
        <v>2024</v>
      </c>
      <c r="AJ29" s="14"/>
      <c r="AK29" s="14"/>
    </row>
    <row r="30" spans="1:37" x14ac:dyDescent="0.15">
      <c r="A30" s="16"/>
      <c r="B30" s="11" t="s">
        <v>26</v>
      </c>
      <c r="C30" s="11" t="s">
        <v>25</v>
      </c>
      <c r="D30" s="11" t="s">
        <v>24</v>
      </c>
      <c r="E30" s="11" t="s">
        <v>26</v>
      </c>
      <c r="F30" s="11" t="s">
        <v>25</v>
      </c>
      <c r="G30" s="11" t="s">
        <v>24</v>
      </c>
      <c r="H30" s="11" t="s">
        <v>26</v>
      </c>
      <c r="I30" s="11" t="s">
        <v>25</v>
      </c>
      <c r="J30" s="11" t="s">
        <v>24</v>
      </c>
      <c r="K30" s="11" t="s">
        <v>26</v>
      </c>
      <c r="L30" s="11" t="s">
        <v>25</v>
      </c>
      <c r="M30" s="11" t="s">
        <v>24</v>
      </c>
      <c r="N30" s="11" t="s">
        <v>26</v>
      </c>
      <c r="O30" s="11" t="s">
        <v>25</v>
      </c>
      <c r="P30" s="11" t="s">
        <v>24</v>
      </c>
      <c r="Q30" s="11" t="s">
        <v>26</v>
      </c>
      <c r="R30" s="11" t="s">
        <v>25</v>
      </c>
      <c r="S30" s="11" t="s">
        <v>24</v>
      </c>
      <c r="T30" s="11" t="s">
        <v>26</v>
      </c>
      <c r="U30" s="11" t="s">
        <v>25</v>
      </c>
      <c r="V30" s="11" t="s">
        <v>24</v>
      </c>
      <c r="W30" s="11" t="s">
        <v>26</v>
      </c>
      <c r="X30" s="11" t="s">
        <v>25</v>
      </c>
      <c r="Y30" s="11" t="s">
        <v>24</v>
      </c>
      <c r="Z30" s="11" t="s">
        <v>26</v>
      </c>
      <c r="AA30" s="11" t="s">
        <v>25</v>
      </c>
      <c r="AB30" s="11" t="s">
        <v>24</v>
      </c>
      <c r="AC30" s="11" t="s">
        <v>26</v>
      </c>
      <c r="AD30" s="11" t="s">
        <v>25</v>
      </c>
      <c r="AE30" s="11" t="s">
        <v>24</v>
      </c>
      <c r="AF30" s="11" t="s">
        <v>26</v>
      </c>
      <c r="AG30" s="11" t="s">
        <v>25</v>
      </c>
      <c r="AH30" s="11" t="s">
        <v>24</v>
      </c>
      <c r="AI30" s="11" t="s">
        <v>26</v>
      </c>
      <c r="AJ30" s="11" t="s">
        <v>25</v>
      </c>
      <c r="AK30" s="11" t="s">
        <v>24</v>
      </c>
    </row>
    <row r="31" spans="1:37" ht="21" customHeight="1" x14ac:dyDescent="0.15">
      <c r="A31" s="14" t="s">
        <v>23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</row>
    <row r="32" spans="1:37" x14ac:dyDescent="0.15">
      <c r="A32" s="7" t="s">
        <v>22</v>
      </c>
      <c r="B32" s="6">
        <v>943</v>
      </c>
      <c r="C32" s="6">
        <v>597</v>
      </c>
      <c r="D32" s="6">
        <f t="shared" ref="D32:D54" si="8">+B32+C32</f>
        <v>1540</v>
      </c>
      <c r="E32" s="6">
        <v>954</v>
      </c>
      <c r="F32" s="6">
        <v>697</v>
      </c>
      <c r="G32" s="6">
        <f t="shared" ref="G32:G54" si="9">+E32+F32</f>
        <v>1651</v>
      </c>
      <c r="H32" s="6">
        <v>1139</v>
      </c>
      <c r="I32" s="6">
        <v>863</v>
      </c>
      <c r="J32" s="6">
        <f t="shared" ref="J32:J54" si="10">+H32+I32</f>
        <v>2002</v>
      </c>
      <c r="K32" s="6">
        <v>1188</v>
      </c>
      <c r="L32" s="6">
        <v>952</v>
      </c>
      <c r="M32" s="6">
        <f t="shared" ref="M32:M54" si="11">+K32+L32</f>
        <v>2140</v>
      </c>
      <c r="N32" s="6">
        <v>1148</v>
      </c>
      <c r="O32" s="6">
        <v>1054</v>
      </c>
      <c r="P32" s="6">
        <f t="shared" ref="P32:P54" si="12">+N32+O32</f>
        <v>2202</v>
      </c>
      <c r="Q32" s="6">
        <v>1357</v>
      </c>
      <c r="R32" s="6">
        <v>1090</v>
      </c>
      <c r="S32" s="6">
        <f t="shared" ref="S32:S54" si="13">+Q32+R32</f>
        <v>2447</v>
      </c>
      <c r="T32" s="6">
        <v>951</v>
      </c>
      <c r="U32" s="6">
        <v>796</v>
      </c>
      <c r="V32" s="6">
        <f t="shared" ref="V32:V54" si="14">+T32+U32</f>
        <v>1747</v>
      </c>
      <c r="W32" s="6">
        <v>1292</v>
      </c>
      <c r="X32" s="6">
        <v>1271</v>
      </c>
      <c r="Y32" s="6">
        <f t="shared" ref="Y32:Y54" si="15">+W32+X32</f>
        <v>2563</v>
      </c>
      <c r="Z32" s="6">
        <v>1107</v>
      </c>
      <c r="AA32" s="6">
        <v>991</v>
      </c>
      <c r="AB32" s="6">
        <v>2098</v>
      </c>
      <c r="AC32" s="6">
        <v>1351</v>
      </c>
      <c r="AD32" s="6">
        <v>1124</v>
      </c>
      <c r="AE32" s="6">
        <v>2475</v>
      </c>
      <c r="AF32" s="6">
        <v>1598</v>
      </c>
      <c r="AG32" s="6">
        <v>1282</v>
      </c>
      <c r="AH32" s="6">
        <v>2880</v>
      </c>
      <c r="AI32" s="6">
        <v>1900</v>
      </c>
      <c r="AJ32" s="6">
        <v>1787</v>
      </c>
      <c r="AK32" s="6">
        <v>3687</v>
      </c>
    </row>
    <row r="33" spans="1:37" x14ac:dyDescent="0.15">
      <c r="A33" s="10" t="s">
        <v>21</v>
      </c>
      <c r="B33" s="6">
        <v>41</v>
      </c>
      <c r="C33" s="6">
        <v>18</v>
      </c>
      <c r="D33" s="6">
        <f t="shared" si="8"/>
        <v>59</v>
      </c>
      <c r="E33" s="6">
        <v>39</v>
      </c>
      <c r="F33" s="6">
        <v>33</v>
      </c>
      <c r="G33" s="6">
        <f t="shared" si="9"/>
        <v>72</v>
      </c>
      <c r="H33" s="6">
        <v>51</v>
      </c>
      <c r="I33" s="6">
        <v>38</v>
      </c>
      <c r="J33" s="6">
        <f t="shared" si="10"/>
        <v>89</v>
      </c>
      <c r="K33" s="6">
        <v>30</v>
      </c>
      <c r="L33" s="6">
        <v>38</v>
      </c>
      <c r="M33" s="6">
        <f t="shared" si="11"/>
        <v>68</v>
      </c>
      <c r="N33" s="6">
        <v>45</v>
      </c>
      <c r="O33" s="6">
        <v>35</v>
      </c>
      <c r="P33" s="6">
        <f t="shared" si="12"/>
        <v>80</v>
      </c>
      <c r="Q33" s="6">
        <v>63</v>
      </c>
      <c r="R33" s="6">
        <v>53</v>
      </c>
      <c r="S33" s="6">
        <f t="shared" si="13"/>
        <v>116</v>
      </c>
      <c r="T33" s="6">
        <v>25</v>
      </c>
      <c r="U33" s="6">
        <v>21</v>
      </c>
      <c r="V33" s="6">
        <f t="shared" si="14"/>
        <v>46</v>
      </c>
      <c r="W33" s="6">
        <v>54</v>
      </c>
      <c r="X33" s="6">
        <v>46</v>
      </c>
      <c r="Y33" s="6">
        <f t="shared" si="15"/>
        <v>100</v>
      </c>
      <c r="Z33" s="6">
        <v>41</v>
      </c>
      <c r="AA33" s="6">
        <v>36</v>
      </c>
      <c r="AB33" s="6">
        <v>77</v>
      </c>
      <c r="AC33" s="6">
        <v>34</v>
      </c>
      <c r="AD33" s="6">
        <v>44</v>
      </c>
      <c r="AE33" s="6">
        <v>78</v>
      </c>
      <c r="AF33" s="6">
        <v>51</v>
      </c>
      <c r="AG33" s="6">
        <v>55</v>
      </c>
      <c r="AH33" s="6">
        <v>106</v>
      </c>
      <c r="AI33" s="6">
        <v>69</v>
      </c>
      <c r="AJ33" s="6">
        <v>55</v>
      </c>
      <c r="AK33" s="6">
        <v>124</v>
      </c>
    </row>
    <row r="34" spans="1:37" x14ac:dyDescent="0.15">
      <c r="A34" s="10" t="s">
        <v>20</v>
      </c>
      <c r="B34" s="6">
        <v>2519</v>
      </c>
      <c r="C34" s="6">
        <v>1828</v>
      </c>
      <c r="D34" s="6">
        <f t="shared" si="8"/>
        <v>4347</v>
      </c>
      <c r="E34" s="6">
        <v>2678</v>
      </c>
      <c r="F34" s="6">
        <v>2075</v>
      </c>
      <c r="G34" s="6">
        <f t="shared" si="9"/>
        <v>4753</v>
      </c>
      <c r="H34" s="6">
        <v>3141</v>
      </c>
      <c r="I34" s="6">
        <v>2477</v>
      </c>
      <c r="J34" s="6">
        <f t="shared" si="10"/>
        <v>5618</v>
      </c>
      <c r="K34" s="6">
        <v>3192</v>
      </c>
      <c r="L34" s="6">
        <v>2615</v>
      </c>
      <c r="M34" s="6">
        <f t="shared" si="11"/>
        <v>5807</v>
      </c>
      <c r="N34" s="6">
        <v>3149</v>
      </c>
      <c r="O34" s="6">
        <v>2821</v>
      </c>
      <c r="P34" s="6">
        <f t="shared" si="12"/>
        <v>5970</v>
      </c>
      <c r="Q34" s="6">
        <v>3101</v>
      </c>
      <c r="R34" s="6">
        <v>2687</v>
      </c>
      <c r="S34" s="6">
        <f t="shared" si="13"/>
        <v>5788</v>
      </c>
      <c r="T34" s="6">
        <v>3415</v>
      </c>
      <c r="U34" s="6">
        <v>2830</v>
      </c>
      <c r="V34" s="6">
        <f t="shared" si="14"/>
        <v>6245</v>
      </c>
      <c r="W34" s="6">
        <v>3403</v>
      </c>
      <c r="X34" s="6">
        <v>3090</v>
      </c>
      <c r="Y34" s="6">
        <f t="shared" si="15"/>
        <v>6493</v>
      </c>
      <c r="Z34" s="6">
        <v>2797</v>
      </c>
      <c r="AA34" s="6">
        <v>2461</v>
      </c>
      <c r="AB34" s="6">
        <v>5258</v>
      </c>
      <c r="AC34" s="6">
        <v>3563</v>
      </c>
      <c r="AD34" s="6">
        <v>3080</v>
      </c>
      <c r="AE34" s="6">
        <v>6643</v>
      </c>
      <c r="AF34" s="6">
        <v>4739</v>
      </c>
      <c r="AG34" s="6">
        <v>4192</v>
      </c>
      <c r="AH34" s="6">
        <v>8931</v>
      </c>
      <c r="AI34" s="6">
        <v>5766</v>
      </c>
      <c r="AJ34" s="6">
        <v>5457</v>
      </c>
      <c r="AK34" s="6">
        <v>11223</v>
      </c>
    </row>
    <row r="35" spans="1:37" x14ac:dyDescent="0.15">
      <c r="A35" s="10" t="s">
        <v>19</v>
      </c>
      <c r="B35" s="6">
        <v>353</v>
      </c>
      <c r="C35" s="6">
        <v>263</v>
      </c>
      <c r="D35" s="6">
        <v>616</v>
      </c>
      <c r="E35" s="6">
        <v>282</v>
      </c>
      <c r="F35" s="6">
        <v>245</v>
      </c>
      <c r="G35" s="6">
        <v>527</v>
      </c>
      <c r="H35" s="6">
        <v>323</v>
      </c>
      <c r="I35" s="6">
        <v>323</v>
      </c>
      <c r="J35" s="6">
        <v>646</v>
      </c>
      <c r="K35" s="6">
        <v>323</v>
      </c>
      <c r="L35" s="6">
        <v>375</v>
      </c>
      <c r="M35" s="6">
        <v>698</v>
      </c>
      <c r="N35" s="6">
        <f>+N36+N37</f>
        <v>364</v>
      </c>
      <c r="O35" s="6">
        <f>+O36+O37</f>
        <v>367</v>
      </c>
      <c r="P35" s="6">
        <v>731</v>
      </c>
      <c r="Q35" s="6">
        <v>331</v>
      </c>
      <c r="R35" s="6">
        <v>299</v>
      </c>
      <c r="S35" s="6">
        <v>630</v>
      </c>
      <c r="T35" s="6">
        <v>387</v>
      </c>
      <c r="U35" s="6">
        <v>323</v>
      </c>
      <c r="V35" s="6">
        <v>710</v>
      </c>
      <c r="W35" s="6">
        <v>349</v>
      </c>
      <c r="X35" s="6">
        <v>424</v>
      </c>
      <c r="Y35" s="6">
        <v>773</v>
      </c>
      <c r="Z35" s="6">
        <v>339</v>
      </c>
      <c r="AA35" s="6">
        <v>357</v>
      </c>
      <c r="AB35" s="6">
        <v>696</v>
      </c>
      <c r="AC35" s="6">
        <v>479</v>
      </c>
      <c r="AD35" s="6">
        <v>476</v>
      </c>
      <c r="AE35" s="6">
        <v>955</v>
      </c>
      <c r="AF35" s="6">
        <v>549</v>
      </c>
      <c r="AG35" s="6">
        <v>519</v>
      </c>
      <c r="AH35" s="6">
        <v>1068</v>
      </c>
      <c r="AI35" s="6">
        <v>559</v>
      </c>
      <c r="AJ35" s="6">
        <v>709</v>
      </c>
      <c r="AK35" s="6">
        <v>1268</v>
      </c>
    </row>
    <row r="36" spans="1:37" x14ac:dyDescent="0.15">
      <c r="A36" s="9" t="s">
        <v>18</v>
      </c>
      <c r="B36" s="13">
        <v>249</v>
      </c>
      <c r="C36" s="13">
        <v>188</v>
      </c>
      <c r="D36" s="13">
        <f t="shared" si="8"/>
        <v>437</v>
      </c>
      <c r="E36" s="13">
        <v>189</v>
      </c>
      <c r="F36" s="13">
        <v>168</v>
      </c>
      <c r="G36" s="13">
        <f t="shared" si="9"/>
        <v>357</v>
      </c>
      <c r="H36" s="13">
        <v>234</v>
      </c>
      <c r="I36" s="13">
        <v>225</v>
      </c>
      <c r="J36" s="13">
        <f t="shared" si="10"/>
        <v>459</v>
      </c>
      <c r="K36" s="13">
        <v>214</v>
      </c>
      <c r="L36" s="13">
        <v>253</v>
      </c>
      <c r="M36" s="13">
        <f t="shared" si="11"/>
        <v>467</v>
      </c>
      <c r="N36" s="13">
        <v>212</v>
      </c>
      <c r="O36" s="13">
        <v>224</v>
      </c>
      <c r="P36" s="13">
        <f t="shared" si="12"/>
        <v>436</v>
      </c>
      <c r="Q36" s="13">
        <v>176</v>
      </c>
      <c r="R36" s="13">
        <v>178</v>
      </c>
      <c r="S36" s="13">
        <f t="shared" si="13"/>
        <v>354</v>
      </c>
      <c r="T36" s="13">
        <v>199</v>
      </c>
      <c r="U36" s="13">
        <v>150</v>
      </c>
      <c r="V36" s="13">
        <f t="shared" si="14"/>
        <v>349</v>
      </c>
      <c r="W36" s="13">
        <v>176</v>
      </c>
      <c r="X36" s="13">
        <v>253</v>
      </c>
      <c r="Y36" s="13">
        <f t="shared" si="15"/>
        <v>429</v>
      </c>
      <c r="Z36" s="13">
        <v>172</v>
      </c>
      <c r="AA36" s="13">
        <v>186</v>
      </c>
      <c r="AB36" s="13">
        <v>358</v>
      </c>
      <c r="AC36" s="13">
        <v>256</v>
      </c>
      <c r="AD36" s="13">
        <v>282</v>
      </c>
      <c r="AE36" s="13">
        <v>538</v>
      </c>
      <c r="AF36" s="13">
        <v>321</v>
      </c>
      <c r="AG36" s="13">
        <v>301</v>
      </c>
      <c r="AH36" s="13">
        <v>622</v>
      </c>
      <c r="AI36" s="13">
        <v>270</v>
      </c>
      <c r="AJ36" s="13">
        <v>378</v>
      </c>
      <c r="AK36" s="13">
        <v>648</v>
      </c>
    </row>
    <row r="37" spans="1:37" x14ac:dyDescent="0.15">
      <c r="A37" s="8" t="s">
        <v>17</v>
      </c>
      <c r="B37" s="13">
        <v>104</v>
      </c>
      <c r="C37" s="13">
        <v>75</v>
      </c>
      <c r="D37" s="13">
        <f t="shared" si="8"/>
        <v>179</v>
      </c>
      <c r="E37" s="13">
        <v>93</v>
      </c>
      <c r="F37" s="13">
        <v>77</v>
      </c>
      <c r="G37" s="13">
        <f t="shared" si="9"/>
        <v>170</v>
      </c>
      <c r="H37" s="13">
        <v>89</v>
      </c>
      <c r="I37" s="13">
        <v>98</v>
      </c>
      <c r="J37" s="13">
        <f t="shared" si="10"/>
        <v>187</v>
      </c>
      <c r="K37" s="13">
        <v>109</v>
      </c>
      <c r="L37" s="13">
        <v>122</v>
      </c>
      <c r="M37" s="13">
        <f t="shared" si="11"/>
        <v>231</v>
      </c>
      <c r="N37" s="13">
        <v>152</v>
      </c>
      <c r="O37" s="13">
        <v>143</v>
      </c>
      <c r="P37" s="13">
        <f t="shared" si="12"/>
        <v>295</v>
      </c>
      <c r="Q37" s="13">
        <v>155</v>
      </c>
      <c r="R37" s="13">
        <v>121</v>
      </c>
      <c r="S37" s="13">
        <f t="shared" si="13"/>
        <v>276</v>
      </c>
      <c r="T37" s="13">
        <v>188</v>
      </c>
      <c r="U37" s="13">
        <v>173</v>
      </c>
      <c r="V37" s="13">
        <f t="shared" si="14"/>
        <v>361</v>
      </c>
      <c r="W37" s="13">
        <v>173</v>
      </c>
      <c r="X37" s="13">
        <v>171</v>
      </c>
      <c r="Y37" s="13">
        <f t="shared" si="15"/>
        <v>344</v>
      </c>
      <c r="Z37" s="13">
        <v>167</v>
      </c>
      <c r="AA37" s="13">
        <v>171</v>
      </c>
      <c r="AB37" s="13">
        <v>338</v>
      </c>
      <c r="AC37" s="13">
        <v>223</v>
      </c>
      <c r="AD37" s="13">
        <v>194</v>
      </c>
      <c r="AE37" s="13">
        <v>417</v>
      </c>
      <c r="AF37" s="13">
        <v>228</v>
      </c>
      <c r="AG37" s="13">
        <v>218</v>
      </c>
      <c r="AH37" s="13">
        <v>446</v>
      </c>
      <c r="AI37" s="13">
        <v>289</v>
      </c>
      <c r="AJ37" s="13">
        <v>331</v>
      </c>
      <c r="AK37" s="13">
        <v>620</v>
      </c>
    </row>
    <row r="38" spans="1:37" x14ac:dyDescent="0.15">
      <c r="A38" s="7" t="s">
        <v>16</v>
      </c>
      <c r="B38" s="6">
        <v>907</v>
      </c>
      <c r="C38" s="6">
        <v>665</v>
      </c>
      <c r="D38" s="6">
        <f t="shared" si="8"/>
        <v>1572</v>
      </c>
      <c r="E38" s="6">
        <v>1031</v>
      </c>
      <c r="F38" s="6">
        <v>862</v>
      </c>
      <c r="G38" s="6">
        <f t="shared" si="9"/>
        <v>1893</v>
      </c>
      <c r="H38" s="6">
        <v>1062</v>
      </c>
      <c r="I38" s="6">
        <v>872</v>
      </c>
      <c r="J38" s="6">
        <f t="shared" si="10"/>
        <v>1934</v>
      </c>
      <c r="K38" s="6">
        <v>1118</v>
      </c>
      <c r="L38" s="6">
        <v>1053</v>
      </c>
      <c r="M38" s="6">
        <f t="shared" si="11"/>
        <v>2171</v>
      </c>
      <c r="N38" s="6">
        <v>1189</v>
      </c>
      <c r="O38" s="6">
        <v>1092</v>
      </c>
      <c r="P38" s="6">
        <f t="shared" si="12"/>
        <v>2281</v>
      </c>
      <c r="Q38" s="6">
        <v>1366</v>
      </c>
      <c r="R38" s="6">
        <v>1157</v>
      </c>
      <c r="S38" s="6">
        <f t="shared" si="13"/>
        <v>2523</v>
      </c>
      <c r="T38" s="6">
        <v>1298</v>
      </c>
      <c r="U38" s="6">
        <v>1230</v>
      </c>
      <c r="V38" s="6">
        <f t="shared" si="14"/>
        <v>2528</v>
      </c>
      <c r="W38" s="6">
        <v>1545</v>
      </c>
      <c r="X38" s="6">
        <v>1516</v>
      </c>
      <c r="Y38" s="6">
        <f t="shared" si="15"/>
        <v>3061</v>
      </c>
      <c r="Z38" s="6">
        <v>1241</v>
      </c>
      <c r="AA38" s="6">
        <v>1205</v>
      </c>
      <c r="AB38" s="6">
        <v>2446</v>
      </c>
      <c r="AC38" s="6">
        <v>1637</v>
      </c>
      <c r="AD38" s="6">
        <v>1414</v>
      </c>
      <c r="AE38" s="6">
        <v>3051</v>
      </c>
      <c r="AF38" s="6">
        <v>1806</v>
      </c>
      <c r="AG38" s="6">
        <v>1651</v>
      </c>
      <c r="AH38" s="6">
        <v>3457</v>
      </c>
      <c r="AI38" s="6">
        <v>2620</v>
      </c>
      <c r="AJ38" s="6">
        <v>2788</v>
      </c>
      <c r="AK38" s="6">
        <v>5408</v>
      </c>
    </row>
    <row r="39" spans="1:37" x14ac:dyDescent="0.15">
      <c r="A39" s="7" t="s">
        <v>15</v>
      </c>
      <c r="B39" s="6">
        <v>177</v>
      </c>
      <c r="C39" s="6">
        <v>154</v>
      </c>
      <c r="D39" s="6">
        <f t="shared" si="8"/>
        <v>331</v>
      </c>
      <c r="E39" s="6">
        <v>185</v>
      </c>
      <c r="F39" s="6">
        <v>172</v>
      </c>
      <c r="G39" s="6">
        <f t="shared" si="9"/>
        <v>357</v>
      </c>
      <c r="H39" s="6">
        <v>281</v>
      </c>
      <c r="I39" s="6">
        <v>243</v>
      </c>
      <c r="J39" s="6">
        <f t="shared" si="10"/>
        <v>524</v>
      </c>
      <c r="K39" s="6">
        <v>279</v>
      </c>
      <c r="L39" s="6">
        <v>243</v>
      </c>
      <c r="M39" s="6">
        <f t="shared" si="11"/>
        <v>522</v>
      </c>
      <c r="N39" s="6">
        <v>315</v>
      </c>
      <c r="O39" s="6">
        <v>305</v>
      </c>
      <c r="P39" s="6">
        <f t="shared" si="12"/>
        <v>620</v>
      </c>
      <c r="Q39" s="6">
        <v>346</v>
      </c>
      <c r="R39" s="6">
        <v>375</v>
      </c>
      <c r="S39" s="6">
        <f t="shared" si="13"/>
        <v>721</v>
      </c>
      <c r="T39" s="6">
        <v>552</v>
      </c>
      <c r="U39" s="6">
        <v>513</v>
      </c>
      <c r="V39" s="6">
        <f t="shared" si="14"/>
        <v>1065</v>
      </c>
      <c r="W39" s="6">
        <v>375</v>
      </c>
      <c r="X39" s="6">
        <v>400</v>
      </c>
      <c r="Y39" s="6">
        <f t="shared" si="15"/>
        <v>775</v>
      </c>
      <c r="Z39" s="6">
        <v>331</v>
      </c>
      <c r="AA39" s="6">
        <v>355</v>
      </c>
      <c r="AB39" s="6">
        <v>686</v>
      </c>
      <c r="AC39" s="6">
        <v>410</v>
      </c>
      <c r="AD39" s="6">
        <v>462</v>
      </c>
      <c r="AE39" s="6">
        <v>872</v>
      </c>
      <c r="AF39" s="6">
        <v>503</v>
      </c>
      <c r="AG39" s="6">
        <v>468</v>
      </c>
      <c r="AH39" s="6">
        <v>971</v>
      </c>
      <c r="AI39" s="6">
        <v>562</v>
      </c>
      <c r="AJ39" s="6">
        <v>578</v>
      </c>
      <c r="AK39" s="6">
        <v>1140</v>
      </c>
    </row>
    <row r="40" spans="1:37" x14ac:dyDescent="0.15">
      <c r="A40" s="7" t="s">
        <v>14</v>
      </c>
      <c r="B40" s="6">
        <v>356</v>
      </c>
      <c r="C40" s="6">
        <v>225</v>
      </c>
      <c r="D40" s="6">
        <f t="shared" si="8"/>
        <v>581</v>
      </c>
      <c r="E40" s="6">
        <v>362</v>
      </c>
      <c r="F40" s="6">
        <v>262</v>
      </c>
      <c r="G40" s="6">
        <f t="shared" si="9"/>
        <v>624</v>
      </c>
      <c r="H40" s="6">
        <v>369</v>
      </c>
      <c r="I40" s="6">
        <v>330</v>
      </c>
      <c r="J40" s="6">
        <f t="shared" si="10"/>
        <v>699</v>
      </c>
      <c r="K40" s="6">
        <v>382</v>
      </c>
      <c r="L40" s="6">
        <v>307</v>
      </c>
      <c r="M40" s="6">
        <f t="shared" si="11"/>
        <v>689</v>
      </c>
      <c r="N40" s="6">
        <v>452</v>
      </c>
      <c r="O40" s="6">
        <v>358</v>
      </c>
      <c r="P40" s="6">
        <f t="shared" si="12"/>
        <v>810</v>
      </c>
      <c r="Q40" s="6">
        <v>550</v>
      </c>
      <c r="R40" s="6">
        <v>482</v>
      </c>
      <c r="S40" s="6">
        <f t="shared" si="13"/>
        <v>1032</v>
      </c>
      <c r="T40" s="6">
        <v>319</v>
      </c>
      <c r="U40" s="6">
        <v>326</v>
      </c>
      <c r="V40" s="6">
        <f t="shared" si="14"/>
        <v>645</v>
      </c>
      <c r="W40" s="6">
        <v>401</v>
      </c>
      <c r="X40" s="6">
        <v>411</v>
      </c>
      <c r="Y40" s="6">
        <f t="shared" si="15"/>
        <v>812</v>
      </c>
      <c r="Z40" s="6">
        <v>332</v>
      </c>
      <c r="AA40" s="6">
        <v>291</v>
      </c>
      <c r="AB40" s="6">
        <v>623</v>
      </c>
      <c r="AC40" s="6">
        <v>433</v>
      </c>
      <c r="AD40" s="6">
        <v>343</v>
      </c>
      <c r="AE40" s="6">
        <v>776</v>
      </c>
      <c r="AF40" s="6">
        <v>568</v>
      </c>
      <c r="AG40" s="6">
        <v>479</v>
      </c>
      <c r="AH40" s="6">
        <v>1047</v>
      </c>
      <c r="AI40" s="6">
        <v>618</v>
      </c>
      <c r="AJ40" s="6">
        <v>584</v>
      </c>
      <c r="AK40" s="6">
        <v>1202</v>
      </c>
    </row>
    <row r="41" spans="1:37" x14ac:dyDescent="0.15">
      <c r="A41" s="7" t="s">
        <v>13</v>
      </c>
      <c r="B41" s="6">
        <v>914</v>
      </c>
      <c r="C41" s="6">
        <v>617</v>
      </c>
      <c r="D41" s="6">
        <f t="shared" si="8"/>
        <v>1531</v>
      </c>
      <c r="E41" s="6">
        <v>812</v>
      </c>
      <c r="F41" s="6">
        <v>611</v>
      </c>
      <c r="G41" s="6">
        <f t="shared" si="9"/>
        <v>1423</v>
      </c>
      <c r="H41" s="6">
        <v>831</v>
      </c>
      <c r="I41" s="6">
        <v>671</v>
      </c>
      <c r="J41" s="6">
        <f t="shared" si="10"/>
        <v>1502</v>
      </c>
      <c r="K41" s="6">
        <v>969</v>
      </c>
      <c r="L41" s="6">
        <v>813</v>
      </c>
      <c r="M41" s="6">
        <f t="shared" si="11"/>
        <v>1782</v>
      </c>
      <c r="N41" s="6">
        <v>856</v>
      </c>
      <c r="O41" s="6">
        <v>792</v>
      </c>
      <c r="P41" s="6">
        <f t="shared" si="12"/>
        <v>1648</v>
      </c>
      <c r="Q41" s="6">
        <v>942</v>
      </c>
      <c r="R41" s="6">
        <v>882</v>
      </c>
      <c r="S41" s="6">
        <f t="shared" si="13"/>
        <v>1824</v>
      </c>
      <c r="T41" s="6">
        <v>871</v>
      </c>
      <c r="U41" s="6">
        <v>831</v>
      </c>
      <c r="V41" s="6">
        <f t="shared" si="14"/>
        <v>1702</v>
      </c>
      <c r="W41" s="6">
        <v>1140</v>
      </c>
      <c r="X41" s="6">
        <v>1118</v>
      </c>
      <c r="Y41" s="6">
        <f t="shared" si="15"/>
        <v>2258</v>
      </c>
      <c r="Z41" s="6">
        <v>872</v>
      </c>
      <c r="AA41" s="6">
        <v>902</v>
      </c>
      <c r="AB41" s="6">
        <v>1774</v>
      </c>
      <c r="AC41" s="6">
        <v>1225</v>
      </c>
      <c r="AD41" s="6">
        <v>1116</v>
      </c>
      <c r="AE41" s="6">
        <v>2341</v>
      </c>
      <c r="AF41" s="6">
        <v>1366</v>
      </c>
      <c r="AG41" s="6">
        <v>1227</v>
      </c>
      <c r="AH41" s="6">
        <v>2593</v>
      </c>
      <c r="AI41" s="6">
        <v>1666</v>
      </c>
      <c r="AJ41" s="6">
        <v>1751</v>
      </c>
      <c r="AK41" s="6">
        <v>3417</v>
      </c>
    </row>
    <row r="42" spans="1:37" x14ac:dyDescent="0.15">
      <c r="A42" s="7" t="s">
        <v>12</v>
      </c>
      <c r="B42" s="6">
        <v>514</v>
      </c>
      <c r="C42" s="6">
        <v>377</v>
      </c>
      <c r="D42" s="6">
        <f t="shared" si="8"/>
        <v>891</v>
      </c>
      <c r="E42" s="6">
        <v>715</v>
      </c>
      <c r="F42" s="6">
        <v>522</v>
      </c>
      <c r="G42" s="6">
        <f t="shared" si="9"/>
        <v>1237</v>
      </c>
      <c r="H42" s="6">
        <v>633</v>
      </c>
      <c r="I42" s="6">
        <v>563</v>
      </c>
      <c r="J42" s="6">
        <f t="shared" si="10"/>
        <v>1196</v>
      </c>
      <c r="K42" s="6">
        <v>704</v>
      </c>
      <c r="L42" s="6">
        <v>646</v>
      </c>
      <c r="M42" s="6">
        <f t="shared" si="11"/>
        <v>1350</v>
      </c>
      <c r="N42" s="6">
        <v>724</v>
      </c>
      <c r="O42" s="6">
        <v>607</v>
      </c>
      <c r="P42" s="6">
        <f t="shared" si="12"/>
        <v>1331</v>
      </c>
      <c r="Q42" s="6">
        <v>828</v>
      </c>
      <c r="R42" s="6">
        <v>754</v>
      </c>
      <c r="S42" s="6">
        <f t="shared" si="13"/>
        <v>1582</v>
      </c>
      <c r="T42" s="6">
        <v>622</v>
      </c>
      <c r="U42" s="6">
        <v>584</v>
      </c>
      <c r="V42" s="6">
        <f t="shared" si="14"/>
        <v>1206</v>
      </c>
      <c r="W42" s="6">
        <v>879</v>
      </c>
      <c r="X42" s="6">
        <v>857</v>
      </c>
      <c r="Y42" s="6">
        <f t="shared" si="15"/>
        <v>1736</v>
      </c>
      <c r="Z42" s="6">
        <v>765</v>
      </c>
      <c r="AA42" s="6">
        <v>663</v>
      </c>
      <c r="AB42" s="6">
        <v>1428</v>
      </c>
      <c r="AC42" s="6">
        <v>930</v>
      </c>
      <c r="AD42" s="6">
        <v>851</v>
      </c>
      <c r="AE42" s="6">
        <v>1781</v>
      </c>
      <c r="AF42" s="6">
        <v>1016</v>
      </c>
      <c r="AG42" s="6">
        <v>905</v>
      </c>
      <c r="AH42" s="6">
        <v>1921</v>
      </c>
      <c r="AI42" s="6">
        <v>1325</v>
      </c>
      <c r="AJ42" s="6">
        <v>1366</v>
      </c>
      <c r="AK42" s="6">
        <v>2691</v>
      </c>
    </row>
    <row r="43" spans="1:37" x14ac:dyDescent="0.15">
      <c r="A43" s="7" t="s">
        <v>11</v>
      </c>
      <c r="B43" s="6">
        <v>133</v>
      </c>
      <c r="C43" s="6">
        <v>100</v>
      </c>
      <c r="D43" s="6">
        <f t="shared" si="8"/>
        <v>233</v>
      </c>
      <c r="E43" s="6">
        <v>150</v>
      </c>
      <c r="F43" s="6">
        <v>118</v>
      </c>
      <c r="G43" s="6">
        <f t="shared" si="9"/>
        <v>268</v>
      </c>
      <c r="H43" s="6">
        <v>157</v>
      </c>
      <c r="I43" s="6">
        <v>133</v>
      </c>
      <c r="J43" s="6">
        <f t="shared" si="10"/>
        <v>290</v>
      </c>
      <c r="K43" s="6">
        <v>163</v>
      </c>
      <c r="L43" s="6">
        <v>148</v>
      </c>
      <c r="M43" s="6">
        <f t="shared" si="11"/>
        <v>311</v>
      </c>
      <c r="N43" s="6">
        <v>213</v>
      </c>
      <c r="O43" s="6">
        <v>179</v>
      </c>
      <c r="P43" s="6">
        <f t="shared" si="12"/>
        <v>392</v>
      </c>
      <c r="Q43" s="6">
        <v>252</v>
      </c>
      <c r="R43" s="6">
        <v>191</v>
      </c>
      <c r="S43" s="6">
        <f t="shared" si="13"/>
        <v>443</v>
      </c>
      <c r="T43" s="6">
        <v>227</v>
      </c>
      <c r="U43" s="6">
        <v>236</v>
      </c>
      <c r="V43" s="6">
        <f t="shared" si="14"/>
        <v>463</v>
      </c>
      <c r="W43" s="6">
        <v>279</v>
      </c>
      <c r="X43" s="6">
        <v>273</v>
      </c>
      <c r="Y43" s="6">
        <f t="shared" si="15"/>
        <v>552</v>
      </c>
      <c r="Z43" s="6">
        <v>171</v>
      </c>
      <c r="AA43" s="6">
        <v>141</v>
      </c>
      <c r="AB43" s="6">
        <v>312</v>
      </c>
      <c r="AC43" s="6">
        <v>248</v>
      </c>
      <c r="AD43" s="6">
        <v>203</v>
      </c>
      <c r="AE43" s="6">
        <v>451</v>
      </c>
      <c r="AF43" s="6">
        <v>219</v>
      </c>
      <c r="AG43" s="6">
        <v>227</v>
      </c>
      <c r="AH43" s="6">
        <v>446</v>
      </c>
      <c r="AI43" s="6">
        <v>297</v>
      </c>
      <c r="AJ43" s="6">
        <v>326</v>
      </c>
      <c r="AK43" s="6">
        <v>623</v>
      </c>
    </row>
    <row r="44" spans="1:37" x14ac:dyDescent="0.15">
      <c r="A44" s="7" t="s">
        <v>10</v>
      </c>
      <c r="B44" s="6">
        <v>245</v>
      </c>
      <c r="C44" s="6">
        <v>158</v>
      </c>
      <c r="D44" s="6">
        <f t="shared" si="8"/>
        <v>403</v>
      </c>
      <c r="E44" s="6">
        <v>318</v>
      </c>
      <c r="F44" s="6">
        <v>223</v>
      </c>
      <c r="G44" s="6">
        <f t="shared" si="9"/>
        <v>541</v>
      </c>
      <c r="H44" s="6">
        <v>301</v>
      </c>
      <c r="I44" s="6">
        <v>272</v>
      </c>
      <c r="J44" s="6">
        <f t="shared" si="10"/>
        <v>573</v>
      </c>
      <c r="K44" s="6">
        <v>336</v>
      </c>
      <c r="L44" s="6">
        <v>282</v>
      </c>
      <c r="M44" s="6">
        <f t="shared" si="11"/>
        <v>618</v>
      </c>
      <c r="N44" s="6">
        <v>320</v>
      </c>
      <c r="O44" s="6">
        <v>300</v>
      </c>
      <c r="P44" s="6">
        <f t="shared" si="12"/>
        <v>620</v>
      </c>
      <c r="Q44" s="6">
        <v>409</v>
      </c>
      <c r="R44" s="6">
        <v>352</v>
      </c>
      <c r="S44" s="6">
        <f t="shared" si="13"/>
        <v>761</v>
      </c>
      <c r="T44" s="6">
        <v>453</v>
      </c>
      <c r="U44" s="6">
        <v>402</v>
      </c>
      <c r="V44" s="6">
        <f t="shared" si="14"/>
        <v>855</v>
      </c>
      <c r="W44" s="6">
        <v>458</v>
      </c>
      <c r="X44" s="6">
        <v>431</v>
      </c>
      <c r="Y44" s="6">
        <f t="shared" si="15"/>
        <v>889</v>
      </c>
      <c r="Z44" s="6">
        <v>340</v>
      </c>
      <c r="AA44" s="6">
        <v>334</v>
      </c>
      <c r="AB44" s="6">
        <v>674</v>
      </c>
      <c r="AC44" s="6">
        <v>442</v>
      </c>
      <c r="AD44" s="6">
        <v>385</v>
      </c>
      <c r="AE44" s="6">
        <v>827</v>
      </c>
      <c r="AF44" s="6">
        <v>478</v>
      </c>
      <c r="AG44" s="6">
        <v>429</v>
      </c>
      <c r="AH44" s="6">
        <v>907</v>
      </c>
      <c r="AI44" s="6">
        <v>644</v>
      </c>
      <c r="AJ44" s="6">
        <v>713</v>
      </c>
      <c r="AK44" s="6">
        <v>1357</v>
      </c>
    </row>
    <row r="45" spans="1:37" x14ac:dyDescent="0.15">
      <c r="A45" s="7" t="s">
        <v>9</v>
      </c>
      <c r="B45" s="6">
        <v>1367</v>
      </c>
      <c r="C45" s="6">
        <v>1052</v>
      </c>
      <c r="D45" s="6">
        <f t="shared" si="8"/>
        <v>2419</v>
      </c>
      <c r="E45" s="6">
        <v>899</v>
      </c>
      <c r="F45" s="6">
        <v>757</v>
      </c>
      <c r="G45" s="6">
        <f t="shared" si="9"/>
        <v>1656</v>
      </c>
      <c r="H45" s="6">
        <v>1085</v>
      </c>
      <c r="I45" s="6">
        <v>983</v>
      </c>
      <c r="J45" s="6">
        <f t="shared" si="10"/>
        <v>2068</v>
      </c>
      <c r="K45" s="6">
        <v>1231</v>
      </c>
      <c r="L45" s="6">
        <v>1198</v>
      </c>
      <c r="M45" s="6">
        <f t="shared" si="11"/>
        <v>2429</v>
      </c>
      <c r="N45" s="6">
        <v>1219</v>
      </c>
      <c r="O45" s="6">
        <v>1151</v>
      </c>
      <c r="P45" s="6">
        <f t="shared" si="12"/>
        <v>2370</v>
      </c>
      <c r="Q45" s="6">
        <v>1353</v>
      </c>
      <c r="R45" s="6">
        <v>1239</v>
      </c>
      <c r="S45" s="6">
        <f t="shared" si="13"/>
        <v>2592</v>
      </c>
      <c r="T45" s="6">
        <v>1601</v>
      </c>
      <c r="U45" s="6">
        <v>1453</v>
      </c>
      <c r="V45" s="6">
        <f t="shared" si="14"/>
        <v>3054</v>
      </c>
      <c r="W45" s="6">
        <v>1279</v>
      </c>
      <c r="X45" s="6">
        <v>1224</v>
      </c>
      <c r="Y45" s="6">
        <f t="shared" si="15"/>
        <v>2503</v>
      </c>
      <c r="Z45" s="6">
        <v>1095</v>
      </c>
      <c r="AA45" s="6">
        <v>1042</v>
      </c>
      <c r="AB45" s="6">
        <v>2137</v>
      </c>
      <c r="AC45" s="6">
        <v>1290</v>
      </c>
      <c r="AD45" s="6">
        <v>1182</v>
      </c>
      <c r="AE45" s="6">
        <v>2472</v>
      </c>
      <c r="AF45" s="6">
        <v>2071</v>
      </c>
      <c r="AG45" s="6">
        <v>1837</v>
      </c>
      <c r="AH45" s="6">
        <v>3908</v>
      </c>
      <c r="AI45" s="6">
        <v>1977</v>
      </c>
      <c r="AJ45" s="6">
        <v>1981</v>
      </c>
      <c r="AK45" s="6">
        <v>3958</v>
      </c>
    </row>
    <row r="46" spans="1:37" x14ac:dyDescent="0.15">
      <c r="A46" s="7" t="s">
        <v>8</v>
      </c>
      <c r="B46" s="6">
        <v>186</v>
      </c>
      <c r="C46" s="6">
        <v>132</v>
      </c>
      <c r="D46" s="6">
        <f t="shared" si="8"/>
        <v>318</v>
      </c>
      <c r="E46" s="6">
        <v>170</v>
      </c>
      <c r="F46" s="6">
        <v>144</v>
      </c>
      <c r="G46" s="6">
        <f t="shared" si="9"/>
        <v>314</v>
      </c>
      <c r="H46" s="6">
        <v>260</v>
      </c>
      <c r="I46" s="6">
        <v>206</v>
      </c>
      <c r="J46" s="6">
        <f t="shared" si="10"/>
        <v>466</v>
      </c>
      <c r="K46" s="6">
        <v>331</v>
      </c>
      <c r="L46" s="6">
        <v>265</v>
      </c>
      <c r="M46" s="6">
        <f t="shared" si="11"/>
        <v>596</v>
      </c>
      <c r="N46" s="6">
        <v>328</v>
      </c>
      <c r="O46" s="6">
        <v>314</v>
      </c>
      <c r="P46" s="6">
        <f t="shared" si="12"/>
        <v>642</v>
      </c>
      <c r="Q46" s="6">
        <v>363</v>
      </c>
      <c r="R46" s="6">
        <v>317</v>
      </c>
      <c r="S46" s="6">
        <f t="shared" si="13"/>
        <v>680</v>
      </c>
      <c r="T46" s="6">
        <v>372</v>
      </c>
      <c r="U46" s="6">
        <v>350</v>
      </c>
      <c r="V46" s="6">
        <f t="shared" si="14"/>
        <v>722</v>
      </c>
      <c r="W46" s="6">
        <v>347</v>
      </c>
      <c r="X46" s="6">
        <v>398</v>
      </c>
      <c r="Y46" s="6">
        <f t="shared" si="15"/>
        <v>745</v>
      </c>
      <c r="Z46" s="6">
        <v>315</v>
      </c>
      <c r="AA46" s="6">
        <v>286</v>
      </c>
      <c r="AB46" s="6">
        <v>601</v>
      </c>
      <c r="AC46" s="6">
        <v>357</v>
      </c>
      <c r="AD46" s="6">
        <v>370</v>
      </c>
      <c r="AE46" s="6">
        <v>727</v>
      </c>
      <c r="AF46" s="6">
        <v>441</v>
      </c>
      <c r="AG46" s="6">
        <v>418</v>
      </c>
      <c r="AH46" s="6">
        <v>859</v>
      </c>
      <c r="AI46" s="6">
        <v>593</v>
      </c>
      <c r="AJ46" s="6">
        <v>640</v>
      </c>
      <c r="AK46" s="6">
        <v>1233</v>
      </c>
    </row>
    <row r="47" spans="1:37" x14ac:dyDescent="0.15">
      <c r="A47" s="7" t="s">
        <v>7</v>
      </c>
      <c r="B47" s="6">
        <v>51</v>
      </c>
      <c r="C47" s="6">
        <v>58</v>
      </c>
      <c r="D47" s="6">
        <f t="shared" si="8"/>
        <v>109</v>
      </c>
      <c r="E47" s="6">
        <v>63</v>
      </c>
      <c r="F47" s="6">
        <v>35</v>
      </c>
      <c r="G47" s="6">
        <f t="shared" si="9"/>
        <v>98</v>
      </c>
      <c r="H47" s="6">
        <v>77</v>
      </c>
      <c r="I47" s="6">
        <v>68</v>
      </c>
      <c r="J47" s="6">
        <f t="shared" si="10"/>
        <v>145</v>
      </c>
      <c r="K47" s="6">
        <v>78</v>
      </c>
      <c r="L47" s="6">
        <v>77</v>
      </c>
      <c r="M47" s="6">
        <f t="shared" si="11"/>
        <v>155</v>
      </c>
      <c r="N47" s="6">
        <v>89</v>
      </c>
      <c r="O47" s="6">
        <v>90</v>
      </c>
      <c r="P47" s="6">
        <f t="shared" si="12"/>
        <v>179</v>
      </c>
      <c r="Q47" s="6">
        <v>90</v>
      </c>
      <c r="R47" s="6">
        <v>99</v>
      </c>
      <c r="S47" s="6">
        <f t="shared" si="13"/>
        <v>189</v>
      </c>
      <c r="T47" s="6">
        <v>95</v>
      </c>
      <c r="U47" s="6">
        <v>81</v>
      </c>
      <c r="V47" s="6">
        <f t="shared" si="14"/>
        <v>176</v>
      </c>
      <c r="W47" s="6">
        <v>108</v>
      </c>
      <c r="X47" s="6">
        <v>102</v>
      </c>
      <c r="Y47" s="6">
        <f t="shared" si="15"/>
        <v>210</v>
      </c>
      <c r="Z47" s="6">
        <v>79</v>
      </c>
      <c r="AA47" s="6">
        <v>80</v>
      </c>
      <c r="AB47" s="6">
        <v>159</v>
      </c>
      <c r="AC47" s="6">
        <v>107</v>
      </c>
      <c r="AD47" s="6">
        <v>82</v>
      </c>
      <c r="AE47" s="6">
        <v>189</v>
      </c>
      <c r="AF47" s="6">
        <v>143</v>
      </c>
      <c r="AG47" s="6">
        <v>107</v>
      </c>
      <c r="AH47" s="6">
        <v>250</v>
      </c>
      <c r="AI47" s="6">
        <v>153</v>
      </c>
      <c r="AJ47" s="6">
        <v>214</v>
      </c>
      <c r="AK47" s="6">
        <v>367</v>
      </c>
    </row>
    <row r="48" spans="1:37" x14ac:dyDescent="0.15">
      <c r="A48" s="7" t="s">
        <v>6</v>
      </c>
      <c r="B48" s="6">
        <v>726</v>
      </c>
      <c r="C48" s="6">
        <v>517</v>
      </c>
      <c r="D48" s="6">
        <f t="shared" si="8"/>
        <v>1243</v>
      </c>
      <c r="E48" s="6">
        <v>757</v>
      </c>
      <c r="F48" s="6">
        <v>530</v>
      </c>
      <c r="G48" s="6">
        <f t="shared" si="9"/>
        <v>1287</v>
      </c>
      <c r="H48" s="6">
        <v>920</v>
      </c>
      <c r="I48" s="6">
        <v>733</v>
      </c>
      <c r="J48" s="6">
        <f t="shared" si="10"/>
        <v>1653</v>
      </c>
      <c r="K48" s="6">
        <v>983</v>
      </c>
      <c r="L48" s="6">
        <v>807</v>
      </c>
      <c r="M48" s="6">
        <f t="shared" si="11"/>
        <v>1790</v>
      </c>
      <c r="N48" s="6">
        <v>943</v>
      </c>
      <c r="O48" s="6">
        <v>913</v>
      </c>
      <c r="P48" s="6">
        <f t="shared" si="12"/>
        <v>1856</v>
      </c>
      <c r="Q48" s="6">
        <v>1098</v>
      </c>
      <c r="R48" s="6">
        <v>944</v>
      </c>
      <c r="S48" s="6">
        <f t="shared" si="13"/>
        <v>2042</v>
      </c>
      <c r="T48" s="6">
        <v>1341</v>
      </c>
      <c r="U48" s="6">
        <v>1347</v>
      </c>
      <c r="V48" s="6">
        <f t="shared" si="14"/>
        <v>2688</v>
      </c>
      <c r="W48" s="6">
        <v>1119</v>
      </c>
      <c r="X48" s="6">
        <v>1193</v>
      </c>
      <c r="Y48" s="6">
        <f t="shared" si="15"/>
        <v>2312</v>
      </c>
      <c r="Z48" s="6">
        <v>896</v>
      </c>
      <c r="AA48" s="6">
        <v>850</v>
      </c>
      <c r="AB48" s="6">
        <v>1746</v>
      </c>
      <c r="AC48" s="6">
        <v>1108</v>
      </c>
      <c r="AD48" s="6">
        <v>986</v>
      </c>
      <c r="AE48" s="6">
        <v>2094</v>
      </c>
      <c r="AF48" s="6">
        <v>1198</v>
      </c>
      <c r="AG48" s="6">
        <v>1016</v>
      </c>
      <c r="AH48" s="6">
        <v>2214</v>
      </c>
      <c r="AI48" s="6">
        <v>1622</v>
      </c>
      <c r="AJ48" s="6">
        <v>1655</v>
      </c>
      <c r="AK48" s="6">
        <v>3277</v>
      </c>
    </row>
    <row r="49" spans="1:37" x14ac:dyDescent="0.15">
      <c r="A49" s="7" t="s">
        <v>5</v>
      </c>
      <c r="B49" s="6">
        <v>458</v>
      </c>
      <c r="C49" s="6">
        <v>395</v>
      </c>
      <c r="D49" s="6">
        <f t="shared" si="8"/>
        <v>853</v>
      </c>
      <c r="E49" s="6">
        <v>489</v>
      </c>
      <c r="F49" s="6">
        <v>351</v>
      </c>
      <c r="G49" s="6">
        <f t="shared" si="9"/>
        <v>840</v>
      </c>
      <c r="H49" s="6">
        <v>663</v>
      </c>
      <c r="I49" s="6">
        <v>534</v>
      </c>
      <c r="J49" s="6">
        <f t="shared" si="10"/>
        <v>1197</v>
      </c>
      <c r="K49" s="6">
        <v>793</v>
      </c>
      <c r="L49" s="6">
        <v>642</v>
      </c>
      <c r="M49" s="6">
        <f t="shared" si="11"/>
        <v>1435</v>
      </c>
      <c r="N49" s="6">
        <v>767</v>
      </c>
      <c r="O49" s="6">
        <v>668</v>
      </c>
      <c r="P49" s="6">
        <f t="shared" si="12"/>
        <v>1435</v>
      </c>
      <c r="Q49" s="6">
        <v>691</v>
      </c>
      <c r="R49" s="6">
        <v>595</v>
      </c>
      <c r="S49" s="6">
        <f t="shared" si="13"/>
        <v>1286</v>
      </c>
      <c r="T49" s="6">
        <v>794</v>
      </c>
      <c r="U49" s="6">
        <v>742</v>
      </c>
      <c r="V49" s="6">
        <f t="shared" si="14"/>
        <v>1536</v>
      </c>
      <c r="W49" s="6">
        <v>762</v>
      </c>
      <c r="X49" s="6">
        <v>748</v>
      </c>
      <c r="Y49" s="6">
        <f t="shared" si="15"/>
        <v>1510</v>
      </c>
      <c r="Z49" s="6">
        <v>595</v>
      </c>
      <c r="AA49" s="6">
        <v>535</v>
      </c>
      <c r="AB49" s="6">
        <v>1130</v>
      </c>
      <c r="AC49" s="6">
        <v>742</v>
      </c>
      <c r="AD49" s="6">
        <v>636</v>
      </c>
      <c r="AE49" s="6">
        <v>1378</v>
      </c>
      <c r="AF49" s="6">
        <v>851</v>
      </c>
      <c r="AG49" s="6">
        <v>753</v>
      </c>
      <c r="AH49" s="6">
        <v>1604</v>
      </c>
      <c r="AI49" s="6">
        <v>1133</v>
      </c>
      <c r="AJ49" s="6">
        <v>1161</v>
      </c>
      <c r="AK49" s="6">
        <v>2294</v>
      </c>
    </row>
    <row r="50" spans="1:37" x14ac:dyDescent="0.15">
      <c r="A50" s="7" t="s">
        <v>4</v>
      </c>
      <c r="B50" s="6">
        <v>79</v>
      </c>
      <c r="C50" s="6">
        <v>52</v>
      </c>
      <c r="D50" s="6">
        <f t="shared" si="8"/>
        <v>131</v>
      </c>
      <c r="E50" s="6">
        <v>72</v>
      </c>
      <c r="F50" s="6">
        <v>56</v>
      </c>
      <c r="G50" s="6">
        <f t="shared" si="9"/>
        <v>128</v>
      </c>
      <c r="H50" s="6">
        <v>94</v>
      </c>
      <c r="I50" s="6">
        <v>44</v>
      </c>
      <c r="J50" s="6">
        <f t="shared" si="10"/>
        <v>138</v>
      </c>
      <c r="K50" s="6">
        <v>104</v>
      </c>
      <c r="L50" s="6">
        <v>67</v>
      </c>
      <c r="M50" s="6">
        <f t="shared" si="11"/>
        <v>171</v>
      </c>
      <c r="N50" s="6">
        <v>88</v>
      </c>
      <c r="O50" s="6">
        <v>75</v>
      </c>
      <c r="P50" s="6">
        <f t="shared" si="12"/>
        <v>163</v>
      </c>
      <c r="Q50" s="6">
        <v>88</v>
      </c>
      <c r="R50" s="6">
        <v>92</v>
      </c>
      <c r="S50" s="6">
        <f t="shared" si="13"/>
        <v>180</v>
      </c>
      <c r="T50" s="6">
        <v>103</v>
      </c>
      <c r="U50" s="6">
        <v>108</v>
      </c>
      <c r="V50" s="6">
        <f t="shared" si="14"/>
        <v>211</v>
      </c>
      <c r="W50" s="6">
        <v>133</v>
      </c>
      <c r="X50" s="6">
        <v>124</v>
      </c>
      <c r="Y50" s="6">
        <f t="shared" si="15"/>
        <v>257</v>
      </c>
      <c r="Z50" s="6">
        <v>123</v>
      </c>
      <c r="AA50" s="6">
        <v>98</v>
      </c>
      <c r="AB50" s="6">
        <v>221</v>
      </c>
      <c r="AC50" s="6">
        <v>117</v>
      </c>
      <c r="AD50" s="6">
        <v>99</v>
      </c>
      <c r="AE50" s="6">
        <v>216</v>
      </c>
      <c r="AF50" s="6">
        <v>136</v>
      </c>
      <c r="AG50" s="6">
        <v>129</v>
      </c>
      <c r="AH50" s="6">
        <v>265</v>
      </c>
      <c r="AI50" s="6">
        <v>209</v>
      </c>
      <c r="AJ50" s="6">
        <v>223</v>
      </c>
      <c r="AK50" s="6">
        <v>432</v>
      </c>
    </row>
    <row r="51" spans="1:37" x14ac:dyDescent="0.15">
      <c r="A51" s="7" t="s">
        <v>3</v>
      </c>
      <c r="B51" s="6">
        <v>327</v>
      </c>
      <c r="C51" s="6">
        <v>248</v>
      </c>
      <c r="D51" s="6">
        <f t="shared" si="8"/>
        <v>575</v>
      </c>
      <c r="E51" s="6">
        <v>282</v>
      </c>
      <c r="F51" s="6">
        <v>216</v>
      </c>
      <c r="G51" s="6">
        <f t="shared" si="9"/>
        <v>498</v>
      </c>
      <c r="H51" s="6">
        <v>371</v>
      </c>
      <c r="I51" s="6">
        <v>297</v>
      </c>
      <c r="J51" s="6">
        <f t="shared" si="10"/>
        <v>668</v>
      </c>
      <c r="K51" s="6">
        <v>485</v>
      </c>
      <c r="L51" s="6">
        <v>392</v>
      </c>
      <c r="M51" s="6">
        <f t="shared" si="11"/>
        <v>877</v>
      </c>
      <c r="N51" s="6">
        <v>520</v>
      </c>
      <c r="O51" s="6">
        <v>444</v>
      </c>
      <c r="P51" s="6">
        <f t="shared" si="12"/>
        <v>964</v>
      </c>
      <c r="Q51" s="6">
        <v>563</v>
      </c>
      <c r="R51" s="6">
        <v>463</v>
      </c>
      <c r="S51" s="6">
        <f t="shared" si="13"/>
        <v>1026</v>
      </c>
      <c r="T51" s="6">
        <v>566</v>
      </c>
      <c r="U51" s="6">
        <v>520</v>
      </c>
      <c r="V51" s="6">
        <f t="shared" si="14"/>
        <v>1086</v>
      </c>
      <c r="W51" s="6">
        <v>401</v>
      </c>
      <c r="X51" s="6">
        <v>427</v>
      </c>
      <c r="Y51" s="6">
        <f t="shared" si="15"/>
        <v>828</v>
      </c>
      <c r="Z51" s="6">
        <v>322</v>
      </c>
      <c r="AA51" s="6">
        <v>328</v>
      </c>
      <c r="AB51" s="6">
        <v>650</v>
      </c>
      <c r="AC51" s="6">
        <v>391</v>
      </c>
      <c r="AD51" s="6">
        <v>354</v>
      </c>
      <c r="AE51" s="6">
        <v>745</v>
      </c>
      <c r="AF51" s="6">
        <v>448</v>
      </c>
      <c r="AG51" s="6">
        <v>425</v>
      </c>
      <c r="AH51" s="6">
        <v>873</v>
      </c>
      <c r="AI51" s="6">
        <v>825</v>
      </c>
      <c r="AJ51" s="6">
        <v>965</v>
      </c>
      <c r="AK51" s="6">
        <v>1790</v>
      </c>
    </row>
    <row r="52" spans="1:37" x14ac:dyDescent="0.15">
      <c r="A52" s="7" t="s">
        <v>2</v>
      </c>
      <c r="B52" s="6">
        <v>674</v>
      </c>
      <c r="C52" s="6">
        <v>504</v>
      </c>
      <c r="D52" s="6">
        <f t="shared" si="8"/>
        <v>1178</v>
      </c>
      <c r="E52" s="6">
        <v>805</v>
      </c>
      <c r="F52" s="6">
        <v>652</v>
      </c>
      <c r="G52" s="6">
        <f t="shared" si="9"/>
        <v>1457</v>
      </c>
      <c r="H52" s="6">
        <v>1029</v>
      </c>
      <c r="I52" s="6">
        <v>927</v>
      </c>
      <c r="J52" s="6">
        <f t="shared" si="10"/>
        <v>1956</v>
      </c>
      <c r="K52" s="6">
        <v>1148</v>
      </c>
      <c r="L52" s="6">
        <v>1057</v>
      </c>
      <c r="M52" s="6">
        <f t="shared" si="11"/>
        <v>2205</v>
      </c>
      <c r="N52" s="6">
        <v>1257</v>
      </c>
      <c r="O52" s="6">
        <v>1233</v>
      </c>
      <c r="P52" s="6">
        <f t="shared" si="12"/>
        <v>2490</v>
      </c>
      <c r="Q52" s="6">
        <v>1259</v>
      </c>
      <c r="R52" s="6">
        <v>1248</v>
      </c>
      <c r="S52" s="6">
        <f t="shared" si="13"/>
        <v>2507</v>
      </c>
      <c r="T52" s="6">
        <v>1111</v>
      </c>
      <c r="U52" s="6">
        <v>1097</v>
      </c>
      <c r="V52" s="6">
        <f t="shared" si="14"/>
        <v>2208</v>
      </c>
      <c r="W52" s="6">
        <v>957</v>
      </c>
      <c r="X52" s="6">
        <v>1019</v>
      </c>
      <c r="Y52" s="6">
        <f t="shared" si="15"/>
        <v>1976</v>
      </c>
      <c r="Z52" s="6">
        <v>762</v>
      </c>
      <c r="AA52" s="6">
        <v>766</v>
      </c>
      <c r="AB52" s="6">
        <v>1528</v>
      </c>
      <c r="AC52" s="6">
        <v>873</v>
      </c>
      <c r="AD52" s="6">
        <v>830</v>
      </c>
      <c r="AE52" s="6">
        <v>1703</v>
      </c>
      <c r="AF52" s="6">
        <v>1037</v>
      </c>
      <c r="AG52" s="6">
        <v>947</v>
      </c>
      <c r="AH52" s="6">
        <v>1984</v>
      </c>
      <c r="AI52" s="6">
        <v>1407</v>
      </c>
      <c r="AJ52" s="6">
        <v>1403</v>
      </c>
      <c r="AK52" s="6">
        <v>2810</v>
      </c>
    </row>
    <row r="53" spans="1:37" x14ac:dyDescent="0.15">
      <c r="A53" s="7" t="s">
        <v>1</v>
      </c>
      <c r="B53" s="6">
        <v>322</v>
      </c>
      <c r="C53" s="6">
        <v>269</v>
      </c>
      <c r="D53" s="6">
        <f t="shared" si="8"/>
        <v>591</v>
      </c>
      <c r="E53" s="6">
        <v>323</v>
      </c>
      <c r="F53" s="6">
        <v>274</v>
      </c>
      <c r="G53" s="6">
        <f t="shared" si="9"/>
        <v>597</v>
      </c>
      <c r="H53" s="6">
        <v>354</v>
      </c>
      <c r="I53" s="6">
        <v>372</v>
      </c>
      <c r="J53" s="6">
        <f t="shared" si="10"/>
        <v>726</v>
      </c>
      <c r="K53" s="6">
        <v>413</v>
      </c>
      <c r="L53" s="6">
        <v>407</v>
      </c>
      <c r="M53" s="6">
        <f t="shared" si="11"/>
        <v>820</v>
      </c>
      <c r="N53" s="6">
        <v>459</v>
      </c>
      <c r="O53" s="6">
        <v>435</v>
      </c>
      <c r="P53" s="6">
        <f t="shared" si="12"/>
        <v>894</v>
      </c>
      <c r="Q53" s="6">
        <v>420</v>
      </c>
      <c r="R53" s="6">
        <v>457</v>
      </c>
      <c r="S53" s="6">
        <f t="shared" si="13"/>
        <v>877</v>
      </c>
      <c r="T53" s="6">
        <v>334</v>
      </c>
      <c r="U53" s="6">
        <v>414</v>
      </c>
      <c r="V53" s="6">
        <f t="shared" si="14"/>
        <v>748</v>
      </c>
      <c r="W53" s="6">
        <v>388</v>
      </c>
      <c r="X53" s="6">
        <v>491</v>
      </c>
      <c r="Y53" s="6">
        <f t="shared" si="15"/>
        <v>879</v>
      </c>
      <c r="Z53" s="6">
        <v>303</v>
      </c>
      <c r="AA53" s="6">
        <v>342</v>
      </c>
      <c r="AB53" s="6">
        <v>645</v>
      </c>
      <c r="AC53" s="6">
        <v>400</v>
      </c>
      <c r="AD53" s="6">
        <v>396</v>
      </c>
      <c r="AE53" s="6">
        <v>796</v>
      </c>
      <c r="AF53" s="6">
        <v>388</v>
      </c>
      <c r="AG53" s="6">
        <v>442</v>
      </c>
      <c r="AH53" s="6">
        <v>830</v>
      </c>
      <c r="AI53" s="6">
        <v>573</v>
      </c>
      <c r="AJ53" s="6">
        <v>688</v>
      </c>
      <c r="AK53" s="6">
        <v>1261</v>
      </c>
    </row>
    <row r="54" spans="1:37" s="3" customFormat="1" x14ac:dyDescent="0.15">
      <c r="A54" s="5" t="s">
        <v>0</v>
      </c>
      <c r="B54" s="4">
        <v>11292</v>
      </c>
      <c r="C54" s="4">
        <v>8229</v>
      </c>
      <c r="D54" s="4">
        <f t="shared" si="8"/>
        <v>19521</v>
      </c>
      <c r="E54" s="4">
        <v>11386</v>
      </c>
      <c r="F54" s="4">
        <v>8835</v>
      </c>
      <c r="G54" s="4">
        <f t="shared" si="9"/>
        <v>20221</v>
      </c>
      <c r="H54" s="4">
        <v>13141</v>
      </c>
      <c r="I54" s="4">
        <v>10949</v>
      </c>
      <c r="J54" s="4">
        <f t="shared" si="10"/>
        <v>24090</v>
      </c>
      <c r="K54" s="4">
        <v>14250</v>
      </c>
      <c r="L54" s="4">
        <v>12384</v>
      </c>
      <c r="M54" s="4">
        <f t="shared" si="11"/>
        <v>26634</v>
      </c>
      <c r="N54" s="4">
        <v>14445</v>
      </c>
      <c r="O54" s="4">
        <v>13233</v>
      </c>
      <c r="P54" s="4">
        <f t="shared" si="12"/>
        <v>27678</v>
      </c>
      <c r="Q54" s="4">
        <v>15470</v>
      </c>
      <c r="R54" s="4">
        <v>13776</v>
      </c>
      <c r="S54" s="4">
        <f t="shared" si="13"/>
        <v>29246</v>
      </c>
      <c r="T54" s="4">
        <v>15437</v>
      </c>
      <c r="U54" s="4">
        <v>14204</v>
      </c>
      <c r="V54" s="4">
        <f t="shared" si="14"/>
        <v>29641</v>
      </c>
      <c r="W54" s="4">
        <v>15669</v>
      </c>
      <c r="X54" s="4">
        <v>15563</v>
      </c>
      <c r="Y54" s="4">
        <f t="shared" si="15"/>
        <v>31232</v>
      </c>
      <c r="Z54" s="4">
        <v>12826</v>
      </c>
      <c r="AA54" s="4">
        <v>12063</v>
      </c>
      <c r="AB54" s="4">
        <v>24889</v>
      </c>
      <c r="AC54" s="4">
        <v>16137</v>
      </c>
      <c r="AD54" s="4">
        <v>14433</v>
      </c>
      <c r="AE54" s="4">
        <v>30570</v>
      </c>
      <c r="AF54" s="4">
        <v>19606</v>
      </c>
      <c r="AG54" s="4">
        <v>17508</v>
      </c>
      <c r="AH54" s="4">
        <v>37114</v>
      </c>
      <c r="AI54" s="4">
        <v>24518</v>
      </c>
      <c r="AJ54" s="4">
        <v>25044</v>
      </c>
      <c r="AK54" s="4">
        <v>49562</v>
      </c>
    </row>
    <row r="55" spans="1:37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</sheetData>
  <mergeCells count="28">
    <mergeCell ref="A31:AH31"/>
    <mergeCell ref="A4:AH4"/>
    <mergeCell ref="N2:P2"/>
    <mergeCell ref="Q2:S2"/>
    <mergeCell ref="T2:V2"/>
    <mergeCell ref="B29:D29"/>
    <mergeCell ref="Z2:AB2"/>
    <mergeCell ref="Z29:AB29"/>
    <mergeCell ref="W2:Y2"/>
    <mergeCell ref="A29:A30"/>
    <mergeCell ref="B2:D2"/>
    <mergeCell ref="E2:G2"/>
    <mergeCell ref="H2:J2"/>
    <mergeCell ref="AC2:AE2"/>
    <mergeCell ref="AC29:AE29"/>
    <mergeCell ref="E29:G29"/>
    <mergeCell ref="AI2:AK2"/>
    <mergeCell ref="AI29:AK29"/>
    <mergeCell ref="A2:A3"/>
    <mergeCell ref="AF2:AH2"/>
    <mergeCell ref="AF29:AH29"/>
    <mergeCell ref="H29:J29"/>
    <mergeCell ref="K2:M2"/>
    <mergeCell ref="K29:M29"/>
    <mergeCell ref="N29:P29"/>
    <mergeCell ref="Q29:S29"/>
    <mergeCell ref="T29:V29"/>
    <mergeCell ref="W29:Y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8906F-12CE-45EB-94C6-F574335EC0DD}">
  <sheetPr filterMode="1"/>
  <dimension ref="A1:AK92"/>
  <sheetViews>
    <sheetView zoomScaleNormal="100" workbookViewId="0">
      <pane xSplit="1" topLeftCell="B1" activePane="topRight" state="frozen"/>
      <selection pane="topRight" activeCell="F80" sqref="F80:AB92"/>
    </sheetView>
  </sheetViews>
  <sheetFormatPr defaultRowHeight="9" x14ac:dyDescent="0.15"/>
  <cols>
    <col min="1" max="16384" width="9.140625" style="1"/>
  </cols>
  <sheetData>
    <row r="1" spans="1:37" x14ac:dyDescent="0.15">
      <c r="A1" s="17"/>
      <c r="B1" s="14">
        <v>2013</v>
      </c>
      <c r="C1" s="14"/>
      <c r="D1" s="14"/>
      <c r="E1" s="14">
        <v>2014</v>
      </c>
      <c r="F1" s="14"/>
      <c r="G1" s="14"/>
      <c r="H1" s="14">
        <v>2015</v>
      </c>
      <c r="I1" s="14"/>
      <c r="J1" s="14"/>
      <c r="K1" s="14">
        <v>2016</v>
      </c>
      <c r="L1" s="14"/>
      <c r="M1" s="14"/>
      <c r="N1" s="14">
        <v>2017</v>
      </c>
      <c r="O1" s="14"/>
      <c r="P1" s="14"/>
      <c r="Q1" s="14">
        <v>2018</v>
      </c>
      <c r="R1" s="14"/>
      <c r="S1" s="14"/>
      <c r="T1" s="14">
        <v>2019</v>
      </c>
      <c r="U1" s="14"/>
      <c r="V1" s="14"/>
      <c r="W1" s="14">
        <v>2020</v>
      </c>
      <c r="X1" s="14"/>
      <c r="Y1" s="14"/>
      <c r="Z1" s="14">
        <v>2021</v>
      </c>
      <c r="AA1" s="14"/>
      <c r="AB1" s="14"/>
      <c r="AC1" s="14">
        <v>2022</v>
      </c>
      <c r="AD1" s="14"/>
      <c r="AE1" s="14"/>
      <c r="AF1" s="14">
        <v>2023</v>
      </c>
      <c r="AG1" s="14"/>
      <c r="AH1" s="14"/>
      <c r="AI1" s="14">
        <v>2024</v>
      </c>
      <c r="AJ1" s="14"/>
      <c r="AK1" s="14"/>
    </row>
    <row r="2" spans="1:37" x14ac:dyDescent="0.15">
      <c r="A2" s="18"/>
      <c r="B2" s="11" t="s">
        <v>26</v>
      </c>
      <c r="C2" s="11" t="s">
        <v>25</v>
      </c>
      <c r="D2" s="11" t="s">
        <v>24</v>
      </c>
      <c r="E2" s="11" t="s">
        <v>26</v>
      </c>
      <c r="F2" s="11" t="s">
        <v>25</v>
      </c>
      <c r="G2" s="11" t="s">
        <v>24</v>
      </c>
      <c r="H2" s="11" t="s">
        <v>26</v>
      </c>
      <c r="I2" s="11" t="s">
        <v>25</v>
      </c>
      <c r="J2" s="11" t="s">
        <v>24</v>
      </c>
      <c r="K2" s="11" t="s">
        <v>26</v>
      </c>
      <c r="L2" s="11" t="s">
        <v>25</v>
      </c>
      <c r="M2" s="11" t="s">
        <v>24</v>
      </c>
      <c r="N2" s="11" t="s">
        <v>26</v>
      </c>
      <c r="O2" s="11" t="s">
        <v>25</v>
      </c>
      <c r="P2" s="11" t="s">
        <v>24</v>
      </c>
      <c r="Q2" s="11" t="s">
        <v>26</v>
      </c>
      <c r="R2" s="11" t="s">
        <v>25</v>
      </c>
      <c r="S2" s="11" t="s">
        <v>24</v>
      </c>
      <c r="T2" s="11" t="s">
        <v>26</v>
      </c>
      <c r="U2" s="11" t="s">
        <v>25</v>
      </c>
      <c r="V2" s="11" t="s">
        <v>24</v>
      </c>
      <c r="W2" s="11" t="s">
        <v>26</v>
      </c>
      <c r="X2" s="11" t="s">
        <v>25</v>
      </c>
      <c r="Y2" s="11" t="s">
        <v>24</v>
      </c>
      <c r="Z2" s="11" t="s">
        <v>26</v>
      </c>
      <c r="AA2" s="11" t="s">
        <v>25</v>
      </c>
      <c r="AB2" s="11" t="s">
        <v>24</v>
      </c>
      <c r="AC2" s="11" t="s">
        <v>26</v>
      </c>
      <c r="AD2" s="11" t="s">
        <v>25</v>
      </c>
      <c r="AE2" s="11" t="s">
        <v>24</v>
      </c>
      <c r="AF2" s="11" t="s">
        <v>26</v>
      </c>
      <c r="AG2" s="11" t="s">
        <v>25</v>
      </c>
      <c r="AH2" s="11" t="s">
        <v>24</v>
      </c>
      <c r="AI2" s="11" t="s">
        <v>26</v>
      </c>
      <c r="AJ2" s="11" t="s">
        <v>25</v>
      </c>
      <c r="AK2" s="11" t="s">
        <v>24</v>
      </c>
    </row>
    <row r="3" spans="1:37" x14ac:dyDescent="0.15">
      <c r="A3" s="7" t="s">
        <v>22</v>
      </c>
      <c r="B3" s="6">
        <v>242</v>
      </c>
      <c r="C3" s="6">
        <v>171</v>
      </c>
      <c r="D3" s="6">
        <f t="shared" ref="D3:D25" si="0">+B3+C3</f>
        <v>413</v>
      </c>
      <c r="E3" s="6">
        <v>289</v>
      </c>
      <c r="F3" s="6">
        <v>204</v>
      </c>
      <c r="G3" s="6">
        <f t="shared" ref="G3:G25" si="1">+E3+F3</f>
        <v>493</v>
      </c>
      <c r="H3" s="6">
        <v>324</v>
      </c>
      <c r="I3" s="6">
        <v>227</v>
      </c>
      <c r="J3" s="6">
        <f t="shared" ref="J3:J25" si="2">+H3+I3</f>
        <v>551</v>
      </c>
      <c r="K3" s="6">
        <v>428</v>
      </c>
      <c r="L3" s="6">
        <v>303</v>
      </c>
      <c r="M3" s="6">
        <f t="shared" ref="M3:M25" si="3">+K3+L3</f>
        <v>731</v>
      </c>
      <c r="N3" s="6">
        <v>511</v>
      </c>
      <c r="O3" s="6">
        <v>450</v>
      </c>
      <c r="P3" s="6">
        <f t="shared" ref="P3:P25" si="4">+N3+O3</f>
        <v>961</v>
      </c>
      <c r="Q3" s="6">
        <v>568</v>
      </c>
      <c r="R3" s="6">
        <v>414</v>
      </c>
      <c r="S3" s="6">
        <f t="shared" ref="S3:S25" si="5">+Q3+R3</f>
        <v>982</v>
      </c>
      <c r="T3" s="6">
        <v>680</v>
      </c>
      <c r="U3" s="6">
        <v>594</v>
      </c>
      <c r="V3" s="6">
        <f t="shared" ref="V3:V25" si="6">+T3+U3</f>
        <v>1274</v>
      </c>
      <c r="W3" s="6">
        <v>554</v>
      </c>
      <c r="X3" s="6">
        <v>437</v>
      </c>
      <c r="Y3" s="6">
        <f t="shared" ref="Y3:Y25" si="7">+W3+X3</f>
        <v>991</v>
      </c>
      <c r="Z3" s="6">
        <v>684</v>
      </c>
      <c r="AA3" s="6">
        <v>573</v>
      </c>
      <c r="AB3" s="6">
        <v>1257</v>
      </c>
      <c r="AC3" s="6">
        <v>628</v>
      </c>
      <c r="AD3" s="6">
        <v>526</v>
      </c>
      <c r="AE3" s="6">
        <v>1154</v>
      </c>
      <c r="AF3" s="6">
        <v>707</v>
      </c>
      <c r="AG3" s="6">
        <v>502</v>
      </c>
      <c r="AH3" s="6">
        <v>1209</v>
      </c>
      <c r="AI3" s="6">
        <v>671</v>
      </c>
      <c r="AJ3" s="6">
        <v>501</v>
      </c>
      <c r="AK3" s="6">
        <v>1172</v>
      </c>
    </row>
    <row r="4" spans="1:37" x14ac:dyDescent="0.15">
      <c r="A4" s="10" t="s">
        <v>21</v>
      </c>
      <c r="B4" s="6">
        <v>6</v>
      </c>
      <c r="C4" s="6">
        <v>6</v>
      </c>
      <c r="D4" s="6">
        <f t="shared" si="0"/>
        <v>12</v>
      </c>
      <c r="E4" s="6">
        <v>8</v>
      </c>
      <c r="F4" s="6">
        <v>5</v>
      </c>
      <c r="G4" s="6">
        <f t="shared" si="1"/>
        <v>13</v>
      </c>
      <c r="H4" s="6">
        <v>8</v>
      </c>
      <c r="I4" s="6">
        <v>3</v>
      </c>
      <c r="J4" s="6">
        <f t="shared" si="2"/>
        <v>11</v>
      </c>
      <c r="K4" s="6">
        <v>18</v>
      </c>
      <c r="L4" s="6">
        <v>8</v>
      </c>
      <c r="M4" s="6">
        <f t="shared" si="3"/>
        <v>26</v>
      </c>
      <c r="N4" s="6">
        <v>3</v>
      </c>
      <c r="O4" s="6">
        <v>7</v>
      </c>
      <c r="P4" s="6">
        <f t="shared" si="4"/>
        <v>10</v>
      </c>
      <c r="Q4" s="6">
        <v>13</v>
      </c>
      <c r="R4" s="6">
        <v>15</v>
      </c>
      <c r="S4" s="6">
        <f t="shared" si="5"/>
        <v>28</v>
      </c>
      <c r="T4" s="6">
        <v>20</v>
      </c>
      <c r="U4" s="6">
        <v>14</v>
      </c>
      <c r="V4" s="6">
        <f t="shared" si="6"/>
        <v>34</v>
      </c>
      <c r="W4" s="6">
        <v>13</v>
      </c>
      <c r="X4" s="6">
        <v>10</v>
      </c>
      <c r="Y4" s="6">
        <f t="shared" si="7"/>
        <v>23</v>
      </c>
      <c r="Z4" s="6">
        <v>18</v>
      </c>
      <c r="AA4" s="6">
        <v>21</v>
      </c>
      <c r="AB4" s="6">
        <v>39</v>
      </c>
      <c r="AC4" s="6">
        <v>16</v>
      </c>
      <c r="AD4" s="6">
        <v>14</v>
      </c>
      <c r="AE4" s="6">
        <v>30</v>
      </c>
      <c r="AF4" s="6">
        <v>21</v>
      </c>
      <c r="AG4" s="6">
        <v>18</v>
      </c>
      <c r="AH4" s="6">
        <v>39</v>
      </c>
      <c r="AI4" s="6">
        <v>24</v>
      </c>
      <c r="AJ4" s="6">
        <v>11</v>
      </c>
      <c r="AK4" s="6">
        <v>35</v>
      </c>
    </row>
    <row r="5" spans="1:37" x14ac:dyDescent="0.15">
      <c r="A5" s="10" t="s">
        <v>20</v>
      </c>
      <c r="B5" s="6">
        <v>819</v>
      </c>
      <c r="C5" s="6">
        <v>609</v>
      </c>
      <c r="D5" s="6">
        <f t="shared" si="0"/>
        <v>1428</v>
      </c>
      <c r="E5" s="6">
        <v>961</v>
      </c>
      <c r="F5" s="6">
        <v>692</v>
      </c>
      <c r="G5" s="6">
        <f t="shared" si="1"/>
        <v>1653</v>
      </c>
      <c r="H5" s="6">
        <v>1138</v>
      </c>
      <c r="I5" s="6">
        <v>760</v>
      </c>
      <c r="J5" s="6">
        <f t="shared" si="2"/>
        <v>1898</v>
      </c>
      <c r="K5" s="6">
        <v>1488</v>
      </c>
      <c r="L5" s="6">
        <v>1210</v>
      </c>
      <c r="M5" s="6">
        <f t="shared" si="3"/>
        <v>2698</v>
      </c>
      <c r="N5" s="6">
        <v>1635</v>
      </c>
      <c r="O5" s="6">
        <v>1360</v>
      </c>
      <c r="P5" s="6">
        <f t="shared" si="4"/>
        <v>2995</v>
      </c>
      <c r="Q5" s="6">
        <v>1771</v>
      </c>
      <c r="R5" s="6">
        <v>1411</v>
      </c>
      <c r="S5" s="6">
        <f t="shared" si="5"/>
        <v>3182</v>
      </c>
      <c r="T5" s="6">
        <v>2205</v>
      </c>
      <c r="U5" s="6">
        <v>1658</v>
      </c>
      <c r="V5" s="6">
        <f t="shared" si="6"/>
        <v>3863</v>
      </c>
      <c r="W5" s="6">
        <v>1784</v>
      </c>
      <c r="X5" s="6">
        <v>1458</v>
      </c>
      <c r="Y5" s="6">
        <f t="shared" si="7"/>
        <v>3242</v>
      </c>
      <c r="Z5" s="6">
        <v>2290</v>
      </c>
      <c r="AA5" s="6">
        <v>1915</v>
      </c>
      <c r="AB5" s="6">
        <v>4205</v>
      </c>
      <c r="AC5" s="6">
        <v>2107</v>
      </c>
      <c r="AD5" s="6">
        <v>1748</v>
      </c>
      <c r="AE5" s="6">
        <v>3855</v>
      </c>
      <c r="AF5" s="6">
        <v>2002</v>
      </c>
      <c r="AG5" s="6">
        <v>1601</v>
      </c>
      <c r="AH5" s="6">
        <v>3603</v>
      </c>
      <c r="AI5" s="6">
        <v>1556</v>
      </c>
      <c r="AJ5" s="6">
        <v>1284</v>
      </c>
      <c r="AK5" s="6">
        <v>2840</v>
      </c>
    </row>
    <row r="6" spans="1:37" x14ac:dyDescent="0.15">
      <c r="A6" s="10" t="s">
        <v>19</v>
      </c>
      <c r="B6" s="6">
        <f>+B7+B8</f>
        <v>94</v>
      </c>
      <c r="C6" s="6">
        <f>+C7+C8</f>
        <v>87</v>
      </c>
      <c r="D6" s="6">
        <v>181</v>
      </c>
      <c r="E6" s="6">
        <f>+E7+E8</f>
        <v>74</v>
      </c>
      <c r="F6" s="6">
        <f>+F7+F8</f>
        <v>80</v>
      </c>
      <c r="G6" s="6">
        <v>154</v>
      </c>
      <c r="H6" s="6">
        <v>105</v>
      </c>
      <c r="I6" s="6">
        <v>88</v>
      </c>
      <c r="J6" s="6">
        <v>193</v>
      </c>
      <c r="K6" s="6">
        <v>116</v>
      </c>
      <c r="L6" s="6">
        <v>129</v>
      </c>
      <c r="M6" s="6">
        <v>245</v>
      </c>
      <c r="N6" s="6">
        <v>170</v>
      </c>
      <c r="O6" s="6">
        <v>138</v>
      </c>
      <c r="P6" s="6">
        <v>308</v>
      </c>
      <c r="Q6" s="6">
        <v>166</v>
      </c>
      <c r="R6" s="6">
        <v>165</v>
      </c>
      <c r="S6" s="6">
        <v>331</v>
      </c>
      <c r="T6" s="6">
        <v>205</v>
      </c>
      <c r="U6" s="6">
        <v>207</v>
      </c>
      <c r="V6" s="6">
        <v>412</v>
      </c>
      <c r="W6" s="6">
        <v>150</v>
      </c>
      <c r="X6" s="6">
        <v>174</v>
      </c>
      <c r="Y6" s="6">
        <f t="shared" si="7"/>
        <v>324</v>
      </c>
      <c r="Z6" s="6">
        <v>251</v>
      </c>
      <c r="AA6" s="6">
        <v>254</v>
      </c>
      <c r="AB6" s="6">
        <v>505</v>
      </c>
      <c r="AC6" s="6">
        <v>197</v>
      </c>
      <c r="AD6" s="6">
        <v>208</v>
      </c>
      <c r="AE6" s="6">
        <v>405</v>
      </c>
      <c r="AF6" s="6">
        <v>233</v>
      </c>
      <c r="AG6" s="6">
        <v>188</v>
      </c>
      <c r="AH6" s="6">
        <v>421</v>
      </c>
      <c r="AI6" s="6">
        <v>180</v>
      </c>
      <c r="AJ6" s="6">
        <v>164</v>
      </c>
      <c r="AK6" s="6">
        <v>344</v>
      </c>
    </row>
    <row r="7" spans="1:37" x14ac:dyDescent="0.15">
      <c r="A7" s="9" t="s">
        <v>18</v>
      </c>
      <c r="B7" s="13">
        <v>46</v>
      </c>
      <c r="C7" s="13">
        <v>50</v>
      </c>
      <c r="D7" s="13">
        <f t="shared" si="0"/>
        <v>96</v>
      </c>
      <c r="E7" s="13">
        <v>41</v>
      </c>
      <c r="F7" s="13">
        <v>44</v>
      </c>
      <c r="G7" s="13">
        <f t="shared" si="1"/>
        <v>85</v>
      </c>
      <c r="H7" s="13">
        <v>47</v>
      </c>
      <c r="I7" s="13">
        <v>48</v>
      </c>
      <c r="J7" s="13">
        <f t="shared" si="2"/>
        <v>95</v>
      </c>
      <c r="K7" s="13">
        <v>55</v>
      </c>
      <c r="L7" s="13">
        <v>80</v>
      </c>
      <c r="M7" s="13">
        <f t="shared" si="3"/>
        <v>135</v>
      </c>
      <c r="N7" s="13">
        <v>94</v>
      </c>
      <c r="O7" s="13">
        <v>81</v>
      </c>
      <c r="P7" s="13">
        <f t="shared" si="4"/>
        <v>175</v>
      </c>
      <c r="Q7" s="13">
        <v>81</v>
      </c>
      <c r="R7" s="13">
        <v>101</v>
      </c>
      <c r="S7" s="13">
        <f t="shared" si="5"/>
        <v>182</v>
      </c>
      <c r="T7" s="13">
        <v>93</v>
      </c>
      <c r="U7" s="13">
        <v>101</v>
      </c>
      <c r="V7" s="13">
        <f t="shared" si="6"/>
        <v>194</v>
      </c>
      <c r="W7" s="13">
        <v>70</v>
      </c>
      <c r="X7" s="13">
        <v>93</v>
      </c>
      <c r="Y7" s="13">
        <f t="shared" si="7"/>
        <v>163</v>
      </c>
      <c r="Z7" s="13">
        <v>122</v>
      </c>
      <c r="AA7" s="13">
        <v>129</v>
      </c>
      <c r="AB7" s="13">
        <v>251</v>
      </c>
      <c r="AC7" s="13">
        <v>86</v>
      </c>
      <c r="AD7" s="13">
        <v>118</v>
      </c>
      <c r="AE7" s="13">
        <v>204</v>
      </c>
      <c r="AF7" s="13">
        <v>113</v>
      </c>
      <c r="AG7" s="13">
        <v>115</v>
      </c>
      <c r="AH7" s="13">
        <v>228</v>
      </c>
      <c r="AI7" s="13">
        <v>105</v>
      </c>
      <c r="AJ7" s="13">
        <v>102</v>
      </c>
      <c r="AK7" s="13">
        <v>207</v>
      </c>
    </row>
    <row r="8" spans="1:37" x14ac:dyDescent="0.15">
      <c r="A8" s="8" t="s">
        <v>17</v>
      </c>
      <c r="B8" s="13">
        <v>48</v>
      </c>
      <c r="C8" s="13">
        <v>37</v>
      </c>
      <c r="D8" s="13">
        <f t="shared" si="0"/>
        <v>85</v>
      </c>
      <c r="E8" s="13">
        <v>33</v>
      </c>
      <c r="F8" s="13">
        <v>36</v>
      </c>
      <c r="G8" s="13">
        <f t="shared" si="1"/>
        <v>69</v>
      </c>
      <c r="H8" s="13">
        <v>58</v>
      </c>
      <c r="I8" s="13">
        <v>40</v>
      </c>
      <c r="J8" s="13">
        <f t="shared" si="2"/>
        <v>98</v>
      </c>
      <c r="K8" s="13">
        <v>61</v>
      </c>
      <c r="L8" s="13">
        <v>49</v>
      </c>
      <c r="M8" s="13">
        <f t="shared" si="3"/>
        <v>110</v>
      </c>
      <c r="N8" s="13">
        <v>76</v>
      </c>
      <c r="O8" s="13">
        <v>57</v>
      </c>
      <c r="P8" s="13">
        <f t="shared" si="4"/>
        <v>133</v>
      </c>
      <c r="Q8" s="13">
        <v>85</v>
      </c>
      <c r="R8" s="13">
        <v>64</v>
      </c>
      <c r="S8" s="13">
        <f t="shared" si="5"/>
        <v>149</v>
      </c>
      <c r="T8" s="13">
        <v>112</v>
      </c>
      <c r="U8" s="13">
        <v>106</v>
      </c>
      <c r="V8" s="13">
        <f t="shared" si="6"/>
        <v>218</v>
      </c>
      <c r="W8" s="13">
        <v>80</v>
      </c>
      <c r="X8" s="13">
        <v>81</v>
      </c>
      <c r="Y8" s="13">
        <f t="shared" si="7"/>
        <v>161</v>
      </c>
      <c r="Z8" s="13">
        <v>129</v>
      </c>
      <c r="AA8" s="13">
        <v>125</v>
      </c>
      <c r="AB8" s="13">
        <v>254</v>
      </c>
      <c r="AC8" s="13">
        <v>111</v>
      </c>
      <c r="AD8" s="13">
        <v>90</v>
      </c>
      <c r="AE8" s="13">
        <v>201</v>
      </c>
      <c r="AF8" s="13">
        <v>120</v>
      </c>
      <c r="AG8" s="13">
        <v>73</v>
      </c>
      <c r="AH8" s="13">
        <v>193</v>
      </c>
      <c r="AI8" s="13">
        <v>75</v>
      </c>
      <c r="AJ8" s="13">
        <v>62</v>
      </c>
      <c r="AK8" s="13">
        <v>137</v>
      </c>
    </row>
    <row r="9" spans="1:37" x14ac:dyDescent="0.15">
      <c r="A9" s="7" t="s">
        <v>16</v>
      </c>
      <c r="B9" s="6">
        <v>248</v>
      </c>
      <c r="C9" s="6">
        <v>218</v>
      </c>
      <c r="D9" s="6">
        <f t="shared" si="0"/>
        <v>466</v>
      </c>
      <c r="E9" s="6">
        <v>298</v>
      </c>
      <c r="F9" s="6">
        <v>241</v>
      </c>
      <c r="G9" s="6">
        <f t="shared" si="1"/>
        <v>539</v>
      </c>
      <c r="H9" s="6">
        <v>360</v>
      </c>
      <c r="I9" s="6">
        <v>303</v>
      </c>
      <c r="J9" s="6">
        <f t="shared" si="2"/>
        <v>663</v>
      </c>
      <c r="K9" s="6">
        <v>543</v>
      </c>
      <c r="L9" s="6">
        <v>406</v>
      </c>
      <c r="M9" s="6">
        <f t="shared" si="3"/>
        <v>949</v>
      </c>
      <c r="N9" s="6">
        <v>561</v>
      </c>
      <c r="O9" s="6">
        <v>537</v>
      </c>
      <c r="P9" s="6">
        <f t="shared" si="4"/>
        <v>1098</v>
      </c>
      <c r="Q9" s="6">
        <v>614</v>
      </c>
      <c r="R9" s="6">
        <v>588</v>
      </c>
      <c r="S9" s="6">
        <f t="shared" si="5"/>
        <v>1202</v>
      </c>
      <c r="T9" s="6">
        <v>724</v>
      </c>
      <c r="U9" s="6">
        <v>629</v>
      </c>
      <c r="V9" s="6">
        <f t="shared" si="6"/>
        <v>1353</v>
      </c>
      <c r="W9" s="6">
        <v>647</v>
      </c>
      <c r="X9" s="6">
        <v>584</v>
      </c>
      <c r="Y9" s="6">
        <f t="shared" si="7"/>
        <v>1231</v>
      </c>
      <c r="Z9" s="6">
        <v>813</v>
      </c>
      <c r="AA9" s="6">
        <v>713</v>
      </c>
      <c r="AB9" s="6">
        <v>1526</v>
      </c>
      <c r="AC9" s="6">
        <v>791</v>
      </c>
      <c r="AD9" s="6">
        <v>598</v>
      </c>
      <c r="AE9" s="6">
        <v>1389</v>
      </c>
      <c r="AF9" s="6">
        <v>683</v>
      </c>
      <c r="AG9" s="6">
        <v>575</v>
      </c>
      <c r="AH9" s="6">
        <v>1258</v>
      </c>
      <c r="AI9" s="6">
        <v>556</v>
      </c>
      <c r="AJ9" s="6">
        <v>499</v>
      </c>
      <c r="AK9" s="6">
        <v>1055</v>
      </c>
    </row>
    <row r="10" spans="1:37" x14ac:dyDescent="0.15">
      <c r="A10" s="7" t="s">
        <v>15</v>
      </c>
      <c r="B10" s="6">
        <v>87</v>
      </c>
      <c r="C10" s="6">
        <v>76</v>
      </c>
      <c r="D10" s="6">
        <f t="shared" si="0"/>
        <v>163</v>
      </c>
      <c r="E10" s="6">
        <v>90</v>
      </c>
      <c r="F10" s="6">
        <v>83</v>
      </c>
      <c r="G10" s="6">
        <f t="shared" si="1"/>
        <v>173</v>
      </c>
      <c r="H10" s="6">
        <v>128</v>
      </c>
      <c r="I10" s="6">
        <v>94</v>
      </c>
      <c r="J10" s="6">
        <f t="shared" si="2"/>
        <v>222</v>
      </c>
      <c r="K10" s="6">
        <v>131</v>
      </c>
      <c r="L10" s="6">
        <v>165</v>
      </c>
      <c r="M10" s="6">
        <f t="shared" si="3"/>
        <v>296</v>
      </c>
      <c r="N10" s="6">
        <v>183</v>
      </c>
      <c r="O10" s="6">
        <v>178</v>
      </c>
      <c r="P10" s="6">
        <f t="shared" si="4"/>
        <v>361</v>
      </c>
      <c r="Q10" s="6">
        <v>203</v>
      </c>
      <c r="R10" s="6">
        <v>190</v>
      </c>
      <c r="S10" s="6">
        <f t="shared" si="5"/>
        <v>393</v>
      </c>
      <c r="T10" s="6">
        <v>179</v>
      </c>
      <c r="U10" s="6">
        <v>184</v>
      </c>
      <c r="V10" s="6">
        <f t="shared" si="6"/>
        <v>363</v>
      </c>
      <c r="W10" s="6">
        <v>200</v>
      </c>
      <c r="X10" s="6">
        <v>180</v>
      </c>
      <c r="Y10" s="6">
        <f t="shared" si="7"/>
        <v>380</v>
      </c>
      <c r="Z10" s="6">
        <v>263</v>
      </c>
      <c r="AA10" s="6">
        <v>223</v>
      </c>
      <c r="AB10" s="6">
        <v>486</v>
      </c>
      <c r="AC10" s="6">
        <v>218</v>
      </c>
      <c r="AD10" s="6">
        <v>217</v>
      </c>
      <c r="AE10" s="6">
        <v>435</v>
      </c>
      <c r="AF10" s="6">
        <v>226</v>
      </c>
      <c r="AG10" s="6">
        <v>186</v>
      </c>
      <c r="AH10" s="6">
        <v>412</v>
      </c>
      <c r="AI10" s="6">
        <v>203</v>
      </c>
      <c r="AJ10" s="6">
        <v>190</v>
      </c>
      <c r="AK10" s="6">
        <v>393</v>
      </c>
    </row>
    <row r="11" spans="1:37" x14ac:dyDescent="0.15">
      <c r="A11" s="7" t="s">
        <v>14</v>
      </c>
      <c r="B11" s="6">
        <v>88</v>
      </c>
      <c r="C11" s="6">
        <v>61</v>
      </c>
      <c r="D11" s="6">
        <f t="shared" si="0"/>
        <v>149</v>
      </c>
      <c r="E11" s="6">
        <v>150</v>
      </c>
      <c r="F11" s="6">
        <v>76</v>
      </c>
      <c r="G11" s="6">
        <f t="shared" si="1"/>
        <v>226</v>
      </c>
      <c r="H11" s="6">
        <v>149</v>
      </c>
      <c r="I11" s="6">
        <v>104</v>
      </c>
      <c r="J11" s="6">
        <f t="shared" si="2"/>
        <v>253</v>
      </c>
      <c r="K11" s="6">
        <v>186</v>
      </c>
      <c r="L11" s="6">
        <v>162</v>
      </c>
      <c r="M11" s="6">
        <f t="shared" si="3"/>
        <v>348</v>
      </c>
      <c r="N11" s="6">
        <v>213</v>
      </c>
      <c r="O11" s="6">
        <v>175</v>
      </c>
      <c r="P11" s="6">
        <f t="shared" si="4"/>
        <v>388</v>
      </c>
      <c r="Q11" s="6">
        <v>281</v>
      </c>
      <c r="R11" s="6">
        <v>229</v>
      </c>
      <c r="S11" s="6">
        <f t="shared" si="5"/>
        <v>510</v>
      </c>
      <c r="T11" s="6">
        <v>272</v>
      </c>
      <c r="U11" s="6">
        <v>225</v>
      </c>
      <c r="V11" s="6">
        <f t="shared" si="6"/>
        <v>497</v>
      </c>
      <c r="W11" s="6">
        <v>210</v>
      </c>
      <c r="X11" s="6">
        <v>192</v>
      </c>
      <c r="Y11" s="6">
        <f t="shared" si="7"/>
        <v>402</v>
      </c>
      <c r="Z11" s="6">
        <v>316</v>
      </c>
      <c r="AA11" s="6">
        <v>247</v>
      </c>
      <c r="AB11" s="6">
        <v>563</v>
      </c>
      <c r="AC11" s="6">
        <v>290</v>
      </c>
      <c r="AD11" s="6">
        <v>238</v>
      </c>
      <c r="AE11" s="6">
        <v>528</v>
      </c>
      <c r="AF11" s="6">
        <v>221</v>
      </c>
      <c r="AG11" s="6">
        <v>199</v>
      </c>
      <c r="AH11" s="6">
        <v>420</v>
      </c>
      <c r="AI11" s="6">
        <v>202</v>
      </c>
      <c r="AJ11" s="6">
        <v>197</v>
      </c>
      <c r="AK11" s="6">
        <v>399</v>
      </c>
    </row>
    <row r="12" spans="1:37" x14ac:dyDescent="0.15">
      <c r="A12" s="7" t="s">
        <v>13</v>
      </c>
      <c r="B12" s="6">
        <v>250</v>
      </c>
      <c r="C12" s="6">
        <v>195</v>
      </c>
      <c r="D12" s="6">
        <f t="shared" si="0"/>
        <v>445</v>
      </c>
      <c r="E12" s="6">
        <v>276</v>
      </c>
      <c r="F12" s="6">
        <v>235</v>
      </c>
      <c r="G12" s="6">
        <f t="shared" si="1"/>
        <v>511</v>
      </c>
      <c r="H12" s="6">
        <v>320</v>
      </c>
      <c r="I12" s="6">
        <v>245</v>
      </c>
      <c r="J12" s="6">
        <f t="shared" si="2"/>
        <v>565</v>
      </c>
      <c r="K12" s="6">
        <v>473</v>
      </c>
      <c r="L12" s="6">
        <v>379</v>
      </c>
      <c r="M12" s="6">
        <f t="shared" si="3"/>
        <v>852</v>
      </c>
      <c r="N12" s="6">
        <v>458</v>
      </c>
      <c r="O12" s="6">
        <v>397</v>
      </c>
      <c r="P12" s="6">
        <f t="shared" si="4"/>
        <v>855</v>
      </c>
      <c r="Q12" s="6">
        <v>584</v>
      </c>
      <c r="R12" s="6">
        <v>500</v>
      </c>
      <c r="S12" s="6">
        <f t="shared" si="5"/>
        <v>1084</v>
      </c>
      <c r="T12" s="6">
        <v>550</v>
      </c>
      <c r="U12" s="6">
        <v>536</v>
      </c>
      <c r="V12" s="6">
        <f t="shared" si="6"/>
        <v>1086</v>
      </c>
      <c r="W12" s="6">
        <v>503</v>
      </c>
      <c r="X12" s="6">
        <v>458</v>
      </c>
      <c r="Y12" s="6">
        <f t="shared" si="7"/>
        <v>961</v>
      </c>
      <c r="Z12" s="6">
        <v>703</v>
      </c>
      <c r="AA12" s="6">
        <v>616</v>
      </c>
      <c r="AB12" s="6">
        <v>1319</v>
      </c>
      <c r="AC12" s="6">
        <v>566</v>
      </c>
      <c r="AD12" s="6">
        <v>531</v>
      </c>
      <c r="AE12" s="6">
        <v>1097</v>
      </c>
      <c r="AF12" s="6">
        <v>598</v>
      </c>
      <c r="AG12" s="6">
        <v>437</v>
      </c>
      <c r="AH12" s="6">
        <v>1035</v>
      </c>
      <c r="AI12" s="6">
        <v>517</v>
      </c>
      <c r="AJ12" s="6">
        <v>426</v>
      </c>
      <c r="AK12" s="6">
        <v>943</v>
      </c>
    </row>
    <row r="13" spans="1:37" x14ac:dyDescent="0.15">
      <c r="A13" s="7" t="s">
        <v>12</v>
      </c>
      <c r="B13" s="6">
        <v>234</v>
      </c>
      <c r="C13" s="6">
        <v>187</v>
      </c>
      <c r="D13" s="6">
        <f t="shared" si="0"/>
        <v>421</v>
      </c>
      <c r="E13" s="6">
        <v>495</v>
      </c>
      <c r="F13" s="6">
        <v>453</v>
      </c>
      <c r="G13" s="6">
        <f t="shared" si="1"/>
        <v>948</v>
      </c>
      <c r="H13" s="6">
        <v>256</v>
      </c>
      <c r="I13" s="6">
        <v>228</v>
      </c>
      <c r="J13" s="6">
        <f t="shared" si="2"/>
        <v>484</v>
      </c>
      <c r="K13" s="6">
        <v>404</v>
      </c>
      <c r="L13" s="6">
        <v>273</v>
      </c>
      <c r="M13" s="6">
        <f t="shared" si="3"/>
        <v>677</v>
      </c>
      <c r="N13" s="6">
        <v>343</v>
      </c>
      <c r="O13" s="6">
        <v>334</v>
      </c>
      <c r="P13" s="6">
        <f t="shared" si="4"/>
        <v>677</v>
      </c>
      <c r="Q13" s="6">
        <v>426</v>
      </c>
      <c r="R13" s="6">
        <v>420</v>
      </c>
      <c r="S13" s="6">
        <f t="shared" si="5"/>
        <v>846</v>
      </c>
      <c r="T13" s="6">
        <v>430</v>
      </c>
      <c r="U13" s="6">
        <v>419</v>
      </c>
      <c r="V13" s="6">
        <f t="shared" si="6"/>
        <v>849</v>
      </c>
      <c r="W13" s="6">
        <v>454</v>
      </c>
      <c r="X13" s="6">
        <v>375</v>
      </c>
      <c r="Y13" s="6">
        <f t="shared" si="7"/>
        <v>829</v>
      </c>
      <c r="Z13" s="6">
        <v>531</v>
      </c>
      <c r="AA13" s="6">
        <v>477</v>
      </c>
      <c r="AB13" s="6">
        <v>1008</v>
      </c>
      <c r="AC13" s="6">
        <v>564</v>
      </c>
      <c r="AD13" s="6">
        <v>449</v>
      </c>
      <c r="AE13" s="6">
        <v>1013</v>
      </c>
      <c r="AF13" s="6">
        <v>451</v>
      </c>
      <c r="AG13" s="6">
        <v>411</v>
      </c>
      <c r="AH13" s="6">
        <v>862</v>
      </c>
      <c r="AI13" s="6">
        <v>440</v>
      </c>
      <c r="AJ13" s="6">
        <v>396</v>
      </c>
      <c r="AK13" s="6">
        <v>836</v>
      </c>
    </row>
    <row r="14" spans="1:37" x14ac:dyDescent="0.15">
      <c r="A14" s="7" t="s">
        <v>11</v>
      </c>
      <c r="B14" s="6">
        <v>49</v>
      </c>
      <c r="C14" s="6">
        <v>24</v>
      </c>
      <c r="D14" s="6">
        <f t="shared" si="0"/>
        <v>73</v>
      </c>
      <c r="E14" s="6">
        <v>54</v>
      </c>
      <c r="F14" s="6">
        <v>39</v>
      </c>
      <c r="G14" s="6">
        <f t="shared" si="1"/>
        <v>93</v>
      </c>
      <c r="H14" s="6">
        <v>54</v>
      </c>
      <c r="I14" s="6">
        <v>39</v>
      </c>
      <c r="J14" s="6">
        <f t="shared" si="2"/>
        <v>93</v>
      </c>
      <c r="K14" s="6">
        <v>62</v>
      </c>
      <c r="L14" s="6">
        <v>80</v>
      </c>
      <c r="M14" s="6">
        <f t="shared" si="3"/>
        <v>142</v>
      </c>
      <c r="N14" s="6">
        <v>77</v>
      </c>
      <c r="O14" s="6">
        <v>56</v>
      </c>
      <c r="P14" s="6">
        <f t="shared" si="4"/>
        <v>133</v>
      </c>
      <c r="Q14" s="6">
        <v>88</v>
      </c>
      <c r="R14" s="6">
        <v>74</v>
      </c>
      <c r="S14" s="6">
        <f t="shared" si="5"/>
        <v>162</v>
      </c>
      <c r="T14" s="6">
        <v>106</v>
      </c>
      <c r="U14" s="6">
        <v>111</v>
      </c>
      <c r="V14" s="6">
        <f t="shared" si="6"/>
        <v>217</v>
      </c>
      <c r="W14" s="6">
        <v>100</v>
      </c>
      <c r="X14" s="6">
        <v>89</v>
      </c>
      <c r="Y14" s="6">
        <f t="shared" si="7"/>
        <v>189</v>
      </c>
      <c r="Z14" s="6">
        <v>134</v>
      </c>
      <c r="AA14" s="6">
        <v>100</v>
      </c>
      <c r="AB14" s="6">
        <v>234</v>
      </c>
      <c r="AC14" s="6">
        <v>120</v>
      </c>
      <c r="AD14" s="6">
        <v>94</v>
      </c>
      <c r="AE14" s="6">
        <v>214</v>
      </c>
      <c r="AF14" s="6">
        <v>114</v>
      </c>
      <c r="AG14" s="6">
        <v>88</v>
      </c>
      <c r="AH14" s="6">
        <v>202</v>
      </c>
      <c r="AI14" s="6">
        <v>104</v>
      </c>
      <c r="AJ14" s="6">
        <v>70</v>
      </c>
      <c r="AK14" s="6">
        <v>174</v>
      </c>
    </row>
    <row r="15" spans="1:37" x14ac:dyDescent="0.15">
      <c r="A15" s="7" t="s">
        <v>10</v>
      </c>
      <c r="B15" s="6">
        <v>68</v>
      </c>
      <c r="C15" s="6">
        <v>71</v>
      </c>
      <c r="D15" s="6">
        <f t="shared" si="0"/>
        <v>139</v>
      </c>
      <c r="E15" s="6">
        <v>93</v>
      </c>
      <c r="F15" s="6">
        <v>59</v>
      </c>
      <c r="G15" s="6">
        <f t="shared" si="1"/>
        <v>152</v>
      </c>
      <c r="H15" s="6">
        <v>125</v>
      </c>
      <c r="I15" s="6">
        <v>89</v>
      </c>
      <c r="J15" s="6">
        <f t="shared" si="2"/>
        <v>214</v>
      </c>
      <c r="K15" s="6">
        <v>132</v>
      </c>
      <c r="L15" s="6">
        <v>96</v>
      </c>
      <c r="M15" s="6">
        <f t="shared" si="3"/>
        <v>228</v>
      </c>
      <c r="N15" s="6">
        <v>178</v>
      </c>
      <c r="O15" s="6">
        <v>135</v>
      </c>
      <c r="P15" s="6">
        <f t="shared" si="4"/>
        <v>313</v>
      </c>
      <c r="Q15" s="6">
        <v>191</v>
      </c>
      <c r="R15" s="6">
        <v>158</v>
      </c>
      <c r="S15" s="6">
        <f t="shared" si="5"/>
        <v>349</v>
      </c>
      <c r="T15" s="6">
        <v>169</v>
      </c>
      <c r="U15" s="6">
        <v>173</v>
      </c>
      <c r="V15" s="6">
        <f t="shared" si="6"/>
        <v>342</v>
      </c>
      <c r="W15" s="6">
        <v>188</v>
      </c>
      <c r="X15" s="6">
        <v>192</v>
      </c>
      <c r="Y15" s="6">
        <f t="shared" si="7"/>
        <v>380</v>
      </c>
      <c r="Z15" s="6">
        <v>240</v>
      </c>
      <c r="AA15" s="6">
        <v>217</v>
      </c>
      <c r="AB15" s="6">
        <v>457</v>
      </c>
      <c r="AC15" s="6">
        <v>223</v>
      </c>
      <c r="AD15" s="6">
        <v>198</v>
      </c>
      <c r="AE15" s="6">
        <v>421</v>
      </c>
      <c r="AF15" s="6">
        <v>202</v>
      </c>
      <c r="AG15" s="6">
        <v>163</v>
      </c>
      <c r="AH15" s="6">
        <v>365</v>
      </c>
      <c r="AI15" s="6">
        <v>181</v>
      </c>
      <c r="AJ15" s="6">
        <v>149</v>
      </c>
      <c r="AK15" s="6">
        <v>330</v>
      </c>
    </row>
    <row r="16" spans="1:37" x14ac:dyDescent="0.15">
      <c r="A16" s="7" t="s">
        <v>9</v>
      </c>
      <c r="B16" s="6">
        <v>456</v>
      </c>
      <c r="C16" s="6">
        <v>397</v>
      </c>
      <c r="D16" s="6">
        <f t="shared" si="0"/>
        <v>853</v>
      </c>
      <c r="E16" s="6">
        <v>421</v>
      </c>
      <c r="F16" s="6">
        <v>324</v>
      </c>
      <c r="G16" s="6">
        <f t="shared" si="1"/>
        <v>745</v>
      </c>
      <c r="H16" s="6">
        <v>352</v>
      </c>
      <c r="I16" s="6">
        <v>332</v>
      </c>
      <c r="J16" s="6">
        <f t="shared" si="2"/>
        <v>684</v>
      </c>
      <c r="K16" s="6">
        <v>450</v>
      </c>
      <c r="L16" s="6">
        <v>410</v>
      </c>
      <c r="M16" s="6">
        <f t="shared" si="3"/>
        <v>860</v>
      </c>
      <c r="N16" s="6">
        <v>524</v>
      </c>
      <c r="O16" s="6">
        <v>522</v>
      </c>
      <c r="P16" s="6">
        <f t="shared" si="4"/>
        <v>1046</v>
      </c>
      <c r="Q16" s="6">
        <v>592</v>
      </c>
      <c r="R16" s="6">
        <v>542</v>
      </c>
      <c r="S16" s="6">
        <f t="shared" si="5"/>
        <v>1134</v>
      </c>
      <c r="T16" s="6">
        <v>1072</v>
      </c>
      <c r="U16" s="6">
        <v>769</v>
      </c>
      <c r="V16" s="6">
        <f t="shared" si="6"/>
        <v>1841</v>
      </c>
      <c r="W16" s="6">
        <v>842</v>
      </c>
      <c r="X16" s="6">
        <v>697</v>
      </c>
      <c r="Y16" s="6">
        <f t="shared" si="7"/>
        <v>1539</v>
      </c>
      <c r="Z16" s="6">
        <v>1107</v>
      </c>
      <c r="AA16" s="6">
        <v>962</v>
      </c>
      <c r="AB16" s="6">
        <v>2069</v>
      </c>
      <c r="AC16" s="6">
        <v>1220</v>
      </c>
      <c r="AD16" s="6">
        <v>905</v>
      </c>
      <c r="AE16" s="6">
        <v>2125</v>
      </c>
      <c r="AF16" s="6">
        <v>906</v>
      </c>
      <c r="AG16" s="6">
        <v>737</v>
      </c>
      <c r="AH16" s="6">
        <v>1643</v>
      </c>
      <c r="AI16" s="6">
        <v>732</v>
      </c>
      <c r="AJ16" s="6">
        <v>681</v>
      </c>
      <c r="AK16" s="6">
        <v>1413</v>
      </c>
    </row>
    <row r="17" spans="1:37" x14ac:dyDescent="0.15">
      <c r="A17" s="7" t="s">
        <v>8</v>
      </c>
      <c r="B17" s="6">
        <v>47</v>
      </c>
      <c r="C17" s="6">
        <v>66</v>
      </c>
      <c r="D17" s="6">
        <f t="shared" si="0"/>
        <v>113</v>
      </c>
      <c r="E17" s="6">
        <v>111</v>
      </c>
      <c r="F17" s="6">
        <v>97</v>
      </c>
      <c r="G17" s="6">
        <f t="shared" si="1"/>
        <v>208</v>
      </c>
      <c r="H17" s="6">
        <v>145</v>
      </c>
      <c r="I17" s="6">
        <v>122</v>
      </c>
      <c r="J17" s="6">
        <f t="shared" si="2"/>
        <v>267</v>
      </c>
      <c r="K17" s="6">
        <v>194</v>
      </c>
      <c r="L17" s="6">
        <v>171</v>
      </c>
      <c r="M17" s="6">
        <f t="shared" si="3"/>
        <v>365</v>
      </c>
      <c r="N17" s="6">
        <v>188</v>
      </c>
      <c r="O17" s="6">
        <v>189</v>
      </c>
      <c r="P17" s="6">
        <f t="shared" si="4"/>
        <v>377</v>
      </c>
      <c r="Q17" s="6">
        <v>225</v>
      </c>
      <c r="R17" s="6">
        <v>214</v>
      </c>
      <c r="S17" s="6">
        <f t="shared" si="5"/>
        <v>439</v>
      </c>
      <c r="T17" s="6">
        <v>146</v>
      </c>
      <c r="U17" s="6">
        <v>158</v>
      </c>
      <c r="V17" s="6">
        <f t="shared" si="6"/>
        <v>304</v>
      </c>
      <c r="W17" s="6">
        <v>192</v>
      </c>
      <c r="X17" s="6">
        <v>154</v>
      </c>
      <c r="Y17" s="6">
        <f t="shared" si="7"/>
        <v>346</v>
      </c>
      <c r="Z17" s="6">
        <v>266</v>
      </c>
      <c r="AA17" s="6">
        <v>194</v>
      </c>
      <c r="AB17" s="6">
        <v>460</v>
      </c>
      <c r="AC17" s="6">
        <v>265</v>
      </c>
      <c r="AD17" s="6">
        <v>238</v>
      </c>
      <c r="AE17" s="6">
        <v>503</v>
      </c>
      <c r="AF17" s="6">
        <v>257</v>
      </c>
      <c r="AG17" s="6">
        <v>165</v>
      </c>
      <c r="AH17" s="6">
        <v>422</v>
      </c>
      <c r="AI17" s="6">
        <v>197</v>
      </c>
      <c r="AJ17" s="6">
        <v>161</v>
      </c>
      <c r="AK17" s="6">
        <v>358</v>
      </c>
    </row>
    <row r="18" spans="1:37" x14ac:dyDescent="0.15">
      <c r="A18" s="7" t="s">
        <v>7</v>
      </c>
      <c r="B18" s="6">
        <v>25</v>
      </c>
      <c r="C18" s="6">
        <v>21</v>
      </c>
      <c r="D18" s="6">
        <f t="shared" si="0"/>
        <v>46</v>
      </c>
      <c r="E18" s="6">
        <v>22</v>
      </c>
      <c r="F18" s="6">
        <v>19</v>
      </c>
      <c r="G18" s="6">
        <f t="shared" si="1"/>
        <v>41</v>
      </c>
      <c r="H18" s="6">
        <v>18</v>
      </c>
      <c r="I18" s="6">
        <v>25</v>
      </c>
      <c r="J18" s="6">
        <f t="shared" si="2"/>
        <v>43</v>
      </c>
      <c r="K18" s="6">
        <v>43</v>
      </c>
      <c r="L18" s="6">
        <v>26</v>
      </c>
      <c r="M18" s="6">
        <f t="shared" si="3"/>
        <v>69</v>
      </c>
      <c r="N18" s="6">
        <v>38</v>
      </c>
      <c r="O18" s="6">
        <v>40</v>
      </c>
      <c r="P18" s="6">
        <f t="shared" si="4"/>
        <v>78</v>
      </c>
      <c r="Q18" s="6">
        <v>54</v>
      </c>
      <c r="R18" s="6">
        <v>45</v>
      </c>
      <c r="S18" s="6">
        <f t="shared" si="5"/>
        <v>99</v>
      </c>
      <c r="T18" s="6">
        <v>66</v>
      </c>
      <c r="U18" s="6">
        <v>38</v>
      </c>
      <c r="V18" s="6">
        <f t="shared" si="6"/>
        <v>104</v>
      </c>
      <c r="W18" s="6">
        <v>47</v>
      </c>
      <c r="X18" s="6">
        <v>44</v>
      </c>
      <c r="Y18" s="6">
        <f t="shared" si="7"/>
        <v>91</v>
      </c>
      <c r="Z18" s="6">
        <v>67</v>
      </c>
      <c r="AA18" s="6">
        <v>50</v>
      </c>
      <c r="AB18" s="6">
        <v>117</v>
      </c>
      <c r="AC18" s="6">
        <v>62</v>
      </c>
      <c r="AD18" s="6">
        <v>58</v>
      </c>
      <c r="AE18" s="6">
        <v>120</v>
      </c>
      <c r="AF18" s="6">
        <v>56</v>
      </c>
      <c r="AG18" s="6">
        <v>55</v>
      </c>
      <c r="AH18" s="6">
        <v>111</v>
      </c>
      <c r="AI18" s="6">
        <v>55</v>
      </c>
      <c r="AJ18" s="6">
        <v>46</v>
      </c>
      <c r="AK18" s="6">
        <v>101</v>
      </c>
    </row>
    <row r="19" spans="1:37" x14ac:dyDescent="0.15">
      <c r="A19" s="7" t="s">
        <v>6</v>
      </c>
      <c r="B19" s="6">
        <v>199</v>
      </c>
      <c r="C19" s="6">
        <v>168</v>
      </c>
      <c r="D19" s="6">
        <f t="shared" si="0"/>
        <v>367</v>
      </c>
      <c r="E19" s="6">
        <v>200</v>
      </c>
      <c r="F19" s="6">
        <v>196</v>
      </c>
      <c r="G19" s="6">
        <f t="shared" si="1"/>
        <v>396</v>
      </c>
      <c r="H19" s="6">
        <v>286</v>
      </c>
      <c r="I19" s="6">
        <v>190</v>
      </c>
      <c r="J19" s="6">
        <f t="shared" si="2"/>
        <v>476</v>
      </c>
      <c r="K19" s="6">
        <v>314</v>
      </c>
      <c r="L19" s="6">
        <v>273</v>
      </c>
      <c r="M19" s="6">
        <f t="shared" si="3"/>
        <v>587</v>
      </c>
      <c r="N19" s="6">
        <v>546</v>
      </c>
      <c r="O19" s="6">
        <v>402</v>
      </c>
      <c r="P19" s="6">
        <f t="shared" si="4"/>
        <v>948</v>
      </c>
      <c r="Q19" s="6">
        <v>505</v>
      </c>
      <c r="R19" s="6">
        <v>398</v>
      </c>
      <c r="S19" s="6">
        <f t="shared" si="5"/>
        <v>903</v>
      </c>
      <c r="T19" s="6">
        <v>459</v>
      </c>
      <c r="U19" s="6">
        <v>331</v>
      </c>
      <c r="V19" s="6">
        <f t="shared" si="6"/>
        <v>790</v>
      </c>
      <c r="W19" s="6">
        <v>408</v>
      </c>
      <c r="X19" s="6">
        <v>306</v>
      </c>
      <c r="Y19" s="6">
        <f t="shared" si="7"/>
        <v>714</v>
      </c>
      <c r="Z19" s="6">
        <v>553</v>
      </c>
      <c r="AA19" s="6">
        <v>424</v>
      </c>
      <c r="AB19" s="6">
        <v>977</v>
      </c>
      <c r="AC19" s="6">
        <v>519</v>
      </c>
      <c r="AD19" s="6">
        <v>453</v>
      </c>
      <c r="AE19" s="6">
        <v>972</v>
      </c>
      <c r="AF19" s="6">
        <v>470</v>
      </c>
      <c r="AG19" s="6">
        <v>334</v>
      </c>
      <c r="AH19" s="6">
        <v>804</v>
      </c>
      <c r="AI19" s="6">
        <v>362</v>
      </c>
      <c r="AJ19" s="6">
        <v>270</v>
      </c>
      <c r="AK19" s="6">
        <v>632</v>
      </c>
    </row>
    <row r="20" spans="1:37" x14ac:dyDescent="0.15">
      <c r="A20" s="7" t="s">
        <v>5</v>
      </c>
      <c r="B20" s="6">
        <v>164</v>
      </c>
      <c r="C20" s="6">
        <v>115</v>
      </c>
      <c r="D20" s="6">
        <f t="shared" si="0"/>
        <v>279</v>
      </c>
      <c r="E20" s="6">
        <v>149</v>
      </c>
      <c r="F20" s="6">
        <v>114</v>
      </c>
      <c r="G20" s="6">
        <f t="shared" si="1"/>
        <v>263</v>
      </c>
      <c r="H20" s="6">
        <v>228</v>
      </c>
      <c r="I20" s="6">
        <v>139</v>
      </c>
      <c r="J20" s="6">
        <f t="shared" si="2"/>
        <v>367</v>
      </c>
      <c r="K20" s="6">
        <v>257</v>
      </c>
      <c r="L20" s="6">
        <v>192</v>
      </c>
      <c r="M20" s="6">
        <f t="shared" si="3"/>
        <v>449</v>
      </c>
      <c r="N20" s="6">
        <v>320</v>
      </c>
      <c r="O20" s="6">
        <v>261</v>
      </c>
      <c r="P20" s="6">
        <f t="shared" si="4"/>
        <v>581</v>
      </c>
      <c r="Q20" s="6">
        <v>344</v>
      </c>
      <c r="R20" s="6">
        <v>293</v>
      </c>
      <c r="S20" s="6">
        <f t="shared" si="5"/>
        <v>637</v>
      </c>
      <c r="T20" s="6">
        <v>222</v>
      </c>
      <c r="U20" s="6">
        <v>181</v>
      </c>
      <c r="V20" s="6">
        <f t="shared" si="6"/>
        <v>403</v>
      </c>
      <c r="W20" s="6">
        <v>334</v>
      </c>
      <c r="X20" s="6">
        <v>275</v>
      </c>
      <c r="Y20" s="6">
        <f t="shared" si="7"/>
        <v>609</v>
      </c>
      <c r="Z20" s="6">
        <v>451</v>
      </c>
      <c r="AA20" s="6">
        <v>332</v>
      </c>
      <c r="AB20" s="6">
        <v>783</v>
      </c>
      <c r="AC20" s="6">
        <v>440</v>
      </c>
      <c r="AD20" s="6">
        <v>305</v>
      </c>
      <c r="AE20" s="6">
        <v>745</v>
      </c>
      <c r="AF20" s="6">
        <v>350</v>
      </c>
      <c r="AG20" s="6">
        <v>291</v>
      </c>
      <c r="AH20" s="6">
        <v>641</v>
      </c>
      <c r="AI20" s="6">
        <v>316</v>
      </c>
      <c r="AJ20" s="6">
        <v>263</v>
      </c>
      <c r="AK20" s="6">
        <v>579</v>
      </c>
    </row>
    <row r="21" spans="1:37" x14ac:dyDescent="0.15">
      <c r="A21" s="7" t="s">
        <v>4</v>
      </c>
      <c r="B21" s="6">
        <v>22</v>
      </c>
      <c r="C21" s="6">
        <v>17</v>
      </c>
      <c r="D21" s="6">
        <f t="shared" si="0"/>
        <v>39</v>
      </c>
      <c r="E21" s="6">
        <v>60</v>
      </c>
      <c r="F21" s="6">
        <v>31</v>
      </c>
      <c r="G21" s="6">
        <f t="shared" si="1"/>
        <v>91</v>
      </c>
      <c r="H21" s="6">
        <v>32</v>
      </c>
      <c r="I21" s="6">
        <v>23</v>
      </c>
      <c r="J21" s="6">
        <f t="shared" si="2"/>
        <v>55</v>
      </c>
      <c r="K21" s="6">
        <v>44</v>
      </c>
      <c r="L21" s="6">
        <v>32</v>
      </c>
      <c r="M21" s="6">
        <f t="shared" si="3"/>
        <v>76</v>
      </c>
      <c r="N21" s="6">
        <v>59</v>
      </c>
      <c r="O21" s="6">
        <v>40</v>
      </c>
      <c r="P21" s="6">
        <f t="shared" si="4"/>
        <v>99</v>
      </c>
      <c r="Q21" s="6">
        <v>58</v>
      </c>
      <c r="R21" s="6">
        <v>48</v>
      </c>
      <c r="S21" s="6">
        <f t="shared" si="5"/>
        <v>106</v>
      </c>
      <c r="T21" s="6">
        <v>41</v>
      </c>
      <c r="U21" s="6">
        <v>28</v>
      </c>
      <c r="V21" s="6">
        <f t="shared" si="6"/>
        <v>69</v>
      </c>
      <c r="W21" s="6">
        <v>40</v>
      </c>
      <c r="X21" s="6">
        <v>31</v>
      </c>
      <c r="Y21" s="6">
        <f t="shared" si="7"/>
        <v>71</v>
      </c>
      <c r="Z21" s="6">
        <v>57</v>
      </c>
      <c r="AA21" s="6">
        <v>39</v>
      </c>
      <c r="AB21" s="6">
        <v>96</v>
      </c>
      <c r="AC21" s="6">
        <v>59</v>
      </c>
      <c r="AD21" s="6">
        <v>57</v>
      </c>
      <c r="AE21" s="6">
        <v>116</v>
      </c>
      <c r="AF21" s="6">
        <v>55</v>
      </c>
      <c r="AG21" s="6">
        <v>43</v>
      </c>
      <c r="AH21" s="6">
        <v>98</v>
      </c>
      <c r="AI21" s="6">
        <v>48</v>
      </c>
      <c r="AJ21" s="6">
        <v>28</v>
      </c>
      <c r="AK21" s="6">
        <v>76</v>
      </c>
    </row>
    <row r="22" spans="1:37" x14ac:dyDescent="0.15">
      <c r="A22" s="7" t="s">
        <v>3</v>
      </c>
      <c r="B22" s="6">
        <v>92</v>
      </c>
      <c r="C22" s="6">
        <v>74</v>
      </c>
      <c r="D22" s="6">
        <f t="shared" si="0"/>
        <v>166</v>
      </c>
      <c r="E22" s="6">
        <v>101</v>
      </c>
      <c r="F22" s="6">
        <v>54</v>
      </c>
      <c r="G22" s="6">
        <f t="shared" si="1"/>
        <v>155</v>
      </c>
      <c r="H22" s="6">
        <v>123</v>
      </c>
      <c r="I22" s="6">
        <v>82</v>
      </c>
      <c r="J22" s="6">
        <f t="shared" si="2"/>
        <v>205</v>
      </c>
      <c r="K22" s="6">
        <v>139</v>
      </c>
      <c r="L22" s="6">
        <v>98</v>
      </c>
      <c r="M22" s="6">
        <f t="shared" si="3"/>
        <v>237</v>
      </c>
      <c r="N22" s="6">
        <v>172</v>
      </c>
      <c r="O22" s="6">
        <v>151</v>
      </c>
      <c r="P22" s="6">
        <f t="shared" si="4"/>
        <v>323</v>
      </c>
      <c r="Q22" s="6">
        <v>215</v>
      </c>
      <c r="R22" s="6">
        <v>190</v>
      </c>
      <c r="S22" s="6">
        <f t="shared" si="5"/>
        <v>405</v>
      </c>
      <c r="T22" s="6">
        <v>146</v>
      </c>
      <c r="U22" s="6">
        <v>109</v>
      </c>
      <c r="V22" s="6">
        <f t="shared" si="6"/>
        <v>255</v>
      </c>
      <c r="W22" s="6">
        <v>134</v>
      </c>
      <c r="X22" s="6">
        <v>105</v>
      </c>
      <c r="Y22" s="6">
        <f t="shared" si="7"/>
        <v>239</v>
      </c>
      <c r="Z22" s="6">
        <v>213</v>
      </c>
      <c r="AA22" s="6">
        <v>160</v>
      </c>
      <c r="AB22" s="6">
        <v>373</v>
      </c>
      <c r="AC22" s="6">
        <v>215</v>
      </c>
      <c r="AD22" s="6">
        <v>162</v>
      </c>
      <c r="AE22" s="6">
        <v>377</v>
      </c>
      <c r="AF22" s="6">
        <v>192</v>
      </c>
      <c r="AG22" s="6">
        <v>168</v>
      </c>
      <c r="AH22" s="6">
        <v>360</v>
      </c>
      <c r="AI22" s="6">
        <v>170</v>
      </c>
      <c r="AJ22" s="6">
        <v>137</v>
      </c>
      <c r="AK22" s="6">
        <v>307</v>
      </c>
    </row>
    <row r="23" spans="1:37" x14ac:dyDescent="0.15">
      <c r="A23" s="7" t="s">
        <v>2</v>
      </c>
      <c r="B23" s="6">
        <v>248</v>
      </c>
      <c r="C23" s="6">
        <v>198</v>
      </c>
      <c r="D23" s="6">
        <f t="shared" si="0"/>
        <v>446</v>
      </c>
      <c r="E23" s="6">
        <v>238</v>
      </c>
      <c r="F23" s="6">
        <v>181</v>
      </c>
      <c r="G23" s="6">
        <f t="shared" si="1"/>
        <v>419</v>
      </c>
      <c r="H23" s="6">
        <v>365</v>
      </c>
      <c r="I23" s="6">
        <v>207</v>
      </c>
      <c r="J23" s="6">
        <f t="shared" si="2"/>
        <v>572</v>
      </c>
      <c r="K23" s="6">
        <v>372</v>
      </c>
      <c r="L23" s="6">
        <v>277</v>
      </c>
      <c r="M23" s="6">
        <f t="shared" si="3"/>
        <v>649</v>
      </c>
      <c r="N23" s="6">
        <v>483</v>
      </c>
      <c r="O23" s="6">
        <v>398</v>
      </c>
      <c r="P23" s="6">
        <f t="shared" si="4"/>
        <v>881</v>
      </c>
      <c r="Q23" s="6">
        <v>497</v>
      </c>
      <c r="R23" s="6">
        <v>450</v>
      </c>
      <c r="S23" s="6">
        <f t="shared" si="5"/>
        <v>947</v>
      </c>
      <c r="T23" s="6">
        <v>358</v>
      </c>
      <c r="U23" s="6">
        <v>292</v>
      </c>
      <c r="V23" s="6">
        <f t="shared" si="6"/>
        <v>650</v>
      </c>
      <c r="W23" s="6">
        <v>438</v>
      </c>
      <c r="X23" s="6">
        <v>323</v>
      </c>
      <c r="Y23" s="6">
        <f t="shared" si="7"/>
        <v>761</v>
      </c>
      <c r="Z23" s="6">
        <v>540</v>
      </c>
      <c r="AA23" s="6">
        <v>432</v>
      </c>
      <c r="AB23" s="6">
        <v>972</v>
      </c>
      <c r="AC23" s="6">
        <v>594</v>
      </c>
      <c r="AD23" s="6">
        <v>452</v>
      </c>
      <c r="AE23" s="6">
        <v>1046</v>
      </c>
      <c r="AF23" s="6">
        <v>498</v>
      </c>
      <c r="AG23" s="6">
        <v>321</v>
      </c>
      <c r="AH23" s="6">
        <v>819</v>
      </c>
      <c r="AI23" s="6">
        <v>427</v>
      </c>
      <c r="AJ23" s="6">
        <v>305</v>
      </c>
      <c r="AK23" s="6">
        <v>732</v>
      </c>
    </row>
    <row r="24" spans="1:37" x14ac:dyDescent="0.15">
      <c r="A24" s="7" t="s">
        <v>1</v>
      </c>
      <c r="B24" s="6">
        <v>89</v>
      </c>
      <c r="C24" s="6">
        <v>76</v>
      </c>
      <c r="D24" s="6">
        <f t="shared" si="0"/>
        <v>165</v>
      </c>
      <c r="E24" s="6">
        <v>107</v>
      </c>
      <c r="F24" s="6">
        <v>122</v>
      </c>
      <c r="G24" s="6">
        <f t="shared" si="1"/>
        <v>229</v>
      </c>
      <c r="H24" s="6">
        <v>110</v>
      </c>
      <c r="I24" s="6">
        <v>75</v>
      </c>
      <c r="J24" s="6">
        <f t="shared" si="2"/>
        <v>185</v>
      </c>
      <c r="K24" s="6">
        <v>160</v>
      </c>
      <c r="L24" s="6">
        <v>133</v>
      </c>
      <c r="M24" s="6">
        <f t="shared" si="3"/>
        <v>293</v>
      </c>
      <c r="N24" s="6">
        <v>172</v>
      </c>
      <c r="O24" s="6">
        <v>154</v>
      </c>
      <c r="P24" s="6">
        <f t="shared" si="4"/>
        <v>326</v>
      </c>
      <c r="Q24" s="6">
        <v>173</v>
      </c>
      <c r="R24" s="6">
        <v>143</v>
      </c>
      <c r="S24" s="6">
        <f t="shared" si="5"/>
        <v>316</v>
      </c>
      <c r="T24" s="6">
        <v>149</v>
      </c>
      <c r="U24" s="6">
        <v>162</v>
      </c>
      <c r="V24" s="6">
        <f t="shared" si="6"/>
        <v>311</v>
      </c>
      <c r="W24" s="6">
        <v>189</v>
      </c>
      <c r="X24" s="6">
        <v>186</v>
      </c>
      <c r="Y24" s="6">
        <f t="shared" si="7"/>
        <v>375</v>
      </c>
      <c r="Z24" s="6">
        <v>265</v>
      </c>
      <c r="AA24" s="6">
        <v>227</v>
      </c>
      <c r="AB24" s="6">
        <v>492</v>
      </c>
      <c r="AC24" s="6">
        <v>225</v>
      </c>
      <c r="AD24" s="6">
        <v>214</v>
      </c>
      <c r="AE24" s="6">
        <v>439</v>
      </c>
      <c r="AF24" s="6">
        <v>215</v>
      </c>
      <c r="AG24" s="6">
        <v>160</v>
      </c>
      <c r="AH24" s="6">
        <v>375</v>
      </c>
      <c r="AI24" s="6">
        <v>204</v>
      </c>
      <c r="AJ24" s="6">
        <v>160</v>
      </c>
      <c r="AK24" s="6">
        <v>364</v>
      </c>
    </row>
    <row r="25" spans="1:37" s="3" customFormat="1" x14ac:dyDescent="0.15">
      <c r="A25" s="5" t="s">
        <v>0</v>
      </c>
      <c r="B25" s="4">
        <v>3527</v>
      </c>
      <c r="C25" s="4">
        <v>2837</v>
      </c>
      <c r="D25" s="4">
        <f t="shared" si="0"/>
        <v>6364</v>
      </c>
      <c r="E25" s="4">
        <v>4197</v>
      </c>
      <c r="F25" s="4">
        <v>3305</v>
      </c>
      <c r="G25" s="4">
        <f t="shared" si="1"/>
        <v>7502</v>
      </c>
      <c r="H25" s="4">
        <v>4626</v>
      </c>
      <c r="I25" s="4">
        <v>3375</v>
      </c>
      <c r="J25" s="4">
        <f t="shared" si="2"/>
        <v>8001</v>
      </c>
      <c r="K25" s="4">
        <v>5954</v>
      </c>
      <c r="L25" s="4">
        <v>4823</v>
      </c>
      <c r="M25" s="4">
        <f t="shared" si="3"/>
        <v>10777</v>
      </c>
      <c r="N25" s="4">
        <v>6834</v>
      </c>
      <c r="O25" s="4">
        <v>5924</v>
      </c>
      <c r="P25" s="4">
        <f t="shared" si="4"/>
        <v>12758</v>
      </c>
      <c r="Q25" s="4">
        <v>7568</v>
      </c>
      <c r="R25" s="4">
        <v>6487</v>
      </c>
      <c r="S25" s="4">
        <f t="shared" si="5"/>
        <v>14055</v>
      </c>
      <c r="T25" s="4">
        <v>8199</v>
      </c>
      <c r="U25" s="4">
        <v>6818</v>
      </c>
      <c r="V25" s="4">
        <f t="shared" si="6"/>
        <v>15017</v>
      </c>
      <c r="W25" s="4">
        <v>7427</v>
      </c>
      <c r="X25" s="4">
        <v>6270</v>
      </c>
      <c r="Y25" s="4">
        <f t="shared" si="7"/>
        <v>13697</v>
      </c>
      <c r="Z25" s="4">
        <v>9762</v>
      </c>
      <c r="AA25" s="4">
        <v>8176</v>
      </c>
      <c r="AB25" s="4">
        <v>17938</v>
      </c>
      <c r="AC25" s="4">
        <v>9319</v>
      </c>
      <c r="AD25" s="4">
        <v>7665</v>
      </c>
      <c r="AE25" s="4">
        <v>16984</v>
      </c>
      <c r="AF25" s="4">
        <v>8457</v>
      </c>
      <c r="AG25" s="4">
        <v>6642</v>
      </c>
      <c r="AH25" s="4">
        <v>15099</v>
      </c>
      <c r="AI25" s="4">
        <v>7145</v>
      </c>
      <c r="AJ25" s="4">
        <v>5938</v>
      </c>
      <c r="AK25" s="4">
        <v>13083</v>
      </c>
    </row>
    <row r="35" spans="5:29" x14ac:dyDescent="0.15">
      <c r="E35" s="17"/>
      <c r="F35" s="18" t="s">
        <v>30</v>
      </c>
      <c r="G35" s="7" t="s">
        <v>22</v>
      </c>
      <c r="H35" s="10" t="s">
        <v>21</v>
      </c>
      <c r="I35" s="10" t="s">
        <v>20</v>
      </c>
      <c r="J35" s="10" t="s">
        <v>19</v>
      </c>
      <c r="K35" s="9" t="s">
        <v>18</v>
      </c>
      <c r="L35" s="8" t="s">
        <v>17</v>
      </c>
      <c r="M35" s="7" t="s">
        <v>16</v>
      </c>
      <c r="N35" s="7" t="s">
        <v>15</v>
      </c>
      <c r="O35" s="7" t="s">
        <v>14</v>
      </c>
      <c r="P35" s="7" t="s">
        <v>13</v>
      </c>
      <c r="Q35" s="7" t="s">
        <v>12</v>
      </c>
      <c r="R35" s="7" t="s">
        <v>11</v>
      </c>
      <c r="S35" s="7" t="s">
        <v>10</v>
      </c>
      <c r="T35" s="7" t="s">
        <v>9</v>
      </c>
      <c r="U35" s="7" t="s">
        <v>8</v>
      </c>
      <c r="V35" s="7" t="s">
        <v>7</v>
      </c>
      <c r="W35" s="7" t="s">
        <v>6</v>
      </c>
      <c r="X35" s="7" t="s">
        <v>5</v>
      </c>
      <c r="Y35" s="7" t="s">
        <v>4</v>
      </c>
      <c r="Z35" s="7" t="s">
        <v>3</v>
      </c>
      <c r="AA35" s="7" t="s">
        <v>2</v>
      </c>
      <c r="AB35" s="7" t="s">
        <v>1</v>
      </c>
      <c r="AC35" s="5" t="s">
        <v>0</v>
      </c>
    </row>
    <row r="36" spans="5:29" hidden="1" x14ac:dyDescent="0.15">
      <c r="E36" s="14">
        <v>2013</v>
      </c>
      <c r="F36" s="11" t="s">
        <v>26</v>
      </c>
      <c r="G36" s="6">
        <v>242</v>
      </c>
      <c r="H36" s="6">
        <v>6</v>
      </c>
      <c r="I36" s="6">
        <v>819</v>
      </c>
      <c r="J36" s="6">
        <f>+K36+L36</f>
        <v>94</v>
      </c>
      <c r="K36" s="13">
        <v>46</v>
      </c>
      <c r="L36" s="13">
        <v>48</v>
      </c>
      <c r="M36" s="6">
        <v>248</v>
      </c>
      <c r="N36" s="6">
        <v>87</v>
      </c>
      <c r="O36" s="6">
        <v>88</v>
      </c>
      <c r="P36" s="6">
        <v>250</v>
      </c>
      <c r="Q36" s="6">
        <v>234</v>
      </c>
      <c r="R36" s="6">
        <v>49</v>
      </c>
      <c r="S36" s="6">
        <v>68</v>
      </c>
      <c r="T36" s="6">
        <v>456</v>
      </c>
      <c r="U36" s="6">
        <v>47</v>
      </c>
      <c r="V36" s="6">
        <v>25</v>
      </c>
      <c r="W36" s="6">
        <v>199</v>
      </c>
      <c r="X36" s="6">
        <v>164</v>
      </c>
      <c r="Y36" s="6">
        <v>22</v>
      </c>
      <c r="Z36" s="6">
        <v>92</v>
      </c>
      <c r="AA36" s="6">
        <v>248</v>
      </c>
      <c r="AB36" s="6">
        <v>89</v>
      </c>
      <c r="AC36" s="4">
        <v>3527</v>
      </c>
    </row>
    <row r="37" spans="5:29" hidden="1" x14ac:dyDescent="0.15">
      <c r="E37" s="14"/>
      <c r="F37" s="11" t="s">
        <v>25</v>
      </c>
      <c r="G37" s="6">
        <v>171</v>
      </c>
      <c r="H37" s="6">
        <v>6</v>
      </c>
      <c r="I37" s="6">
        <v>609</v>
      </c>
      <c r="J37" s="6">
        <f>+K37+L37</f>
        <v>87</v>
      </c>
      <c r="K37" s="13">
        <v>50</v>
      </c>
      <c r="L37" s="13">
        <v>37</v>
      </c>
      <c r="M37" s="6">
        <v>218</v>
      </c>
      <c r="N37" s="6">
        <v>76</v>
      </c>
      <c r="O37" s="6">
        <v>61</v>
      </c>
      <c r="P37" s="6">
        <v>195</v>
      </c>
      <c r="Q37" s="6">
        <v>187</v>
      </c>
      <c r="R37" s="6">
        <v>24</v>
      </c>
      <c r="S37" s="6">
        <v>71</v>
      </c>
      <c r="T37" s="6">
        <v>397</v>
      </c>
      <c r="U37" s="6">
        <v>66</v>
      </c>
      <c r="V37" s="6">
        <v>21</v>
      </c>
      <c r="W37" s="6">
        <v>168</v>
      </c>
      <c r="X37" s="6">
        <v>115</v>
      </c>
      <c r="Y37" s="6">
        <v>17</v>
      </c>
      <c r="Z37" s="6">
        <v>74</v>
      </c>
      <c r="AA37" s="6">
        <v>198</v>
      </c>
      <c r="AB37" s="6">
        <v>76</v>
      </c>
      <c r="AC37" s="4">
        <v>2837</v>
      </c>
    </row>
    <row r="38" spans="5:29" x14ac:dyDescent="0.15">
      <c r="E38" s="14"/>
      <c r="F38" s="11" t="s">
        <v>24</v>
      </c>
      <c r="G38" s="6">
        <f>+G36+G37</f>
        <v>413</v>
      </c>
      <c r="H38" s="6">
        <f>+H36+H37</f>
        <v>12</v>
      </c>
      <c r="I38" s="6">
        <f>+I36+I37</f>
        <v>1428</v>
      </c>
      <c r="J38" s="6">
        <v>181</v>
      </c>
      <c r="K38" s="13">
        <f>+K36+K37</f>
        <v>96</v>
      </c>
      <c r="L38" s="13">
        <f>+L36+L37</f>
        <v>85</v>
      </c>
      <c r="M38" s="6">
        <f>+M36+M37</f>
        <v>466</v>
      </c>
      <c r="N38" s="6">
        <f>+N36+N37</f>
        <v>163</v>
      </c>
      <c r="O38" s="6">
        <f>+O36+O37</f>
        <v>149</v>
      </c>
      <c r="P38" s="6">
        <f>+P36+P37</f>
        <v>445</v>
      </c>
      <c r="Q38" s="6">
        <f>+Q36+Q37</f>
        <v>421</v>
      </c>
      <c r="R38" s="6">
        <f>+R36+R37</f>
        <v>73</v>
      </c>
      <c r="S38" s="6">
        <f>+S36+S37</f>
        <v>139</v>
      </c>
      <c r="T38" s="6">
        <f>+T36+T37</f>
        <v>853</v>
      </c>
      <c r="U38" s="6">
        <f>+U36+U37</f>
        <v>113</v>
      </c>
      <c r="V38" s="6">
        <f>+V36+V37</f>
        <v>46</v>
      </c>
      <c r="W38" s="6">
        <f>+W36+W37</f>
        <v>367</v>
      </c>
      <c r="X38" s="6">
        <f>+X36+X37</f>
        <v>279</v>
      </c>
      <c r="Y38" s="6">
        <f>+Y36+Y37</f>
        <v>39</v>
      </c>
      <c r="Z38" s="6">
        <f>+Z36+Z37</f>
        <v>166</v>
      </c>
      <c r="AA38" s="6">
        <f>+AA36+AA37</f>
        <v>446</v>
      </c>
      <c r="AB38" s="6">
        <f>+AB36+AB37</f>
        <v>165</v>
      </c>
      <c r="AC38" s="4">
        <f>+AC36+AC37</f>
        <v>6364</v>
      </c>
    </row>
    <row r="39" spans="5:29" hidden="1" x14ac:dyDescent="0.15">
      <c r="E39" s="14">
        <v>2014</v>
      </c>
      <c r="F39" s="11" t="s">
        <v>26</v>
      </c>
      <c r="G39" s="6">
        <v>289</v>
      </c>
      <c r="H39" s="6">
        <v>8</v>
      </c>
      <c r="I39" s="6">
        <v>961</v>
      </c>
      <c r="J39" s="6">
        <f>+K39+L39</f>
        <v>74</v>
      </c>
      <c r="K39" s="13">
        <v>41</v>
      </c>
      <c r="L39" s="13">
        <v>33</v>
      </c>
      <c r="M39" s="6">
        <v>298</v>
      </c>
      <c r="N39" s="6">
        <v>90</v>
      </c>
      <c r="O39" s="6">
        <v>150</v>
      </c>
      <c r="P39" s="6">
        <v>276</v>
      </c>
      <c r="Q39" s="6">
        <v>495</v>
      </c>
      <c r="R39" s="6">
        <v>54</v>
      </c>
      <c r="S39" s="6">
        <v>93</v>
      </c>
      <c r="T39" s="6">
        <v>421</v>
      </c>
      <c r="U39" s="6">
        <v>111</v>
      </c>
      <c r="V39" s="6">
        <v>22</v>
      </c>
      <c r="W39" s="6">
        <v>200</v>
      </c>
      <c r="X39" s="6">
        <v>149</v>
      </c>
      <c r="Y39" s="6">
        <v>60</v>
      </c>
      <c r="Z39" s="6">
        <v>101</v>
      </c>
      <c r="AA39" s="6">
        <v>238</v>
      </c>
      <c r="AB39" s="6">
        <v>107</v>
      </c>
      <c r="AC39" s="4">
        <v>4197</v>
      </c>
    </row>
    <row r="40" spans="5:29" hidden="1" x14ac:dyDescent="0.15">
      <c r="E40" s="14"/>
      <c r="F40" s="11" t="s">
        <v>25</v>
      </c>
      <c r="G40" s="6">
        <v>204</v>
      </c>
      <c r="H40" s="6">
        <v>5</v>
      </c>
      <c r="I40" s="6">
        <v>692</v>
      </c>
      <c r="J40" s="6">
        <f>+K40+L40</f>
        <v>80</v>
      </c>
      <c r="K40" s="13">
        <v>44</v>
      </c>
      <c r="L40" s="13">
        <v>36</v>
      </c>
      <c r="M40" s="6">
        <v>241</v>
      </c>
      <c r="N40" s="6">
        <v>83</v>
      </c>
      <c r="O40" s="6">
        <v>76</v>
      </c>
      <c r="P40" s="6">
        <v>235</v>
      </c>
      <c r="Q40" s="6">
        <v>453</v>
      </c>
      <c r="R40" s="6">
        <v>39</v>
      </c>
      <c r="S40" s="6">
        <v>59</v>
      </c>
      <c r="T40" s="6">
        <v>324</v>
      </c>
      <c r="U40" s="6">
        <v>97</v>
      </c>
      <c r="V40" s="6">
        <v>19</v>
      </c>
      <c r="W40" s="6">
        <v>196</v>
      </c>
      <c r="X40" s="6">
        <v>114</v>
      </c>
      <c r="Y40" s="6">
        <v>31</v>
      </c>
      <c r="Z40" s="6">
        <v>54</v>
      </c>
      <c r="AA40" s="6">
        <v>181</v>
      </c>
      <c r="AB40" s="6">
        <v>122</v>
      </c>
      <c r="AC40" s="4">
        <v>3305</v>
      </c>
    </row>
    <row r="41" spans="5:29" x14ac:dyDescent="0.15">
      <c r="E41" s="14"/>
      <c r="F41" s="11" t="s">
        <v>24</v>
      </c>
      <c r="G41" s="6">
        <f>+G39+G40</f>
        <v>493</v>
      </c>
      <c r="H41" s="6">
        <f>+H39+H40</f>
        <v>13</v>
      </c>
      <c r="I41" s="6">
        <f>+I39+I40</f>
        <v>1653</v>
      </c>
      <c r="J41" s="6">
        <v>154</v>
      </c>
      <c r="K41" s="13">
        <f>+K39+K40</f>
        <v>85</v>
      </c>
      <c r="L41" s="13">
        <f>+L39+L40</f>
        <v>69</v>
      </c>
      <c r="M41" s="6">
        <f>+M39+M40</f>
        <v>539</v>
      </c>
      <c r="N41" s="6">
        <f>+N39+N40</f>
        <v>173</v>
      </c>
      <c r="O41" s="6">
        <f>+O39+O40</f>
        <v>226</v>
      </c>
      <c r="P41" s="6">
        <f>+P39+P40</f>
        <v>511</v>
      </c>
      <c r="Q41" s="6">
        <f>+Q39+Q40</f>
        <v>948</v>
      </c>
      <c r="R41" s="6">
        <f>+R39+R40</f>
        <v>93</v>
      </c>
      <c r="S41" s="6">
        <f>+S39+S40</f>
        <v>152</v>
      </c>
      <c r="T41" s="6">
        <f>+T39+T40</f>
        <v>745</v>
      </c>
      <c r="U41" s="6">
        <f>+U39+U40</f>
        <v>208</v>
      </c>
      <c r="V41" s="6">
        <f>+V39+V40</f>
        <v>41</v>
      </c>
      <c r="W41" s="6">
        <f>+W39+W40</f>
        <v>396</v>
      </c>
      <c r="X41" s="6">
        <f>+X39+X40</f>
        <v>263</v>
      </c>
      <c r="Y41" s="6">
        <f>+Y39+Y40</f>
        <v>91</v>
      </c>
      <c r="Z41" s="6">
        <f>+Z39+Z40</f>
        <v>155</v>
      </c>
      <c r="AA41" s="6">
        <f>+AA39+AA40</f>
        <v>419</v>
      </c>
      <c r="AB41" s="6">
        <f>+AB39+AB40</f>
        <v>229</v>
      </c>
      <c r="AC41" s="4">
        <f>+AC39+AC40</f>
        <v>7502</v>
      </c>
    </row>
    <row r="42" spans="5:29" hidden="1" x14ac:dyDescent="0.15">
      <c r="E42" s="14">
        <v>2015</v>
      </c>
      <c r="F42" s="11" t="s">
        <v>26</v>
      </c>
      <c r="G42" s="6">
        <v>324</v>
      </c>
      <c r="H42" s="6">
        <v>8</v>
      </c>
      <c r="I42" s="6">
        <v>1138</v>
      </c>
      <c r="J42" s="6">
        <v>105</v>
      </c>
      <c r="K42" s="13">
        <v>47</v>
      </c>
      <c r="L42" s="13">
        <v>58</v>
      </c>
      <c r="M42" s="6">
        <v>360</v>
      </c>
      <c r="N42" s="6">
        <v>128</v>
      </c>
      <c r="O42" s="6">
        <v>149</v>
      </c>
      <c r="P42" s="6">
        <v>320</v>
      </c>
      <c r="Q42" s="6">
        <v>256</v>
      </c>
      <c r="R42" s="6">
        <v>54</v>
      </c>
      <c r="S42" s="6">
        <v>125</v>
      </c>
      <c r="T42" s="6">
        <v>352</v>
      </c>
      <c r="U42" s="6">
        <v>145</v>
      </c>
      <c r="V42" s="6">
        <v>18</v>
      </c>
      <c r="W42" s="6">
        <v>286</v>
      </c>
      <c r="X42" s="6">
        <v>228</v>
      </c>
      <c r="Y42" s="6">
        <v>32</v>
      </c>
      <c r="Z42" s="6">
        <v>123</v>
      </c>
      <c r="AA42" s="6">
        <v>365</v>
      </c>
      <c r="AB42" s="6">
        <v>110</v>
      </c>
      <c r="AC42" s="4">
        <v>4626</v>
      </c>
    </row>
    <row r="43" spans="5:29" hidden="1" x14ac:dyDescent="0.15">
      <c r="E43" s="14"/>
      <c r="F43" s="11" t="s">
        <v>25</v>
      </c>
      <c r="G43" s="6">
        <v>227</v>
      </c>
      <c r="H43" s="6">
        <v>3</v>
      </c>
      <c r="I43" s="6">
        <v>760</v>
      </c>
      <c r="J43" s="6">
        <v>88</v>
      </c>
      <c r="K43" s="13">
        <v>48</v>
      </c>
      <c r="L43" s="13">
        <v>40</v>
      </c>
      <c r="M43" s="6">
        <v>303</v>
      </c>
      <c r="N43" s="6">
        <v>94</v>
      </c>
      <c r="O43" s="6">
        <v>104</v>
      </c>
      <c r="P43" s="6">
        <v>245</v>
      </c>
      <c r="Q43" s="6">
        <v>228</v>
      </c>
      <c r="R43" s="6">
        <v>39</v>
      </c>
      <c r="S43" s="6">
        <v>89</v>
      </c>
      <c r="T43" s="6">
        <v>332</v>
      </c>
      <c r="U43" s="6">
        <v>122</v>
      </c>
      <c r="V43" s="6">
        <v>25</v>
      </c>
      <c r="W43" s="6">
        <v>190</v>
      </c>
      <c r="X43" s="6">
        <v>139</v>
      </c>
      <c r="Y43" s="6">
        <v>23</v>
      </c>
      <c r="Z43" s="6">
        <v>82</v>
      </c>
      <c r="AA43" s="6">
        <v>207</v>
      </c>
      <c r="AB43" s="6">
        <v>75</v>
      </c>
      <c r="AC43" s="4">
        <v>3375</v>
      </c>
    </row>
    <row r="44" spans="5:29" x14ac:dyDescent="0.15">
      <c r="E44" s="14"/>
      <c r="F44" s="11" t="s">
        <v>24</v>
      </c>
      <c r="G44" s="6">
        <f>+G42+G43</f>
        <v>551</v>
      </c>
      <c r="H44" s="6">
        <f>+H42+H43</f>
        <v>11</v>
      </c>
      <c r="I44" s="6">
        <f>+I42+I43</f>
        <v>1898</v>
      </c>
      <c r="J44" s="6">
        <v>193</v>
      </c>
      <c r="K44" s="13">
        <f>+K42+K43</f>
        <v>95</v>
      </c>
      <c r="L44" s="13">
        <f>+L42+L43</f>
        <v>98</v>
      </c>
      <c r="M44" s="6">
        <f>+M42+M43</f>
        <v>663</v>
      </c>
      <c r="N44" s="6">
        <f>+N42+N43</f>
        <v>222</v>
      </c>
      <c r="O44" s="6">
        <f>+O42+O43</f>
        <v>253</v>
      </c>
      <c r="P44" s="6">
        <f>+P42+P43</f>
        <v>565</v>
      </c>
      <c r="Q44" s="6">
        <f>+Q42+Q43</f>
        <v>484</v>
      </c>
      <c r="R44" s="6">
        <f>+R42+R43</f>
        <v>93</v>
      </c>
      <c r="S44" s="6">
        <f>+S42+S43</f>
        <v>214</v>
      </c>
      <c r="T44" s="6">
        <f>+T42+T43</f>
        <v>684</v>
      </c>
      <c r="U44" s="6">
        <f>+U42+U43</f>
        <v>267</v>
      </c>
      <c r="V44" s="6">
        <f>+V42+V43</f>
        <v>43</v>
      </c>
      <c r="W44" s="6">
        <f>+W42+W43</f>
        <v>476</v>
      </c>
      <c r="X44" s="6">
        <f>+X42+X43</f>
        <v>367</v>
      </c>
      <c r="Y44" s="6">
        <f>+Y42+Y43</f>
        <v>55</v>
      </c>
      <c r="Z44" s="6">
        <f>+Z42+Z43</f>
        <v>205</v>
      </c>
      <c r="AA44" s="6">
        <f>+AA42+AA43</f>
        <v>572</v>
      </c>
      <c r="AB44" s="6">
        <f>+AB42+AB43</f>
        <v>185</v>
      </c>
      <c r="AC44" s="4">
        <f>+AC42+AC43</f>
        <v>8001</v>
      </c>
    </row>
    <row r="45" spans="5:29" hidden="1" x14ac:dyDescent="0.15">
      <c r="E45" s="14">
        <v>2016</v>
      </c>
      <c r="F45" s="11" t="s">
        <v>26</v>
      </c>
      <c r="G45" s="6">
        <v>428</v>
      </c>
      <c r="H45" s="6">
        <v>18</v>
      </c>
      <c r="I45" s="6">
        <v>1488</v>
      </c>
      <c r="J45" s="6">
        <v>116</v>
      </c>
      <c r="K45" s="13">
        <v>55</v>
      </c>
      <c r="L45" s="13">
        <v>61</v>
      </c>
      <c r="M45" s="6">
        <v>543</v>
      </c>
      <c r="N45" s="6">
        <v>131</v>
      </c>
      <c r="O45" s="6">
        <v>186</v>
      </c>
      <c r="P45" s="6">
        <v>473</v>
      </c>
      <c r="Q45" s="6">
        <v>404</v>
      </c>
      <c r="R45" s="6">
        <v>62</v>
      </c>
      <c r="S45" s="6">
        <v>132</v>
      </c>
      <c r="T45" s="6">
        <v>450</v>
      </c>
      <c r="U45" s="6">
        <v>194</v>
      </c>
      <c r="V45" s="6">
        <v>43</v>
      </c>
      <c r="W45" s="6">
        <v>314</v>
      </c>
      <c r="X45" s="6">
        <v>257</v>
      </c>
      <c r="Y45" s="6">
        <v>44</v>
      </c>
      <c r="Z45" s="6">
        <v>139</v>
      </c>
      <c r="AA45" s="6">
        <v>372</v>
      </c>
      <c r="AB45" s="6">
        <v>160</v>
      </c>
      <c r="AC45" s="4">
        <v>5954</v>
      </c>
    </row>
    <row r="46" spans="5:29" hidden="1" x14ac:dyDescent="0.15">
      <c r="E46" s="14"/>
      <c r="F46" s="11" t="s">
        <v>25</v>
      </c>
      <c r="G46" s="6">
        <v>303</v>
      </c>
      <c r="H46" s="6">
        <v>8</v>
      </c>
      <c r="I46" s="6">
        <v>1210</v>
      </c>
      <c r="J46" s="6">
        <v>129</v>
      </c>
      <c r="K46" s="13">
        <v>80</v>
      </c>
      <c r="L46" s="13">
        <v>49</v>
      </c>
      <c r="M46" s="6">
        <v>406</v>
      </c>
      <c r="N46" s="6">
        <v>165</v>
      </c>
      <c r="O46" s="6">
        <v>162</v>
      </c>
      <c r="P46" s="6">
        <v>379</v>
      </c>
      <c r="Q46" s="6">
        <v>273</v>
      </c>
      <c r="R46" s="6">
        <v>80</v>
      </c>
      <c r="S46" s="6">
        <v>96</v>
      </c>
      <c r="T46" s="6">
        <v>410</v>
      </c>
      <c r="U46" s="6">
        <v>171</v>
      </c>
      <c r="V46" s="6">
        <v>26</v>
      </c>
      <c r="W46" s="6">
        <v>273</v>
      </c>
      <c r="X46" s="6">
        <v>192</v>
      </c>
      <c r="Y46" s="6">
        <v>32</v>
      </c>
      <c r="Z46" s="6">
        <v>98</v>
      </c>
      <c r="AA46" s="6">
        <v>277</v>
      </c>
      <c r="AB46" s="6">
        <v>133</v>
      </c>
      <c r="AC46" s="4">
        <v>4823</v>
      </c>
    </row>
    <row r="47" spans="5:29" x14ac:dyDescent="0.15">
      <c r="E47" s="14"/>
      <c r="F47" s="11" t="s">
        <v>24</v>
      </c>
      <c r="G47" s="6">
        <f>+G45+G46</f>
        <v>731</v>
      </c>
      <c r="H47" s="6">
        <f>+H45+H46</f>
        <v>26</v>
      </c>
      <c r="I47" s="6">
        <f>+I45+I46</f>
        <v>2698</v>
      </c>
      <c r="J47" s="6">
        <v>245</v>
      </c>
      <c r="K47" s="13">
        <f>+K45+K46</f>
        <v>135</v>
      </c>
      <c r="L47" s="13">
        <f>+L45+L46</f>
        <v>110</v>
      </c>
      <c r="M47" s="6">
        <f>+M45+M46</f>
        <v>949</v>
      </c>
      <c r="N47" s="6">
        <f>+N45+N46</f>
        <v>296</v>
      </c>
      <c r="O47" s="6">
        <f>+O45+O46</f>
        <v>348</v>
      </c>
      <c r="P47" s="6">
        <f>+P45+P46</f>
        <v>852</v>
      </c>
      <c r="Q47" s="6">
        <f>+Q45+Q46</f>
        <v>677</v>
      </c>
      <c r="R47" s="6">
        <f>+R45+R46</f>
        <v>142</v>
      </c>
      <c r="S47" s="6">
        <f>+S45+S46</f>
        <v>228</v>
      </c>
      <c r="T47" s="6">
        <f>+T45+T46</f>
        <v>860</v>
      </c>
      <c r="U47" s="6">
        <f>+U45+U46</f>
        <v>365</v>
      </c>
      <c r="V47" s="6">
        <f>+V45+V46</f>
        <v>69</v>
      </c>
      <c r="W47" s="6">
        <f>+W45+W46</f>
        <v>587</v>
      </c>
      <c r="X47" s="6">
        <f>+X45+X46</f>
        <v>449</v>
      </c>
      <c r="Y47" s="6">
        <f>+Y45+Y46</f>
        <v>76</v>
      </c>
      <c r="Z47" s="6">
        <f>+Z45+Z46</f>
        <v>237</v>
      </c>
      <c r="AA47" s="6">
        <f>+AA45+AA46</f>
        <v>649</v>
      </c>
      <c r="AB47" s="6">
        <f>+AB45+AB46</f>
        <v>293</v>
      </c>
      <c r="AC47" s="4">
        <f>+AC45+AC46</f>
        <v>10777</v>
      </c>
    </row>
    <row r="48" spans="5:29" hidden="1" x14ac:dyDescent="0.15">
      <c r="E48" s="14">
        <v>2017</v>
      </c>
      <c r="F48" s="11" t="s">
        <v>26</v>
      </c>
      <c r="G48" s="6">
        <v>511</v>
      </c>
      <c r="H48" s="6">
        <v>3</v>
      </c>
      <c r="I48" s="6">
        <v>1635</v>
      </c>
      <c r="J48" s="6">
        <v>170</v>
      </c>
      <c r="K48" s="13">
        <v>94</v>
      </c>
      <c r="L48" s="13">
        <v>76</v>
      </c>
      <c r="M48" s="6">
        <v>561</v>
      </c>
      <c r="N48" s="6">
        <v>183</v>
      </c>
      <c r="O48" s="6">
        <v>213</v>
      </c>
      <c r="P48" s="6">
        <v>458</v>
      </c>
      <c r="Q48" s="6">
        <v>343</v>
      </c>
      <c r="R48" s="6">
        <v>77</v>
      </c>
      <c r="S48" s="6">
        <v>178</v>
      </c>
      <c r="T48" s="6">
        <v>524</v>
      </c>
      <c r="U48" s="6">
        <v>188</v>
      </c>
      <c r="V48" s="6">
        <v>38</v>
      </c>
      <c r="W48" s="6">
        <v>546</v>
      </c>
      <c r="X48" s="6">
        <v>320</v>
      </c>
      <c r="Y48" s="6">
        <v>59</v>
      </c>
      <c r="Z48" s="6">
        <v>172</v>
      </c>
      <c r="AA48" s="6">
        <v>483</v>
      </c>
      <c r="AB48" s="6">
        <v>172</v>
      </c>
      <c r="AC48" s="4">
        <v>6834</v>
      </c>
    </row>
    <row r="49" spans="5:29" hidden="1" x14ac:dyDescent="0.15">
      <c r="E49" s="14"/>
      <c r="F49" s="11" t="s">
        <v>25</v>
      </c>
      <c r="G49" s="6">
        <v>450</v>
      </c>
      <c r="H49" s="6">
        <v>7</v>
      </c>
      <c r="I49" s="6">
        <v>1360</v>
      </c>
      <c r="J49" s="6">
        <v>138</v>
      </c>
      <c r="K49" s="13">
        <v>81</v>
      </c>
      <c r="L49" s="13">
        <v>57</v>
      </c>
      <c r="M49" s="6">
        <v>537</v>
      </c>
      <c r="N49" s="6">
        <v>178</v>
      </c>
      <c r="O49" s="6">
        <v>175</v>
      </c>
      <c r="P49" s="6">
        <v>397</v>
      </c>
      <c r="Q49" s="6">
        <v>334</v>
      </c>
      <c r="R49" s="6">
        <v>56</v>
      </c>
      <c r="S49" s="6">
        <v>135</v>
      </c>
      <c r="T49" s="6">
        <v>522</v>
      </c>
      <c r="U49" s="6">
        <v>189</v>
      </c>
      <c r="V49" s="6">
        <v>40</v>
      </c>
      <c r="W49" s="6">
        <v>402</v>
      </c>
      <c r="X49" s="6">
        <v>261</v>
      </c>
      <c r="Y49" s="6">
        <v>40</v>
      </c>
      <c r="Z49" s="6">
        <v>151</v>
      </c>
      <c r="AA49" s="6">
        <v>398</v>
      </c>
      <c r="AB49" s="6">
        <v>154</v>
      </c>
      <c r="AC49" s="4">
        <v>5924</v>
      </c>
    </row>
    <row r="50" spans="5:29" x14ac:dyDescent="0.15">
      <c r="E50" s="14"/>
      <c r="F50" s="11" t="s">
        <v>24</v>
      </c>
      <c r="G50" s="6">
        <f>+G48+G49</f>
        <v>961</v>
      </c>
      <c r="H50" s="6">
        <f>+H48+H49</f>
        <v>10</v>
      </c>
      <c r="I50" s="6">
        <f>+I48+I49</f>
        <v>2995</v>
      </c>
      <c r="J50" s="6">
        <v>308</v>
      </c>
      <c r="K50" s="13">
        <f>+K48+K49</f>
        <v>175</v>
      </c>
      <c r="L50" s="13">
        <f>+L48+L49</f>
        <v>133</v>
      </c>
      <c r="M50" s="6">
        <f>+M48+M49</f>
        <v>1098</v>
      </c>
      <c r="N50" s="6">
        <f>+N48+N49</f>
        <v>361</v>
      </c>
      <c r="O50" s="6">
        <f>+O48+O49</f>
        <v>388</v>
      </c>
      <c r="P50" s="6">
        <f>+P48+P49</f>
        <v>855</v>
      </c>
      <c r="Q50" s="6">
        <f>+Q48+Q49</f>
        <v>677</v>
      </c>
      <c r="R50" s="6">
        <f>+R48+R49</f>
        <v>133</v>
      </c>
      <c r="S50" s="6">
        <f>+S48+S49</f>
        <v>313</v>
      </c>
      <c r="T50" s="6">
        <f>+T48+T49</f>
        <v>1046</v>
      </c>
      <c r="U50" s="6">
        <f>+U48+U49</f>
        <v>377</v>
      </c>
      <c r="V50" s="6">
        <f>+V48+V49</f>
        <v>78</v>
      </c>
      <c r="W50" s="6">
        <f>+W48+W49</f>
        <v>948</v>
      </c>
      <c r="X50" s="6">
        <f>+X48+X49</f>
        <v>581</v>
      </c>
      <c r="Y50" s="6">
        <f>+Y48+Y49</f>
        <v>99</v>
      </c>
      <c r="Z50" s="6">
        <f>+Z48+Z49</f>
        <v>323</v>
      </c>
      <c r="AA50" s="6">
        <f>+AA48+AA49</f>
        <v>881</v>
      </c>
      <c r="AB50" s="6">
        <f>+AB48+AB49</f>
        <v>326</v>
      </c>
      <c r="AC50" s="4">
        <f>+AC48+AC49</f>
        <v>12758</v>
      </c>
    </row>
    <row r="51" spans="5:29" hidden="1" x14ac:dyDescent="0.15">
      <c r="E51" s="14">
        <v>2018</v>
      </c>
      <c r="F51" s="11" t="s">
        <v>26</v>
      </c>
      <c r="G51" s="6">
        <v>568</v>
      </c>
      <c r="H51" s="6">
        <v>13</v>
      </c>
      <c r="I51" s="6">
        <v>1771</v>
      </c>
      <c r="J51" s="6">
        <v>166</v>
      </c>
      <c r="K51" s="13">
        <v>81</v>
      </c>
      <c r="L51" s="13">
        <v>85</v>
      </c>
      <c r="M51" s="6">
        <v>614</v>
      </c>
      <c r="N51" s="6">
        <v>203</v>
      </c>
      <c r="O51" s="6">
        <v>281</v>
      </c>
      <c r="P51" s="6">
        <v>584</v>
      </c>
      <c r="Q51" s="6">
        <v>426</v>
      </c>
      <c r="R51" s="6">
        <v>88</v>
      </c>
      <c r="S51" s="6">
        <v>191</v>
      </c>
      <c r="T51" s="6">
        <v>592</v>
      </c>
      <c r="U51" s="6">
        <v>225</v>
      </c>
      <c r="V51" s="6">
        <v>54</v>
      </c>
      <c r="W51" s="6">
        <v>505</v>
      </c>
      <c r="X51" s="6">
        <v>344</v>
      </c>
      <c r="Y51" s="6">
        <v>58</v>
      </c>
      <c r="Z51" s="6">
        <v>215</v>
      </c>
      <c r="AA51" s="6">
        <v>497</v>
      </c>
      <c r="AB51" s="6">
        <v>173</v>
      </c>
      <c r="AC51" s="4">
        <v>7568</v>
      </c>
    </row>
    <row r="52" spans="5:29" hidden="1" x14ac:dyDescent="0.15">
      <c r="E52" s="14"/>
      <c r="F52" s="11" t="s">
        <v>25</v>
      </c>
      <c r="G52" s="6">
        <v>414</v>
      </c>
      <c r="H52" s="6">
        <v>15</v>
      </c>
      <c r="I52" s="6">
        <v>1411</v>
      </c>
      <c r="J52" s="6">
        <v>165</v>
      </c>
      <c r="K52" s="13">
        <v>101</v>
      </c>
      <c r="L52" s="13">
        <v>64</v>
      </c>
      <c r="M52" s="6">
        <v>588</v>
      </c>
      <c r="N52" s="6">
        <v>190</v>
      </c>
      <c r="O52" s="6">
        <v>229</v>
      </c>
      <c r="P52" s="6">
        <v>500</v>
      </c>
      <c r="Q52" s="6">
        <v>420</v>
      </c>
      <c r="R52" s="6">
        <v>74</v>
      </c>
      <c r="S52" s="6">
        <v>158</v>
      </c>
      <c r="T52" s="6">
        <v>542</v>
      </c>
      <c r="U52" s="6">
        <v>214</v>
      </c>
      <c r="V52" s="6">
        <v>45</v>
      </c>
      <c r="W52" s="6">
        <v>398</v>
      </c>
      <c r="X52" s="6">
        <v>293</v>
      </c>
      <c r="Y52" s="6">
        <v>48</v>
      </c>
      <c r="Z52" s="6">
        <v>190</v>
      </c>
      <c r="AA52" s="6">
        <v>450</v>
      </c>
      <c r="AB52" s="6">
        <v>143</v>
      </c>
      <c r="AC52" s="4">
        <v>6487</v>
      </c>
    </row>
    <row r="53" spans="5:29" x14ac:dyDescent="0.15">
      <c r="E53" s="14"/>
      <c r="F53" s="11" t="s">
        <v>24</v>
      </c>
      <c r="G53" s="6">
        <f>+G51+G52</f>
        <v>982</v>
      </c>
      <c r="H53" s="6">
        <f>+H51+H52</f>
        <v>28</v>
      </c>
      <c r="I53" s="6">
        <f>+I51+I52</f>
        <v>3182</v>
      </c>
      <c r="J53" s="6">
        <v>331</v>
      </c>
      <c r="K53" s="13">
        <f>+K51+K52</f>
        <v>182</v>
      </c>
      <c r="L53" s="13">
        <f>+L51+L52</f>
        <v>149</v>
      </c>
      <c r="M53" s="6">
        <f>+M51+M52</f>
        <v>1202</v>
      </c>
      <c r="N53" s="6">
        <f>+N51+N52</f>
        <v>393</v>
      </c>
      <c r="O53" s="6">
        <f>+O51+O52</f>
        <v>510</v>
      </c>
      <c r="P53" s="6">
        <f>+P51+P52</f>
        <v>1084</v>
      </c>
      <c r="Q53" s="6">
        <f>+Q51+Q52</f>
        <v>846</v>
      </c>
      <c r="R53" s="6">
        <f>+R51+R52</f>
        <v>162</v>
      </c>
      <c r="S53" s="6">
        <f>+S51+S52</f>
        <v>349</v>
      </c>
      <c r="T53" s="6">
        <f>+T51+T52</f>
        <v>1134</v>
      </c>
      <c r="U53" s="6">
        <f>+U51+U52</f>
        <v>439</v>
      </c>
      <c r="V53" s="6">
        <f>+V51+V52</f>
        <v>99</v>
      </c>
      <c r="W53" s="6">
        <f>+W51+W52</f>
        <v>903</v>
      </c>
      <c r="X53" s="6">
        <f>+X51+X52</f>
        <v>637</v>
      </c>
      <c r="Y53" s="6">
        <f>+Y51+Y52</f>
        <v>106</v>
      </c>
      <c r="Z53" s="6">
        <f>+Z51+Z52</f>
        <v>405</v>
      </c>
      <c r="AA53" s="6">
        <f>+AA51+AA52</f>
        <v>947</v>
      </c>
      <c r="AB53" s="6">
        <f>+AB51+AB52</f>
        <v>316</v>
      </c>
      <c r="AC53" s="4">
        <f>+AC51+AC52</f>
        <v>14055</v>
      </c>
    </row>
    <row r="54" spans="5:29" hidden="1" x14ac:dyDescent="0.15">
      <c r="E54" s="14">
        <v>2019</v>
      </c>
      <c r="F54" s="11" t="s">
        <v>26</v>
      </c>
      <c r="G54" s="6">
        <v>680</v>
      </c>
      <c r="H54" s="6">
        <v>20</v>
      </c>
      <c r="I54" s="6">
        <v>2205</v>
      </c>
      <c r="J54" s="6">
        <v>205</v>
      </c>
      <c r="K54" s="13">
        <v>93</v>
      </c>
      <c r="L54" s="13">
        <v>112</v>
      </c>
      <c r="M54" s="6">
        <v>724</v>
      </c>
      <c r="N54" s="6">
        <v>179</v>
      </c>
      <c r="O54" s="6">
        <v>272</v>
      </c>
      <c r="P54" s="6">
        <v>550</v>
      </c>
      <c r="Q54" s="6">
        <v>430</v>
      </c>
      <c r="R54" s="6">
        <v>106</v>
      </c>
      <c r="S54" s="6">
        <v>169</v>
      </c>
      <c r="T54" s="6">
        <v>1072</v>
      </c>
      <c r="U54" s="6">
        <v>146</v>
      </c>
      <c r="V54" s="6">
        <v>66</v>
      </c>
      <c r="W54" s="6">
        <v>459</v>
      </c>
      <c r="X54" s="6">
        <v>222</v>
      </c>
      <c r="Y54" s="6">
        <v>41</v>
      </c>
      <c r="Z54" s="6">
        <v>146</v>
      </c>
      <c r="AA54" s="6">
        <v>358</v>
      </c>
      <c r="AB54" s="6">
        <v>149</v>
      </c>
      <c r="AC54" s="4">
        <v>8199</v>
      </c>
    </row>
    <row r="55" spans="5:29" hidden="1" x14ac:dyDescent="0.15">
      <c r="E55" s="14"/>
      <c r="F55" s="11" t="s">
        <v>25</v>
      </c>
      <c r="G55" s="6">
        <v>594</v>
      </c>
      <c r="H55" s="6">
        <v>14</v>
      </c>
      <c r="I55" s="6">
        <v>1658</v>
      </c>
      <c r="J55" s="6">
        <v>207</v>
      </c>
      <c r="K55" s="13">
        <v>101</v>
      </c>
      <c r="L55" s="13">
        <v>106</v>
      </c>
      <c r="M55" s="6">
        <v>629</v>
      </c>
      <c r="N55" s="6">
        <v>184</v>
      </c>
      <c r="O55" s="6">
        <v>225</v>
      </c>
      <c r="P55" s="6">
        <v>536</v>
      </c>
      <c r="Q55" s="6">
        <v>419</v>
      </c>
      <c r="R55" s="6">
        <v>111</v>
      </c>
      <c r="S55" s="6">
        <v>173</v>
      </c>
      <c r="T55" s="6">
        <v>769</v>
      </c>
      <c r="U55" s="6">
        <v>158</v>
      </c>
      <c r="V55" s="6">
        <v>38</v>
      </c>
      <c r="W55" s="6">
        <v>331</v>
      </c>
      <c r="X55" s="6">
        <v>181</v>
      </c>
      <c r="Y55" s="6">
        <v>28</v>
      </c>
      <c r="Z55" s="6">
        <v>109</v>
      </c>
      <c r="AA55" s="6">
        <v>292</v>
      </c>
      <c r="AB55" s="6">
        <v>162</v>
      </c>
      <c r="AC55" s="4">
        <v>6818</v>
      </c>
    </row>
    <row r="56" spans="5:29" x14ac:dyDescent="0.15">
      <c r="E56" s="14"/>
      <c r="F56" s="11" t="s">
        <v>24</v>
      </c>
      <c r="G56" s="6">
        <f>+G54+G55</f>
        <v>1274</v>
      </c>
      <c r="H56" s="6">
        <f>+H54+H55</f>
        <v>34</v>
      </c>
      <c r="I56" s="6">
        <f>+I54+I55</f>
        <v>3863</v>
      </c>
      <c r="J56" s="6">
        <v>412</v>
      </c>
      <c r="K56" s="13">
        <f>+K54+K55</f>
        <v>194</v>
      </c>
      <c r="L56" s="13">
        <f>+L54+L55</f>
        <v>218</v>
      </c>
      <c r="M56" s="6">
        <f>+M54+M55</f>
        <v>1353</v>
      </c>
      <c r="N56" s="6">
        <f>+N54+N55</f>
        <v>363</v>
      </c>
      <c r="O56" s="6">
        <f>+O54+O55</f>
        <v>497</v>
      </c>
      <c r="P56" s="6">
        <f>+P54+P55</f>
        <v>1086</v>
      </c>
      <c r="Q56" s="6">
        <f>+Q54+Q55</f>
        <v>849</v>
      </c>
      <c r="R56" s="6">
        <f>+R54+R55</f>
        <v>217</v>
      </c>
      <c r="S56" s="6">
        <f>+S54+S55</f>
        <v>342</v>
      </c>
      <c r="T56" s="6">
        <f>+T54+T55</f>
        <v>1841</v>
      </c>
      <c r="U56" s="6">
        <f>+U54+U55</f>
        <v>304</v>
      </c>
      <c r="V56" s="6">
        <f>+V54+V55</f>
        <v>104</v>
      </c>
      <c r="W56" s="6">
        <f>+W54+W55</f>
        <v>790</v>
      </c>
      <c r="X56" s="6">
        <f>+X54+X55</f>
        <v>403</v>
      </c>
      <c r="Y56" s="6">
        <f>+Y54+Y55</f>
        <v>69</v>
      </c>
      <c r="Z56" s="6">
        <f>+Z54+Z55</f>
        <v>255</v>
      </c>
      <c r="AA56" s="6">
        <f>+AA54+AA55</f>
        <v>650</v>
      </c>
      <c r="AB56" s="6">
        <f>+AB54+AB55</f>
        <v>311</v>
      </c>
      <c r="AC56" s="4">
        <f>+AC54+AC55</f>
        <v>15017</v>
      </c>
    </row>
    <row r="57" spans="5:29" hidden="1" x14ac:dyDescent="0.15">
      <c r="E57" s="14">
        <v>2020</v>
      </c>
      <c r="F57" s="11" t="s">
        <v>26</v>
      </c>
      <c r="G57" s="6">
        <v>554</v>
      </c>
      <c r="H57" s="6">
        <v>13</v>
      </c>
      <c r="I57" s="6">
        <v>1784</v>
      </c>
      <c r="J57" s="6">
        <v>150</v>
      </c>
      <c r="K57" s="13">
        <v>70</v>
      </c>
      <c r="L57" s="13">
        <v>80</v>
      </c>
      <c r="M57" s="6">
        <v>647</v>
      </c>
      <c r="N57" s="6">
        <v>200</v>
      </c>
      <c r="O57" s="6">
        <v>210</v>
      </c>
      <c r="P57" s="6">
        <v>503</v>
      </c>
      <c r="Q57" s="6">
        <v>454</v>
      </c>
      <c r="R57" s="6">
        <v>100</v>
      </c>
      <c r="S57" s="6">
        <v>188</v>
      </c>
      <c r="T57" s="6">
        <v>842</v>
      </c>
      <c r="U57" s="6">
        <v>192</v>
      </c>
      <c r="V57" s="6">
        <v>47</v>
      </c>
      <c r="W57" s="6">
        <v>408</v>
      </c>
      <c r="X57" s="6">
        <v>334</v>
      </c>
      <c r="Y57" s="6">
        <v>40</v>
      </c>
      <c r="Z57" s="6">
        <v>134</v>
      </c>
      <c r="AA57" s="6">
        <v>438</v>
      </c>
      <c r="AB57" s="6">
        <v>189</v>
      </c>
      <c r="AC57" s="4">
        <v>7427</v>
      </c>
    </row>
    <row r="58" spans="5:29" hidden="1" x14ac:dyDescent="0.15">
      <c r="E58" s="14"/>
      <c r="F58" s="11" t="s">
        <v>25</v>
      </c>
      <c r="G58" s="6">
        <v>437</v>
      </c>
      <c r="H58" s="6">
        <v>10</v>
      </c>
      <c r="I58" s="6">
        <v>1458</v>
      </c>
      <c r="J58" s="6">
        <v>174</v>
      </c>
      <c r="K58" s="13">
        <v>93</v>
      </c>
      <c r="L58" s="13">
        <v>81</v>
      </c>
      <c r="M58" s="6">
        <v>584</v>
      </c>
      <c r="N58" s="6">
        <v>180</v>
      </c>
      <c r="O58" s="6">
        <v>192</v>
      </c>
      <c r="P58" s="6">
        <v>458</v>
      </c>
      <c r="Q58" s="6">
        <v>375</v>
      </c>
      <c r="R58" s="6">
        <v>89</v>
      </c>
      <c r="S58" s="6">
        <v>192</v>
      </c>
      <c r="T58" s="6">
        <v>697</v>
      </c>
      <c r="U58" s="6">
        <v>154</v>
      </c>
      <c r="V58" s="6">
        <v>44</v>
      </c>
      <c r="W58" s="6">
        <v>306</v>
      </c>
      <c r="X58" s="6">
        <v>275</v>
      </c>
      <c r="Y58" s="6">
        <v>31</v>
      </c>
      <c r="Z58" s="6">
        <v>105</v>
      </c>
      <c r="AA58" s="6">
        <v>323</v>
      </c>
      <c r="AB58" s="6">
        <v>186</v>
      </c>
      <c r="AC58" s="4">
        <v>6270</v>
      </c>
    </row>
    <row r="59" spans="5:29" x14ac:dyDescent="0.15">
      <c r="E59" s="14"/>
      <c r="F59" s="11" t="s">
        <v>24</v>
      </c>
      <c r="G59" s="6">
        <f>+G57+G58</f>
        <v>991</v>
      </c>
      <c r="H59" s="6">
        <f>+H57+H58</f>
        <v>23</v>
      </c>
      <c r="I59" s="6">
        <f>+I57+I58</f>
        <v>3242</v>
      </c>
      <c r="J59" s="6">
        <f>+J57+J58</f>
        <v>324</v>
      </c>
      <c r="K59" s="13">
        <f>+K57+K58</f>
        <v>163</v>
      </c>
      <c r="L59" s="13">
        <f>+L57+L58</f>
        <v>161</v>
      </c>
      <c r="M59" s="6">
        <f>+M57+M58</f>
        <v>1231</v>
      </c>
      <c r="N59" s="6">
        <f>+N57+N58</f>
        <v>380</v>
      </c>
      <c r="O59" s="6">
        <f>+O57+O58</f>
        <v>402</v>
      </c>
      <c r="P59" s="6">
        <f>+P57+P58</f>
        <v>961</v>
      </c>
      <c r="Q59" s="6">
        <f>+Q57+Q58</f>
        <v>829</v>
      </c>
      <c r="R59" s="6">
        <f>+R57+R58</f>
        <v>189</v>
      </c>
      <c r="S59" s="6">
        <f>+S57+S58</f>
        <v>380</v>
      </c>
      <c r="T59" s="6">
        <f>+T57+T58</f>
        <v>1539</v>
      </c>
      <c r="U59" s="6">
        <f>+U57+U58</f>
        <v>346</v>
      </c>
      <c r="V59" s="6">
        <f>+V57+V58</f>
        <v>91</v>
      </c>
      <c r="W59" s="6">
        <f>+W57+W58</f>
        <v>714</v>
      </c>
      <c r="X59" s="6">
        <f>+X57+X58</f>
        <v>609</v>
      </c>
      <c r="Y59" s="6">
        <f>+Y57+Y58</f>
        <v>71</v>
      </c>
      <c r="Z59" s="6">
        <f>+Z57+Z58</f>
        <v>239</v>
      </c>
      <c r="AA59" s="6">
        <f>+AA57+AA58</f>
        <v>761</v>
      </c>
      <c r="AB59" s="6">
        <f>+AB57+AB58</f>
        <v>375</v>
      </c>
      <c r="AC59" s="4">
        <f>+AC57+AC58</f>
        <v>13697</v>
      </c>
    </row>
    <row r="60" spans="5:29" hidden="1" x14ac:dyDescent="0.15">
      <c r="E60" s="14">
        <v>2021</v>
      </c>
      <c r="F60" s="11" t="s">
        <v>26</v>
      </c>
      <c r="G60" s="6">
        <v>684</v>
      </c>
      <c r="H60" s="6">
        <v>18</v>
      </c>
      <c r="I60" s="6">
        <v>2290</v>
      </c>
      <c r="J60" s="6">
        <v>251</v>
      </c>
      <c r="K60" s="13">
        <v>122</v>
      </c>
      <c r="L60" s="13">
        <v>129</v>
      </c>
      <c r="M60" s="6">
        <v>813</v>
      </c>
      <c r="N60" s="6">
        <v>263</v>
      </c>
      <c r="O60" s="6">
        <v>316</v>
      </c>
      <c r="P60" s="6">
        <v>703</v>
      </c>
      <c r="Q60" s="6">
        <v>531</v>
      </c>
      <c r="R60" s="6">
        <v>134</v>
      </c>
      <c r="S60" s="6">
        <v>240</v>
      </c>
      <c r="T60" s="6">
        <v>1107</v>
      </c>
      <c r="U60" s="6">
        <v>266</v>
      </c>
      <c r="V60" s="6">
        <v>67</v>
      </c>
      <c r="W60" s="6">
        <v>553</v>
      </c>
      <c r="X60" s="6">
        <v>451</v>
      </c>
      <c r="Y60" s="6">
        <v>57</v>
      </c>
      <c r="Z60" s="6">
        <v>213</v>
      </c>
      <c r="AA60" s="6">
        <v>540</v>
      </c>
      <c r="AB60" s="6">
        <v>265</v>
      </c>
      <c r="AC60" s="4">
        <v>9762</v>
      </c>
    </row>
    <row r="61" spans="5:29" hidden="1" x14ac:dyDescent="0.15">
      <c r="E61" s="14"/>
      <c r="F61" s="11" t="s">
        <v>25</v>
      </c>
      <c r="G61" s="6">
        <v>573</v>
      </c>
      <c r="H61" s="6">
        <v>21</v>
      </c>
      <c r="I61" s="6">
        <v>1915</v>
      </c>
      <c r="J61" s="6">
        <v>254</v>
      </c>
      <c r="K61" s="13">
        <v>129</v>
      </c>
      <c r="L61" s="13">
        <v>125</v>
      </c>
      <c r="M61" s="6">
        <v>713</v>
      </c>
      <c r="N61" s="6">
        <v>223</v>
      </c>
      <c r="O61" s="6">
        <v>247</v>
      </c>
      <c r="P61" s="6">
        <v>616</v>
      </c>
      <c r="Q61" s="6">
        <v>477</v>
      </c>
      <c r="R61" s="6">
        <v>100</v>
      </c>
      <c r="S61" s="6">
        <v>217</v>
      </c>
      <c r="T61" s="6">
        <v>962</v>
      </c>
      <c r="U61" s="6">
        <v>194</v>
      </c>
      <c r="V61" s="6">
        <v>50</v>
      </c>
      <c r="W61" s="6">
        <v>424</v>
      </c>
      <c r="X61" s="6">
        <v>332</v>
      </c>
      <c r="Y61" s="6">
        <v>39</v>
      </c>
      <c r="Z61" s="6">
        <v>160</v>
      </c>
      <c r="AA61" s="6">
        <v>432</v>
      </c>
      <c r="AB61" s="6">
        <v>227</v>
      </c>
      <c r="AC61" s="4">
        <v>8176</v>
      </c>
    </row>
    <row r="62" spans="5:29" x14ac:dyDescent="0.15">
      <c r="E62" s="14"/>
      <c r="F62" s="11" t="s">
        <v>24</v>
      </c>
      <c r="G62" s="6">
        <v>1257</v>
      </c>
      <c r="H62" s="6">
        <v>39</v>
      </c>
      <c r="I62" s="6">
        <v>4205</v>
      </c>
      <c r="J62" s="6">
        <v>505</v>
      </c>
      <c r="K62" s="13">
        <v>251</v>
      </c>
      <c r="L62" s="13">
        <v>254</v>
      </c>
      <c r="M62" s="6">
        <v>1526</v>
      </c>
      <c r="N62" s="6">
        <v>486</v>
      </c>
      <c r="O62" s="6">
        <v>563</v>
      </c>
      <c r="P62" s="6">
        <v>1319</v>
      </c>
      <c r="Q62" s="6">
        <v>1008</v>
      </c>
      <c r="R62" s="6">
        <v>234</v>
      </c>
      <c r="S62" s="6">
        <v>457</v>
      </c>
      <c r="T62" s="6">
        <v>2069</v>
      </c>
      <c r="U62" s="6">
        <v>460</v>
      </c>
      <c r="V62" s="6">
        <v>117</v>
      </c>
      <c r="W62" s="6">
        <v>977</v>
      </c>
      <c r="X62" s="6">
        <v>783</v>
      </c>
      <c r="Y62" s="6">
        <v>96</v>
      </c>
      <c r="Z62" s="6">
        <v>373</v>
      </c>
      <c r="AA62" s="6">
        <v>972</v>
      </c>
      <c r="AB62" s="6">
        <v>492</v>
      </c>
      <c r="AC62" s="4">
        <v>17938</v>
      </c>
    </row>
    <row r="63" spans="5:29" hidden="1" x14ac:dyDescent="0.15">
      <c r="E63" s="14">
        <v>2022</v>
      </c>
      <c r="F63" s="11" t="s">
        <v>26</v>
      </c>
      <c r="G63" s="6">
        <v>628</v>
      </c>
      <c r="H63" s="6">
        <v>16</v>
      </c>
      <c r="I63" s="6">
        <v>2107</v>
      </c>
      <c r="J63" s="6">
        <v>197</v>
      </c>
      <c r="K63" s="13">
        <v>86</v>
      </c>
      <c r="L63" s="13">
        <v>111</v>
      </c>
      <c r="M63" s="6">
        <v>791</v>
      </c>
      <c r="N63" s="6">
        <v>218</v>
      </c>
      <c r="O63" s="6">
        <v>290</v>
      </c>
      <c r="P63" s="6">
        <v>566</v>
      </c>
      <c r="Q63" s="6">
        <v>564</v>
      </c>
      <c r="R63" s="6">
        <v>120</v>
      </c>
      <c r="S63" s="6">
        <v>223</v>
      </c>
      <c r="T63" s="6">
        <v>1220</v>
      </c>
      <c r="U63" s="6">
        <v>265</v>
      </c>
      <c r="V63" s="6">
        <v>62</v>
      </c>
      <c r="W63" s="6">
        <v>519</v>
      </c>
      <c r="X63" s="6">
        <v>440</v>
      </c>
      <c r="Y63" s="6">
        <v>59</v>
      </c>
      <c r="Z63" s="6">
        <v>215</v>
      </c>
      <c r="AA63" s="6">
        <v>594</v>
      </c>
      <c r="AB63" s="6">
        <v>225</v>
      </c>
      <c r="AC63" s="4">
        <v>9319</v>
      </c>
    </row>
    <row r="64" spans="5:29" hidden="1" x14ac:dyDescent="0.15">
      <c r="E64" s="14"/>
      <c r="F64" s="11" t="s">
        <v>25</v>
      </c>
      <c r="G64" s="6">
        <v>526</v>
      </c>
      <c r="H64" s="6">
        <v>14</v>
      </c>
      <c r="I64" s="6">
        <v>1748</v>
      </c>
      <c r="J64" s="6">
        <v>208</v>
      </c>
      <c r="K64" s="13">
        <v>118</v>
      </c>
      <c r="L64" s="13">
        <v>90</v>
      </c>
      <c r="M64" s="6">
        <v>598</v>
      </c>
      <c r="N64" s="6">
        <v>217</v>
      </c>
      <c r="O64" s="6">
        <v>238</v>
      </c>
      <c r="P64" s="6">
        <v>531</v>
      </c>
      <c r="Q64" s="6">
        <v>449</v>
      </c>
      <c r="R64" s="6">
        <v>94</v>
      </c>
      <c r="S64" s="6">
        <v>198</v>
      </c>
      <c r="T64" s="6">
        <v>905</v>
      </c>
      <c r="U64" s="6">
        <v>238</v>
      </c>
      <c r="V64" s="6">
        <v>58</v>
      </c>
      <c r="W64" s="6">
        <v>453</v>
      </c>
      <c r="X64" s="6">
        <v>305</v>
      </c>
      <c r="Y64" s="6">
        <v>57</v>
      </c>
      <c r="Z64" s="6">
        <v>162</v>
      </c>
      <c r="AA64" s="6">
        <v>452</v>
      </c>
      <c r="AB64" s="6">
        <v>214</v>
      </c>
      <c r="AC64" s="4">
        <v>7665</v>
      </c>
    </row>
    <row r="65" spans="5:29" x14ac:dyDescent="0.15">
      <c r="E65" s="14"/>
      <c r="F65" s="11" t="s">
        <v>24</v>
      </c>
      <c r="G65" s="6">
        <v>1154</v>
      </c>
      <c r="H65" s="6">
        <v>30</v>
      </c>
      <c r="I65" s="6">
        <v>3855</v>
      </c>
      <c r="J65" s="6">
        <v>405</v>
      </c>
      <c r="K65" s="13">
        <v>204</v>
      </c>
      <c r="L65" s="13">
        <v>201</v>
      </c>
      <c r="M65" s="6">
        <v>1389</v>
      </c>
      <c r="N65" s="6">
        <v>435</v>
      </c>
      <c r="O65" s="6">
        <v>528</v>
      </c>
      <c r="P65" s="6">
        <v>1097</v>
      </c>
      <c r="Q65" s="6">
        <v>1013</v>
      </c>
      <c r="R65" s="6">
        <v>214</v>
      </c>
      <c r="S65" s="6">
        <v>421</v>
      </c>
      <c r="T65" s="6">
        <v>2125</v>
      </c>
      <c r="U65" s="6">
        <v>503</v>
      </c>
      <c r="V65" s="6">
        <v>120</v>
      </c>
      <c r="W65" s="6">
        <v>972</v>
      </c>
      <c r="X65" s="6">
        <v>745</v>
      </c>
      <c r="Y65" s="6">
        <v>116</v>
      </c>
      <c r="Z65" s="6">
        <v>377</v>
      </c>
      <c r="AA65" s="6">
        <v>1046</v>
      </c>
      <c r="AB65" s="6">
        <v>439</v>
      </c>
      <c r="AC65" s="4">
        <v>16984</v>
      </c>
    </row>
    <row r="66" spans="5:29" hidden="1" x14ac:dyDescent="0.15">
      <c r="E66" s="14">
        <v>2023</v>
      </c>
      <c r="F66" s="11" t="s">
        <v>26</v>
      </c>
      <c r="G66" s="6">
        <v>707</v>
      </c>
      <c r="H66" s="6">
        <v>21</v>
      </c>
      <c r="I66" s="6">
        <v>2002</v>
      </c>
      <c r="J66" s="6">
        <v>233</v>
      </c>
      <c r="K66" s="13">
        <v>113</v>
      </c>
      <c r="L66" s="13">
        <v>120</v>
      </c>
      <c r="M66" s="6">
        <v>683</v>
      </c>
      <c r="N66" s="6">
        <v>226</v>
      </c>
      <c r="O66" s="6">
        <v>221</v>
      </c>
      <c r="P66" s="6">
        <v>598</v>
      </c>
      <c r="Q66" s="6">
        <v>451</v>
      </c>
      <c r="R66" s="6">
        <v>114</v>
      </c>
      <c r="S66" s="6">
        <v>202</v>
      </c>
      <c r="T66" s="6">
        <v>906</v>
      </c>
      <c r="U66" s="6">
        <v>257</v>
      </c>
      <c r="V66" s="6">
        <v>56</v>
      </c>
      <c r="W66" s="6">
        <v>470</v>
      </c>
      <c r="X66" s="6">
        <v>350</v>
      </c>
      <c r="Y66" s="6">
        <v>55</v>
      </c>
      <c r="Z66" s="6">
        <v>192</v>
      </c>
      <c r="AA66" s="6">
        <v>498</v>
      </c>
      <c r="AB66" s="6">
        <v>215</v>
      </c>
      <c r="AC66" s="4">
        <v>8457</v>
      </c>
    </row>
    <row r="67" spans="5:29" hidden="1" x14ac:dyDescent="0.15">
      <c r="E67" s="14"/>
      <c r="F67" s="11" t="s">
        <v>25</v>
      </c>
      <c r="G67" s="6">
        <v>502</v>
      </c>
      <c r="H67" s="6">
        <v>18</v>
      </c>
      <c r="I67" s="6">
        <v>1601</v>
      </c>
      <c r="J67" s="6">
        <v>188</v>
      </c>
      <c r="K67" s="13">
        <v>115</v>
      </c>
      <c r="L67" s="13">
        <v>73</v>
      </c>
      <c r="M67" s="6">
        <v>575</v>
      </c>
      <c r="N67" s="6">
        <v>186</v>
      </c>
      <c r="O67" s="6">
        <v>199</v>
      </c>
      <c r="P67" s="6">
        <v>437</v>
      </c>
      <c r="Q67" s="6">
        <v>411</v>
      </c>
      <c r="R67" s="6">
        <v>88</v>
      </c>
      <c r="S67" s="6">
        <v>163</v>
      </c>
      <c r="T67" s="6">
        <v>737</v>
      </c>
      <c r="U67" s="6">
        <v>165</v>
      </c>
      <c r="V67" s="6">
        <v>55</v>
      </c>
      <c r="W67" s="6">
        <v>334</v>
      </c>
      <c r="X67" s="6">
        <v>291</v>
      </c>
      <c r="Y67" s="6">
        <v>43</v>
      </c>
      <c r="Z67" s="6">
        <v>168</v>
      </c>
      <c r="AA67" s="6">
        <v>321</v>
      </c>
      <c r="AB67" s="6">
        <v>160</v>
      </c>
      <c r="AC67" s="4">
        <v>6642</v>
      </c>
    </row>
    <row r="68" spans="5:29" x14ac:dyDescent="0.15">
      <c r="E68" s="14"/>
      <c r="F68" s="11" t="s">
        <v>24</v>
      </c>
      <c r="G68" s="6">
        <v>1209</v>
      </c>
      <c r="H68" s="6">
        <v>39</v>
      </c>
      <c r="I68" s="6">
        <v>3603</v>
      </c>
      <c r="J68" s="6">
        <v>421</v>
      </c>
      <c r="K68" s="13">
        <v>228</v>
      </c>
      <c r="L68" s="13">
        <v>193</v>
      </c>
      <c r="M68" s="6">
        <v>1258</v>
      </c>
      <c r="N68" s="6">
        <v>412</v>
      </c>
      <c r="O68" s="6">
        <v>420</v>
      </c>
      <c r="P68" s="6">
        <v>1035</v>
      </c>
      <c r="Q68" s="6">
        <v>862</v>
      </c>
      <c r="R68" s="6">
        <v>202</v>
      </c>
      <c r="S68" s="6">
        <v>365</v>
      </c>
      <c r="T68" s="6">
        <v>1643</v>
      </c>
      <c r="U68" s="6">
        <v>422</v>
      </c>
      <c r="V68" s="6">
        <v>111</v>
      </c>
      <c r="W68" s="6">
        <v>804</v>
      </c>
      <c r="X68" s="6">
        <v>641</v>
      </c>
      <c r="Y68" s="6">
        <v>98</v>
      </c>
      <c r="Z68" s="6">
        <v>360</v>
      </c>
      <c r="AA68" s="6">
        <v>819</v>
      </c>
      <c r="AB68" s="6">
        <v>375</v>
      </c>
      <c r="AC68" s="4">
        <v>15099</v>
      </c>
    </row>
    <row r="69" spans="5:29" hidden="1" x14ac:dyDescent="0.15">
      <c r="E69" s="14">
        <v>2024</v>
      </c>
      <c r="F69" s="11" t="s">
        <v>26</v>
      </c>
      <c r="G69" s="6">
        <v>671</v>
      </c>
      <c r="H69" s="6">
        <v>24</v>
      </c>
      <c r="I69" s="6">
        <v>1556</v>
      </c>
      <c r="J69" s="6">
        <v>180</v>
      </c>
      <c r="K69" s="13">
        <v>105</v>
      </c>
      <c r="L69" s="13">
        <v>75</v>
      </c>
      <c r="M69" s="6">
        <v>556</v>
      </c>
      <c r="N69" s="6">
        <v>203</v>
      </c>
      <c r="O69" s="6">
        <v>202</v>
      </c>
      <c r="P69" s="6">
        <v>517</v>
      </c>
      <c r="Q69" s="6">
        <v>440</v>
      </c>
      <c r="R69" s="6">
        <v>104</v>
      </c>
      <c r="S69" s="6">
        <v>181</v>
      </c>
      <c r="T69" s="6">
        <v>732</v>
      </c>
      <c r="U69" s="6">
        <v>197</v>
      </c>
      <c r="V69" s="6">
        <v>55</v>
      </c>
      <c r="W69" s="6">
        <v>362</v>
      </c>
      <c r="X69" s="6">
        <v>316</v>
      </c>
      <c r="Y69" s="6">
        <v>48</v>
      </c>
      <c r="Z69" s="6">
        <v>170</v>
      </c>
      <c r="AA69" s="6">
        <v>427</v>
      </c>
      <c r="AB69" s="6">
        <v>204</v>
      </c>
      <c r="AC69" s="4">
        <v>7145</v>
      </c>
    </row>
    <row r="70" spans="5:29" hidden="1" x14ac:dyDescent="0.15">
      <c r="E70" s="14"/>
      <c r="F70" s="11" t="s">
        <v>25</v>
      </c>
      <c r="G70" s="6">
        <v>501</v>
      </c>
      <c r="H70" s="6">
        <v>11</v>
      </c>
      <c r="I70" s="6">
        <v>1284</v>
      </c>
      <c r="J70" s="6">
        <v>164</v>
      </c>
      <c r="K70" s="13">
        <v>102</v>
      </c>
      <c r="L70" s="13">
        <v>62</v>
      </c>
      <c r="M70" s="6">
        <v>499</v>
      </c>
      <c r="N70" s="6">
        <v>190</v>
      </c>
      <c r="O70" s="6">
        <v>197</v>
      </c>
      <c r="P70" s="6">
        <v>426</v>
      </c>
      <c r="Q70" s="6">
        <v>396</v>
      </c>
      <c r="R70" s="6">
        <v>70</v>
      </c>
      <c r="S70" s="6">
        <v>149</v>
      </c>
      <c r="T70" s="6">
        <v>681</v>
      </c>
      <c r="U70" s="6">
        <v>161</v>
      </c>
      <c r="V70" s="6">
        <v>46</v>
      </c>
      <c r="W70" s="6">
        <v>270</v>
      </c>
      <c r="X70" s="6">
        <v>263</v>
      </c>
      <c r="Y70" s="6">
        <v>28</v>
      </c>
      <c r="Z70" s="6">
        <v>137</v>
      </c>
      <c r="AA70" s="6">
        <v>305</v>
      </c>
      <c r="AB70" s="6">
        <v>160</v>
      </c>
      <c r="AC70" s="4">
        <v>5938</v>
      </c>
    </row>
    <row r="71" spans="5:29" x14ac:dyDescent="0.15">
      <c r="E71" s="14"/>
      <c r="F71" s="11" t="s">
        <v>24</v>
      </c>
      <c r="G71" s="6">
        <v>1172</v>
      </c>
      <c r="H71" s="6">
        <v>35</v>
      </c>
      <c r="I71" s="6">
        <v>2840</v>
      </c>
      <c r="J71" s="6">
        <v>344</v>
      </c>
      <c r="K71" s="13">
        <v>207</v>
      </c>
      <c r="L71" s="13">
        <v>137</v>
      </c>
      <c r="M71" s="6">
        <v>1055</v>
      </c>
      <c r="N71" s="6">
        <v>393</v>
      </c>
      <c r="O71" s="6">
        <v>399</v>
      </c>
      <c r="P71" s="6">
        <v>943</v>
      </c>
      <c r="Q71" s="6">
        <v>836</v>
      </c>
      <c r="R71" s="6">
        <v>174</v>
      </c>
      <c r="S71" s="6">
        <v>330</v>
      </c>
      <c r="T71" s="6">
        <v>1413</v>
      </c>
      <c r="U71" s="6">
        <v>358</v>
      </c>
      <c r="V71" s="6">
        <v>101</v>
      </c>
      <c r="W71" s="6">
        <v>632</v>
      </c>
      <c r="X71" s="6">
        <v>579</v>
      </c>
      <c r="Y71" s="6">
        <v>76</v>
      </c>
      <c r="Z71" s="6">
        <v>307</v>
      </c>
      <c r="AA71" s="6">
        <v>732</v>
      </c>
      <c r="AB71" s="6">
        <v>364</v>
      </c>
      <c r="AC71" s="4">
        <v>13083</v>
      </c>
    </row>
    <row r="78" spans="5:29" x14ac:dyDescent="0.15">
      <c r="F78" s="1" t="s">
        <v>28</v>
      </c>
    </row>
    <row r="80" spans="5:29" x14ac:dyDescent="0.15">
      <c r="G80" s="20" t="s">
        <v>22</v>
      </c>
      <c r="H80" s="20" t="s">
        <v>21</v>
      </c>
      <c r="I80" s="20" t="s">
        <v>20</v>
      </c>
      <c r="J80" s="20" t="s">
        <v>19</v>
      </c>
      <c r="K80" s="20" t="s">
        <v>18</v>
      </c>
      <c r="L80" s="20" t="s">
        <v>17</v>
      </c>
      <c r="M80" s="20" t="s">
        <v>16</v>
      </c>
      <c r="N80" s="20" t="s">
        <v>15</v>
      </c>
      <c r="O80" s="20" t="s">
        <v>14</v>
      </c>
      <c r="P80" s="20" t="s">
        <v>13</v>
      </c>
      <c r="Q80" s="20" t="s">
        <v>12</v>
      </c>
      <c r="R80" s="20" t="s">
        <v>11</v>
      </c>
      <c r="S80" s="20" t="s">
        <v>10</v>
      </c>
      <c r="T80" s="20" t="s">
        <v>9</v>
      </c>
      <c r="U80" s="20" t="s">
        <v>8</v>
      </c>
      <c r="V80" s="20" t="s">
        <v>7</v>
      </c>
      <c r="W80" s="20" t="s">
        <v>6</v>
      </c>
      <c r="X80" s="20" t="s">
        <v>5</v>
      </c>
      <c r="Y80" s="20" t="s">
        <v>4</v>
      </c>
      <c r="Z80" s="20" t="s">
        <v>3</v>
      </c>
      <c r="AA80" s="20" t="s">
        <v>2</v>
      </c>
      <c r="AB80" s="20" t="s">
        <v>1</v>
      </c>
    </row>
    <row r="81" spans="6:28" x14ac:dyDescent="0.15">
      <c r="F81" s="20">
        <v>2013</v>
      </c>
      <c r="G81" s="19">
        <v>413</v>
      </c>
      <c r="H81" s="19">
        <v>12</v>
      </c>
      <c r="I81" s="19">
        <v>1428</v>
      </c>
      <c r="J81" s="19">
        <v>181</v>
      </c>
      <c r="K81" s="19">
        <v>96</v>
      </c>
      <c r="L81" s="19">
        <v>85</v>
      </c>
      <c r="M81" s="19">
        <v>466</v>
      </c>
      <c r="N81" s="19">
        <v>163</v>
      </c>
      <c r="O81" s="19">
        <v>149</v>
      </c>
      <c r="P81" s="19">
        <v>445</v>
      </c>
      <c r="Q81" s="19">
        <v>421</v>
      </c>
      <c r="R81" s="19">
        <v>73</v>
      </c>
      <c r="S81" s="19">
        <v>139</v>
      </c>
      <c r="T81" s="19">
        <v>853</v>
      </c>
      <c r="U81" s="19">
        <v>113</v>
      </c>
      <c r="V81" s="19">
        <v>46</v>
      </c>
      <c r="W81" s="19">
        <v>367</v>
      </c>
      <c r="X81" s="19">
        <v>279</v>
      </c>
      <c r="Y81" s="19">
        <v>39</v>
      </c>
      <c r="Z81" s="19">
        <v>166</v>
      </c>
      <c r="AA81" s="19">
        <v>446</v>
      </c>
      <c r="AB81" s="19">
        <v>165</v>
      </c>
    </row>
    <row r="82" spans="6:28" x14ac:dyDescent="0.15">
      <c r="F82" s="20">
        <v>2014</v>
      </c>
      <c r="G82" s="19">
        <v>493</v>
      </c>
      <c r="H82" s="19">
        <v>13</v>
      </c>
      <c r="I82" s="19">
        <v>1653</v>
      </c>
      <c r="J82" s="19">
        <v>154</v>
      </c>
      <c r="K82" s="19">
        <v>85</v>
      </c>
      <c r="L82" s="19">
        <v>69</v>
      </c>
      <c r="M82" s="19">
        <v>539</v>
      </c>
      <c r="N82" s="19">
        <v>173</v>
      </c>
      <c r="O82" s="19">
        <v>226</v>
      </c>
      <c r="P82" s="19">
        <v>511</v>
      </c>
      <c r="Q82" s="19">
        <v>948</v>
      </c>
      <c r="R82" s="19">
        <v>93</v>
      </c>
      <c r="S82" s="19">
        <v>152</v>
      </c>
      <c r="T82" s="19">
        <v>745</v>
      </c>
      <c r="U82" s="19">
        <v>208</v>
      </c>
      <c r="V82" s="19">
        <v>41</v>
      </c>
      <c r="W82" s="19">
        <v>396</v>
      </c>
      <c r="X82" s="19">
        <v>263</v>
      </c>
      <c r="Y82" s="19">
        <v>91</v>
      </c>
      <c r="Z82" s="19">
        <v>155</v>
      </c>
      <c r="AA82" s="19">
        <v>419</v>
      </c>
      <c r="AB82" s="19">
        <v>229</v>
      </c>
    </row>
    <row r="83" spans="6:28" x14ac:dyDescent="0.15">
      <c r="F83" s="20">
        <v>2015</v>
      </c>
      <c r="G83" s="19">
        <v>551</v>
      </c>
      <c r="H83" s="19">
        <v>11</v>
      </c>
      <c r="I83" s="19">
        <v>1898</v>
      </c>
      <c r="J83" s="19">
        <v>193</v>
      </c>
      <c r="K83" s="19">
        <v>95</v>
      </c>
      <c r="L83" s="19">
        <v>98</v>
      </c>
      <c r="M83" s="19">
        <v>663</v>
      </c>
      <c r="N83" s="19">
        <v>222</v>
      </c>
      <c r="O83" s="19">
        <v>253</v>
      </c>
      <c r="P83" s="19">
        <v>565</v>
      </c>
      <c r="Q83" s="19">
        <v>484</v>
      </c>
      <c r="R83" s="19">
        <v>93</v>
      </c>
      <c r="S83" s="19">
        <v>214</v>
      </c>
      <c r="T83" s="19">
        <v>684</v>
      </c>
      <c r="U83" s="19">
        <v>267</v>
      </c>
      <c r="V83" s="19">
        <v>43</v>
      </c>
      <c r="W83" s="19">
        <v>476</v>
      </c>
      <c r="X83" s="19">
        <v>367</v>
      </c>
      <c r="Y83" s="19">
        <v>55</v>
      </c>
      <c r="Z83" s="19">
        <v>205</v>
      </c>
      <c r="AA83" s="19">
        <v>572</v>
      </c>
      <c r="AB83" s="19">
        <v>185</v>
      </c>
    </row>
    <row r="84" spans="6:28" x14ac:dyDescent="0.15">
      <c r="F84" s="20">
        <v>2016</v>
      </c>
      <c r="G84" s="19">
        <v>731</v>
      </c>
      <c r="H84" s="19">
        <v>26</v>
      </c>
      <c r="I84" s="19">
        <v>2698</v>
      </c>
      <c r="J84" s="19">
        <v>245</v>
      </c>
      <c r="K84" s="19">
        <v>135</v>
      </c>
      <c r="L84" s="19">
        <v>110</v>
      </c>
      <c r="M84" s="19">
        <v>949</v>
      </c>
      <c r="N84" s="19">
        <v>296</v>
      </c>
      <c r="O84" s="19">
        <v>348</v>
      </c>
      <c r="P84" s="19">
        <v>852</v>
      </c>
      <c r="Q84" s="19">
        <v>677</v>
      </c>
      <c r="R84" s="19">
        <v>142</v>
      </c>
      <c r="S84" s="19">
        <v>228</v>
      </c>
      <c r="T84" s="19">
        <v>860</v>
      </c>
      <c r="U84" s="19">
        <v>365</v>
      </c>
      <c r="V84" s="19">
        <v>69</v>
      </c>
      <c r="W84" s="19">
        <v>587</v>
      </c>
      <c r="X84" s="19">
        <v>449</v>
      </c>
      <c r="Y84" s="19">
        <v>76</v>
      </c>
      <c r="Z84" s="19">
        <v>237</v>
      </c>
      <c r="AA84" s="19">
        <v>649</v>
      </c>
      <c r="AB84" s="19">
        <v>293</v>
      </c>
    </row>
    <row r="85" spans="6:28" x14ac:dyDescent="0.15">
      <c r="F85" s="20">
        <v>2017</v>
      </c>
      <c r="G85" s="19">
        <v>961</v>
      </c>
      <c r="H85" s="19">
        <v>10</v>
      </c>
      <c r="I85" s="19">
        <v>2995</v>
      </c>
      <c r="J85" s="19">
        <v>308</v>
      </c>
      <c r="K85" s="19">
        <v>175</v>
      </c>
      <c r="L85" s="19">
        <v>133</v>
      </c>
      <c r="M85" s="19">
        <v>1098</v>
      </c>
      <c r="N85" s="19">
        <v>361</v>
      </c>
      <c r="O85" s="19">
        <v>388</v>
      </c>
      <c r="P85" s="19">
        <v>855</v>
      </c>
      <c r="Q85" s="19">
        <v>677</v>
      </c>
      <c r="R85" s="19">
        <v>133</v>
      </c>
      <c r="S85" s="19">
        <v>313</v>
      </c>
      <c r="T85" s="19">
        <v>1046</v>
      </c>
      <c r="U85" s="19">
        <v>377</v>
      </c>
      <c r="V85" s="19">
        <v>78</v>
      </c>
      <c r="W85" s="19">
        <v>948</v>
      </c>
      <c r="X85" s="19">
        <v>581</v>
      </c>
      <c r="Y85" s="19">
        <v>99</v>
      </c>
      <c r="Z85" s="19">
        <v>323</v>
      </c>
      <c r="AA85" s="19">
        <v>881</v>
      </c>
      <c r="AB85" s="19">
        <v>326</v>
      </c>
    </row>
    <row r="86" spans="6:28" x14ac:dyDescent="0.15">
      <c r="F86" s="20">
        <v>2018</v>
      </c>
      <c r="G86" s="19">
        <v>982</v>
      </c>
      <c r="H86" s="19">
        <v>28</v>
      </c>
      <c r="I86" s="19">
        <v>3182</v>
      </c>
      <c r="J86" s="19">
        <v>331</v>
      </c>
      <c r="K86" s="19">
        <v>182</v>
      </c>
      <c r="L86" s="19">
        <v>149</v>
      </c>
      <c r="M86" s="19">
        <v>1202</v>
      </c>
      <c r="N86" s="19">
        <v>393</v>
      </c>
      <c r="O86" s="19">
        <v>510</v>
      </c>
      <c r="P86" s="19">
        <v>1084</v>
      </c>
      <c r="Q86" s="19">
        <v>846</v>
      </c>
      <c r="R86" s="19">
        <v>162</v>
      </c>
      <c r="S86" s="19">
        <v>349</v>
      </c>
      <c r="T86" s="19">
        <v>1134</v>
      </c>
      <c r="U86" s="19">
        <v>439</v>
      </c>
      <c r="V86" s="19">
        <v>99</v>
      </c>
      <c r="W86" s="19">
        <v>903</v>
      </c>
      <c r="X86" s="19">
        <v>637</v>
      </c>
      <c r="Y86" s="19">
        <v>106</v>
      </c>
      <c r="Z86" s="19">
        <v>405</v>
      </c>
      <c r="AA86" s="19">
        <v>947</v>
      </c>
      <c r="AB86" s="19">
        <v>316</v>
      </c>
    </row>
    <row r="87" spans="6:28" x14ac:dyDescent="0.15">
      <c r="F87" s="20">
        <v>2019</v>
      </c>
      <c r="G87" s="19">
        <v>1274</v>
      </c>
      <c r="H87" s="19">
        <v>34</v>
      </c>
      <c r="I87" s="19">
        <v>3863</v>
      </c>
      <c r="J87" s="19">
        <v>412</v>
      </c>
      <c r="K87" s="19">
        <v>194</v>
      </c>
      <c r="L87" s="19">
        <v>218</v>
      </c>
      <c r="M87" s="19">
        <v>1353</v>
      </c>
      <c r="N87" s="19">
        <v>363</v>
      </c>
      <c r="O87" s="19">
        <v>497</v>
      </c>
      <c r="P87" s="19">
        <v>1086</v>
      </c>
      <c r="Q87" s="19">
        <v>849</v>
      </c>
      <c r="R87" s="19">
        <v>217</v>
      </c>
      <c r="S87" s="19">
        <v>342</v>
      </c>
      <c r="T87" s="19">
        <v>1841</v>
      </c>
      <c r="U87" s="19">
        <v>304</v>
      </c>
      <c r="V87" s="19">
        <v>104</v>
      </c>
      <c r="W87" s="19">
        <v>790</v>
      </c>
      <c r="X87" s="19">
        <v>403</v>
      </c>
      <c r="Y87" s="19">
        <v>69</v>
      </c>
      <c r="Z87" s="19">
        <v>255</v>
      </c>
      <c r="AA87" s="19">
        <v>650</v>
      </c>
      <c r="AB87" s="19">
        <v>311</v>
      </c>
    </row>
    <row r="88" spans="6:28" x14ac:dyDescent="0.15">
      <c r="F88" s="20">
        <v>2020</v>
      </c>
      <c r="G88" s="19">
        <v>991</v>
      </c>
      <c r="H88" s="19">
        <v>23</v>
      </c>
      <c r="I88" s="19">
        <v>3242</v>
      </c>
      <c r="J88" s="19">
        <v>324</v>
      </c>
      <c r="K88" s="19">
        <v>163</v>
      </c>
      <c r="L88" s="19">
        <v>161</v>
      </c>
      <c r="M88" s="19">
        <v>1231</v>
      </c>
      <c r="N88" s="19">
        <v>380</v>
      </c>
      <c r="O88" s="19">
        <v>402</v>
      </c>
      <c r="P88" s="19">
        <v>961</v>
      </c>
      <c r="Q88" s="19">
        <v>829</v>
      </c>
      <c r="R88" s="19">
        <v>189</v>
      </c>
      <c r="S88" s="19">
        <v>380</v>
      </c>
      <c r="T88" s="19">
        <v>1539</v>
      </c>
      <c r="U88" s="19">
        <v>346</v>
      </c>
      <c r="V88" s="19">
        <v>91</v>
      </c>
      <c r="W88" s="19">
        <v>714</v>
      </c>
      <c r="X88" s="19">
        <v>609</v>
      </c>
      <c r="Y88" s="19">
        <v>71</v>
      </c>
      <c r="Z88" s="19">
        <v>239</v>
      </c>
      <c r="AA88" s="19">
        <v>761</v>
      </c>
      <c r="AB88" s="19">
        <v>375</v>
      </c>
    </row>
    <row r="89" spans="6:28" x14ac:dyDescent="0.15">
      <c r="F89" s="20">
        <v>2021</v>
      </c>
      <c r="G89" s="19">
        <v>1257</v>
      </c>
      <c r="H89" s="19">
        <v>39</v>
      </c>
      <c r="I89" s="19">
        <v>4205</v>
      </c>
      <c r="J89" s="19">
        <v>505</v>
      </c>
      <c r="K89" s="19">
        <v>251</v>
      </c>
      <c r="L89" s="19">
        <v>254</v>
      </c>
      <c r="M89" s="19">
        <v>1526</v>
      </c>
      <c r="N89" s="19">
        <v>486</v>
      </c>
      <c r="O89" s="19">
        <v>563</v>
      </c>
      <c r="P89" s="19">
        <v>1319</v>
      </c>
      <c r="Q89" s="19">
        <v>1008</v>
      </c>
      <c r="R89" s="19">
        <v>234</v>
      </c>
      <c r="S89" s="19">
        <v>457</v>
      </c>
      <c r="T89" s="19">
        <v>2069</v>
      </c>
      <c r="U89" s="19">
        <v>460</v>
      </c>
      <c r="V89" s="19">
        <v>117</v>
      </c>
      <c r="W89" s="19">
        <v>977</v>
      </c>
      <c r="X89" s="19">
        <v>783</v>
      </c>
      <c r="Y89" s="19">
        <v>96</v>
      </c>
      <c r="Z89" s="19">
        <v>373</v>
      </c>
      <c r="AA89" s="19">
        <v>972</v>
      </c>
      <c r="AB89" s="19">
        <v>492</v>
      </c>
    </row>
    <row r="90" spans="6:28" x14ac:dyDescent="0.15">
      <c r="F90" s="20">
        <v>2022</v>
      </c>
      <c r="G90" s="19">
        <v>1154</v>
      </c>
      <c r="H90" s="19">
        <v>30</v>
      </c>
      <c r="I90" s="19">
        <v>3855</v>
      </c>
      <c r="J90" s="19">
        <v>405</v>
      </c>
      <c r="K90" s="19">
        <v>204</v>
      </c>
      <c r="L90" s="19">
        <v>201</v>
      </c>
      <c r="M90" s="19">
        <v>1389</v>
      </c>
      <c r="N90" s="19">
        <v>435</v>
      </c>
      <c r="O90" s="19">
        <v>528</v>
      </c>
      <c r="P90" s="19">
        <v>1097</v>
      </c>
      <c r="Q90" s="19">
        <v>1013</v>
      </c>
      <c r="R90" s="19">
        <v>214</v>
      </c>
      <c r="S90" s="19">
        <v>421</v>
      </c>
      <c r="T90" s="19">
        <v>2125</v>
      </c>
      <c r="U90" s="19">
        <v>503</v>
      </c>
      <c r="V90" s="19">
        <v>120</v>
      </c>
      <c r="W90" s="19">
        <v>972</v>
      </c>
      <c r="X90" s="19">
        <v>745</v>
      </c>
      <c r="Y90" s="19">
        <v>116</v>
      </c>
      <c r="Z90" s="19">
        <v>377</v>
      </c>
      <c r="AA90" s="19">
        <v>1046</v>
      </c>
      <c r="AB90" s="19">
        <v>439</v>
      </c>
    </row>
    <row r="91" spans="6:28" x14ac:dyDescent="0.15">
      <c r="F91" s="20">
        <v>2023</v>
      </c>
      <c r="G91" s="19">
        <v>1209</v>
      </c>
      <c r="H91" s="19">
        <v>39</v>
      </c>
      <c r="I91" s="19">
        <v>3603</v>
      </c>
      <c r="J91" s="19">
        <v>421</v>
      </c>
      <c r="K91" s="19">
        <v>228</v>
      </c>
      <c r="L91" s="19">
        <v>193</v>
      </c>
      <c r="M91" s="19">
        <v>1258</v>
      </c>
      <c r="N91" s="19">
        <v>412</v>
      </c>
      <c r="O91" s="19">
        <v>420</v>
      </c>
      <c r="P91" s="19">
        <v>1035</v>
      </c>
      <c r="Q91" s="19">
        <v>862</v>
      </c>
      <c r="R91" s="19">
        <v>202</v>
      </c>
      <c r="S91" s="19">
        <v>365</v>
      </c>
      <c r="T91" s="19">
        <v>1643</v>
      </c>
      <c r="U91" s="19">
        <v>422</v>
      </c>
      <c r="V91" s="19">
        <v>111</v>
      </c>
      <c r="W91" s="19">
        <v>804</v>
      </c>
      <c r="X91" s="19">
        <v>641</v>
      </c>
      <c r="Y91" s="19">
        <v>98</v>
      </c>
      <c r="Z91" s="19">
        <v>360</v>
      </c>
      <c r="AA91" s="19">
        <v>819</v>
      </c>
      <c r="AB91" s="19">
        <v>375</v>
      </c>
    </row>
    <row r="92" spans="6:28" x14ac:dyDescent="0.15">
      <c r="F92" s="20">
        <v>2024</v>
      </c>
      <c r="G92" s="19">
        <v>1172</v>
      </c>
      <c r="H92" s="19">
        <v>35</v>
      </c>
      <c r="I92" s="19">
        <v>2840</v>
      </c>
      <c r="J92" s="19">
        <v>344</v>
      </c>
      <c r="K92" s="19">
        <v>207</v>
      </c>
      <c r="L92" s="19">
        <v>137</v>
      </c>
      <c r="M92" s="19">
        <v>1055</v>
      </c>
      <c r="N92" s="19">
        <v>393</v>
      </c>
      <c r="O92" s="19">
        <v>399</v>
      </c>
      <c r="P92" s="19">
        <v>943</v>
      </c>
      <c r="Q92" s="19">
        <v>836</v>
      </c>
      <c r="R92" s="19">
        <v>174</v>
      </c>
      <c r="S92" s="19">
        <v>330</v>
      </c>
      <c r="T92" s="19">
        <v>1413</v>
      </c>
      <c r="U92" s="19">
        <v>358</v>
      </c>
      <c r="V92" s="19">
        <v>101</v>
      </c>
      <c r="W92" s="19">
        <v>632</v>
      </c>
      <c r="X92" s="19">
        <v>579</v>
      </c>
      <c r="Y92" s="19">
        <v>76</v>
      </c>
      <c r="Z92" s="19">
        <v>307</v>
      </c>
      <c r="AA92" s="19">
        <v>732</v>
      </c>
      <c r="AB92" s="19">
        <v>364</v>
      </c>
    </row>
  </sheetData>
  <autoFilter ref="E35:AC71" xr:uid="{0D28906F-12CE-45EB-94C6-F574335EC0DD}">
    <filterColumn colId="1">
      <filters>
        <filter val="Totale"/>
      </filters>
    </filterColumn>
  </autoFilter>
  <mergeCells count="24">
    <mergeCell ref="E54:E56"/>
    <mergeCell ref="E57:E59"/>
    <mergeCell ref="E60:E62"/>
    <mergeCell ref="E63:E65"/>
    <mergeCell ref="E66:E68"/>
    <mergeCell ref="E69:E71"/>
    <mergeCell ref="E36:E38"/>
    <mergeCell ref="E39:E41"/>
    <mergeCell ref="E42:E44"/>
    <mergeCell ref="E45:E47"/>
    <mergeCell ref="E48:E50"/>
    <mergeCell ref="E51:E53"/>
    <mergeCell ref="AI1:AK1"/>
    <mergeCell ref="Q1:S1"/>
    <mergeCell ref="T1:V1"/>
    <mergeCell ref="W1:Y1"/>
    <mergeCell ref="Z1:AB1"/>
    <mergeCell ref="AC1:AE1"/>
    <mergeCell ref="AF1:AH1"/>
    <mergeCell ref="B1:D1"/>
    <mergeCell ref="E1:G1"/>
    <mergeCell ref="H1:J1"/>
    <mergeCell ref="K1:M1"/>
    <mergeCell ref="N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BD015-22EF-4056-98AE-C759C4699CF4}">
  <sheetPr filterMode="1"/>
  <dimension ref="A1:AK87"/>
  <sheetViews>
    <sheetView zoomScaleNormal="100" workbookViewId="0">
      <pane xSplit="1" topLeftCell="B1" activePane="topRight" state="frozen"/>
      <selection pane="topRight" activeCell="F75" sqref="F75:AC87"/>
    </sheetView>
  </sheetViews>
  <sheetFormatPr defaultRowHeight="9" x14ac:dyDescent="0.15"/>
  <cols>
    <col min="1" max="16384" width="9.140625" style="1"/>
  </cols>
  <sheetData>
    <row r="1" spans="1:37" ht="17.25" customHeight="1" x14ac:dyDescent="0.15">
      <c r="A1" s="12"/>
    </row>
    <row r="2" spans="1:37" x14ac:dyDescent="0.15">
      <c r="A2" s="17"/>
      <c r="B2" s="14">
        <v>2013</v>
      </c>
      <c r="C2" s="14"/>
      <c r="D2" s="14"/>
      <c r="E2" s="14">
        <v>2014</v>
      </c>
      <c r="F2" s="14"/>
      <c r="G2" s="14"/>
      <c r="H2" s="14">
        <v>2015</v>
      </c>
      <c r="I2" s="14"/>
      <c r="J2" s="14"/>
      <c r="K2" s="14">
        <v>2016</v>
      </c>
      <c r="L2" s="14"/>
      <c r="M2" s="14"/>
      <c r="N2" s="14">
        <v>2017</v>
      </c>
      <c r="O2" s="14"/>
      <c r="P2" s="14"/>
      <c r="Q2" s="14">
        <v>2018</v>
      </c>
      <c r="R2" s="14"/>
      <c r="S2" s="14"/>
      <c r="T2" s="14">
        <v>2019</v>
      </c>
      <c r="U2" s="14"/>
      <c r="V2" s="14"/>
      <c r="W2" s="14">
        <v>2020</v>
      </c>
      <c r="X2" s="14"/>
      <c r="Y2" s="14"/>
      <c r="Z2" s="14">
        <v>2021</v>
      </c>
      <c r="AA2" s="14"/>
      <c r="AB2" s="14"/>
      <c r="AC2" s="14">
        <v>2022</v>
      </c>
      <c r="AD2" s="14"/>
      <c r="AE2" s="14"/>
      <c r="AF2" s="14">
        <v>2023</v>
      </c>
      <c r="AG2" s="14"/>
      <c r="AH2" s="14"/>
      <c r="AI2" s="14">
        <v>2024</v>
      </c>
      <c r="AJ2" s="14"/>
      <c r="AK2" s="14"/>
    </row>
    <row r="3" spans="1:37" x14ac:dyDescent="0.15">
      <c r="A3" s="18"/>
      <c r="B3" s="11" t="s">
        <v>26</v>
      </c>
      <c r="C3" s="11" t="s">
        <v>25</v>
      </c>
      <c r="D3" s="11" t="s">
        <v>24</v>
      </c>
      <c r="E3" s="11" t="s">
        <v>26</v>
      </c>
      <c r="F3" s="11" t="s">
        <v>25</v>
      </c>
      <c r="G3" s="11" t="s">
        <v>24</v>
      </c>
      <c r="H3" s="11" t="s">
        <v>26</v>
      </c>
      <c r="I3" s="11" t="s">
        <v>25</v>
      </c>
      <c r="J3" s="11" t="s">
        <v>24</v>
      </c>
      <c r="K3" s="11" t="s">
        <v>26</v>
      </c>
      <c r="L3" s="11" t="s">
        <v>25</v>
      </c>
      <c r="M3" s="11" t="s">
        <v>24</v>
      </c>
      <c r="N3" s="11" t="s">
        <v>26</v>
      </c>
      <c r="O3" s="11" t="s">
        <v>25</v>
      </c>
      <c r="P3" s="11" t="s">
        <v>24</v>
      </c>
      <c r="Q3" s="11" t="s">
        <v>26</v>
      </c>
      <c r="R3" s="11" t="s">
        <v>25</v>
      </c>
      <c r="S3" s="11" t="s">
        <v>24</v>
      </c>
      <c r="T3" s="11" t="s">
        <v>26</v>
      </c>
      <c r="U3" s="11" t="s">
        <v>25</v>
      </c>
      <c r="V3" s="11" t="s">
        <v>24</v>
      </c>
      <c r="W3" s="11" t="s">
        <v>26</v>
      </c>
      <c r="X3" s="11" t="s">
        <v>25</v>
      </c>
      <c r="Y3" s="11" t="s">
        <v>24</v>
      </c>
      <c r="Z3" s="11" t="s">
        <v>26</v>
      </c>
      <c r="AA3" s="11" t="s">
        <v>25</v>
      </c>
      <c r="AB3" s="11" t="s">
        <v>24</v>
      </c>
      <c r="AC3" s="11" t="s">
        <v>26</v>
      </c>
      <c r="AD3" s="11" t="s">
        <v>25</v>
      </c>
      <c r="AE3" s="11" t="s">
        <v>24</v>
      </c>
      <c r="AF3" s="11" t="s">
        <v>26</v>
      </c>
      <c r="AG3" s="11" t="s">
        <v>25</v>
      </c>
      <c r="AH3" s="11" t="s">
        <v>24</v>
      </c>
      <c r="AI3" s="11" t="s">
        <v>26</v>
      </c>
      <c r="AJ3" s="11" t="s">
        <v>25</v>
      </c>
      <c r="AK3" s="11" t="s">
        <v>24</v>
      </c>
    </row>
    <row r="4" spans="1:37" x14ac:dyDescent="0.15">
      <c r="A4" s="7" t="s">
        <v>22</v>
      </c>
      <c r="B4" s="6">
        <v>943</v>
      </c>
      <c r="C4" s="6">
        <v>597</v>
      </c>
      <c r="D4" s="6">
        <f t="shared" ref="D4:D26" si="0">+B4+C4</f>
        <v>1540</v>
      </c>
      <c r="E4" s="6">
        <v>954</v>
      </c>
      <c r="F4" s="6">
        <v>697</v>
      </c>
      <c r="G4" s="6">
        <f t="shared" ref="G4:G26" si="1">+E4+F4</f>
        <v>1651</v>
      </c>
      <c r="H4" s="6">
        <v>1139</v>
      </c>
      <c r="I4" s="6">
        <v>863</v>
      </c>
      <c r="J4" s="6">
        <f t="shared" ref="J4:J26" si="2">+H4+I4</f>
        <v>2002</v>
      </c>
      <c r="K4" s="6">
        <v>1188</v>
      </c>
      <c r="L4" s="6">
        <v>952</v>
      </c>
      <c r="M4" s="6">
        <f t="shared" ref="M4:M26" si="3">+K4+L4</f>
        <v>2140</v>
      </c>
      <c r="N4" s="6">
        <v>1148</v>
      </c>
      <c r="O4" s="6">
        <v>1054</v>
      </c>
      <c r="P4" s="6">
        <f t="shared" ref="P4:P26" si="4">+N4+O4</f>
        <v>2202</v>
      </c>
      <c r="Q4" s="6">
        <v>1357</v>
      </c>
      <c r="R4" s="6">
        <v>1090</v>
      </c>
      <c r="S4" s="6">
        <f t="shared" ref="S4:S26" si="5">+Q4+R4</f>
        <v>2447</v>
      </c>
      <c r="T4" s="6">
        <v>951</v>
      </c>
      <c r="U4" s="6">
        <v>796</v>
      </c>
      <c r="V4" s="6">
        <f t="shared" ref="V4:V26" si="6">+T4+U4</f>
        <v>1747</v>
      </c>
      <c r="W4" s="6">
        <v>1292</v>
      </c>
      <c r="X4" s="6">
        <v>1271</v>
      </c>
      <c r="Y4" s="6">
        <f t="shared" ref="Y4:Y26" si="7">+W4+X4</f>
        <v>2563</v>
      </c>
      <c r="Z4" s="6">
        <v>1107</v>
      </c>
      <c r="AA4" s="6">
        <v>991</v>
      </c>
      <c r="AB4" s="6">
        <v>2098</v>
      </c>
      <c r="AC4" s="6">
        <v>1351</v>
      </c>
      <c r="AD4" s="6">
        <v>1124</v>
      </c>
      <c r="AE4" s="6">
        <v>2475</v>
      </c>
      <c r="AF4" s="6">
        <v>1598</v>
      </c>
      <c r="AG4" s="6">
        <v>1282</v>
      </c>
      <c r="AH4" s="6">
        <v>2880</v>
      </c>
      <c r="AI4" s="6">
        <v>1900</v>
      </c>
      <c r="AJ4" s="6">
        <v>1787</v>
      </c>
      <c r="AK4" s="6">
        <v>3687</v>
      </c>
    </row>
    <row r="5" spans="1:37" x14ac:dyDescent="0.15">
      <c r="A5" s="10" t="s">
        <v>21</v>
      </c>
      <c r="B5" s="6">
        <v>41</v>
      </c>
      <c r="C5" s="6">
        <v>18</v>
      </c>
      <c r="D5" s="6">
        <f t="shared" si="0"/>
        <v>59</v>
      </c>
      <c r="E5" s="6">
        <v>39</v>
      </c>
      <c r="F5" s="6">
        <v>33</v>
      </c>
      <c r="G5" s="6">
        <f t="shared" si="1"/>
        <v>72</v>
      </c>
      <c r="H5" s="6">
        <v>51</v>
      </c>
      <c r="I5" s="6">
        <v>38</v>
      </c>
      <c r="J5" s="6">
        <f t="shared" si="2"/>
        <v>89</v>
      </c>
      <c r="K5" s="6">
        <v>30</v>
      </c>
      <c r="L5" s="6">
        <v>38</v>
      </c>
      <c r="M5" s="6">
        <f t="shared" si="3"/>
        <v>68</v>
      </c>
      <c r="N5" s="6">
        <v>45</v>
      </c>
      <c r="O5" s="6">
        <v>35</v>
      </c>
      <c r="P5" s="6">
        <f t="shared" si="4"/>
        <v>80</v>
      </c>
      <c r="Q5" s="6">
        <v>63</v>
      </c>
      <c r="R5" s="6">
        <v>53</v>
      </c>
      <c r="S5" s="6">
        <f t="shared" si="5"/>
        <v>116</v>
      </c>
      <c r="T5" s="6">
        <v>25</v>
      </c>
      <c r="U5" s="6">
        <v>21</v>
      </c>
      <c r="V5" s="6">
        <f t="shared" si="6"/>
        <v>46</v>
      </c>
      <c r="W5" s="6">
        <v>54</v>
      </c>
      <c r="X5" s="6">
        <v>46</v>
      </c>
      <c r="Y5" s="6">
        <f t="shared" si="7"/>
        <v>100</v>
      </c>
      <c r="Z5" s="6">
        <v>41</v>
      </c>
      <c r="AA5" s="6">
        <v>36</v>
      </c>
      <c r="AB5" s="6">
        <v>77</v>
      </c>
      <c r="AC5" s="6">
        <v>34</v>
      </c>
      <c r="AD5" s="6">
        <v>44</v>
      </c>
      <c r="AE5" s="6">
        <v>78</v>
      </c>
      <c r="AF5" s="6">
        <v>51</v>
      </c>
      <c r="AG5" s="6">
        <v>55</v>
      </c>
      <c r="AH5" s="6">
        <v>106</v>
      </c>
      <c r="AI5" s="6">
        <v>69</v>
      </c>
      <c r="AJ5" s="6">
        <v>55</v>
      </c>
      <c r="AK5" s="6">
        <v>124</v>
      </c>
    </row>
    <row r="6" spans="1:37" x14ac:dyDescent="0.15">
      <c r="A6" s="10" t="s">
        <v>20</v>
      </c>
      <c r="B6" s="6">
        <v>2519</v>
      </c>
      <c r="C6" s="6">
        <v>1828</v>
      </c>
      <c r="D6" s="6">
        <f t="shared" si="0"/>
        <v>4347</v>
      </c>
      <c r="E6" s="6">
        <v>2678</v>
      </c>
      <c r="F6" s="6">
        <v>2075</v>
      </c>
      <c r="G6" s="6">
        <f t="shared" si="1"/>
        <v>4753</v>
      </c>
      <c r="H6" s="6">
        <v>3141</v>
      </c>
      <c r="I6" s="6">
        <v>2477</v>
      </c>
      <c r="J6" s="6">
        <f t="shared" si="2"/>
        <v>5618</v>
      </c>
      <c r="K6" s="6">
        <v>3192</v>
      </c>
      <c r="L6" s="6">
        <v>2615</v>
      </c>
      <c r="M6" s="6">
        <f t="shared" si="3"/>
        <v>5807</v>
      </c>
      <c r="N6" s="6">
        <v>3149</v>
      </c>
      <c r="O6" s="6">
        <v>2821</v>
      </c>
      <c r="P6" s="6">
        <f t="shared" si="4"/>
        <v>5970</v>
      </c>
      <c r="Q6" s="6">
        <v>3101</v>
      </c>
      <c r="R6" s="6">
        <v>2687</v>
      </c>
      <c r="S6" s="6">
        <f t="shared" si="5"/>
        <v>5788</v>
      </c>
      <c r="T6" s="6">
        <v>3415</v>
      </c>
      <c r="U6" s="6">
        <v>2830</v>
      </c>
      <c r="V6" s="6">
        <f t="shared" si="6"/>
        <v>6245</v>
      </c>
      <c r="W6" s="6">
        <v>3403</v>
      </c>
      <c r="X6" s="6">
        <v>3090</v>
      </c>
      <c r="Y6" s="6">
        <f t="shared" si="7"/>
        <v>6493</v>
      </c>
      <c r="Z6" s="6">
        <v>2797</v>
      </c>
      <c r="AA6" s="6">
        <v>2461</v>
      </c>
      <c r="AB6" s="6">
        <v>5258</v>
      </c>
      <c r="AC6" s="6">
        <v>3563</v>
      </c>
      <c r="AD6" s="6">
        <v>3080</v>
      </c>
      <c r="AE6" s="6">
        <v>6643</v>
      </c>
      <c r="AF6" s="6">
        <v>4739</v>
      </c>
      <c r="AG6" s="6">
        <v>4192</v>
      </c>
      <c r="AH6" s="6">
        <v>8931</v>
      </c>
      <c r="AI6" s="6">
        <v>5766</v>
      </c>
      <c r="AJ6" s="6">
        <v>5457</v>
      </c>
      <c r="AK6" s="6">
        <v>11223</v>
      </c>
    </row>
    <row r="7" spans="1:37" x14ac:dyDescent="0.15">
      <c r="A7" s="10" t="s">
        <v>19</v>
      </c>
      <c r="B7" s="6">
        <v>353</v>
      </c>
      <c r="C7" s="6">
        <v>263</v>
      </c>
      <c r="D7" s="6">
        <v>616</v>
      </c>
      <c r="E7" s="6">
        <v>282</v>
      </c>
      <c r="F7" s="6">
        <v>245</v>
      </c>
      <c r="G7" s="6">
        <v>527</v>
      </c>
      <c r="H7" s="6">
        <v>323</v>
      </c>
      <c r="I7" s="6">
        <v>323</v>
      </c>
      <c r="J7" s="6">
        <v>646</v>
      </c>
      <c r="K7" s="6">
        <v>323</v>
      </c>
      <c r="L7" s="6">
        <v>375</v>
      </c>
      <c r="M7" s="6">
        <v>698</v>
      </c>
      <c r="N7" s="6">
        <f>+N8+N9</f>
        <v>364</v>
      </c>
      <c r="O7" s="6">
        <f>+O8+O9</f>
        <v>367</v>
      </c>
      <c r="P7" s="6">
        <v>731</v>
      </c>
      <c r="Q7" s="6">
        <v>331</v>
      </c>
      <c r="R7" s="6">
        <v>299</v>
      </c>
      <c r="S7" s="6">
        <v>630</v>
      </c>
      <c r="T7" s="6">
        <v>387</v>
      </c>
      <c r="U7" s="6">
        <v>323</v>
      </c>
      <c r="V7" s="6">
        <v>710</v>
      </c>
      <c r="W7" s="6">
        <v>349</v>
      </c>
      <c r="X7" s="6">
        <v>424</v>
      </c>
      <c r="Y7" s="6">
        <v>773</v>
      </c>
      <c r="Z7" s="6">
        <v>339</v>
      </c>
      <c r="AA7" s="6">
        <v>357</v>
      </c>
      <c r="AB7" s="6">
        <v>696</v>
      </c>
      <c r="AC7" s="6">
        <v>479</v>
      </c>
      <c r="AD7" s="6">
        <v>476</v>
      </c>
      <c r="AE7" s="6">
        <v>955</v>
      </c>
      <c r="AF7" s="6">
        <v>549</v>
      </c>
      <c r="AG7" s="6">
        <v>519</v>
      </c>
      <c r="AH7" s="6">
        <v>1068</v>
      </c>
      <c r="AI7" s="6">
        <v>559</v>
      </c>
      <c r="AJ7" s="6">
        <v>709</v>
      </c>
      <c r="AK7" s="6">
        <v>1268</v>
      </c>
    </row>
    <row r="8" spans="1:37" x14ac:dyDescent="0.15">
      <c r="A8" s="9" t="s">
        <v>18</v>
      </c>
      <c r="B8" s="13">
        <v>249</v>
      </c>
      <c r="C8" s="13">
        <v>188</v>
      </c>
      <c r="D8" s="13">
        <f t="shared" si="0"/>
        <v>437</v>
      </c>
      <c r="E8" s="13">
        <v>189</v>
      </c>
      <c r="F8" s="13">
        <v>168</v>
      </c>
      <c r="G8" s="13">
        <f t="shared" si="1"/>
        <v>357</v>
      </c>
      <c r="H8" s="13">
        <v>234</v>
      </c>
      <c r="I8" s="13">
        <v>225</v>
      </c>
      <c r="J8" s="13">
        <f t="shared" si="2"/>
        <v>459</v>
      </c>
      <c r="K8" s="13">
        <v>214</v>
      </c>
      <c r="L8" s="13">
        <v>253</v>
      </c>
      <c r="M8" s="13">
        <f t="shared" si="3"/>
        <v>467</v>
      </c>
      <c r="N8" s="13">
        <v>212</v>
      </c>
      <c r="O8" s="13">
        <v>224</v>
      </c>
      <c r="P8" s="13">
        <f t="shared" si="4"/>
        <v>436</v>
      </c>
      <c r="Q8" s="13">
        <v>176</v>
      </c>
      <c r="R8" s="13">
        <v>178</v>
      </c>
      <c r="S8" s="13">
        <f t="shared" si="5"/>
        <v>354</v>
      </c>
      <c r="T8" s="13">
        <v>199</v>
      </c>
      <c r="U8" s="13">
        <v>150</v>
      </c>
      <c r="V8" s="13">
        <f t="shared" si="6"/>
        <v>349</v>
      </c>
      <c r="W8" s="13">
        <v>176</v>
      </c>
      <c r="X8" s="13">
        <v>253</v>
      </c>
      <c r="Y8" s="13">
        <f t="shared" si="7"/>
        <v>429</v>
      </c>
      <c r="Z8" s="13">
        <v>172</v>
      </c>
      <c r="AA8" s="13">
        <v>186</v>
      </c>
      <c r="AB8" s="13">
        <v>358</v>
      </c>
      <c r="AC8" s="13">
        <v>256</v>
      </c>
      <c r="AD8" s="13">
        <v>282</v>
      </c>
      <c r="AE8" s="13">
        <v>538</v>
      </c>
      <c r="AF8" s="13">
        <v>321</v>
      </c>
      <c r="AG8" s="13">
        <v>301</v>
      </c>
      <c r="AH8" s="13">
        <v>622</v>
      </c>
      <c r="AI8" s="13">
        <v>270</v>
      </c>
      <c r="AJ8" s="13">
        <v>378</v>
      </c>
      <c r="AK8" s="13">
        <v>648</v>
      </c>
    </row>
    <row r="9" spans="1:37" x14ac:dyDescent="0.15">
      <c r="A9" s="8" t="s">
        <v>17</v>
      </c>
      <c r="B9" s="13">
        <v>104</v>
      </c>
      <c r="C9" s="13">
        <v>75</v>
      </c>
      <c r="D9" s="13">
        <f t="shared" si="0"/>
        <v>179</v>
      </c>
      <c r="E9" s="13">
        <v>93</v>
      </c>
      <c r="F9" s="13">
        <v>77</v>
      </c>
      <c r="G9" s="13">
        <f t="shared" si="1"/>
        <v>170</v>
      </c>
      <c r="H9" s="13">
        <v>89</v>
      </c>
      <c r="I9" s="13">
        <v>98</v>
      </c>
      <c r="J9" s="13">
        <f t="shared" si="2"/>
        <v>187</v>
      </c>
      <c r="K9" s="13">
        <v>109</v>
      </c>
      <c r="L9" s="13">
        <v>122</v>
      </c>
      <c r="M9" s="13">
        <f t="shared" si="3"/>
        <v>231</v>
      </c>
      <c r="N9" s="13">
        <v>152</v>
      </c>
      <c r="O9" s="13">
        <v>143</v>
      </c>
      <c r="P9" s="13">
        <f t="shared" si="4"/>
        <v>295</v>
      </c>
      <c r="Q9" s="13">
        <v>155</v>
      </c>
      <c r="R9" s="13">
        <v>121</v>
      </c>
      <c r="S9" s="13">
        <f t="shared" si="5"/>
        <v>276</v>
      </c>
      <c r="T9" s="13">
        <v>188</v>
      </c>
      <c r="U9" s="13">
        <v>173</v>
      </c>
      <c r="V9" s="13">
        <f t="shared" si="6"/>
        <v>361</v>
      </c>
      <c r="W9" s="13">
        <v>173</v>
      </c>
      <c r="X9" s="13">
        <v>171</v>
      </c>
      <c r="Y9" s="13">
        <f t="shared" si="7"/>
        <v>344</v>
      </c>
      <c r="Z9" s="13">
        <v>167</v>
      </c>
      <c r="AA9" s="13">
        <v>171</v>
      </c>
      <c r="AB9" s="13">
        <v>338</v>
      </c>
      <c r="AC9" s="13">
        <v>223</v>
      </c>
      <c r="AD9" s="13">
        <v>194</v>
      </c>
      <c r="AE9" s="13">
        <v>417</v>
      </c>
      <c r="AF9" s="13">
        <v>228</v>
      </c>
      <c r="AG9" s="13">
        <v>218</v>
      </c>
      <c r="AH9" s="13">
        <v>446</v>
      </c>
      <c r="AI9" s="13">
        <v>289</v>
      </c>
      <c r="AJ9" s="13">
        <v>331</v>
      </c>
      <c r="AK9" s="13">
        <v>620</v>
      </c>
    </row>
    <row r="10" spans="1:37" x14ac:dyDescent="0.15">
      <c r="A10" s="7" t="s">
        <v>16</v>
      </c>
      <c r="B10" s="6">
        <v>907</v>
      </c>
      <c r="C10" s="6">
        <v>665</v>
      </c>
      <c r="D10" s="6">
        <f t="shared" si="0"/>
        <v>1572</v>
      </c>
      <c r="E10" s="6">
        <v>1031</v>
      </c>
      <c r="F10" s="6">
        <v>862</v>
      </c>
      <c r="G10" s="6">
        <f t="shared" si="1"/>
        <v>1893</v>
      </c>
      <c r="H10" s="6">
        <v>1062</v>
      </c>
      <c r="I10" s="6">
        <v>872</v>
      </c>
      <c r="J10" s="6">
        <f t="shared" si="2"/>
        <v>1934</v>
      </c>
      <c r="K10" s="6">
        <v>1118</v>
      </c>
      <c r="L10" s="6">
        <v>1053</v>
      </c>
      <c r="M10" s="6">
        <f t="shared" si="3"/>
        <v>2171</v>
      </c>
      <c r="N10" s="6">
        <v>1189</v>
      </c>
      <c r="O10" s="6">
        <v>1092</v>
      </c>
      <c r="P10" s="6">
        <f t="shared" si="4"/>
        <v>2281</v>
      </c>
      <c r="Q10" s="6">
        <v>1366</v>
      </c>
      <c r="R10" s="6">
        <v>1157</v>
      </c>
      <c r="S10" s="6">
        <f t="shared" si="5"/>
        <v>2523</v>
      </c>
      <c r="T10" s="6">
        <v>1298</v>
      </c>
      <c r="U10" s="6">
        <v>1230</v>
      </c>
      <c r="V10" s="6">
        <f t="shared" si="6"/>
        <v>2528</v>
      </c>
      <c r="W10" s="6">
        <v>1545</v>
      </c>
      <c r="X10" s="6">
        <v>1516</v>
      </c>
      <c r="Y10" s="6">
        <f t="shared" si="7"/>
        <v>3061</v>
      </c>
      <c r="Z10" s="6">
        <v>1241</v>
      </c>
      <c r="AA10" s="6">
        <v>1205</v>
      </c>
      <c r="AB10" s="6">
        <v>2446</v>
      </c>
      <c r="AC10" s="6">
        <v>1637</v>
      </c>
      <c r="AD10" s="6">
        <v>1414</v>
      </c>
      <c r="AE10" s="6">
        <v>3051</v>
      </c>
      <c r="AF10" s="6">
        <v>1806</v>
      </c>
      <c r="AG10" s="6">
        <v>1651</v>
      </c>
      <c r="AH10" s="6">
        <v>3457</v>
      </c>
      <c r="AI10" s="6">
        <v>2620</v>
      </c>
      <c r="AJ10" s="6">
        <v>2788</v>
      </c>
      <c r="AK10" s="6">
        <v>5408</v>
      </c>
    </row>
    <row r="11" spans="1:37" x14ac:dyDescent="0.15">
      <c r="A11" s="7" t="s">
        <v>15</v>
      </c>
      <c r="B11" s="6">
        <v>177</v>
      </c>
      <c r="C11" s="6">
        <v>154</v>
      </c>
      <c r="D11" s="6">
        <f t="shared" si="0"/>
        <v>331</v>
      </c>
      <c r="E11" s="6">
        <v>185</v>
      </c>
      <c r="F11" s="6">
        <v>172</v>
      </c>
      <c r="G11" s="6">
        <f t="shared" si="1"/>
        <v>357</v>
      </c>
      <c r="H11" s="6">
        <v>281</v>
      </c>
      <c r="I11" s="6">
        <v>243</v>
      </c>
      <c r="J11" s="6">
        <f t="shared" si="2"/>
        <v>524</v>
      </c>
      <c r="K11" s="6">
        <v>279</v>
      </c>
      <c r="L11" s="6">
        <v>243</v>
      </c>
      <c r="M11" s="6">
        <f t="shared" si="3"/>
        <v>522</v>
      </c>
      <c r="N11" s="6">
        <v>315</v>
      </c>
      <c r="O11" s="6">
        <v>305</v>
      </c>
      <c r="P11" s="6">
        <f t="shared" si="4"/>
        <v>620</v>
      </c>
      <c r="Q11" s="6">
        <v>346</v>
      </c>
      <c r="R11" s="6">
        <v>375</v>
      </c>
      <c r="S11" s="6">
        <f t="shared" si="5"/>
        <v>721</v>
      </c>
      <c r="T11" s="6">
        <v>552</v>
      </c>
      <c r="U11" s="6">
        <v>513</v>
      </c>
      <c r="V11" s="6">
        <f t="shared" si="6"/>
        <v>1065</v>
      </c>
      <c r="W11" s="6">
        <v>375</v>
      </c>
      <c r="X11" s="6">
        <v>400</v>
      </c>
      <c r="Y11" s="6">
        <f t="shared" si="7"/>
        <v>775</v>
      </c>
      <c r="Z11" s="6">
        <v>331</v>
      </c>
      <c r="AA11" s="6">
        <v>355</v>
      </c>
      <c r="AB11" s="6">
        <v>686</v>
      </c>
      <c r="AC11" s="6">
        <v>410</v>
      </c>
      <c r="AD11" s="6">
        <v>462</v>
      </c>
      <c r="AE11" s="6">
        <v>872</v>
      </c>
      <c r="AF11" s="6">
        <v>503</v>
      </c>
      <c r="AG11" s="6">
        <v>468</v>
      </c>
      <c r="AH11" s="6">
        <v>971</v>
      </c>
      <c r="AI11" s="6">
        <v>562</v>
      </c>
      <c r="AJ11" s="6">
        <v>578</v>
      </c>
      <c r="AK11" s="6">
        <v>1140</v>
      </c>
    </row>
    <row r="12" spans="1:37" x14ac:dyDescent="0.15">
      <c r="A12" s="7" t="s">
        <v>14</v>
      </c>
      <c r="B12" s="6">
        <v>356</v>
      </c>
      <c r="C12" s="6">
        <v>225</v>
      </c>
      <c r="D12" s="6">
        <f t="shared" si="0"/>
        <v>581</v>
      </c>
      <c r="E12" s="6">
        <v>362</v>
      </c>
      <c r="F12" s="6">
        <v>262</v>
      </c>
      <c r="G12" s="6">
        <f t="shared" si="1"/>
        <v>624</v>
      </c>
      <c r="H12" s="6">
        <v>369</v>
      </c>
      <c r="I12" s="6">
        <v>330</v>
      </c>
      <c r="J12" s="6">
        <f t="shared" si="2"/>
        <v>699</v>
      </c>
      <c r="K12" s="6">
        <v>382</v>
      </c>
      <c r="L12" s="6">
        <v>307</v>
      </c>
      <c r="M12" s="6">
        <f t="shared" si="3"/>
        <v>689</v>
      </c>
      <c r="N12" s="6">
        <v>452</v>
      </c>
      <c r="O12" s="6">
        <v>358</v>
      </c>
      <c r="P12" s="6">
        <f t="shared" si="4"/>
        <v>810</v>
      </c>
      <c r="Q12" s="6">
        <v>550</v>
      </c>
      <c r="R12" s="6">
        <v>482</v>
      </c>
      <c r="S12" s="6">
        <f t="shared" si="5"/>
        <v>1032</v>
      </c>
      <c r="T12" s="6">
        <v>319</v>
      </c>
      <c r="U12" s="6">
        <v>326</v>
      </c>
      <c r="V12" s="6">
        <f t="shared" si="6"/>
        <v>645</v>
      </c>
      <c r="W12" s="6">
        <v>401</v>
      </c>
      <c r="X12" s="6">
        <v>411</v>
      </c>
      <c r="Y12" s="6">
        <f t="shared" si="7"/>
        <v>812</v>
      </c>
      <c r="Z12" s="6">
        <v>332</v>
      </c>
      <c r="AA12" s="6">
        <v>291</v>
      </c>
      <c r="AB12" s="6">
        <v>623</v>
      </c>
      <c r="AC12" s="6">
        <v>433</v>
      </c>
      <c r="AD12" s="6">
        <v>343</v>
      </c>
      <c r="AE12" s="6">
        <v>776</v>
      </c>
      <c r="AF12" s="6">
        <v>568</v>
      </c>
      <c r="AG12" s="6">
        <v>479</v>
      </c>
      <c r="AH12" s="6">
        <v>1047</v>
      </c>
      <c r="AI12" s="6">
        <v>618</v>
      </c>
      <c r="AJ12" s="6">
        <v>584</v>
      </c>
      <c r="AK12" s="6">
        <v>1202</v>
      </c>
    </row>
    <row r="13" spans="1:37" x14ac:dyDescent="0.15">
      <c r="A13" s="7" t="s">
        <v>13</v>
      </c>
      <c r="B13" s="6">
        <v>914</v>
      </c>
      <c r="C13" s="6">
        <v>617</v>
      </c>
      <c r="D13" s="6">
        <f t="shared" si="0"/>
        <v>1531</v>
      </c>
      <c r="E13" s="6">
        <v>812</v>
      </c>
      <c r="F13" s="6">
        <v>611</v>
      </c>
      <c r="G13" s="6">
        <f t="shared" si="1"/>
        <v>1423</v>
      </c>
      <c r="H13" s="6">
        <v>831</v>
      </c>
      <c r="I13" s="6">
        <v>671</v>
      </c>
      <c r="J13" s="6">
        <f t="shared" si="2"/>
        <v>1502</v>
      </c>
      <c r="K13" s="6">
        <v>969</v>
      </c>
      <c r="L13" s="6">
        <v>813</v>
      </c>
      <c r="M13" s="6">
        <f t="shared" si="3"/>
        <v>1782</v>
      </c>
      <c r="N13" s="6">
        <v>856</v>
      </c>
      <c r="O13" s="6">
        <v>792</v>
      </c>
      <c r="P13" s="6">
        <f t="shared" si="4"/>
        <v>1648</v>
      </c>
      <c r="Q13" s="6">
        <v>942</v>
      </c>
      <c r="R13" s="6">
        <v>882</v>
      </c>
      <c r="S13" s="6">
        <f t="shared" si="5"/>
        <v>1824</v>
      </c>
      <c r="T13" s="6">
        <v>871</v>
      </c>
      <c r="U13" s="6">
        <v>831</v>
      </c>
      <c r="V13" s="6">
        <f t="shared" si="6"/>
        <v>1702</v>
      </c>
      <c r="W13" s="6">
        <v>1140</v>
      </c>
      <c r="X13" s="6">
        <v>1118</v>
      </c>
      <c r="Y13" s="6">
        <f t="shared" si="7"/>
        <v>2258</v>
      </c>
      <c r="Z13" s="6">
        <v>872</v>
      </c>
      <c r="AA13" s="6">
        <v>902</v>
      </c>
      <c r="AB13" s="6">
        <v>1774</v>
      </c>
      <c r="AC13" s="6">
        <v>1225</v>
      </c>
      <c r="AD13" s="6">
        <v>1116</v>
      </c>
      <c r="AE13" s="6">
        <v>2341</v>
      </c>
      <c r="AF13" s="6">
        <v>1366</v>
      </c>
      <c r="AG13" s="6">
        <v>1227</v>
      </c>
      <c r="AH13" s="6">
        <v>2593</v>
      </c>
      <c r="AI13" s="6">
        <v>1666</v>
      </c>
      <c r="AJ13" s="6">
        <v>1751</v>
      </c>
      <c r="AK13" s="6">
        <v>3417</v>
      </c>
    </row>
    <row r="14" spans="1:37" x14ac:dyDescent="0.15">
      <c r="A14" s="7" t="s">
        <v>12</v>
      </c>
      <c r="B14" s="6">
        <v>514</v>
      </c>
      <c r="C14" s="6">
        <v>377</v>
      </c>
      <c r="D14" s="6">
        <f t="shared" si="0"/>
        <v>891</v>
      </c>
      <c r="E14" s="6">
        <v>715</v>
      </c>
      <c r="F14" s="6">
        <v>522</v>
      </c>
      <c r="G14" s="6">
        <f t="shared" si="1"/>
        <v>1237</v>
      </c>
      <c r="H14" s="6">
        <v>633</v>
      </c>
      <c r="I14" s="6">
        <v>563</v>
      </c>
      <c r="J14" s="6">
        <f t="shared" si="2"/>
        <v>1196</v>
      </c>
      <c r="K14" s="6">
        <v>704</v>
      </c>
      <c r="L14" s="6">
        <v>646</v>
      </c>
      <c r="M14" s="6">
        <f t="shared" si="3"/>
        <v>1350</v>
      </c>
      <c r="N14" s="6">
        <v>724</v>
      </c>
      <c r="O14" s="6">
        <v>607</v>
      </c>
      <c r="P14" s="6">
        <f t="shared" si="4"/>
        <v>1331</v>
      </c>
      <c r="Q14" s="6">
        <v>828</v>
      </c>
      <c r="R14" s="6">
        <v>754</v>
      </c>
      <c r="S14" s="6">
        <f t="shared" si="5"/>
        <v>1582</v>
      </c>
      <c r="T14" s="6">
        <v>622</v>
      </c>
      <c r="U14" s="6">
        <v>584</v>
      </c>
      <c r="V14" s="6">
        <f t="shared" si="6"/>
        <v>1206</v>
      </c>
      <c r="W14" s="6">
        <v>879</v>
      </c>
      <c r="X14" s="6">
        <v>857</v>
      </c>
      <c r="Y14" s="6">
        <f t="shared" si="7"/>
        <v>1736</v>
      </c>
      <c r="Z14" s="6">
        <v>765</v>
      </c>
      <c r="AA14" s="6">
        <v>663</v>
      </c>
      <c r="AB14" s="6">
        <v>1428</v>
      </c>
      <c r="AC14" s="6">
        <v>930</v>
      </c>
      <c r="AD14" s="6">
        <v>851</v>
      </c>
      <c r="AE14" s="6">
        <v>1781</v>
      </c>
      <c r="AF14" s="6">
        <v>1016</v>
      </c>
      <c r="AG14" s="6">
        <v>905</v>
      </c>
      <c r="AH14" s="6">
        <v>1921</v>
      </c>
      <c r="AI14" s="6">
        <v>1325</v>
      </c>
      <c r="AJ14" s="6">
        <v>1366</v>
      </c>
      <c r="AK14" s="6">
        <v>2691</v>
      </c>
    </row>
    <row r="15" spans="1:37" x14ac:dyDescent="0.15">
      <c r="A15" s="7" t="s">
        <v>11</v>
      </c>
      <c r="B15" s="6">
        <v>133</v>
      </c>
      <c r="C15" s="6">
        <v>100</v>
      </c>
      <c r="D15" s="6">
        <f t="shared" si="0"/>
        <v>233</v>
      </c>
      <c r="E15" s="6">
        <v>150</v>
      </c>
      <c r="F15" s="6">
        <v>118</v>
      </c>
      <c r="G15" s="6">
        <f t="shared" si="1"/>
        <v>268</v>
      </c>
      <c r="H15" s="6">
        <v>157</v>
      </c>
      <c r="I15" s="6">
        <v>133</v>
      </c>
      <c r="J15" s="6">
        <f t="shared" si="2"/>
        <v>290</v>
      </c>
      <c r="K15" s="6">
        <v>163</v>
      </c>
      <c r="L15" s="6">
        <v>148</v>
      </c>
      <c r="M15" s="6">
        <f t="shared" si="3"/>
        <v>311</v>
      </c>
      <c r="N15" s="6">
        <v>213</v>
      </c>
      <c r="O15" s="6">
        <v>179</v>
      </c>
      <c r="P15" s="6">
        <f t="shared" si="4"/>
        <v>392</v>
      </c>
      <c r="Q15" s="6">
        <v>252</v>
      </c>
      <c r="R15" s="6">
        <v>191</v>
      </c>
      <c r="S15" s="6">
        <f t="shared" si="5"/>
        <v>443</v>
      </c>
      <c r="T15" s="6">
        <v>227</v>
      </c>
      <c r="U15" s="6">
        <v>236</v>
      </c>
      <c r="V15" s="6">
        <f t="shared" si="6"/>
        <v>463</v>
      </c>
      <c r="W15" s="6">
        <v>279</v>
      </c>
      <c r="X15" s="6">
        <v>273</v>
      </c>
      <c r="Y15" s="6">
        <f t="shared" si="7"/>
        <v>552</v>
      </c>
      <c r="Z15" s="6">
        <v>171</v>
      </c>
      <c r="AA15" s="6">
        <v>141</v>
      </c>
      <c r="AB15" s="6">
        <v>312</v>
      </c>
      <c r="AC15" s="6">
        <v>248</v>
      </c>
      <c r="AD15" s="6">
        <v>203</v>
      </c>
      <c r="AE15" s="6">
        <v>451</v>
      </c>
      <c r="AF15" s="6">
        <v>219</v>
      </c>
      <c r="AG15" s="6">
        <v>227</v>
      </c>
      <c r="AH15" s="6">
        <v>446</v>
      </c>
      <c r="AI15" s="6">
        <v>297</v>
      </c>
      <c r="AJ15" s="6">
        <v>326</v>
      </c>
      <c r="AK15" s="6">
        <v>623</v>
      </c>
    </row>
    <row r="16" spans="1:37" x14ac:dyDescent="0.15">
      <c r="A16" s="7" t="s">
        <v>10</v>
      </c>
      <c r="B16" s="6">
        <v>245</v>
      </c>
      <c r="C16" s="6">
        <v>158</v>
      </c>
      <c r="D16" s="6">
        <f t="shared" si="0"/>
        <v>403</v>
      </c>
      <c r="E16" s="6">
        <v>318</v>
      </c>
      <c r="F16" s="6">
        <v>223</v>
      </c>
      <c r="G16" s="6">
        <f t="shared" si="1"/>
        <v>541</v>
      </c>
      <c r="H16" s="6">
        <v>301</v>
      </c>
      <c r="I16" s="6">
        <v>272</v>
      </c>
      <c r="J16" s="6">
        <f t="shared" si="2"/>
        <v>573</v>
      </c>
      <c r="K16" s="6">
        <v>336</v>
      </c>
      <c r="L16" s="6">
        <v>282</v>
      </c>
      <c r="M16" s="6">
        <f t="shared" si="3"/>
        <v>618</v>
      </c>
      <c r="N16" s="6">
        <v>320</v>
      </c>
      <c r="O16" s="6">
        <v>300</v>
      </c>
      <c r="P16" s="6">
        <f t="shared" si="4"/>
        <v>620</v>
      </c>
      <c r="Q16" s="6">
        <v>409</v>
      </c>
      <c r="R16" s="6">
        <v>352</v>
      </c>
      <c r="S16" s="6">
        <f t="shared" si="5"/>
        <v>761</v>
      </c>
      <c r="T16" s="6">
        <v>453</v>
      </c>
      <c r="U16" s="6">
        <v>402</v>
      </c>
      <c r="V16" s="6">
        <f t="shared" si="6"/>
        <v>855</v>
      </c>
      <c r="W16" s="6">
        <v>458</v>
      </c>
      <c r="X16" s="6">
        <v>431</v>
      </c>
      <c r="Y16" s="6">
        <f t="shared" si="7"/>
        <v>889</v>
      </c>
      <c r="Z16" s="6">
        <v>340</v>
      </c>
      <c r="AA16" s="6">
        <v>334</v>
      </c>
      <c r="AB16" s="6">
        <v>674</v>
      </c>
      <c r="AC16" s="6">
        <v>442</v>
      </c>
      <c r="AD16" s="6">
        <v>385</v>
      </c>
      <c r="AE16" s="6">
        <v>827</v>
      </c>
      <c r="AF16" s="6">
        <v>478</v>
      </c>
      <c r="AG16" s="6">
        <v>429</v>
      </c>
      <c r="AH16" s="6">
        <v>907</v>
      </c>
      <c r="AI16" s="6">
        <v>644</v>
      </c>
      <c r="AJ16" s="6">
        <v>713</v>
      </c>
      <c r="AK16" s="6">
        <v>1357</v>
      </c>
    </row>
    <row r="17" spans="1:37" x14ac:dyDescent="0.15">
      <c r="A17" s="7" t="s">
        <v>9</v>
      </c>
      <c r="B17" s="6">
        <v>1367</v>
      </c>
      <c r="C17" s="6">
        <v>1052</v>
      </c>
      <c r="D17" s="6">
        <f t="shared" si="0"/>
        <v>2419</v>
      </c>
      <c r="E17" s="6">
        <v>899</v>
      </c>
      <c r="F17" s="6">
        <v>757</v>
      </c>
      <c r="G17" s="6">
        <f t="shared" si="1"/>
        <v>1656</v>
      </c>
      <c r="H17" s="6">
        <v>1085</v>
      </c>
      <c r="I17" s="6">
        <v>983</v>
      </c>
      <c r="J17" s="6">
        <f t="shared" si="2"/>
        <v>2068</v>
      </c>
      <c r="K17" s="6">
        <v>1231</v>
      </c>
      <c r="L17" s="6">
        <v>1198</v>
      </c>
      <c r="M17" s="6">
        <f t="shared" si="3"/>
        <v>2429</v>
      </c>
      <c r="N17" s="6">
        <v>1219</v>
      </c>
      <c r="O17" s="6">
        <v>1151</v>
      </c>
      <c r="P17" s="6">
        <f t="shared" si="4"/>
        <v>2370</v>
      </c>
      <c r="Q17" s="6">
        <v>1353</v>
      </c>
      <c r="R17" s="6">
        <v>1239</v>
      </c>
      <c r="S17" s="6">
        <f t="shared" si="5"/>
        <v>2592</v>
      </c>
      <c r="T17" s="6">
        <v>1601</v>
      </c>
      <c r="U17" s="6">
        <v>1453</v>
      </c>
      <c r="V17" s="6">
        <f t="shared" si="6"/>
        <v>3054</v>
      </c>
      <c r="W17" s="6">
        <v>1279</v>
      </c>
      <c r="X17" s="6">
        <v>1224</v>
      </c>
      <c r="Y17" s="6">
        <f t="shared" si="7"/>
        <v>2503</v>
      </c>
      <c r="Z17" s="6">
        <v>1095</v>
      </c>
      <c r="AA17" s="6">
        <v>1042</v>
      </c>
      <c r="AB17" s="6">
        <v>2137</v>
      </c>
      <c r="AC17" s="6">
        <v>1290</v>
      </c>
      <c r="AD17" s="6">
        <v>1182</v>
      </c>
      <c r="AE17" s="6">
        <v>2472</v>
      </c>
      <c r="AF17" s="6">
        <v>2071</v>
      </c>
      <c r="AG17" s="6">
        <v>1837</v>
      </c>
      <c r="AH17" s="6">
        <v>3908</v>
      </c>
      <c r="AI17" s="6">
        <v>1977</v>
      </c>
      <c r="AJ17" s="6">
        <v>1981</v>
      </c>
      <c r="AK17" s="6">
        <v>3958</v>
      </c>
    </row>
    <row r="18" spans="1:37" x14ac:dyDescent="0.15">
      <c r="A18" s="7" t="s">
        <v>8</v>
      </c>
      <c r="B18" s="6">
        <v>186</v>
      </c>
      <c r="C18" s="6">
        <v>132</v>
      </c>
      <c r="D18" s="6">
        <f t="shared" si="0"/>
        <v>318</v>
      </c>
      <c r="E18" s="6">
        <v>170</v>
      </c>
      <c r="F18" s="6">
        <v>144</v>
      </c>
      <c r="G18" s="6">
        <f t="shared" si="1"/>
        <v>314</v>
      </c>
      <c r="H18" s="6">
        <v>260</v>
      </c>
      <c r="I18" s="6">
        <v>206</v>
      </c>
      <c r="J18" s="6">
        <f t="shared" si="2"/>
        <v>466</v>
      </c>
      <c r="K18" s="6">
        <v>331</v>
      </c>
      <c r="L18" s="6">
        <v>265</v>
      </c>
      <c r="M18" s="6">
        <f t="shared" si="3"/>
        <v>596</v>
      </c>
      <c r="N18" s="6">
        <v>328</v>
      </c>
      <c r="O18" s="6">
        <v>314</v>
      </c>
      <c r="P18" s="6">
        <f t="shared" si="4"/>
        <v>642</v>
      </c>
      <c r="Q18" s="6">
        <v>363</v>
      </c>
      <c r="R18" s="6">
        <v>317</v>
      </c>
      <c r="S18" s="6">
        <f t="shared" si="5"/>
        <v>680</v>
      </c>
      <c r="T18" s="6">
        <v>372</v>
      </c>
      <c r="U18" s="6">
        <v>350</v>
      </c>
      <c r="V18" s="6">
        <f t="shared" si="6"/>
        <v>722</v>
      </c>
      <c r="W18" s="6">
        <v>347</v>
      </c>
      <c r="X18" s="6">
        <v>398</v>
      </c>
      <c r="Y18" s="6">
        <f t="shared" si="7"/>
        <v>745</v>
      </c>
      <c r="Z18" s="6">
        <v>315</v>
      </c>
      <c r="AA18" s="6">
        <v>286</v>
      </c>
      <c r="AB18" s="6">
        <v>601</v>
      </c>
      <c r="AC18" s="6">
        <v>357</v>
      </c>
      <c r="AD18" s="6">
        <v>370</v>
      </c>
      <c r="AE18" s="6">
        <v>727</v>
      </c>
      <c r="AF18" s="6">
        <v>441</v>
      </c>
      <c r="AG18" s="6">
        <v>418</v>
      </c>
      <c r="AH18" s="6">
        <v>859</v>
      </c>
      <c r="AI18" s="6">
        <v>593</v>
      </c>
      <c r="AJ18" s="6">
        <v>640</v>
      </c>
      <c r="AK18" s="6">
        <v>1233</v>
      </c>
    </row>
    <row r="19" spans="1:37" x14ac:dyDescent="0.15">
      <c r="A19" s="7" t="s">
        <v>7</v>
      </c>
      <c r="B19" s="6">
        <v>51</v>
      </c>
      <c r="C19" s="6">
        <v>58</v>
      </c>
      <c r="D19" s="6">
        <f t="shared" si="0"/>
        <v>109</v>
      </c>
      <c r="E19" s="6">
        <v>63</v>
      </c>
      <c r="F19" s="6">
        <v>35</v>
      </c>
      <c r="G19" s="6">
        <f t="shared" si="1"/>
        <v>98</v>
      </c>
      <c r="H19" s="6">
        <v>77</v>
      </c>
      <c r="I19" s="6">
        <v>68</v>
      </c>
      <c r="J19" s="6">
        <f t="shared" si="2"/>
        <v>145</v>
      </c>
      <c r="K19" s="6">
        <v>78</v>
      </c>
      <c r="L19" s="6">
        <v>77</v>
      </c>
      <c r="M19" s="6">
        <f t="shared" si="3"/>
        <v>155</v>
      </c>
      <c r="N19" s="6">
        <v>89</v>
      </c>
      <c r="O19" s="6">
        <v>90</v>
      </c>
      <c r="P19" s="6">
        <f t="shared" si="4"/>
        <v>179</v>
      </c>
      <c r="Q19" s="6">
        <v>90</v>
      </c>
      <c r="R19" s="6">
        <v>99</v>
      </c>
      <c r="S19" s="6">
        <f t="shared" si="5"/>
        <v>189</v>
      </c>
      <c r="T19" s="6">
        <v>95</v>
      </c>
      <c r="U19" s="6">
        <v>81</v>
      </c>
      <c r="V19" s="6">
        <f t="shared" si="6"/>
        <v>176</v>
      </c>
      <c r="W19" s="6">
        <v>108</v>
      </c>
      <c r="X19" s="6">
        <v>102</v>
      </c>
      <c r="Y19" s="6">
        <f t="shared" si="7"/>
        <v>210</v>
      </c>
      <c r="Z19" s="6">
        <v>79</v>
      </c>
      <c r="AA19" s="6">
        <v>80</v>
      </c>
      <c r="AB19" s="6">
        <v>159</v>
      </c>
      <c r="AC19" s="6">
        <v>107</v>
      </c>
      <c r="AD19" s="6">
        <v>82</v>
      </c>
      <c r="AE19" s="6">
        <v>189</v>
      </c>
      <c r="AF19" s="6">
        <v>143</v>
      </c>
      <c r="AG19" s="6">
        <v>107</v>
      </c>
      <c r="AH19" s="6">
        <v>250</v>
      </c>
      <c r="AI19" s="6">
        <v>153</v>
      </c>
      <c r="AJ19" s="6">
        <v>214</v>
      </c>
      <c r="AK19" s="6">
        <v>367</v>
      </c>
    </row>
    <row r="20" spans="1:37" x14ac:dyDescent="0.15">
      <c r="A20" s="7" t="s">
        <v>6</v>
      </c>
      <c r="B20" s="6">
        <v>726</v>
      </c>
      <c r="C20" s="6">
        <v>517</v>
      </c>
      <c r="D20" s="6">
        <f t="shared" si="0"/>
        <v>1243</v>
      </c>
      <c r="E20" s="6">
        <v>757</v>
      </c>
      <c r="F20" s="6">
        <v>530</v>
      </c>
      <c r="G20" s="6">
        <f t="shared" si="1"/>
        <v>1287</v>
      </c>
      <c r="H20" s="6">
        <v>920</v>
      </c>
      <c r="I20" s="6">
        <v>733</v>
      </c>
      <c r="J20" s="6">
        <f t="shared" si="2"/>
        <v>1653</v>
      </c>
      <c r="K20" s="6">
        <v>983</v>
      </c>
      <c r="L20" s="6">
        <v>807</v>
      </c>
      <c r="M20" s="6">
        <f t="shared" si="3"/>
        <v>1790</v>
      </c>
      <c r="N20" s="6">
        <v>943</v>
      </c>
      <c r="O20" s="6">
        <v>913</v>
      </c>
      <c r="P20" s="6">
        <f t="shared" si="4"/>
        <v>1856</v>
      </c>
      <c r="Q20" s="6">
        <v>1098</v>
      </c>
      <c r="R20" s="6">
        <v>944</v>
      </c>
      <c r="S20" s="6">
        <f t="shared" si="5"/>
        <v>2042</v>
      </c>
      <c r="T20" s="6">
        <v>1341</v>
      </c>
      <c r="U20" s="6">
        <v>1347</v>
      </c>
      <c r="V20" s="6">
        <f t="shared" si="6"/>
        <v>2688</v>
      </c>
      <c r="W20" s="6">
        <v>1119</v>
      </c>
      <c r="X20" s="6">
        <v>1193</v>
      </c>
      <c r="Y20" s="6">
        <f t="shared" si="7"/>
        <v>2312</v>
      </c>
      <c r="Z20" s="6">
        <v>896</v>
      </c>
      <c r="AA20" s="6">
        <v>850</v>
      </c>
      <c r="AB20" s="6">
        <v>1746</v>
      </c>
      <c r="AC20" s="6">
        <v>1108</v>
      </c>
      <c r="AD20" s="6">
        <v>986</v>
      </c>
      <c r="AE20" s="6">
        <v>2094</v>
      </c>
      <c r="AF20" s="6">
        <v>1198</v>
      </c>
      <c r="AG20" s="6">
        <v>1016</v>
      </c>
      <c r="AH20" s="6">
        <v>2214</v>
      </c>
      <c r="AI20" s="6">
        <v>1622</v>
      </c>
      <c r="AJ20" s="6">
        <v>1655</v>
      </c>
      <c r="AK20" s="6">
        <v>3277</v>
      </c>
    </row>
    <row r="21" spans="1:37" x14ac:dyDescent="0.15">
      <c r="A21" s="7" t="s">
        <v>5</v>
      </c>
      <c r="B21" s="6">
        <v>458</v>
      </c>
      <c r="C21" s="6">
        <v>395</v>
      </c>
      <c r="D21" s="6">
        <f t="shared" si="0"/>
        <v>853</v>
      </c>
      <c r="E21" s="6">
        <v>489</v>
      </c>
      <c r="F21" s="6">
        <v>351</v>
      </c>
      <c r="G21" s="6">
        <f t="shared" si="1"/>
        <v>840</v>
      </c>
      <c r="H21" s="6">
        <v>663</v>
      </c>
      <c r="I21" s="6">
        <v>534</v>
      </c>
      <c r="J21" s="6">
        <f t="shared" si="2"/>
        <v>1197</v>
      </c>
      <c r="K21" s="6">
        <v>793</v>
      </c>
      <c r="L21" s="6">
        <v>642</v>
      </c>
      <c r="M21" s="6">
        <f t="shared" si="3"/>
        <v>1435</v>
      </c>
      <c r="N21" s="6">
        <v>767</v>
      </c>
      <c r="O21" s="6">
        <v>668</v>
      </c>
      <c r="P21" s="6">
        <f t="shared" si="4"/>
        <v>1435</v>
      </c>
      <c r="Q21" s="6">
        <v>691</v>
      </c>
      <c r="R21" s="6">
        <v>595</v>
      </c>
      <c r="S21" s="6">
        <f t="shared" si="5"/>
        <v>1286</v>
      </c>
      <c r="T21" s="6">
        <v>794</v>
      </c>
      <c r="U21" s="6">
        <v>742</v>
      </c>
      <c r="V21" s="6">
        <f t="shared" si="6"/>
        <v>1536</v>
      </c>
      <c r="W21" s="6">
        <v>762</v>
      </c>
      <c r="X21" s="6">
        <v>748</v>
      </c>
      <c r="Y21" s="6">
        <f t="shared" si="7"/>
        <v>1510</v>
      </c>
      <c r="Z21" s="6">
        <v>595</v>
      </c>
      <c r="AA21" s="6">
        <v>535</v>
      </c>
      <c r="AB21" s="6">
        <v>1130</v>
      </c>
      <c r="AC21" s="6">
        <v>742</v>
      </c>
      <c r="AD21" s="6">
        <v>636</v>
      </c>
      <c r="AE21" s="6">
        <v>1378</v>
      </c>
      <c r="AF21" s="6">
        <v>851</v>
      </c>
      <c r="AG21" s="6">
        <v>753</v>
      </c>
      <c r="AH21" s="6">
        <v>1604</v>
      </c>
      <c r="AI21" s="6">
        <v>1133</v>
      </c>
      <c r="AJ21" s="6">
        <v>1161</v>
      </c>
      <c r="AK21" s="6">
        <v>2294</v>
      </c>
    </row>
    <row r="22" spans="1:37" x14ac:dyDescent="0.15">
      <c r="A22" s="7" t="s">
        <v>4</v>
      </c>
      <c r="B22" s="6">
        <v>79</v>
      </c>
      <c r="C22" s="6">
        <v>52</v>
      </c>
      <c r="D22" s="6">
        <f t="shared" si="0"/>
        <v>131</v>
      </c>
      <c r="E22" s="6">
        <v>72</v>
      </c>
      <c r="F22" s="6">
        <v>56</v>
      </c>
      <c r="G22" s="6">
        <f t="shared" si="1"/>
        <v>128</v>
      </c>
      <c r="H22" s="6">
        <v>94</v>
      </c>
      <c r="I22" s="6">
        <v>44</v>
      </c>
      <c r="J22" s="6">
        <f t="shared" si="2"/>
        <v>138</v>
      </c>
      <c r="K22" s="6">
        <v>104</v>
      </c>
      <c r="L22" s="6">
        <v>67</v>
      </c>
      <c r="M22" s="6">
        <f t="shared" si="3"/>
        <v>171</v>
      </c>
      <c r="N22" s="6">
        <v>88</v>
      </c>
      <c r="O22" s="6">
        <v>75</v>
      </c>
      <c r="P22" s="6">
        <f t="shared" si="4"/>
        <v>163</v>
      </c>
      <c r="Q22" s="6">
        <v>88</v>
      </c>
      <c r="R22" s="6">
        <v>92</v>
      </c>
      <c r="S22" s="6">
        <f t="shared" si="5"/>
        <v>180</v>
      </c>
      <c r="T22" s="6">
        <v>103</v>
      </c>
      <c r="U22" s="6">
        <v>108</v>
      </c>
      <c r="V22" s="6">
        <f t="shared" si="6"/>
        <v>211</v>
      </c>
      <c r="W22" s="6">
        <v>133</v>
      </c>
      <c r="X22" s="6">
        <v>124</v>
      </c>
      <c r="Y22" s="6">
        <f t="shared" si="7"/>
        <v>257</v>
      </c>
      <c r="Z22" s="6">
        <v>123</v>
      </c>
      <c r="AA22" s="6">
        <v>98</v>
      </c>
      <c r="AB22" s="6">
        <v>221</v>
      </c>
      <c r="AC22" s="6">
        <v>117</v>
      </c>
      <c r="AD22" s="6">
        <v>99</v>
      </c>
      <c r="AE22" s="6">
        <v>216</v>
      </c>
      <c r="AF22" s="6">
        <v>136</v>
      </c>
      <c r="AG22" s="6">
        <v>129</v>
      </c>
      <c r="AH22" s="6">
        <v>265</v>
      </c>
      <c r="AI22" s="6">
        <v>209</v>
      </c>
      <c r="AJ22" s="6">
        <v>223</v>
      </c>
      <c r="AK22" s="6">
        <v>432</v>
      </c>
    </row>
    <row r="23" spans="1:37" x14ac:dyDescent="0.15">
      <c r="A23" s="7" t="s">
        <v>3</v>
      </c>
      <c r="B23" s="6">
        <v>327</v>
      </c>
      <c r="C23" s="6">
        <v>248</v>
      </c>
      <c r="D23" s="6">
        <f t="shared" si="0"/>
        <v>575</v>
      </c>
      <c r="E23" s="6">
        <v>282</v>
      </c>
      <c r="F23" s="6">
        <v>216</v>
      </c>
      <c r="G23" s="6">
        <f t="shared" si="1"/>
        <v>498</v>
      </c>
      <c r="H23" s="6">
        <v>371</v>
      </c>
      <c r="I23" s="6">
        <v>297</v>
      </c>
      <c r="J23" s="6">
        <f t="shared" si="2"/>
        <v>668</v>
      </c>
      <c r="K23" s="6">
        <v>485</v>
      </c>
      <c r="L23" s="6">
        <v>392</v>
      </c>
      <c r="M23" s="6">
        <f t="shared" si="3"/>
        <v>877</v>
      </c>
      <c r="N23" s="6">
        <v>520</v>
      </c>
      <c r="O23" s="6">
        <v>444</v>
      </c>
      <c r="P23" s="6">
        <f t="shared" si="4"/>
        <v>964</v>
      </c>
      <c r="Q23" s="6">
        <v>563</v>
      </c>
      <c r="R23" s="6">
        <v>463</v>
      </c>
      <c r="S23" s="6">
        <f t="shared" si="5"/>
        <v>1026</v>
      </c>
      <c r="T23" s="6">
        <v>566</v>
      </c>
      <c r="U23" s="6">
        <v>520</v>
      </c>
      <c r="V23" s="6">
        <f t="shared" si="6"/>
        <v>1086</v>
      </c>
      <c r="W23" s="6">
        <v>401</v>
      </c>
      <c r="X23" s="6">
        <v>427</v>
      </c>
      <c r="Y23" s="6">
        <f t="shared" si="7"/>
        <v>828</v>
      </c>
      <c r="Z23" s="6">
        <v>322</v>
      </c>
      <c r="AA23" s="6">
        <v>328</v>
      </c>
      <c r="AB23" s="6">
        <v>650</v>
      </c>
      <c r="AC23" s="6">
        <v>391</v>
      </c>
      <c r="AD23" s="6">
        <v>354</v>
      </c>
      <c r="AE23" s="6">
        <v>745</v>
      </c>
      <c r="AF23" s="6">
        <v>448</v>
      </c>
      <c r="AG23" s="6">
        <v>425</v>
      </c>
      <c r="AH23" s="6">
        <v>873</v>
      </c>
      <c r="AI23" s="6">
        <v>825</v>
      </c>
      <c r="AJ23" s="6">
        <v>965</v>
      </c>
      <c r="AK23" s="6">
        <v>1790</v>
      </c>
    </row>
    <row r="24" spans="1:37" x14ac:dyDescent="0.15">
      <c r="A24" s="7" t="s">
        <v>2</v>
      </c>
      <c r="B24" s="6">
        <v>674</v>
      </c>
      <c r="C24" s="6">
        <v>504</v>
      </c>
      <c r="D24" s="6">
        <f t="shared" si="0"/>
        <v>1178</v>
      </c>
      <c r="E24" s="6">
        <v>805</v>
      </c>
      <c r="F24" s="6">
        <v>652</v>
      </c>
      <c r="G24" s="6">
        <f t="shared" si="1"/>
        <v>1457</v>
      </c>
      <c r="H24" s="6">
        <v>1029</v>
      </c>
      <c r="I24" s="6">
        <v>927</v>
      </c>
      <c r="J24" s="6">
        <f t="shared" si="2"/>
        <v>1956</v>
      </c>
      <c r="K24" s="6">
        <v>1148</v>
      </c>
      <c r="L24" s="6">
        <v>1057</v>
      </c>
      <c r="M24" s="6">
        <f t="shared" si="3"/>
        <v>2205</v>
      </c>
      <c r="N24" s="6">
        <v>1257</v>
      </c>
      <c r="O24" s="6">
        <v>1233</v>
      </c>
      <c r="P24" s="6">
        <f t="shared" si="4"/>
        <v>2490</v>
      </c>
      <c r="Q24" s="6">
        <v>1259</v>
      </c>
      <c r="R24" s="6">
        <v>1248</v>
      </c>
      <c r="S24" s="6">
        <f t="shared" si="5"/>
        <v>2507</v>
      </c>
      <c r="T24" s="6">
        <v>1111</v>
      </c>
      <c r="U24" s="6">
        <v>1097</v>
      </c>
      <c r="V24" s="6">
        <f t="shared" si="6"/>
        <v>2208</v>
      </c>
      <c r="W24" s="6">
        <v>957</v>
      </c>
      <c r="X24" s="6">
        <v>1019</v>
      </c>
      <c r="Y24" s="6">
        <f t="shared" si="7"/>
        <v>1976</v>
      </c>
      <c r="Z24" s="6">
        <v>762</v>
      </c>
      <c r="AA24" s="6">
        <v>766</v>
      </c>
      <c r="AB24" s="6">
        <v>1528</v>
      </c>
      <c r="AC24" s="6">
        <v>873</v>
      </c>
      <c r="AD24" s="6">
        <v>830</v>
      </c>
      <c r="AE24" s="6">
        <v>1703</v>
      </c>
      <c r="AF24" s="6">
        <v>1037</v>
      </c>
      <c r="AG24" s="6">
        <v>947</v>
      </c>
      <c r="AH24" s="6">
        <v>1984</v>
      </c>
      <c r="AI24" s="6">
        <v>1407</v>
      </c>
      <c r="AJ24" s="6">
        <v>1403</v>
      </c>
      <c r="AK24" s="6">
        <v>2810</v>
      </c>
    </row>
    <row r="25" spans="1:37" x14ac:dyDescent="0.15">
      <c r="A25" s="7" t="s">
        <v>1</v>
      </c>
      <c r="B25" s="6">
        <v>322</v>
      </c>
      <c r="C25" s="6">
        <v>269</v>
      </c>
      <c r="D25" s="6">
        <f t="shared" si="0"/>
        <v>591</v>
      </c>
      <c r="E25" s="6">
        <v>323</v>
      </c>
      <c r="F25" s="6">
        <v>274</v>
      </c>
      <c r="G25" s="6">
        <f t="shared" si="1"/>
        <v>597</v>
      </c>
      <c r="H25" s="6">
        <v>354</v>
      </c>
      <c r="I25" s="6">
        <v>372</v>
      </c>
      <c r="J25" s="6">
        <f t="shared" si="2"/>
        <v>726</v>
      </c>
      <c r="K25" s="6">
        <v>413</v>
      </c>
      <c r="L25" s="6">
        <v>407</v>
      </c>
      <c r="M25" s="6">
        <f t="shared" si="3"/>
        <v>820</v>
      </c>
      <c r="N25" s="6">
        <v>459</v>
      </c>
      <c r="O25" s="6">
        <v>435</v>
      </c>
      <c r="P25" s="6">
        <f t="shared" si="4"/>
        <v>894</v>
      </c>
      <c r="Q25" s="6">
        <v>420</v>
      </c>
      <c r="R25" s="6">
        <v>457</v>
      </c>
      <c r="S25" s="6">
        <f t="shared" si="5"/>
        <v>877</v>
      </c>
      <c r="T25" s="6">
        <v>334</v>
      </c>
      <c r="U25" s="6">
        <v>414</v>
      </c>
      <c r="V25" s="6">
        <f t="shared" si="6"/>
        <v>748</v>
      </c>
      <c r="W25" s="6">
        <v>388</v>
      </c>
      <c r="X25" s="6">
        <v>491</v>
      </c>
      <c r="Y25" s="6">
        <f t="shared" si="7"/>
        <v>879</v>
      </c>
      <c r="Z25" s="6">
        <v>303</v>
      </c>
      <c r="AA25" s="6">
        <v>342</v>
      </c>
      <c r="AB25" s="6">
        <v>645</v>
      </c>
      <c r="AC25" s="6">
        <v>400</v>
      </c>
      <c r="AD25" s="6">
        <v>396</v>
      </c>
      <c r="AE25" s="6">
        <v>796</v>
      </c>
      <c r="AF25" s="6">
        <v>388</v>
      </c>
      <c r="AG25" s="6">
        <v>442</v>
      </c>
      <c r="AH25" s="6">
        <v>830</v>
      </c>
      <c r="AI25" s="6">
        <v>573</v>
      </c>
      <c r="AJ25" s="6">
        <v>688</v>
      </c>
      <c r="AK25" s="6">
        <v>1261</v>
      </c>
    </row>
    <row r="26" spans="1:37" s="3" customFormat="1" x14ac:dyDescent="0.15">
      <c r="A26" s="5" t="s">
        <v>0</v>
      </c>
      <c r="B26" s="4">
        <v>11292</v>
      </c>
      <c r="C26" s="4">
        <v>8229</v>
      </c>
      <c r="D26" s="4">
        <f t="shared" si="0"/>
        <v>19521</v>
      </c>
      <c r="E26" s="4">
        <v>11386</v>
      </c>
      <c r="F26" s="4">
        <v>8835</v>
      </c>
      <c r="G26" s="4">
        <f t="shared" si="1"/>
        <v>20221</v>
      </c>
      <c r="H26" s="4">
        <v>13141</v>
      </c>
      <c r="I26" s="4">
        <v>10949</v>
      </c>
      <c r="J26" s="4">
        <f t="shared" si="2"/>
        <v>24090</v>
      </c>
      <c r="K26" s="4">
        <v>14250</v>
      </c>
      <c r="L26" s="4">
        <v>12384</v>
      </c>
      <c r="M26" s="4">
        <f t="shared" si="3"/>
        <v>26634</v>
      </c>
      <c r="N26" s="4">
        <v>14445</v>
      </c>
      <c r="O26" s="4">
        <v>13233</v>
      </c>
      <c r="P26" s="4">
        <f t="shared" si="4"/>
        <v>27678</v>
      </c>
      <c r="Q26" s="4">
        <v>15470</v>
      </c>
      <c r="R26" s="4">
        <v>13776</v>
      </c>
      <c r="S26" s="4">
        <f t="shared" si="5"/>
        <v>29246</v>
      </c>
      <c r="T26" s="4">
        <v>15437</v>
      </c>
      <c r="U26" s="4">
        <v>14204</v>
      </c>
      <c r="V26" s="4">
        <f t="shared" si="6"/>
        <v>29641</v>
      </c>
      <c r="W26" s="4">
        <v>15669</v>
      </c>
      <c r="X26" s="4">
        <v>15563</v>
      </c>
      <c r="Y26" s="4">
        <f t="shared" si="7"/>
        <v>31232</v>
      </c>
      <c r="Z26" s="4">
        <v>12826</v>
      </c>
      <c r="AA26" s="4">
        <v>12063</v>
      </c>
      <c r="AB26" s="4">
        <v>24889</v>
      </c>
      <c r="AC26" s="4">
        <v>16137</v>
      </c>
      <c r="AD26" s="4">
        <v>14433</v>
      </c>
      <c r="AE26" s="4">
        <v>30570</v>
      </c>
      <c r="AF26" s="4">
        <v>19606</v>
      </c>
      <c r="AG26" s="4">
        <v>17508</v>
      </c>
      <c r="AH26" s="4">
        <v>37114</v>
      </c>
      <c r="AI26" s="4">
        <v>24518</v>
      </c>
      <c r="AJ26" s="4">
        <v>25044</v>
      </c>
      <c r="AK26" s="4">
        <v>49562</v>
      </c>
    </row>
    <row r="27" spans="1:37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33" spans="5:29" x14ac:dyDescent="0.15">
      <c r="E33" s="17"/>
      <c r="F33" s="18" t="s">
        <v>30</v>
      </c>
      <c r="G33" s="7" t="s">
        <v>22</v>
      </c>
      <c r="H33" s="10" t="s">
        <v>21</v>
      </c>
      <c r="I33" s="10" t="s">
        <v>20</v>
      </c>
      <c r="J33" s="10" t="s">
        <v>19</v>
      </c>
      <c r="K33" s="9" t="s">
        <v>18</v>
      </c>
      <c r="L33" s="8" t="s">
        <v>17</v>
      </c>
      <c r="M33" s="7" t="s">
        <v>16</v>
      </c>
      <c r="N33" s="7" t="s">
        <v>15</v>
      </c>
      <c r="O33" s="7" t="s">
        <v>14</v>
      </c>
      <c r="P33" s="7" t="s">
        <v>13</v>
      </c>
      <c r="Q33" s="7" t="s">
        <v>12</v>
      </c>
      <c r="R33" s="7" t="s">
        <v>11</v>
      </c>
      <c r="S33" s="7" t="s">
        <v>10</v>
      </c>
      <c r="T33" s="7" t="s">
        <v>9</v>
      </c>
      <c r="U33" s="7" t="s">
        <v>8</v>
      </c>
      <c r="V33" s="7" t="s">
        <v>7</v>
      </c>
      <c r="W33" s="7" t="s">
        <v>6</v>
      </c>
      <c r="X33" s="7" t="s">
        <v>5</v>
      </c>
      <c r="Y33" s="7" t="s">
        <v>4</v>
      </c>
      <c r="Z33" s="7" t="s">
        <v>3</v>
      </c>
      <c r="AA33" s="7" t="s">
        <v>2</v>
      </c>
      <c r="AB33" s="7" t="s">
        <v>1</v>
      </c>
      <c r="AC33" s="5" t="s">
        <v>0</v>
      </c>
    </row>
    <row r="34" spans="5:29" hidden="1" x14ac:dyDescent="0.15">
      <c r="E34" s="14">
        <v>2013</v>
      </c>
      <c r="F34" s="11" t="s">
        <v>26</v>
      </c>
      <c r="G34" s="6">
        <v>943</v>
      </c>
      <c r="H34" s="6">
        <v>41</v>
      </c>
      <c r="I34" s="6">
        <v>2519</v>
      </c>
      <c r="J34" s="6">
        <v>353</v>
      </c>
      <c r="K34" s="13">
        <v>249</v>
      </c>
      <c r="L34" s="13">
        <v>104</v>
      </c>
      <c r="M34" s="6">
        <v>907</v>
      </c>
      <c r="N34" s="6">
        <v>177</v>
      </c>
      <c r="O34" s="6">
        <v>356</v>
      </c>
      <c r="P34" s="6">
        <v>914</v>
      </c>
      <c r="Q34" s="6">
        <v>514</v>
      </c>
      <c r="R34" s="6">
        <v>133</v>
      </c>
      <c r="S34" s="6">
        <v>245</v>
      </c>
      <c r="T34" s="6">
        <v>1367</v>
      </c>
      <c r="U34" s="6">
        <v>186</v>
      </c>
      <c r="V34" s="6">
        <v>51</v>
      </c>
      <c r="W34" s="6">
        <v>726</v>
      </c>
      <c r="X34" s="6">
        <v>458</v>
      </c>
      <c r="Y34" s="6">
        <v>79</v>
      </c>
      <c r="Z34" s="6">
        <v>327</v>
      </c>
      <c r="AA34" s="6">
        <v>674</v>
      </c>
      <c r="AB34" s="6">
        <v>322</v>
      </c>
      <c r="AC34" s="4">
        <v>11292</v>
      </c>
    </row>
    <row r="35" spans="5:29" hidden="1" x14ac:dyDescent="0.15">
      <c r="E35" s="14"/>
      <c r="F35" s="11" t="s">
        <v>25</v>
      </c>
      <c r="G35" s="6">
        <v>597</v>
      </c>
      <c r="H35" s="6">
        <v>18</v>
      </c>
      <c r="I35" s="6">
        <v>1828</v>
      </c>
      <c r="J35" s="6">
        <v>263</v>
      </c>
      <c r="K35" s="13">
        <v>188</v>
      </c>
      <c r="L35" s="13">
        <v>75</v>
      </c>
      <c r="M35" s="6">
        <v>665</v>
      </c>
      <c r="N35" s="6">
        <v>154</v>
      </c>
      <c r="O35" s="6">
        <v>225</v>
      </c>
      <c r="P35" s="6">
        <v>617</v>
      </c>
      <c r="Q35" s="6">
        <v>377</v>
      </c>
      <c r="R35" s="6">
        <v>100</v>
      </c>
      <c r="S35" s="6">
        <v>158</v>
      </c>
      <c r="T35" s="6">
        <v>1052</v>
      </c>
      <c r="U35" s="6">
        <v>132</v>
      </c>
      <c r="V35" s="6">
        <v>58</v>
      </c>
      <c r="W35" s="6">
        <v>517</v>
      </c>
      <c r="X35" s="6">
        <v>395</v>
      </c>
      <c r="Y35" s="6">
        <v>52</v>
      </c>
      <c r="Z35" s="6">
        <v>248</v>
      </c>
      <c r="AA35" s="6">
        <v>504</v>
      </c>
      <c r="AB35" s="6">
        <v>269</v>
      </c>
      <c r="AC35" s="4">
        <v>8229</v>
      </c>
    </row>
    <row r="36" spans="5:29" x14ac:dyDescent="0.15">
      <c r="E36" s="14"/>
      <c r="F36" s="11" t="s">
        <v>24</v>
      </c>
      <c r="G36" s="6">
        <f>+G34+G35</f>
        <v>1540</v>
      </c>
      <c r="H36" s="6">
        <f>+H34+H35</f>
        <v>59</v>
      </c>
      <c r="I36" s="6">
        <f>+I34+I35</f>
        <v>4347</v>
      </c>
      <c r="J36" s="6">
        <v>616</v>
      </c>
      <c r="K36" s="13">
        <f>+K34+K35</f>
        <v>437</v>
      </c>
      <c r="L36" s="13">
        <f>+L34+L35</f>
        <v>179</v>
      </c>
      <c r="M36" s="6">
        <f>+M34+M35</f>
        <v>1572</v>
      </c>
      <c r="N36" s="6">
        <f>+N34+N35</f>
        <v>331</v>
      </c>
      <c r="O36" s="6">
        <f>+O34+O35</f>
        <v>581</v>
      </c>
      <c r="P36" s="6">
        <f>+P34+P35</f>
        <v>1531</v>
      </c>
      <c r="Q36" s="6">
        <f>+Q34+Q35</f>
        <v>891</v>
      </c>
      <c r="R36" s="6">
        <f>+R34+R35</f>
        <v>233</v>
      </c>
      <c r="S36" s="6">
        <f>+S34+S35</f>
        <v>403</v>
      </c>
      <c r="T36" s="6">
        <f>+T34+T35</f>
        <v>2419</v>
      </c>
      <c r="U36" s="6">
        <f>+U34+U35</f>
        <v>318</v>
      </c>
      <c r="V36" s="6">
        <f>+V34+V35</f>
        <v>109</v>
      </c>
      <c r="W36" s="6">
        <f>+W34+W35</f>
        <v>1243</v>
      </c>
      <c r="X36" s="6">
        <f>+X34+X35</f>
        <v>853</v>
      </c>
      <c r="Y36" s="6">
        <f>+Y34+Y35</f>
        <v>131</v>
      </c>
      <c r="Z36" s="6">
        <f>+Z34+Z35</f>
        <v>575</v>
      </c>
      <c r="AA36" s="6">
        <f>+AA34+AA35</f>
        <v>1178</v>
      </c>
      <c r="AB36" s="6">
        <f>+AB34+AB35</f>
        <v>591</v>
      </c>
      <c r="AC36" s="4">
        <f>+AC34+AC35</f>
        <v>19521</v>
      </c>
    </row>
    <row r="37" spans="5:29" hidden="1" x14ac:dyDescent="0.15">
      <c r="E37" s="14">
        <v>2014</v>
      </c>
      <c r="F37" s="11" t="s">
        <v>26</v>
      </c>
      <c r="G37" s="6">
        <v>954</v>
      </c>
      <c r="H37" s="6">
        <v>39</v>
      </c>
      <c r="I37" s="6">
        <v>2678</v>
      </c>
      <c r="J37" s="6">
        <v>282</v>
      </c>
      <c r="K37" s="13">
        <v>189</v>
      </c>
      <c r="L37" s="13">
        <v>93</v>
      </c>
      <c r="M37" s="6">
        <v>1031</v>
      </c>
      <c r="N37" s="6">
        <v>185</v>
      </c>
      <c r="O37" s="6">
        <v>362</v>
      </c>
      <c r="P37" s="6">
        <v>812</v>
      </c>
      <c r="Q37" s="6">
        <v>715</v>
      </c>
      <c r="R37" s="6">
        <v>150</v>
      </c>
      <c r="S37" s="6">
        <v>318</v>
      </c>
      <c r="T37" s="6">
        <v>899</v>
      </c>
      <c r="U37" s="6">
        <v>170</v>
      </c>
      <c r="V37" s="6">
        <v>63</v>
      </c>
      <c r="W37" s="6">
        <v>757</v>
      </c>
      <c r="X37" s="6">
        <v>489</v>
      </c>
      <c r="Y37" s="6">
        <v>72</v>
      </c>
      <c r="Z37" s="6">
        <v>282</v>
      </c>
      <c r="AA37" s="6">
        <v>805</v>
      </c>
      <c r="AB37" s="6">
        <v>323</v>
      </c>
      <c r="AC37" s="4">
        <v>11386</v>
      </c>
    </row>
    <row r="38" spans="5:29" hidden="1" x14ac:dyDescent="0.15">
      <c r="E38" s="14"/>
      <c r="F38" s="11" t="s">
        <v>25</v>
      </c>
      <c r="G38" s="6">
        <v>697</v>
      </c>
      <c r="H38" s="6">
        <v>33</v>
      </c>
      <c r="I38" s="6">
        <v>2075</v>
      </c>
      <c r="J38" s="6">
        <v>245</v>
      </c>
      <c r="K38" s="13">
        <v>168</v>
      </c>
      <c r="L38" s="13">
        <v>77</v>
      </c>
      <c r="M38" s="6">
        <v>862</v>
      </c>
      <c r="N38" s="6">
        <v>172</v>
      </c>
      <c r="O38" s="6">
        <v>262</v>
      </c>
      <c r="P38" s="6">
        <v>611</v>
      </c>
      <c r="Q38" s="6">
        <v>522</v>
      </c>
      <c r="R38" s="6">
        <v>118</v>
      </c>
      <c r="S38" s="6">
        <v>223</v>
      </c>
      <c r="T38" s="6">
        <v>757</v>
      </c>
      <c r="U38" s="6">
        <v>144</v>
      </c>
      <c r="V38" s="6">
        <v>35</v>
      </c>
      <c r="W38" s="6">
        <v>530</v>
      </c>
      <c r="X38" s="6">
        <v>351</v>
      </c>
      <c r="Y38" s="6">
        <v>56</v>
      </c>
      <c r="Z38" s="6">
        <v>216</v>
      </c>
      <c r="AA38" s="6">
        <v>652</v>
      </c>
      <c r="AB38" s="6">
        <v>274</v>
      </c>
      <c r="AC38" s="4">
        <v>8835</v>
      </c>
    </row>
    <row r="39" spans="5:29" x14ac:dyDescent="0.15">
      <c r="E39" s="14"/>
      <c r="F39" s="11" t="s">
        <v>24</v>
      </c>
      <c r="G39" s="6">
        <f>+G37+G38</f>
        <v>1651</v>
      </c>
      <c r="H39" s="6">
        <f>+H37+H38</f>
        <v>72</v>
      </c>
      <c r="I39" s="6">
        <f>+I37+I38</f>
        <v>4753</v>
      </c>
      <c r="J39" s="6">
        <v>527</v>
      </c>
      <c r="K39" s="13">
        <f>+K37+K38</f>
        <v>357</v>
      </c>
      <c r="L39" s="13">
        <f>+L37+L38</f>
        <v>170</v>
      </c>
      <c r="M39" s="6">
        <f>+M37+M38</f>
        <v>1893</v>
      </c>
      <c r="N39" s="6">
        <f>+N37+N38</f>
        <v>357</v>
      </c>
      <c r="O39" s="6">
        <f>+O37+O38</f>
        <v>624</v>
      </c>
      <c r="P39" s="6">
        <f>+P37+P38</f>
        <v>1423</v>
      </c>
      <c r="Q39" s="6">
        <f>+Q37+Q38</f>
        <v>1237</v>
      </c>
      <c r="R39" s="6">
        <f>+R37+R38</f>
        <v>268</v>
      </c>
      <c r="S39" s="6">
        <f>+S37+S38</f>
        <v>541</v>
      </c>
      <c r="T39" s="6">
        <f>+T37+T38</f>
        <v>1656</v>
      </c>
      <c r="U39" s="6">
        <f>+U37+U38</f>
        <v>314</v>
      </c>
      <c r="V39" s="6">
        <f>+V37+V38</f>
        <v>98</v>
      </c>
      <c r="W39" s="6">
        <f>+W37+W38</f>
        <v>1287</v>
      </c>
      <c r="X39" s="6">
        <f>+X37+X38</f>
        <v>840</v>
      </c>
      <c r="Y39" s="6">
        <f>+Y37+Y38</f>
        <v>128</v>
      </c>
      <c r="Z39" s="6">
        <f>+Z37+Z38</f>
        <v>498</v>
      </c>
      <c r="AA39" s="6">
        <f>+AA37+AA38</f>
        <v>1457</v>
      </c>
      <c r="AB39" s="6">
        <f>+AB37+AB38</f>
        <v>597</v>
      </c>
      <c r="AC39" s="4">
        <f>+AC37+AC38</f>
        <v>20221</v>
      </c>
    </row>
    <row r="40" spans="5:29" hidden="1" x14ac:dyDescent="0.15">
      <c r="E40" s="14">
        <v>2015</v>
      </c>
      <c r="F40" s="11" t="s">
        <v>26</v>
      </c>
      <c r="G40" s="6">
        <v>1139</v>
      </c>
      <c r="H40" s="6">
        <v>51</v>
      </c>
      <c r="I40" s="6">
        <v>3141</v>
      </c>
      <c r="J40" s="6">
        <v>323</v>
      </c>
      <c r="K40" s="13">
        <v>234</v>
      </c>
      <c r="L40" s="13">
        <v>89</v>
      </c>
      <c r="M40" s="6">
        <v>1062</v>
      </c>
      <c r="N40" s="6">
        <v>281</v>
      </c>
      <c r="O40" s="6">
        <v>369</v>
      </c>
      <c r="P40" s="6">
        <v>831</v>
      </c>
      <c r="Q40" s="6">
        <v>633</v>
      </c>
      <c r="R40" s="6">
        <v>157</v>
      </c>
      <c r="S40" s="6">
        <v>301</v>
      </c>
      <c r="T40" s="6">
        <v>1085</v>
      </c>
      <c r="U40" s="6">
        <v>260</v>
      </c>
      <c r="V40" s="6">
        <v>77</v>
      </c>
      <c r="W40" s="6">
        <v>920</v>
      </c>
      <c r="X40" s="6">
        <v>663</v>
      </c>
      <c r="Y40" s="6">
        <v>94</v>
      </c>
      <c r="Z40" s="6">
        <v>371</v>
      </c>
      <c r="AA40" s="6">
        <v>1029</v>
      </c>
      <c r="AB40" s="6">
        <v>354</v>
      </c>
      <c r="AC40" s="4">
        <v>13141</v>
      </c>
    </row>
    <row r="41" spans="5:29" hidden="1" x14ac:dyDescent="0.15">
      <c r="E41" s="14"/>
      <c r="F41" s="11" t="s">
        <v>25</v>
      </c>
      <c r="G41" s="6">
        <v>863</v>
      </c>
      <c r="H41" s="6">
        <v>38</v>
      </c>
      <c r="I41" s="6">
        <v>2477</v>
      </c>
      <c r="J41" s="6">
        <v>323</v>
      </c>
      <c r="K41" s="13">
        <v>225</v>
      </c>
      <c r="L41" s="13">
        <v>98</v>
      </c>
      <c r="M41" s="6">
        <v>872</v>
      </c>
      <c r="N41" s="6">
        <v>243</v>
      </c>
      <c r="O41" s="6">
        <v>330</v>
      </c>
      <c r="P41" s="6">
        <v>671</v>
      </c>
      <c r="Q41" s="6">
        <v>563</v>
      </c>
      <c r="R41" s="6">
        <v>133</v>
      </c>
      <c r="S41" s="6">
        <v>272</v>
      </c>
      <c r="T41" s="6">
        <v>983</v>
      </c>
      <c r="U41" s="6">
        <v>206</v>
      </c>
      <c r="V41" s="6">
        <v>68</v>
      </c>
      <c r="W41" s="6">
        <v>733</v>
      </c>
      <c r="X41" s="6">
        <v>534</v>
      </c>
      <c r="Y41" s="6">
        <v>44</v>
      </c>
      <c r="Z41" s="6">
        <v>297</v>
      </c>
      <c r="AA41" s="6">
        <v>927</v>
      </c>
      <c r="AB41" s="6">
        <v>372</v>
      </c>
      <c r="AC41" s="4">
        <v>10949</v>
      </c>
    </row>
    <row r="42" spans="5:29" x14ac:dyDescent="0.15">
      <c r="E42" s="14"/>
      <c r="F42" s="11" t="s">
        <v>24</v>
      </c>
      <c r="G42" s="6">
        <f>+G40+G41</f>
        <v>2002</v>
      </c>
      <c r="H42" s="6">
        <f>+H40+H41</f>
        <v>89</v>
      </c>
      <c r="I42" s="6">
        <f>+I40+I41</f>
        <v>5618</v>
      </c>
      <c r="J42" s="6">
        <v>646</v>
      </c>
      <c r="K42" s="13">
        <f>+K40+K41</f>
        <v>459</v>
      </c>
      <c r="L42" s="13">
        <f>+L40+L41</f>
        <v>187</v>
      </c>
      <c r="M42" s="6">
        <f>+M40+M41</f>
        <v>1934</v>
      </c>
      <c r="N42" s="6">
        <f>+N40+N41</f>
        <v>524</v>
      </c>
      <c r="O42" s="6">
        <f>+O40+O41</f>
        <v>699</v>
      </c>
      <c r="P42" s="6">
        <f>+P40+P41</f>
        <v>1502</v>
      </c>
      <c r="Q42" s="6">
        <f>+Q40+Q41</f>
        <v>1196</v>
      </c>
      <c r="R42" s="6">
        <f>+R40+R41</f>
        <v>290</v>
      </c>
      <c r="S42" s="6">
        <f>+S40+S41</f>
        <v>573</v>
      </c>
      <c r="T42" s="6">
        <f>+T40+T41</f>
        <v>2068</v>
      </c>
      <c r="U42" s="6">
        <f>+U40+U41</f>
        <v>466</v>
      </c>
      <c r="V42" s="6">
        <f>+V40+V41</f>
        <v>145</v>
      </c>
      <c r="W42" s="6">
        <f>+W40+W41</f>
        <v>1653</v>
      </c>
      <c r="X42" s="6">
        <f>+X40+X41</f>
        <v>1197</v>
      </c>
      <c r="Y42" s="6">
        <f>+Y40+Y41</f>
        <v>138</v>
      </c>
      <c r="Z42" s="6">
        <f>+Z40+Z41</f>
        <v>668</v>
      </c>
      <c r="AA42" s="6">
        <f>+AA40+AA41</f>
        <v>1956</v>
      </c>
      <c r="AB42" s="6">
        <f>+AB40+AB41</f>
        <v>726</v>
      </c>
      <c r="AC42" s="4">
        <f>+AC40+AC41</f>
        <v>24090</v>
      </c>
    </row>
    <row r="43" spans="5:29" hidden="1" x14ac:dyDescent="0.15">
      <c r="E43" s="14">
        <v>2016</v>
      </c>
      <c r="F43" s="11" t="s">
        <v>26</v>
      </c>
      <c r="G43" s="6">
        <v>1188</v>
      </c>
      <c r="H43" s="6">
        <v>30</v>
      </c>
      <c r="I43" s="6">
        <v>3192</v>
      </c>
      <c r="J43" s="6">
        <v>323</v>
      </c>
      <c r="K43" s="13">
        <v>214</v>
      </c>
      <c r="L43" s="13">
        <v>109</v>
      </c>
      <c r="M43" s="6">
        <v>1118</v>
      </c>
      <c r="N43" s="6">
        <v>279</v>
      </c>
      <c r="O43" s="6">
        <v>382</v>
      </c>
      <c r="P43" s="6">
        <v>969</v>
      </c>
      <c r="Q43" s="6">
        <v>704</v>
      </c>
      <c r="R43" s="6">
        <v>163</v>
      </c>
      <c r="S43" s="6">
        <v>336</v>
      </c>
      <c r="T43" s="6">
        <v>1231</v>
      </c>
      <c r="U43" s="6">
        <v>331</v>
      </c>
      <c r="V43" s="6">
        <v>78</v>
      </c>
      <c r="W43" s="6">
        <v>983</v>
      </c>
      <c r="X43" s="6">
        <v>793</v>
      </c>
      <c r="Y43" s="6">
        <v>104</v>
      </c>
      <c r="Z43" s="6">
        <v>485</v>
      </c>
      <c r="AA43" s="6">
        <v>1148</v>
      </c>
      <c r="AB43" s="6">
        <v>413</v>
      </c>
      <c r="AC43" s="4">
        <v>14250</v>
      </c>
    </row>
    <row r="44" spans="5:29" hidden="1" x14ac:dyDescent="0.15">
      <c r="E44" s="14"/>
      <c r="F44" s="11" t="s">
        <v>25</v>
      </c>
      <c r="G44" s="6">
        <v>952</v>
      </c>
      <c r="H44" s="6">
        <v>38</v>
      </c>
      <c r="I44" s="6">
        <v>2615</v>
      </c>
      <c r="J44" s="6">
        <v>375</v>
      </c>
      <c r="K44" s="13">
        <v>253</v>
      </c>
      <c r="L44" s="13">
        <v>122</v>
      </c>
      <c r="M44" s="6">
        <v>1053</v>
      </c>
      <c r="N44" s="6">
        <v>243</v>
      </c>
      <c r="O44" s="6">
        <v>307</v>
      </c>
      <c r="P44" s="6">
        <v>813</v>
      </c>
      <c r="Q44" s="6">
        <v>646</v>
      </c>
      <c r="R44" s="6">
        <v>148</v>
      </c>
      <c r="S44" s="6">
        <v>282</v>
      </c>
      <c r="T44" s="6">
        <v>1198</v>
      </c>
      <c r="U44" s="6">
        <v>265</v>
      </c>
      <c r="V44" s="6">
        <v>77</v>
      </c>
      <c r="W44" s="6">
        <v>807</v>
      </c>
      <c r="X44" s="6">
        <v>642</v>
      </c>
      <c r="Y44" s="6">
        <v>67</v>
      </c>
      <c r="Z44" s="6">
        <v>392</v>
      </c>
      <c r="AA44" s="6">
        <v>1057</v>
      </c>
      <c r="AB44" s="6">
        <v>407</v>
      </c>
      <c r="AC44" s="4">
        <v>12384</v>
      </c>
    </row>
    <row r="45" spans="5:29" x14ac:dyDescent="0.15">
      <c r="E45" s="14"/>
      <c r="F45" s="11" t="s">
        <v>24</v>
      </c>
      <c r="G45" s="6">
        <f>+G43+G44</f>
        <v>2140</v>
      </c>
      <c r="H45" s="6">
        <f>+H43+H44</f>
        <v>68</v>
      </c>
      <c r="I45" s="6">
        <f>+I43+I44</f>
        <v>5807</v>
      </c>
      <c r="J45" s="6">
        <v>698</v>
      </c>
      <c r="K45" s="13">
        <f>+K43+K44</f>
        <v>467</v>
      </c>
      <c r="L45" s="13">
        <f>+L43+L44</f>
        <v>231</v>
      </c>
      <c r="M45" s="6">
        <f>+M43+M44</f>
        <v>2171</v>
      </c>
      <c r="N45" s="6">
        <f>+N43+N44</f>
        <v>522</v>
      </c>
      <c r="O45" s="6">
        <f>+O43+O44</f>
        <v>689</v>
      </c>
      <c r="P45" s="6">
        <f>+P43+P44</f>
        <v>1782</v>
      </c>
      <c r="Q45" s="6">
        <f>+Q43+Q44</f>
        <v>1350</v>
      </c>
      <c r="R45" s="6">
        <f>+R43+R44</f>
        <v>311</v>
      </c>
      <c r="S45" s="6">
        <f>+S43+S44</f>
        <v>618</v>
      </c>
      <c r="T45" s="6">
        <f>+T43+T44</f>
        <v>2429</v>
      </c>
      <c r="U45" s="6">
        <f>+U43+U44</f>
        <v>596</v>
      </c>
      <c r="V45" s="6">
        <f>+V43+V44</f>
        <v>155</v>
      </c>
      <c r="W45" s="6">
        <f>+W43+W44</f>
        <v>1790</v>
      </c>
      <c r="X45" s="6">
        <f>+X43+X44</f>
        <v>1435</v>
      </c>
      <c r="Y45" s="6">
        <f>+Y43+Y44</f>
        <v>171</v>
      </c>
      <c r="Z45" s="6">
        <f>+Z43+Z44</f>
        <v>877</v>
      </c>
      <c r="AA45" s="6">
        <f>+AA43+AA44</f>
        <v>2205</v>
      </c>
      <c r="AB45" s="6">
        <f>+AB43+AB44</f>
        <v>820</v>
      </c>
      <c r="AC45" s="4">
        <f>+AC43+AC44</f>
        <v>26634</v>
      </c>
    </row>
    <row r="46" spans="5:29" hidden="1" x14ac:dyDescent="0.15">
      <c r="E46" s="14">
        <v>2017</v>
      </c>
      <c r="F46" s="11" t="s">
        <v>26</v>
      </c>
      <c r="G46" s="6">
        <v>1148</v>
      </c>
      <c r="H46" s="6">
        <v>45</v>
      </c>
      <c r="I46" s="6">
        <v>3149</v>
      </c>
      <c r="J46" s="6">
        <f>+K46+L46</f>
        <v>364</v>
      </c>
      <c r="K46" s="13">
        <v>212</v>
      </c>
      <c r="L46" s="13">
        <v>152</v>
      </c>
      <c r="M46" s="6">
        <v>1189</v>
      </c>
      <c r="N46" s="6">
        <v>315</v>
      </c>
      <c r="O46" s="6">
        <v>452</v>
      </c>
      <c r="P46" s="6">
        <v>856</v>
      </c>
      <c r="Q46" s="6">
        <v>724</v>
      </c>
      <c r="R46" s="6">
        <v>213</v>
      </c>
      <c r="S46" s="6">
        <v>320</v>
      </c>
      <c r="T46" s="6">
        <v>1219</v>
      </c>
      <c r="U46" s="6">
        <v>328</v>
      </c>
      <c r="V46" s="6">
        <v>89</v>
      </c>
      <c r="W46" s="6">
        <v>943</v>
      </c>
      <c r="X46" s="6">
        <v>767</v>
      </c>
      <c r="Y46" s="6">
        <v>88</v>
      </c>
      <c r="Z46" s="6">
        <v>520</v>
      </c>
      <c r="AA46" s="6">
        <v>1257</v>
      </c>
      <c r="AB46" s="6">
        <v>459</v>
      </c>
      <c r="AC46" s="4">
        <v>14445</v>
      </c>
    </row>
    <row r="47" spans="5:29" hidden="1" x14ac:dyDescent="0.15">
      <c r="E47" s="14"/>
      <c r="F47" s="11" t="s">
        <v>25</v>
      </c>
      <c r="G47" s="6">
        <v>1054</v>
      </c>
      <c r="H47" s="6">
        <v>35</v>
      </c>
      <c r="I47" s="6">
        <v>2821</v>
      </c>
      <c r="J47" s="6">
        <f>+K47+L47</f>
        <v>367</v>
      </c>
      <c r="K47" s="13">
        <v>224</v>
      </c>
      <c r="L47" s="13">
        <v>143</v>
      </c>
      <c r="M47" s="6">
        <v>1092</v>
      </c>
      <c r="N47" s="6">
        <v>305</v>
      </c>
      <c r="O47" s="6">
        <v>358</v>
      </c>
      <c r="P47" s="6">
        <v>792</v>
      </c>
      <c r="Q47" s="6">
        <v>607</v>
      </c>
      <c r="R47" s="6">
        <v>179</v>
      </c>
      <c r="S47" s="6">
        <v>300</v>
      </c>
      <c r="T47" s="6">
        <v>1151</v>
      </c>
      <c r="U47" s="6">
        <v>314</v>
      </c>
      <c r="V47" s="6">
        <v>90</v>
      </c>
      <c r="W47" s="6">
        <v>913</v>
      </c>
      <c r="X47" s="6">
        <v>668</v>
      </c>
      <c r="Y47" s="6">
        <v>75</v>
      </c>
      <c r="Z47" s="6">
        <v>444</v>
      </c>
      <c r="AA47" s="6">
        <v>1233</v>
      </c>
      <c r="AB47" s="6">
        <v>435</v>
      </c>
      <c r="AC47" s="4">
        <v>13233</v>
      </c>
    </row>
    <row r="48" spans="5:29" x14ac:dyDescent="0.15">
      <c r="E48" s="14"/>
      <c r="F48" s="11" t="s">
        <v>24</v>
      </c>
      <c r="G48" s="6">
        <f>+G46+G47</f>
        <v>2202</v>
      </c>
      <c r="H48" s="6">
        <f>+H46+H47</f>
        <v>80</v>
      </c>
      <c r="I48" s="6">
        <f>+I46+I47</f>
        <v>5970</v>
      </c>
      <c r="J48" s="6">
        <v>731</v>
      </c>
      <c r="K48" s="13">
        <f>+K46+K47</f>
        <v>436</v>
      </c>
      <c r="L48" s="13">
        <f>+L46+L47</f>
        <v>295</v>
      </c>
      <c r="M48" s="6">
        <f>+M46+M47</f>
        <v>2281</v>
      </c>
      <c r="N48" s="6">
        <f>+N46+N47</f>
        <v>620</v>
      </c>
      <c r="O48" s="6">
        <f>+O46+O47</f>
        <v>810</v>
      </c>
      <c r="P48" s="6">
        <f>+P46+P47</f>
        <v>1648</v>
      </c>
      <c r="Q48" s="6">
        <f>+Q46+Q47</f>
        <v>1331</v>
      </c>
      <c r="R48" s="6">
        <f>+R46+R47</f>
        <v>392</v>
      </c>
      <c r="S48" s="6">
        <f>+S46+S47</f>
        <v>620</v>
      </c>
      <c r="T48" s="6">
        <f>+T46+T47</f>
        <v>2370</v>
      </c>
      <c r="U48" s="6">
        <f>+U46+U47</f>
        <v>642</v>
      </c>
      <c r="V48" s="6">
        <f>+V46+V47</f>
        <v>179</v>
      </c>
      <c r="W48" s="6">
        <f>+W46+W47</f>
        <v>1856</v>
      </c>
      <c r="X48" s="6">
        <f>+X46+X47</f>
        <v>1435</v>
      </c>
      <c r="Y48" s="6">
        <f>+Y46+Y47</f>
        <v>163</v>
      </c>
      <c r="Z48" s="6">
        <f>+Z46+Z47</f>
        <v>964</v>
      </c>
      <c r="AA48" s="6">
        <f>+AA46+AA47</f>
        <v>2490</v>
      </c>
      <c r="AB48" s="6">
        <f>+AB46+AB47</f>
        <v>894</v>
      </c>
      <c r="AC48" s="4">
        <f>+AC46+AC47</f>
        <v>27678</v>
      </c>
    </row>
    <row r="49" spans="5:29" hidden="1" x14ac:dyDescent="0.15">
      <c r="E49" s="14">
        <v>2018</v>
      </c>
      <c r="F49" s="11" t="s">
        <v>26</v>
      </c>
      <c r="G49" s="6">
        <v>1357</v>
      </c>
      <c r="H49" s="6">
        <v>63</v>
      </c>
      <c r="I49" s="6">
        <v>3101</v>
      </c>
      <c r="J49" s="6">
        <v>331</v>
      </c>
      <c r="K49" s="13">
        <v>176</v>
      </c>
      <c r="L49" s="13">
        <v>155</v>
      </c>
      <c r="M49" s="6">
        <v>1366</v>
      </c>
      <c r="N49" s="6">
        <v>346</v>
      </c>
      <c r="O49" s="6">
        <v>550</v>
      </c>
      <c r="P49" s="6">
        <v>942</v>
      </c>
      <c r="Q49" s="6">
        <v>828</v>
      </c>
      <c r="R49" s="6">
        <v>252</v>
      </c>
      <c r="S49" s="6">
        <v>409</v>
      </c>
      <c r="T49" s="6">
        <v>1353</v>
      </c>
      <c r="U49" s="6">
        <v>363</v>
      </c>
      <c r="V49" s="6">
        <v>90</v>
      </c>
      <c r="W49" s="6">
        <v>1098</v>
      </c>
      <c r="X49" s="6">
        <v>691</v>
      </c>
      <c r="Y49" s="6">
        <v>88</v>
      </c>
      <c r="Z49" s="6">
        <v>563</v>
      </c>
      <c r="AA49" s="6">
        <v>1259</v>
      </c>
      <c r="AB49" s="6">
        <v>420</v>
      </c>
      <c r="AC49" s="4">
        <v>15470</v>
      </c>
    </row>
    <row r="50" spans="5:29" hidden="1" x14ac:dyDescent="0.15">
      <c r="E50" s="14"/>
      <c r="F50" s="11" t="s">
        <v>25</v>
      </c>
      <c r="G50" s="6">
        <v>1090</v>
      </c>
      <c r="H50" s="6">
        <v>53</v>
      </c>
      <c r="I50" s="6">
        <v>2687</v>
      </c>
      <c r="J50" s="6">
        <v>299</v>
      </c>
      <c r="K50" s="13">
        <v>178</v>
      </c>
      <c r="L50" s="13">
        <v>121</v>
      </c>
      <c r="M50" s="6">
        <v>1157</v>
      </c>
      <c r="N50" s="6">
        <v>375</v>
      </c>
      <c r="O50" s="6">
        <v>482</v>
      </c>
      <c r="P50" s="6">
        <v>882</v>
      </c>
      <c r="Q50" s="6">
        <v>754</v>
      </c>
      <c r="R50" s="6">
        <v>191</v>
      </c>
      <c r="S50" s="6">
        <v>352</v>
      </c>
      <c r="T50" s="6">
        <v>1239</v>
      </c>
      <c r="U50" s="6">
        <v>317</v>
      </c>
      <c r="V50" s="6">
        <v>99</v>
      </c>
      <c r="W50" s="6">
        <v>944</v>
      </c>
      <c r="X50" s="6">
        <v>595</v>
      </c>
      <c r="Y50" s="6">
        <v>92</v>
      </c>
      <c r="Z50" s="6">
        <v>463</v>
      </c>
      <c r="AA50" s="6">
        <v>1248</v>
      </c>
      <c r="AB50" s="6">
        <v>457</v>
      </c>
      <c r="AC50" s="4">
        <v>13776</v>
      </c>
    </row>
    <row r="51" spans="5:29" x14ac:dyDescent="0.15">
      <c r="E51" s="14"/>
      <c r="F51" s="11" t="s">
        <v>24</v>
      </c>
      <c r="G51" s="6">
        <f>+G49+G50</f>
        <v>2447</v>
      </c>
      <c r="H51" s="6">
        <f>+H49+H50</f>
        <v>116</v>
      </c>
      <c r="I51" s="6">
        <f>+I49+I50</f>
        <v>5788</v>
      </c>
      <c r="J51" s="6">
        <v>630</v>
      </c>
      <c r="K51" s="13">
        <f>+K49+K50</f>
        <v>354</v>
      </c>
      <c r="L51" s="13">
        <f>+L49+L50</f>
        <v>276</v>
      </c>
      <c r="M51" s="6">
        <f>+M49+M50</f>
        <v>2523</v>
      </c>
      <c r="N51" s="6">
        <f>+N49+N50</f>
        <v>721</v>
      </c>
      <c r="O51" s="6">
        <f>+O49+O50</f>
        <v>1032</v>
      </c>
      <c r="P51" s="6">
        <f>+P49+P50</f>
        <v>1824</v>
      </c>
      <c r="Q51" s="6">
        <f>+Q49+Q50</f>
        <v>1582</v>
      </c>
      <c r="R51" s="6">
        <f>+R49+R50</f>
        <v>443</v>
      </c>
      <c r="S51" s="6">
        <f>+S49+S50</f>
        <v>761</v>
      </c>
      <c r="T51" s="6">
        <f>+T49+T50</f>
        <v>2592</v>
      </c>
      <c r="U51" s="6">
        <f>+U49+U50</f>
        <v>680</v>
      </c>
      <c r="V51" s="6">
        <f>+V49+V50</f>
        <v>189</v>
      </c>
      <c r="W51" s="6">
        <f>+W49+W50</f>
        <v>2042</v>
      </c>
      <c r="X51" s="6">
        <f>+X49+X50</f>
        <v>1286</v>
      </c>
      <c r="Y51" s="6">
        <f>+Y49+Y50</f>
        <v>180</v>
      </c>
      <c r="Z51" s="6">
        <f>+Z49+Z50</f>
        <v>1026</v>
      </c>
      <c r="AA51" s="6">
        <f>+AA49+AA50</f>
        <v>2507</v>
      </c>
      <c r="AB51" s="6">
        <f>+AB49+AB50</f>
        <v>877</v>
      </c>
      <c r="AC51" s="4">
        <f>+AC49+AC50</f>
        <v>29246</v>
      </c>
    </row>
    <row r="52" spans="5:29" hidden="1" x14ac:dyDescent="0.15">
      <c r="E52" s="14">
        <v>2019</v>
      </c>
      <c r="F52" s="11" t="s">
        <v>26</v>
      </c>
      <c r="G52" s="6">
        <v>951</v>
      </c>
      <c r="H52" s="6">
        <v>25</v>
      </c>
      <c r="I52" s="6">
        <v>3415</v>
      </c>
      <c r="J52" s="6">
        <v>387</v>
      </c>
      <c r="K52" s="13">
        <v>199</v>
      </c>
      <c r="L52" s="13">
        <v>188</v>
      </c>
      <c r="M52" s="6">
        <v>1298</v>
      </c>
      <c r="N52" s="6">
        <v>552</v>
      </c>
      <c r="O52" s="6">
        <v>319</v>
      </c>
      <c r="P52" s="6">
        <v>871</v>
      </c>
      <c r="Q52" s="6">
        <v>622</v>
      </c>
      <c r="R52" s="6">
        <v>227</v>
      </c>
      <c r="S52" s="6">
        <v>453</v>
      </c>
      <c r="T52" s="6">
        <v>1601</v>
      </c>
      <c r="U52" s="6">
        <v>372</v>
      </c>
      <c r="V52" s="6">
        <v>95</v>
      </c>
      <c r="W52" s="6">
        <v>1341</v>
      </c>
      <c r="X52" s="6">
        <v>794</v>
      </c>
      <c r="Y52" s="6">
        <v>103</v>
      </c>
      <c r="Z52" s="6">
        <v>566</v>
      </c>
      <c r="AA52" s="6">
        <v>1111</v>
      </c>
      <c r="AB52" s="6">
        <v>334</v>
      </c>
      <c r="AC52" s="4">
        <v>15437</v>
      </c>
    </row>
    <row r="53" spans="5:29" hidden="1" x14ac:dyDescent="0.15">
      <c r="E53" s="14"/>
      <c r="F53" s="11" t="s">
        <v>25</v>
      </c>
      <c r="G53" s="6">
        <v>796</v>
      </c>
      <c r="H53" s="6">
        <v>21</v>
      </c>
      <c r="I53" s="6">
        <v>2830</v>
      </c>
      <c r="J53" s="6">
        <v>323</v>
      </c>
      <c r="K53" s="13">
        <v>150</v>
      </c>
      <c r="L53" s="13">
        <v>173</v>
      </c>
      <c r="M53" s="6">
        <v>1230</v>
      </c>
      <c r="N53" s="6">
        <v>513</v>
      </c>
      <c r="O53" s="6">
        <v>326</v>
      </c>
      <c r="P53" s="6">
        <v>831</v>
      </c>
      <c r="Q53" s="6">
        <v>584</v>
      </c>
      <c r="R53" s="6">
        <v>236</v>
      </c>
      <c r="S53" s="6">
        <v>402</v>
      </c>
      <c r="T53" s="6">
        <v>1453</v>
      </c>
      <c r="U53" s="6">
        <v>350</v>
      </c>
      <c r="V53" s="6">
        <v>81</v>
      </c>
      <c r="W53" s="6">
        <v>1347</v>
      </c>
      <c r="X53" s="6">
        <v>742</v>
      </c>
      <c r="Y53" s="6">
        <v>108</v>
      </c>
      <c r="Z53" s="6">
        <v>520</v>
      </c>
      <c r="AA53" s="6">
        <v>1097</v>
      </c>
      <c r="AB53" s="6">
        <v>414</v>
      </c>
      <c r="AC53" s="4">
        <v>14204</v>
      </c>
    </row>
    <row r="54" spans="5:29" x14ac:dyDescent="0.15">
      <c r="E54" s="14"/>
      <c r="F54" s="11" t="s">
        <v>24</v>
      </c>
      <c r="G54" s="6">
        <f>+G52+G53</f>
        <v>1747</v>
      </c>
      <c r="H54" s="6">
        <f>+H52+H53</f>
        <v>46</v>
      </c>
      <c r="I54" s="6">
        <f>+I52+I53</f>
        <v>6245</v>
      </c>
      <c r="J54" s="6">
        <v>710</v>
      </c>
      <c r="K54" s="13">
        <f>+K52+K53</f>
        <v>349</v>
      </c>
      <c r="L54" s="13">
        <f>+L52+L53</f>
        <v>361</v>
      </c>
      <c r="M54" s="6">
        <f>+M52+M53</f>
        <v>2528</v>
      </c>
      <c r="N54" s="6">
        <f>+N52+N53</f>
        <v>1065</v>
      </c>
      <c r="O54" s="6">
        <f>+O52+O53</f>
        <v>645</v>
      </c>
      <c r="P54" s="6">
        <f>+P52+P53</f>
        <v>1702</v>
      </c>
      <c r="Q54" s="6">
        <f>+Q52+Q53</f>
        <v>1206</v>
      </c>
      <c r="R54" s="6">
        <f>+R52+R53</f>
        <v>463</v>
      </c>
      <c r="S54" s="6">
        <f>+S52+S53</f>
        <v>855</v>
      </c>
      <c r="T54" s="6">
        <f>+T52+T53</f>
        <v>3054</v>
      </c>
      <c r="U54" s="6">
        <f>+U52+U53</f>
        <v>722</v>
      </c>
      <c r="V54" s="6">
        <f>+V52+V53</f>
        <v>176</v>
      </c>
      <c r="W54" s="6">
        <f>+W52+W53</f>
        <v>2688</v>
      </c>
      <c r="X54" s="6">
        <f>+X52+X53</f>
        <v>1536</v>
      </c>
      <c r="Y54" s="6">
        <f>+Y52+Y53</f>
        <v>211</v>
      </c>
      <c r="Z54" s="6">
        <f>+Z52+Z53</f>
        <v>1086</v>
      </c>
      <c r="AA54" s="6">
        <f>+AA52+AA53</f>
        <v>2208</v>
      </c>
      <c r="AB54" s="6">
        <f>+AB52+AB53</f>
        <v>748</v>
      </c>
      <c r="AC54" s="4">
        <f>+AC52+AC53</f>
        <v>29641</v>
      </c>
    </row>
    <row r="55" spans="5:29" hidden="1" x14ac:dyDescent="0.15">
      <c r="E55" s="14">
        <v>2020</v>
      </c>
      <c r="F55" s="11" t="s">
        <v>26</v>
      </c>
      <c r="G55" s="6">
        <v>1292</v>
      </c>
      <c r="H55" s="6">
        <v>54</v>
      </c>
      <c r="I55" s="6">
        <v>3403</v>
      </c>
      <c r="J55" s="6">
        <v>349</v>
      </c>
      <c r="K55" s="13">
        <v>176</v>
      </c>
      <c r="L55" s="13">
        <v>173</v>
      </c>
      <c r="M55" s="6">
        <v>1545</v>
      </c>
      <c r="N55" s="6">
        <v>375</v>
      </c>
      <c r="O55" s="6">
        <v>401</v>
      </c>
      <c r="P55" s="6">
        <v>1140</v>
      </c>
      <c r="Q55" s="6">
        <v>879</v>
      </c>
      <c r="R55" s="6">
        <v>279</v>
      </c>
      <c r="S55" s="6">
        <v>458</v>
      </c>
      <c r="T55" s="6">
        <v>1279</v>
      </c>
      <c r="U55" s="6">
        <v>347</v>
      </c>
      <c r="V55" s="6">
        <v>108</v>
      </c>
      <c r="W55" s="6">
        <v>1119</v>
      </c>
      <c r="X55" s="6">
        <v>762</v>
      </c>
      <c r="Y55" s="6">
        <v>133</v>
      </c>
      <c r="Z55" s="6">
        <v>401</v>
      </c>
      <c r="AA55" s="6">
        <v>957</v>
      </c>
      <c r="AB55" s="6">
        <v>388</v>
      </c>
      <c r="AC55" s="4">
        <v>15669</v>
      </c>
    </row>
    <row r="56" spans="5:29" hidden="1" x14ac:dyDescent="0.15">
      <c r="E56" s="14"/>
      <c r="F56" s="11" t="s">
        <v>25</v>
      </c>
      <c r="G56" s="6">
        <v>1271</v>
      </c>
      <c r="H56" s="6">
        <v>46</v>
      </c>
      <c r="I56" s="6">
        <v>3090</v>
      </c>
      <c r="J56" s="6">
        <v>424</v>
      </c>
      <c r="K56" s="13">
        <v>253</v>
      </c>
      <c r="L56" s="13">
        <v>171</v>
      </c>
      <c r="M56" s="6">
        <v>1516</v>
      </c>
      <c r="N56" s="6">
        <v>400</v>
      </c>
      <c r="O56" s="6">
        <v>411</v>
      </c>
      <c r="P56" s="6">
        <v>1118</v>
      </c>
      <c r="Q56" s="6">
        <v>857</v>
      </c>
      <c r="R56" s="6">
        <v>273</v>
      </c>
      <c r="S56" s="6">
        <v>431</v>
      </c>
      <c r="T56" s="6">
        <v>1224</v>
      </c>
      <c r="U56" s="6">
        <v>398</v>
      </c>
      <c r="V56" s="6">
        <v>102</v>
      </c>
      <c r="W56" s="6">
        <v>1193</v>
      </c>
      <c r="X56" s="6">
        <v>748</v>
      </c>
      <c r="Y56" s="6">
        <v>124</v>
      </c>
      <c r="Z56" s="6">
        <v>427</v>
      </c>
      <c r="AA56" s="6">
        <v>1019</v>
      </c>
      <c r="AB56" s="6">
        <v>491</v>
      </c>
      <c r="AC56" s="4">
        <v>15563</v>
      </c>
    </row>
    <row r="57" spans="5:29" x14ac:dyDescent="0.15">
      <c r="E57" s="14"/>
      <c r="F57" s="11" t="s">
        <v>24</v>
      </c>
      <c r="G57" s="6">
        <f>+G55+G56</f>
        <v>2563</v>
      </c>
      <c r="H57" s="6">
        <f>+H55+H56</f>
        <v>100</v>
      </c>
      <c r="I57" s="6">
        <f>+I55+I56</f>
        <v>6493</v>
      </c>
      <c r="J57" s="6">
        <v>773</v>
      </c>
      <c r="K57" s="13">
        <f>+K55+K56</f>
        <v>429</v>
      </c>
      <c r="L57" s="13">
        <f>+L55+L56</f>
        <v>344</v>
      </c>
      <c r="M57" s="6">
        <f>+M55+M56</f>
        <v>3061</v>
      </c>
      <c r="N57" s="6">
        <f>+N55+N56</f>
        <v>775</v>
      </c>
      <c r="O57" s="6">
        <f>+O55+O56</f>
        <v>812</v>
      </c>
      <c r="P57" s="6">
        <f>+P55+P56</f>
        <v>2258</v>
      </c>
      <c r="Q57" s="6">
        <f>+Q55+Q56</f>
        <v>1736</v>
      </c>
      <c r="R57" s="6">
        <f>+R55+R56</f>
        <v>552</v>
      </c>
      <c r="S57" s="6">
        <f>+S55+S56</f>
        <v>889</v>
      </c>
      <c r="T57" s="6">
        <f>+T55+T56</f>
        <v>2503</v>
      </c>
      <c r="U57" s="6">
        <f>+U55+U56</f>
        <v>745</v>
      </c>
      <c r="V57" s="6">
        <f>+V55+V56</f>
        <v>210</v>
      </c>
      <c r="W57" s="6">
        <f>+W55+W56</f>
        <v>2312</v>
      </c>
      <c r="X57" s="6">
        <f>+X55+X56</f>
        <v>1510</v>
      </c>
      <c r="Y57" s="6">
        <f>+Y55+Y56</f>
        <v>257</v>
      </c>
      <c r="Z57" s="6">
        <f>+Z55+Z56</f>
        <v>828</v>
      </c>
      <c r="AA57" s="6">
        <f>+AA55+AA56</f>
        <v>1976</v>
      </c>
      <c r="AB57" s="6">
        <f>+AB55+AB56</f>
        <v>879</v>
      </c>
      <c r="AC57" s="4">
        <f>+AC55+AC56</f>
        <v>31232</v>
      </c>
    </row>
    <row r="58" spans="5:29" hidden="1" x14ac:dyDescent="0.15">
      <c r="E58" s="14">
        <v>2021</v>
      </c>
      <c r="F58" s="11" t="s">
        <v>26</v>
      </c>
      <c r="G58" s="6">
        <v>1107</v>
      </c>
      <c r="H58" s="6">
        <v>41</v>
      </c>
      <c r="I58" s="6">
        <v>2797</v>
      </c>
      <c r="J58" s="6">
        <v>339</v>
      </c>
      <c r="K58" s="13">
        <v>172</v>
      </c>
      <c r="L58" s="13">
        <v>167</v>
      </c>
      <c r="M58" s="6">
        <v>1241</v>
      </c>
      <c r="N58" s="6">
        <v>331</v>
      </c>
      <c r="O58" s="6">
        <v>332</v>
      </c>
      <c r="P58" s="6">
        <v>872</v>
      </c>
      <c r="Q58" s="6">
        <v>765</v>
      </c>
      <c r="R58" s="6">
        <v>171</v>
      </c>
      <c r="S58" s="6">
        <v>340</v>
      </c>
      <c r="T58" s="6">
        <v>1095</v>
      </c>
      <c r="U58" s="6">
        <v>315</v>
      </c>
      <c r="V58" s="6">
        <v>79</v>
      </c>
      <c r="W58" s="6">
        <v>896</v>
      </c>
      <c r="X58" s="6">
        <v>595</v>
      </c>
      <c r="Y58" s="6">
        <v>123</v>
      </c>
      <c r="Z58" s="6">
        <v>322</v>
      </c>
      <c r="AA58" s="6">
        <v>762</v>
      </c>
      <c r="AB58" s="6">
        <v>303</v>
      </c>
      <c r="AC58" s="4">
        <v>12826</v>
      </c>
    </row>
    <row r="59" spans="5:29" hidden="1" x14ac:dyDescent="0.15">
      <c r="E59" s="14"/>
      <c r="F59" s="11" t="s">
        <v>25</v>
      </c>
      <c r="G59" s="6">
        <v>991</v>
      </c>
      <c r="H59" s="6">
        <v>36</v>
      </c>
      <c r="I59" s="6">
        <v>2461</v>
      </c>
      <c r="J59" s="6">
        <v>357</v>
      </c>
      <c r="K59" s="13">
        <v>186</v>
      </c>
      <c r="L59" s="13">
        <v>171</v>
      </c>
      <c r="M59" s="6">
        <v>1205</v>
      </c>
      <c r="N59" s="6">
        <v>355</v>
      </c>
      <c r="O59" s="6">
        <v>291</v>
      </c>
      <c r="P59" s="6">
        <v>902</v>
      </c>
      <c r="Q59" s="6">
        <v>663</v>
      </c>
      <c r="R59" s="6">
        <v>141</v>
      </c>
      <c r="S59" s="6">
        <v>334</v>
      </c>
      <c r="T59" s="6">
        <v>1042</v>
      </c>
      <c r="U59" s="6">
        <v>286</v>
      </c>
      <c r="V59" s="6">
        <v>80</v>
      </c>
      <c r="W59" s="6">
        <v>850</v>
      </c>
      <c r="X59" s="6">
        <v>535</v>
      </c>
      <c r="Y59" s="6">
        <v>98</v>
      </c>
      <c r="Z59" s="6">
        <v>328</v>
      </c>
      <c r="AA59" s="6">
        <v>766</v>
      </c>
      <c r="AB59" s="6">
        <v>342</v>
      </c>
      <c r="AC59" s="4">
        <v>12063</v>
      </c>
    </row>
    <row r="60" spans="5:29" x14ac:dyDescent="0.15">
      <c r="E60" s="14"/>
      <c r="F60" s="11" t="s">
        <v>24</v>
      </c>
      <c r="G60" s="6">
        <v>2098</v>
      </c>
      <c r="H60" s="6">
        <v>77</v>
      </c>
      <c r="I60" s="6">
        <v>5258</v>
      </c>
      <c r="J60" s="6">
        <v>696</v>
      </c>
      <c r="K60" s="13">
        <v>358</v>
      </c>
      <c r="L60" s="13">
        <v>338</v>
      </c>
      <c r="M60" s="6">
        <v>2446</v>
      </c>
      <c r="N60" s="6">
        <v>686</v>
      </c>
      <c r="O60" s="6">
        <v>623</v>
      </c>
      <c r="P60" s="6">
        <v>1774</v>
      </c>
      <c r="Q60" s="6">
        <v>1428</v>
      </c>
      <c r="R60" s="6">
        <v>312</v>
      </c>
      <c r="S60" s="6">
        <v>674</v>
      </c>
      <c r="T60" s="6">
        <v>2137</v>
      </c>
      <c r="U60" s="6">
        <v>601</v>
      </c>
      <c r="V60" s="6">
        <v>159</v>
      </c>
      <c r="W60" s="6">
        <v>1746</v>
      </c>
      <c r="X60" s="6">
        <v>1130</v>
      </c>
      <c r="Y60" s="6">
        <v>221</v>
      </c>
      <c r="Z60" s="6">
        <v>650</v>
      </c>
      <c r="AA60" s="6">
        <v>1528</v>
      </c>
      <c r="AB60" s="6">
        <v>645</v>
      </c>
      <c r="AC60" s="4">
        <v>24889</v>
      </c>
    </row>
    <row r="61" spans="5:29" hidden="1" x14ac:dyDescent="0.15">
      <c r="E61" s="14">
        <v>2022</v>
      </c>
      <c r="F61" s="11" t="s">
        <v>26</v>
      </c>
      <c r="G61" s="6">
        <v>1351</v>
      </c>
      <c r="H61" s="6">
        <v>34</v>
      </c>
      <c r="I61" s="6">
        <v>3563</v>
      </c>
      <c r="J61" s="6">
        <v>479</v>
      </c>
      <c r="K61" s="13">
        <v>256</v>
      </c>
      <c r="L61" s="13">
        <v>223</v>
      </c>
      <c r="M61" s="6">
        <v>1637</v>
      </c>
      <c r="N61" s="6">
        <v>410</v>
      </c>
      <c r="O61" s="6">
        <v>433</v>
      </c>
      <c r="P61" s="6">
        <v>1225</v>
      </c>
      <c r="Q61" s="6">
        <v>930</v>
      </c>
      <c r="R61" s="6">
        <v>248</v>
      </c>
      <c r="S61" s="6">
        <v>442</v>
      </c>
      <c r="T61" s="6">
        <v>1290</v>
      </c>
      <c r="U61" s="6">
        <v>357</v>
      </c>
      <c r="V61" s="6">
        <v>107</v>
      </c>
      <c r="W61" s="6">
        <v>1108</v>
      </c>
      <c r="X61" s="6">
        <v>742</v>
      </c>
      <c r="Y61" s="6">
        <v>117</v>
      </c>
      <c r="Z61" s="6">
        <v>391</v>
      </c>
      <c r="AA61" s="6">
        <v>873</v>
      </c>
      <c r="AB61" s="6">
        <v>400</v>
      </c>
      <c r="AC61" s="4">
        <v>16137</v>
      </c>
    </row>
    <row r="62" spans="5:29" hidden="1" x14ac:dyDescent="0.15">
      <c r="E62" s="14"/>
      <c r="F62" s="11" t="s">
        <v>25</v>
      </c>
      <c r="G62" s="6">
        <v>1124</v>
      </c>
      <c r="H62" s="6">
        <v>44</v>
      </c>
      <c r="I62" s="6">
        <v>3080</v>
      </c>
      <c r="J62" s="6">
        <v>476</v>
      </c>
      <c r="K62" s="13">
        <v>282</v>
      </c>
      <c r="L62" s="13">
        <v>194</v>
      </c>
      <c r="M62" s="6">
        <v>1414</v>
      </c>
      <c r="N62" s="6">
        <v>462</v>
      </c>
      <c r="O62" s="6">
        <v>343</v>
      </c>
      <c r="P62" s="6">
        <v>1116</v>
      </c>
      <c r="Q62" s="6">
        <v>851</v>
      </c>
      <c r="R62" s="6">
        <v>203</v>
      </c>
      <c r="S62" s="6">
        <v>385</v>
      </c>
      <c r="T62" s="6">
        <v>1182</v>
      </c>
      <c r="U62" s="6">
        <v>370</v>
      </c>
      <c r="V62" s="6">
        <v>82</v>
      </c>
      <c r="W62" s="6">
        <v>986</v>
      </c>
      <c r="X62" s="6">
        <v>636</v>
      </c>
      <c r="Y62" s="6">
        <v>99</v>
      </c>
      <c r="Z62" s="6">
        <v>354</v>
      </c>
      <c r="AA62" s="6">
        <v>830</v>
      </c>
      <c r="AB62" s="6">
        <v>396</v>
      </c>
      <c r="AC62" s="4">
        <v>14433</v>
      </c>
    </row>
    <row r="63" spans="5:29" x14ac:dyDescent="0.15">
      <c r="E63" s="14"/>
      <c r="F63" s="11" t="s">
        <v>24</v>
      </c>
      <c r="G63" s="6">
        <v>2475</v>
      </c>
      <c r="H63" s="6">
        <v>78</v>
      </c>
      <c r="I63" s="6">
        <v>6643</v>
      </c>
      <c r="J63" s="6">
        <v>955</v>
      </c>
      <c r="K63" s="13">
        <v>538</v>
      </c>
      <c r="L63" s="13">
        <v>417</v>
      </c>
      <c r="M63" s="6">
        <v>3051</v>
      </c>
      <c r="N63" s="6">
        <v>872</v>
      </c>
      <c r="O63" s="6">
        <v>776</v>
      </c>
      <c r="P63" s="6">
        <v>2341</v>
      </c>
      <c r="Q63" s="6">
        <v>1781</v>
      </c>
      <c r="R63" s="6">
        <v>451</v>
      </c>
      <c r="S63" s="6">
        <v>827</v>
      </c>
      <c r="T63" s="6">
        <v>2472</v>
      </c>
      <c r="U63" s="6">
        <v>727</v>
      </c>
      <c r="V63" s="6">
        <v>189</v>
      </c>
      <c r="W63" s="6">
        <v>2094</v>
      </c>
      <c r="X63" s="6">
        <v>1378</v>
      </c>
      <c r="Y63" s="6">
        <v>216</v>
      </c>
      <c r="Z63" s="6">
        <v>745</v>
      </c>
      <c r="AA63" s="6">
        <v>1703</v>
      </c>
      <c r="AB63" s="6">
        <v>796</v>
      </c>
      <c r="AC63" s="4">
        <v>30570</v>
      </c>
    </row>
    <row r="64" spans="5:29" hidden="1" x14ac:dyDescent="0.15">
      <c r="E64" s="14">
        <v>2023</v>
      </c>
      <c r="F64" s="11" t="s">
        <v>26</v>
      </c>
      <c r="G64" s="6">
        <v>1598</v>
      </c>
      <c r="H64" s="6">
        <v>51</v>
      </c>
      <c r="I64" s="6">
        <v>4739</v>
      </c>
      <c r="J64" s="6">
        <v>549</v>
      </c>
      <c r="K64" s="13">
        <v>321</v>
      </c>
      <c r="L64" s="13">
        <v>228</v>
      </c>
      <c r="M64" s="6">
        <v>1806</v>
      </c>
      <c r="N64" s="6">
        <v>503</v>
      </c>
      <c r="O64" s="6">
        <v>568</v>
      </c>
      <c r="P64" s="6">
        <v>1366</v>
      </c>
      <c r="Q64" s="6">
        <v>1016</v>
      </c>
      <c r="R64" s="6">
        <v>219</v>
      </c>
      <c r="S64" s="6">
        <v>478</v>
      </c>
      <c r="T64" s="6">
        <v>2071</v>
      </c>
      <c r="U64" s="6">
        <v>441</v>
      </c>
      <c r="V64" s="6">
        <v>143</v>
      </c>
      <c r="W64" s="6">
        <v>1198</v>
      </c>
      <c r="X64" s="6">
        <v>851</v>
      </c>
      <c r="Y64" s="6">
        <v>136</v>
      </c>
      <c r="Z64" s="6">
        <v>448</v>
      </c>
      <c r="AA64" s="6">
        <v>1037</v>
      </c>
      <c r="AB64" s="6">
        <v>388</v>
      </c>
      <c r="AC64" s="4">
        <v>19606</v>
      </c>
    </row>
    <row r="65" spans="5:29" hidden="1" x14ac:dyDescent="0.15">
      <c r="E65" s="14"/>
      <c r="F65" s="11" t="s">
        <v>25</v>
      </c>
      <c r="G65" s="6">
        <v>1282</v>
      </c>
      <c r="H65" s="6">
        <v>55</v>
      </c>
      <c r="I65" s="6">
        <v>4192</v>
      </c>
      <c r="J65" s="6">
        <v>519</v>
      </c>
      <c r="K65" s="13">
        <v>301</v>
      </c>
      <c r="L65" s="13">
        <v>218</v>
      </c>
      <c r="M65" s="6">
        <v>1651</v>
      </c>
      <c r="N65" s="6">
        <v>468</v>
      </c>
      <c r="O65" s="6">
        <v>479</v>
      </c>
      <c r="P65" s="6">
        <v>1227</v>
      </c>
      <c r="Q65" s="6">
        <v>905</v>
      </c>
      <c r="R65" s="6">
        <v>227</v>
      </c>
      <c r="S65" s="6">
        <v>429</v>
      </c>
      <c r="T65" s="6">
        <v>1837</v>
      </c>
      <c r="U65" s="6">
        <v>418</v>
      </c>
      <c r="V65" s="6">
        <v>107</v>
      </c>
      <c r="W65" s="6">
        <v>1016</v>
      </c>
      <c r="X65" s="6">
        <v>753</v>
      </c>
      <c r="Y65" s="6">
        <v>129</v>
      </c>
      <c r="Z65" s="6">
        <v>425</v>
      </c>
      <c r="AA65" s="6">
        <v>947</v>
      </c>
      <c r="AB65" s="6">
        <v>442</v>
      </c>
      <c r="AC65" s="4">
        <v>17508</v>
      </c>
    </row>
    <row r="66" spans="5:29" x14ac:dyDescent="0.15">
      <c r="E66" s="14"/>
      <c r="F66" s="11" t="s">
        <v>24</v>
      </c>
      <c r="G66" s="6">
        <v>2880</v>
      </c>
      <c r="H66" s="6">
        <v>106</v>
      </c>
      <c r="I66" s="6">
        <v>8931</v>
      </c>
      <c r="J66" s="6">
        <v>1068</v>
      </c>
      <c r="K66" s="13">
        <v>622</v>
      </c>
      <c r="L66" s="13">
        <v>446</v>
      </c>
      <c r="M66" s="6">
        <v>3457</v>
      </c>
      <c r="N66" s="6">
        <v>971</v>
      </c>
      <c r="O66" s="6">
        <v>1047</v>
      </c>
      <c r="P66" s="6">
        <v>2593</v>
      </c>
      <c r="Q66" s="6">
        <v>1921</v>
      </c>
      <c r="R66" s="6">
        <v>446</v>
      </c>
      <c r="S66" s="6">
        <v>907</v>
      </c>
      <c r="T66" s="6">
        <v>3908</v>
      </c>
      <c r="U66" s="6">
        <v>859</v>
      </c>
      <c r="V66" s="6">
        <v>250</v>
      </c>
      <c r="W66" s="6">
        <v>2214</v>
      </c>
      <c r="X66" s="6">
        <v>1604</v>
      </c>
      <c r="Y66" s="6">
        <v>265</v>
      </c>
      <c r="Z66" s="6">
        <v>873</v>
      </c>
      <c r="AA66" s="6">
        <v>1984</v>
      </c>
      <c r="AB66" s="6">
        <v>830</v>
      </c>
      <c r="AC66" s="4">
        <v>37114</v>
      </c>
    </row>
    <row r="67" spans="5:29" hidden="1" x14ac:dyDescent="0.15">
      <c r="E67" s="14">
        <v>2024</v>
      </c>
      <c r="F67" s="11" t="s">
        <v>26</v>
      </c>
      <c r="G67" s="6">
        <v>1900</v>
      </c>
      <c r="H67" s="6">
        <v>69</v>
      </c>
      <c r="I67" s="6">
        <v>5766</v>
      </c>
      <c r="J67" s="6">
        <v>559</v>
      </c>
      <c r="K67" s="13">
        <v>270</v>
      </c>
      <c r="L67" s="13">
        <v>289</v>
      </c>
      <c r="M67" s="6">
        <v>2620</v>
      </c>
      <c r="N67" s="6">
        <v>562</v>
      </c>
      <c r="O67" s="6">
        <v>618</v>
      </c>
      <c r="P67" s="6">
        <v>1666</v>
      </c>
      <c r="Q67" s="6">
        <v>1325</v>
      </c>
      <c r="R67" s="6">
        <v>297</v>
      </c>
      <c r="S67" s="6">
        <v>644</v>
      </c>
      <c r="T67" s="6">
        <v>1977</v>
      </c>
      <c r="U67" s="6">
        <v>593</v>
      </c>
      <c r="V67" s="6">
        <v>153</v>
      </c>
      <c r="W67" s="6">
        <v>1622</v>
      </c>
      <c r="X67" s="6">
        <v>1133</v>
      </c>
      <c r="Y67" s="6">
        <v>209</v>
      </c>
      <c r="Z67" s="6">
        <v>825</v>
      </c>
      <c r="AA67" s="6">
        <v>1407</v>
      </c>
      <c r="AB67" s="6">
        <v>573</v>
      </c>
      <c r="AC67" s="4">
        <v>24518</v>
      </c>
    </row>
    <row r="68" spans="5:29" hidden="1" x14ac:dyDescent="0.15">
      <c r="E68" s="14"/>
      <c r="F68" s="11" t="s">
        <v>25</v>
      </c>
      <c r="G68" s="6">
        <v>1787</v>
      </c>
      <c r="H68" s="6">
        <v>55</v>
      </c>
      <c r="I68" s="6">
        <v>5457</v>
      </c>
      <c r="J68" s="6">
        <v>709</v>
      </c>
      <c r="K68" s="13">
        <v>378</v>
      </c>
      <c r="L68" s="13">
        <v>331</v>
      </c>
      <c r="M68" s="6">
        <v>2788</v>
      </c>
      <c r="N68" s="6">
        <v>578</v>
      </c>
      <c r="O68" s="6">
        <v>584</v>
      </c>
      <c r="P68" s="6">
        <v>1751</v>
      </c>
      <c r="Q68" s="6">
        <v>1366</v>
      </c>
      <c r="R68" s="6">
        <v>326</v>
      </c>
      <c r="S68" s="6">
        <v>713</v>
      </c>
      <c r="T68" s="6">
        <v>1981</v>
      </c>
      <c r="U68" s="6">
        <v>640</v>
      </c>
      <c r="V68" s="6">
        <v>214</v>
      </c>
      <c r="W68" s="6">
        <v>1655</v>
      </c>
      <c r="X68" s="6">
        <v>1161</v>
      </c>
      <c r="Y68" s="6">
        <v>223</v>
      </c>
      <c r="Z68" s="6">
        <v>965</v>
      </c>
      <c r="AA68" s="6">
        <v>1403</v>
      </c>
      <c r="AB68" s="6">
        <v>688</v>
      </c>
      <c r="AC68" s="4">
        <v>25044</v>
      </c>
    </row>
    <row r="69" spans="5:29" x14ac:dyDescent="0.15">
      <c r="E69" s="14"/>
      <c r="F69" s="11" t="s">
        <v>24</v>
      </c>
      <c r="G69" s="6">
        <v>3687</v>
      </c>
      <c r="H69" s="6">
        <v>124</v>
      </c>
      <c r="I69" s="6">
        <v>11223</v>
      </c>
      <c r="J69" s="6">
        <v>1268</v>
      </c>
      <c r="K69" s="13">
        <v>648</v>
      </c>
      <c r="L69" s="13">
        <v>620</v>
      </c>
      <c r="M69" s="6">
        <v>5408</v>
      </c>
      <c r="N69" s="6">
        <v>1140</v>
      </c>
      <c r="O69" s="6">
        <v>1202</v>
      </c>
      <c r="P69" s="6">
        <v>3417</v>
      </c>
      <c r="Q69" s="6">
        <v>2691</v>
      </c>
      <c r="R69" s="6">
        <v>623</v>
      </c>
      <c r="S69" s="6">
        <v>1357</v>
      </c>
      <c r="T69" s="6">
        <v>3958</v>
      </c>
      <c r="U69" s="6">
        <v>1233</v>
      </c>
      <c r="V69" s="6">
        <v>367</v>
      </c>
      <c r="W69" s="6">
        <v>3277</v>
      </c>
      <c r="X69" s="6">
        <v>2294</v>
      </c>
      <c r="Y69" s="6">
        <v>432</v>
      </c>
      <c r="Z69" s="6">
        <v>1790</v>
      </c>
      <c r="AA69" s="6">
        <v>2810</v>
      </c>
      <c r="AB69" s="6">
        <v>1261</v>
      </c>
      <c r="AC69" s="4">
        <v>49562</v>
      </c>
    </row>
    <row r="75" spans="5:29" x14ac:dyDescent="0.15">
      <c r="G75" s="20" t="s">
        <v>22</v>
      </c>
      <c r="H75" s="20" t="s">
        <v>21</v>
      </c>
      <c r="I75" s="20" t="s">
        <v>20</v>
      </c>
      <c r="J75" s="20" t="s">
        <v>19</v>
      </c>
      <c r="K75" s="20" t="s">
        <v>18</v>
      </c>
      <c r="L75" s="20" t="s">
        <v>17</v>
      </c>
      <c r="M75" s="20" t="s">
        <v>16</v>
      </c>
      <c r="N75" s="20" t="s">
        <v>15</v>
      </c>
      <c r="O75" s="20" t="s">
        <v>14</v>
      </c>
      <c r="P75" s="20" t="s">
        <v>13</v>
      </c>
      <c r="Q75" s="20" t="s">
        <v>12</v>
      </c>
      <c r="R75" s="20" t="s">
        <v>11</v>
      </c>
      <c r="S75" s="20" t="s">
        <v>10</v>
      </c>
      <c r="T75" s="20" t="s">
        <v>9</v>
      </c>
      <c r="U75" s="20" t="s">
        <v>8</v>
      </c>
      <c r="V75" s="20" t="s">
        <v>7</v>
      </c>
      <c r="W75" s="20" t="s">
        <v>6</v>
      </c>
      <c r="X75" s="20" t="s">
        <v>5</v>
      </c>
      <c r="Y75" s="20" t="s">
        <v>4</v>
      </c>
      <c r="Z75" s="20" t="s">
        <v>3</v>
      </c>
      <c r="AA75" s="20" t="s">
        <v>2</v>
      </c>
      <c r="AB75" s="20" t="s">
        <v>1</v>
      </c>
      <c r="AC75" s="1" t="s">
        <v>0</v>
      </c>
    </row>
    <row r="76" spans="5:29" x14ac:dyDescent="0.15">
      <c r="F76" s="20">
        <v>2013</v>
      </c>
      <c r="G76" s="19">
        <v>1540</v>
      </c>
      <c r="H76" s="19">
        <v>59</v>
      </c>
      <c r="I76" s="19">
        <v>4347</v>
      </c>
      <c r="J76" s="19">
        <v>616</v>
      </c>
      <c r="K76" s="19">
        <v>437</v>
      </c>
      <c r="L76" s="19">
        <v>179</v>
      </c>
      <c r="M76" s="19">
        <v>1572</v>
      </c>
      <c r="N76" s="19">
        <v>331</v>
      </c>
      <c r="O76" s="19">
        <v>581</v>
      </c>
      <c r="P76" s="19">
        <v>1531</v>
      </c>
      <c r="Q76" s="19">
        <v>891</v>
      </c>
      <c r="R76" s="19">
        <v>233</v>
      </c>
      <c r="S76" s="19">
        <v>403</v>
      </c>
      <c r="T76" s="19">
        <v>2419</v>
      </c>
      <c r="U76" s="19">
        <v>318</v>
      </c>
      <c r="V76" s="19">
        <v>109</v>
      </c>
      <c r="W76" s="19">
        <v>1243</v>
      </c>
      <c r="X76" s="19">
        <v>853</v>
      </c>
      <c r="Y76" s="19">
        <v>131</v>
      </c>
      <c r="Z76" s="19">
        <v>575</v>
      </c>
      <c r="AA76" s="19">
        <v>1178</v>
      </c>
      <c r="AB76" s="19">
        <v>591</v>
      </c>
      <c r="AC76" s="20">
        <v>19521</v>
      </c>
    </row>
    <row r="77" spans="5:29" x14ac:dyDescent="0.15">
      <c r="F77" s="20">
        <v>2014</v>
      </c>
      <c r="G77" s="19">
        <v>1651</v>
      </c>
      <c r="H77" s="19">
        <v>72</v>
      </c>
      <c r="I77" s="19">
        <v>4753</v>
      </c>
      <c r="J77" s="19">
        <v>527</v>
      </c>
      <c r="K77" s="19">
        <v>357</v>
      </c>
      <c r="L77" s="19">
        <v>170</v>
      </c>
      <c r="M77" s="19">
        <v>1893</v>
      </c>
      <c r="N77" s="19">
        <v>357</v>
      </c>
      <c r="O77" s="19">
        <v>624</v>
      </c>
      <c r="P77" s="19">
        <v>1423</v>
      </c>
      <c r="Q77" s="19">
        <v>1237</v>
      </c>
      <c r="R77" s="19">
        <v>268</v>
      </c>
      <c r="S77" s="19">
        <v>541</v>
      </c>
      <c r="T77" s="19">
        <v>1656</v>
      </c>
      <c r="U77" s="19">
        <v>314</v>
      </c>
      <c r="V77" s="19">
        <v>98</v>
      </c>
      <c r="W77" s="19">
        <v>1287</v>
      </c>
      <c r="X77" s="19">
        <v>840</v>
      </c>
      <c r="Y77" s="19">
        <v>128</v>
      </c>
      <c r="Z77" s="19">
        <v>498</v>
      </c>
      <c r="AA77" s="19">
        <v>1457</v>
      </c>
      <c r="AB77" s="19">
        <v>597</v>
      </c>
      <c r="AC77" s="20">
        <v>20221</v>
      </c>
    </row>
    <row r="78" spans="5:29" x14ac:dyDescent="0.15">
      <c r="F78" s="20">
        <v>2015</v>
      </c>
      <c r="G78" s="19">
        <v>2002</v>
      </c>
      <c r="H78" s="19">
        <v>89</v>
      </c>
      <c r="I78" s="19">
        <v>5618</v>
      </c>
      <c r="J78" s="19">
        <v>646</v>
      </c>
      <c r="K78" s="19">
        <v>459</v>
      </c>
      <c r="L78" s="19">
        <v>187</v>
      </c>
      <c r="M78" s="19">
        <v>1934</v>
      </c>
      <c r="N78" s="19">
        <v>524</v>
      </c>
      <c r="O78" s="19">
        <v>699</v>
      </c>
      <c r="P78" s="19">
        <v>1502</v>
      </c>
      <c r="Q78" s="19">
        <v>1196</v>
      </c>
      <c r="R78" s="19">
        <v>290</v>
      </c>
      <c r="S78" s="19">
        <v>573</v>
      </c>
      <c r="T78" s="19">
        <v>2068</v>
      </c>
      <c r="U78" s="19">
        <v>466</v>
      </c>
      <c r="V78" s="19">
        <v>145</v>
      </c>
      <c r="W78" s="19">
        <v>1653</v>
      </c>
      <c r="X78" s="19">
        <v>1197</v>
      </c>
      <c r="Y78" s="19">
        <v>138</v>
      </c>
      <c r="Z78" s="19">
        <v>668</v>
      </c>
      <c r="AA78" s="19">
        <v>1956</v>
      </c>
      <c r="AB78" s="19">
        <v>726</v>
      </c>
      <c r="AC78" s="20">
        <v>24090</v>
      </c>
    </row>
    <row r="79" spans="5:29" x14ac:dyDescent="0.15">
      <c r="F79" s="20">
        <v>2016</v>
      </c>
      <c r="G79" s="19">
        <v>2140</v>
      </c>
      <c r="H79" s="19">
        <v>68</v>
      </c>
      <c r="I79" s="19">
        <v>5807</v>
      </c>
      <c r="J79" s="19">
        <v>698</v>
      </c>
      <c r="K79" s="19">
        <v>467</v>
      </c>
      <c r="L79" s="19">
        <v>231</v>
      </c>
      <c r="M79" s="19">
        <v>2171</v>
      </c>
      <c r="N79" s="19">
        <v>522</v>
      </c>
      <c r="O79" s="19">
        <v>689</v>
      </c>
      <c r="P79" s="19">
        <v>1782</v>
      </c>
      <c r="Q79" s="19">
        <v>1350</v>
      </c>
      <c r="R79" s="19">
        <v>311</v>
      </c>
      <c r="S79" s="19">
        <v>618</v>
      </c>
      <c r="T79" s="19">
        <v>2429</v>
      </c>
      <c r="U79" s="19">
        <v>596</v>
      </c>
      <c r="V79" s="19">
        <v>155</v>
      </c>
      <c r="W79" s="19">
        <v>1790</v>
      </c>
      <c r="X79" s="19">
        <v>1435</v>
      </c>
      <c r="Y79" s="19">
        <v>171</v>
      </c>
      <c r="Z79" s="19">
        <v>877</v>
      </c>
      <c r="AA79" s="19">
        <v>2205</v>
      </c>
      <c r="AB79" s="19">
        <v>820</v>
      </c>
      <c r="AC79" s="20">
        <v>26634</v>
      </c>
    </row>
    <row r="80" spans="5:29" x14ac:dyDescent="0.15">
      <c r="F80" s="20">
        <v>2017</v>
      </c>
      <c r="G80" s="19">
        <v>2202</v>
      </c>
      <c r="H80" s="19">
        <v>80</v>
      </c>
      <c r="I80" s="19">
        <v>5970</v>
      </c>
      <c r="J80" s="19">
        <v>731</v>
      </c>
      <c r="K80" s="19">
        <v>436</v>
      </c>
      <c r="L80" s="19">
        <v>295</v>
      </c>
      <c r="M80" s="19">
        <v>2281</v>
      </c>
      <c r="N80" s="19">
        <v>620</v>
      </c>
      <c r="O80" s="19">
        <v>810</v>
      </c>
      <c r="P80" s="19">
        <v>1648</v>
      </c>
      <c r="Q80" s="19">
        <v>1331</v>
      </c>
      <c r="R80" s="19">
        <v>392</v>
      </c>
      <c r="S80" s="19">
        <v>620</v>
      </c>
      <c r="T80" s="19">
        <v>2370</v>
      </c>
      <c r="U80" s="19">
        <v>642</v>
      </c>
      <c r="V80" s="19">
        <v>179</v>
      </c>
      <c r="W80" s="19">
        <v>1856</v>
      </c>
      <c r="X80" s="19">
        <v>1435</v>
      </c>
      <c r="Y80" s="19">
        <v>163</v>
      </c>
      <c r="Z80" s="19">
        <v>964</v>
      </c>
      <c r="AA80" s="19">
        <v>2490</v>
      </c>
      <c r="AB80" s="19">
        <v>894</v>
      </c>
      <c r="AC80" s="20">
        <v>27678</v>
      </c>
    </row>
    <row r="81" spans="6:29" x14ac:dyDescent="0.15">
      <c r="F81" s="20">
        <v>2018</v>
      </c>
      <c r="G81" s="19">
        <v>2447</v>
      </c>
      <c r="H81" s="19">
        <v>116</v>
      </c>
      <c r="I81" s="19">
        <v>5788</v>
      </c>
      <c r="J81" s="19">
        <v>630</v>
      </c>
      <c r="K81" s="19">
        <v>354</v>
      </c>
      <c r="L81" s="19">
        <v>276</v>
      </c>
      <c r="M81" s="19">
        <v>2523</v>
      </c>
      <c r="N81" s="19">
        <v>721</v>
      </c>
      <c r="O81" s="19">
        <v>1032</v>
      </c>
      <c r="P81" s="19">
        <v>1824</v>
      </c>
      <c r="Q81" s="19">
        <v>1582</v>
      </c>
      <c r="R81" s="19">
        <v>443</v>
      </c>
      <c r="S81" s="19">
        <v>761</v>
      </c>
      <c r="T81" s="19">
        <v>2592</v>
      </c>
      <c r="U81" s="19">
        <v>680</v>
      </c>
      <c r="V81" s="19">
        <v>189</v>
      </c>
      <c r="W81" s="19">
        <v>2042</v>
      </c>
      <c r="X81" s="19">
        <v>1286</v>
      </c>
      <c r="Y81" s="19">
        <v>180</v>
      </c>
      <c r="Z81" s="19">
        <v>1026</v>
      </c>
      <c r="AA81" s="19">
        <v>2507</v>
      </c>
      <c r="AB81" s="19">
        <v>877</v>
      </c>
      <c r="AC81" s="20">
        <v>29246</v>
      </c>
    </row>
    <row r="82" spans="6:29" x14ac:dyDescent="0.15">
      <c r="F82" s="20">
        <v>2019</v>
      </c>
      <c r="G82" s="19">
        <v>1747</v>
      </c>
      <c r="H82" s="19">
        <v>46</v>
      </c>
      <c r="I82" s="19">
        <v>6245</v>
      </c>
      <c r="J82" s="19">
        <v>710</v>
      </c>
      <c r="K82" s="19">
        <v>349</v>
      </c>
      <c r="L82" s="19">
        <v>361</v>
      </c>
      <c r="M82" s="19">
        <v>2528</v>
      </c>
      <c r="N82" s="19">
        <v>1065</v>
      </c>
      <c r="O82" s="19">
        <v>645</v>
      </c>
      <c r="P82" s="19">
        <v>1702</v>
      </c>
      <c r="Q82" s="19">
        <v>1206</v>
      </c>
      <c r="R82" s="19">
        <v>463</v>
      </c>
      <c r="S82" s="19">
        <v>855</v>
      </c>
      <c r="T82" s="19">
        <v>3054</v>
      </c>
      <c r="U82" s="19">
        <v>722</v>
      </c>
      <c r="V82" s="19">
        <v>176</v>
      </c>
      <c r="W82" s="19">
        <v>2688</v>
      </c>
      <c r="X82" s="19">
        <v>1536</v>
      </c>
      <c r="Y82" s="19">
        <v>211</v>
      </c>
      <c r="Z82" s="19">
        <v>1086</v>
      </c>
      <c r="AA82" s="19">
        <v>2208</v>
      </c>
      <c r="AB82" s="19">
        <v>748</v>
      </c>
      <c r="AC82" s="20">
        <v>29641</v>
      </c>
    </row>
    <row r="83" spans="6:29" x14ac:dyDescent="0.15">
      <c r="F83" s="20">
        <v>2020</v>
      </c>
      <c r="G83" s="19">
        <v>2563</v>
      </c>
      <c r="H83" s="19">
        <v>100</v>
      </c>
      <c r="I83" s="19">
        <v>6493</v>
      </c>
      <c r="J83" s="19">
        <v>773</v>
      </c>
      <c r="K83" s="19">
        <v>429</v>
      </c>
      <c r="L83" s="19">
        <v>344</v>
      </c>
      <c r="M83" s="19">
        <v>3061</v>
      </c>
      <c r="N83" s="19">
        <v>775</v>
      </c>
      <c r="O83" s="19">
        <v>812</v>
      </c>
      <c r="P83" s="19">
        <v>2258</v>
      </c>
      <c r="Q83" s="19">
        <v>1736</v>
      </c>
      <c r="R83" s="19">
        <v>552</v>
      </c>
      <c r="S83" s="19">
        <v>889</v>
      </c>
      <c r="T83" s="19">
        <v>2503</v>
      </c>
      <c r="U83" s="19">
        <v>745</v>
      </c>
      <c r="V83" s="19">
        <v>210</v>
      </c>
      <c r="W83" s="19">
        <v>2312</v>
      </c>
      <c r="X83" s="19">
        <v>1510</v>
      </c>
      <c r="Y83" s="19">
        <v>257</v>
      </c>
      <c r="Z83" s="19">
        <v>828</v>
      </c>
      <c r="AA83" s="19">
        <v>1976</v>
      </c>
      <c r="AB83" s="19">
        <v>879</v>
      </c>
      <c r="AC83" s="20">
        <v>31232</v>
      </c>
    </row>
    <row r="84" spans="6:29" x14ac:dyDescent="0.15">
      <c r="F84" s="20">
        <v>2021</v>
      </c>
      <c r="G84" s="19">
        <v>2098</v>
      </c>
      <c r="H84" s="19">
        <v>77</v>
      </c>
      <c r="I84" s="19">
        <v>5258</v>
      </c>
      <c r="J84" s="19">
        <v>696</v>
      </c>
      <c r="K84" s="19">
        <v>358</v>
      </c>
      <c r="L84" s="19">
        <v>338</v>
      </c>
      <c r="M84" s="19">
        <v>2446</v>
      </c>
      <c r="N84" s="19">
        <v>686</v>
      </c>
      <c r="O84" s="19">
        <v>623</v>
      </c>
      <c r="P84" s="19">
        <v>1774</v>
      </c>
      <c r="Q84" s="19">
        <v>1428</v>
      </c>
      <c r="R84" s="19">
        <v>312</v>
      </c>
      <c r="S84" s="19">
        <v>674</v>
      </c>
      <c r="T84" s="19">
        <v>2137</v>
      </c>
      <c r="U84" s="19">
        <v>601</v>
      </c>
      <c r="V84" s="19">
        <v>159</v>
      </c>
      <c r="W84" s="19">
        <v>1746</v>
      </c>
      <c r="X84" s="19">
        <v>1130</v>
      </c>
      <c r="Y84" s="19">
        <v>221</v>
      </c>
      <c r="Z84" s="19">
        <v>650</v>
      </c>
      <c r="AA84" s="19">
        <v>1528</v>
      </c>
      <c r="AB84" s="19">
        <v>645</v>
      </c>
      <c r="AC84" s="20">
        <v>24889</v>
      </c>
    </row>
    <row r="85" spans="6:29" x14ac:dyDescent="0.15">
      <c r="F85" s="20">
        <v>2022</v>
      </c>
      <c r="G85" s="19">
        <v>2475</v>
      </c>
      <c r="H85" s="19">
        <v>78</v>
      </c>
      <c r="I85" s="19">
        <v>6643</v>
      </c>
      <c r="J85" s="19">
        <v>955</v>
      </c>
      <c r="K85" s="19">
        <v>538</v>
      </c>
      <c r="L85" s="19">
        <v>417</v>
      </c>
      <c r="M85" s="19">
        <v>3051</v>
      </c>
      <c r="N85" s="19">
        <v>872</v>
      </c>
      <c r="O85" s="19">
        <v>776</v>
      </c>
      <c r="P85" s="19">
        <v>2341</v>
      </c>
      <c r="Q85" s="19">
        <v>1781</v>
      </c>
      <c r="R85" s="19">
        <v>451</v>
      </c>
      <c r="S85" s="19">
        <v>827</v>
      </c>
      <c r="T85" s="19">
        <v>2472</v>
      </c>
      <c r="U85" s="19">
        <v>727</v>
      </c>
      <c r="V85" s="19">
        <v>189</v>
      </c>
      <c r="W85" s="19">
        <v>2094</v>
      </c>
      <c r="X85" s="19">
        <v>1378</v>
      </c>
      <c r="Y85" s="19">
        <v>216</v>
      </c>
      <c r="Z85" s="19">
        <v>745</v>
      </c>
      <c r="AA85" s="19">
        <v>1703</v>
      </c>
      <c r="AB85" s="19">
        <v>796</v>
      </c>
      <c r="AC85" s="20">
        <v>30570</v>
      </c>
    </row>
    <row r="86" spans="6:29" x14ac:dyDescent="0.15">
      <c r="F86" s="20">
        <v>2023</v>
      </c>
      <c r="G86" s="19">
        <v>2880</v>
      </c>
      <c r="H86" s="19">
        <v>106</v>
      </c>
      <c r="I86" s="19">
        <v>8931</v>
      </c>
      <c r="J86" s="19">
        <v>1068</v>
      </c>
      <c r="K86" s="19">
        <v>622</v>
      </c>
      <c r="L86" s="19">
        <v>446</v>
      </c>
      <c r="M86" s="19">
        <v>3457</v>
      </c>
      <c r="N86" s="19">
        <v>971</v>
      </c>
      <c r="O86" s="19">
        <v>1047</v>
      </c>
      <c r="P86" s="19">
        <v>2593</v>
      </c>
      <c r="Q86" s="19">
        <v>1921</v>
      </c>
      <c r="R86" s="19">
        <v>446</v>
      </c>
      <c r="S86" s="19">
        <v>907</v>
      </c>
      <c r="T86" s="19">
        <v>3908</v>
      </c>
      <c r="U86" s="19">
        <v>859</v>
      </c>
      <c r="V86" s="19">
        <v>250</v>
      </c>
      <c r="W86" s="19">
        <v>2214</v>
      </c>
      <c r="X86" s="19">
        <v>1604</v>
      </c>
      <c r="Y86" s="19">
        <v>265</v>
      </c>
      <c r="Z86" s="19">
        <v>873</v>
      </c>
      <c r="AA86" s="19">
        <v>1984</v>
      </c>
      <c r="AB86" s="19">
        <v>830</v>
      </c>
      <c r="AC86" s="20">
        <v>37114</v>
      </c>
    </row>
    <row r="87" spans="6:29" x14ac:dyDescent="0.15">
      <c r="F87" s="20">
        <v>2024</v>
      </c>
      <c r="G87" s="19">
        <v>3687</v>
      </c>
      <c r="H87" s="19">
        <v>124</v>
      </c>
      <c r="I87" s="19">
        <v>11223</v>
      </c>
      <c r="J87" s="19">
        <v>1268</v>
      </c>
      <c r="K87" s="19">
        <v>648</v>
      </c>
      <c r="L87" s="19">
        <v>620</v>
      </c>
      <c r="M87" s="19">
        <v>5408</v>
      </c>
      <c r="N87" s="19">
        <v>1140</v>
      </c>
      <c r="O87" s="19">
        <v>1202</v>
      </c>
      <c r="P87" s="19">
        <v>3417</v>
      </c>
      <c r="Q87" s="19">
        <v>2691</v>
      </c>
      <c r="R87" s="19">
        <v>623</v>
      </c>
      <c r="S87" s="19">
        <v>1357</v>
      </c>
      <c r="T87" s="19">
        <v>3958</v>
      </c>
      <c r="U87" s="19">
        <v>1233</v>
      </c>
      <c r="V87" s="19">
        <v>367</v>
      </c>
      <c r="W87" s="19">
        <v>3277</v>
      </c>
      <c r="X87" s="19">
        <v>2294</v>
      </c>
      <c r="Y87" s="19">
        <v>432</v>
      </c>
      <c r="Z87" s="19">
        <v>1790</v>
      </c>
      <c r="AA87" s="19">
        <v>2810</v>
      </c>
      <c r="AB87" s="19">
        <v>1261</v>
      </c>
      <c r="AC87" s="20">
        <v>49562</v>
      </c>
    </row>
  </sheetData>
  <autoFilter ref="F33:AC69" xr:uid="{09FBD015-22EF-4056-98AE-C759C4699CF4}">
    <filterColumn colId="0">
      <filters>
        <filter val="Totale"/>
      </filters>
    </filterColumn>
  </autoFilter>
  <mergeCells count="24">
    <mergeCell ref="E52:E54"/>
    <mergeCell ref="E55:E57"/>
    <mergeCell ref="E58:E60"/>
    <mergeCell ref="E61:E63"/>
    <mergeCell ref="E64:E66"/>
    <mergeCell ref="E67:E69"/>
    <mergeCell ref="E34:E36"/>
    <mergeCell ref="E37:E39"/>
    <mergeCell ref="E40:E42"/>
    <mergeCell ref="E43:E45"/>
    <mergeCell ref="E46:E48"/>
    <mergeCell ref="E49:E51"/>
    <mergeCell ref="AI2:AK2"/>
    <mergeCell ref="Q2:S2"/>
    <mergeCell ref="T2:V2"/>
    <mergeCell ref="W2:Y2"/>
    <mergeCell ref="Z2:AB2"/>
    <mergeCell ref="AC2:AE2"/>
    <mergeCell ref="AF2:AH2"/>
    <mergeCell ref="B2:D2"/>
    <mergeCell ref="E2:G2"/>
    <mergeCell ref="H2:J2"/>
    <mergeCell ref="K2:M2"/>
    <mergeCell ref="N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720EC-A1F5-4100-B67B-941E15B8F378}">
  <dimension ref="E11:AF197"/>
  <sheetViews>
    <sheetView tabSelected="1" topLeftCell="E133" workbookViewId="0">
      <selection activeCell="F41" sqref="F41:AB57"/>
    </sheetView>
  </sheetViews>
  <sheetFormatPr defaultRowHeight="15" x14ac:dyDescent="0.25"/>
  <cols>
    <col min="6" max="6" width="13.42578125" customWidth="1"/>
    <col min="7" max="28" width="6.85546875" customWidth="1"/>
  </cols>
  <sheetData>
    <row r="11" spans="6:28" ht="27" x14ac:dyDescent="0.25">
      <c r="F11" s="21" t="s">
        <v>31</v>
      </c>
      <c r="G11" s="20" t="s">
        <v>22</v>
      </c>
      <c r="H11" s="20" t="s">
        <v>21</v>
      </c>
      <c r="I11" s="20" t="s">
        <v>20</v>
      </c>
      <c r="J11" s="20" t="s">
        <v>19</v>
      </c>
      <c r="K11" s="20" t="s">
        <v>18</v>
      </c>
      <c r="L11" s="20" t="s">
        <v>17</v>
      </c>
      <c r="M11" s="20" t="s">
        <v>16</v>
      </c>
      <c r="N11" s="20" t="s">
        <v>15</v>
      </c>
      <c r="O11" s="20" t="s">
        <v>14</v>
      </c>
      <c r="P11" s="20" t="s">
        <v>13</v>
      </c>
      <c r="Q11" s="20" t="s">
        <v>12</v>
      </c>
      <c r="R11" s="20" t="s">
        <v>11</v>
      </c>
      <c r="S11" s="20" t="s">
        <v>10</v>
      </c>
      <c r="T11" s="20" t="s">
        <v>9</v>
      </c>
      <c r="U11" s="20" t="s">
        <v>8</v>
      </c>
      <c r="V11" s="20" t="s">
        <v>7</v>
      </c>
      <c r="W11" s="20" t="s">
        <v>6</v>
      </c>
      <c r="X11" s="20" t="s">
        <v>5</v>
      </c>
      <c r="Y11" s="20" t="s">
        <v>4</v>
      </c>
      <c r="Z11" s="20" t="s">
        <v>3</v>
      </c>
      <c r="AA11" s="20" t="s">
        <v>2</v>
      </c>
      <c r="AB11" s="20" t="s">
        <v>1</v>
      </c>
    </row>
    <row r="12" spans="6:28" x14ac:dyDescent="0.25">
      <c r="F12" s="20">
        <v>2013</v>
      </c>
      <c r="G12" s="19">
        <v>413</v>
      </c>
      <c r="H12" s="19">
        <v>12</v>
      </c>
      <c r="I12" s="19">
        <v>1428</v>
      </c>
      <c r="J12" s="19">
        <v>181</v>
      </c>
      <c r="K12" s="19">
        <v>96</v>
      </c>
      <c r="L12" s="19">
        <v>85</v>
      </c>
      <c r="M12" s="19">
        <v>466</v>
      </c>
      <c r="N12" s="19">
        <v>163</v>
      </c>
      <c r="O12" s="19">
        <v>149</v>
      </c>
      <c r="P12" s="19">
        <v>445</v>
      </c>
      <c r="Q12" s="19">
        <v>421</v>
      </c>
      <c r="R12" s="19">
        <v>73</v>
      </c>
      <c r="S12" s="19">
        <v>139</v>
      </c>
      <c r="T12" s="19">
        <v>853</v>
      </c>
      <c r="U12" s="19">
        <v>113</v>
      </c>
      <c r="V12" s="19">
        <v>46</v>
      </c>
      <c r="W12" s="19">
        <v>367</v>
      </c>
      <c r="X12" s="19">
        <v>279</v>
      </c>
      <c r="Y12" s="19">
        <v>39</v>
      </c>
      <c r="Z12" s="19">
        <v>166</v>
      </c>
      <c r="AA12" s="19">
        <v>446</v>
      </c>
      <c r="AB12" s="19">
        <v>165</v>
      </c>
    </row>
    <row r="13" spans="6:28" x14ac:dyDescent="0.25">
      <c r="F13" s="20">
        <v>2014</v>
      </c>
      <c r="G13" s="19">
        <v>493</v>
      </c>
      <c r="H13" s="19">
        <v>13</v>
      </c>
      <c r="I13" s="19">
        <v>1653</v>
      </c>
      <c r="J13" s="19">
        <v>154</v>
      </c>
      <c r="K13" s="19">
        <v>85</v>
      </c>
      <c r="L13" s="19">
        <v>69</v>
      </c>
      <c r="M13" s="19">
        <v>539</v>
      </c>
      <c r="N13" s="19">
        <v>173</v>
      </c>
      <c r="O13" s="19">
        <v>226</v>
      </c>
      <c r="P13" s="19">
        <v>511</v>
      </c>
      <c r="Q13" s="19">
        <v>948</v>
      </c>
      <c r="R13" s="19">
        <v>93</v>
      </c>
      <c r="S13" s="19">
        <v>152</v>
      </c>
      <c r="T13" s="19">
        <v>745</v>
      </c>
      <c r="U13" s="19">
        <v>208</v>
      </c>
      <c r="V13" s="19">
        <v>41</v>
      </c>
      <c r="W13" s="19">
        <v>396</v>
      </c>
      <c r="X13" s="19">
        <v>263</v>
      </c>
      <c r="Y13" s="19">
        <v>91</v>
      </c>
      <c r="Z13" s="19">
        <v>155</v>
      </c>
      <c r="AA13" s="19">
        <v>419</v>
      </c>
      <c r="AB13" s="19">
        <v>229</v>
      </c>
    </row>
    <row r="14" spans="6:28" x14ac:dyDescent="0.25">
      <c r="F14" s="20">
        <v>2015</v>
      </c>
      <c r="G14" s="19">
        <v>551</v>
      </c>
      <c r="H14" s="19">
        <v>11</v>
      </c>
      <c r="I14" s="19">
        <v>1898</v>
      </c>
      <c r="J14" s="19">
        <v>193</v>
      </c>
      <c r="K14" s="19">
        <v>95</v>
      </c>
      <c r="L14" s="19">
        <v>98</v>
      </c>
      <c r="M14" s="19">
        <v>663</v>
      </c>
      <c r="N14" s="19">
        <v>222</v>
      </c>
      <c r="O14" s="19">
        <v>253</v>
      </c>
      <c r="P14" s="19">
        <v>565</v>
      </c>
      <c r="Q14" s="19">
        <v>484</v>
      </c>
      <c r="R14" s="19">
        <v>93</v>
      </c>
      <c r="S14" s="19">
        <v>214</v>
      </c>
      <c r="T14" s="19">
        <v>684</v>
      </c>
      <c r="U14" s="19">
        <v>267</v>
      </c>
      <c r="V14" s="19">
        <v>43</v>
      </c>
      <c r="W14" s="19">
        <v>476</v>
      </c>
      <c r="X14" s="19">
        <v>367</v>
      </c>
      <c r="Y14" s="19">
        <v>55</v>
      </c>
      <c r="Z14" s="19">
        <v>205</v>
      </c>
      <c r="AA14" s="19">
        <v>572</v>
      </c>
      <c r="AB14" s="19">
        <v>185</v>
      </c>
    </row>
    <row r="15" spans="6:28" x14ac:dyDescent="0.25">
      <c r="F15" s="20">
        <v>2016</v>
      </c>
      <c r="G15" s="19">
        <v>731</v>
      </c>
      <c r="H15" s="19">
        <v>26</v>
      </c>
      <c r="I15" s="19">
        <v>2698</v>
      </c>
      <c r="J15" s="19">
        <v>245</v>
      </c>
      <c r="K15" s="19">
        <v>135</v>
      </c>
      <c r="L15" s="19">
        <v>110</v>
      </c>
      <c r="M15" s="19">
        <v>949</v>
      </c>
      <c r="N15" s="19">
        <v>296</v>
      </c>
      <c r="O15" s="19">
        <v>348</v>
      </c>
      <c r="P15" s="19">
        <v>852</v>
      </c>
      <c r="Q15" s="19">
        <v>677</v>
      </c>
      <c r="R15" s="19">
        <v>142</v>
      </c>
      <c r="S15" s="19">
        <v>228</v>
      </c>
      <c r="T15" s="19">
        <v>860</v>
      </c>
      <c r="U15" s="19">
        <v>365</v>
      </c>
      <c r="V15" s="19">
        <v>69</v>
      </c>
      <c r="W15" s="19">
        <v>587</v>
      </c>
      <c r="X15" s="19">
        <v>449</v>
      </c>
      <c r="Y15" s="19">
        <v>76</v>
      </c>
      <c r="Z15" s="19">
        <v>237</v>
      </c>
      <c r="AA15" s="19">
        <v>649</v>
      </c>
      <c r="AB15" s="19">
        <v>293</v>
      </c>
    </row>
    <row r="16" spans="6:28" x14ac:dyDescent="0.25">
      <c r="F16" s="20">
        <v>2017</v>
      </c>
      <c r="G16" s="19">
        <v>961</v>
      </c>
      <c r="H16" s="19">
        <v>10</v>
      </c>
      <c r="I16" s="19">
        <v>2995</v>
      </c>
      <c r="J16" s="19">
        <v>308</v>
      </c>
      <c r="K16" s="19">
        <v>175</v>
      </c>
      <c r="L16" s="19">
        <v>133</v>
      </c>
      <c r="M16" s="19">
        <v>1098</v>
      </c>
      <c r="N16" s="19">
        <v>361</v>
      </c>
      <c r="O16" s="19">
        <v>388</v>
      </c>
      <c r="P16" s="19">
        <v>855</v>
      </c>
      <c r="Q16" s="19">
        <v>677</v>
      </c>
      <c r="R16" s="19">
        <v>133</v>
      </c>
      <c r="S16" s="19">
        <v>313</v>
      </c>
      <c r="T16" s="19">
        <v>1046</v>
      </c>
      <c r="U16" s="19">
        <v>377</v>
      </c>
      <c r="V16" s="19">
        <v>78</v>
      </c>
      <c r="W16" s="19">
        <v>948</v>
      </c>
      <c r="X16" s="19">
        <v>581</v>
      </c>
      <c r="Y16" s="19">
        <v>99</v>
      </c>
      <c r="Z16" s="19">
        <v>323</v>
      </c>
      <c r="AA16" s="19">
        <v>881</v>
      </c>
      <c r="AB16" s="19">
        <v>326</v>
      </c>
    </row>
    <row r="17" spans="6:28" x14ac:dyDescent="0.25">
      <c r="F17" s="20">
        <v>2018</v>
      </c>
      <c r="G17" s="19">
        <v>982</v>
      </c>
      <c r="H17" s="19">
        <v>28</v>
      </c>
      <c r="I17" s="19">
        <v>3182</v>
      </c>
      <c r="J17" s="19">
        <v>331</v>
      </c>
      <c r="K17" s="19">
        <v>182</v>
      </c>
      <c r="L17" s="19">
        <v>149</v>
      </c>
      <c r="M17" s="19">
        <v>1202</v>
      </c>
      <c r="N17" s="19">
        <v>393</v>
      </c>
      <c r="O17" s="19">
        <v>510</v>
      </c>
      <c r="P17" s="19">
        <v>1084</v>
      </c>
      <c r="Q17" s="19">
        <v>846</v>
      </c>
      <c r="R17" s="19">
        <v>162</v>
      </c>
      <c r="S17" s="19">
        <v>349</v>
      </c>
      <c r="T17" s="19">
        <v>1134</v>
      </c>
      <c r="U17" s="19">
        <v>439</v>
      </c>
      <c r="V17" s="19">
        <v>99</v>
      </c>
      <c r="W17" s="19">
        <v>903</v>
      </c>
      <c r="X17" s="19">
        <v>637</v>
      </c>
      <c r="Y17" s="19">
        <v>106</v>
      </c>
      <c r="Z17" s="19">
        <v>405</v>
      </c>
      <c r="AA17" s="19">
        <v>947</v>
      </c>
      <c r="AB17" s="19">
        <v>316</v>
      </c>
    </row>
    <row r="18" spans="6:28" x14ac:dyDescent="0.25">
      <c r="F18" s="20">
        <v>2019</v>
      </c>
      <c r="G18" s="19">
        <v>1274</v>
      </c>
      <c r="H18" s="19">
        <v>34</v>
      </c>
      <c r="I18" s="19">
        <v>3863</v>
      </c>
      <c r="J18" s="19">
        <v>412</v>
      </c>
      <c r="K18" s="19">
        <v>194</v>
      </c>
      <c r="L18" s="19">
        <v>218</v>
      </c>
      <c r="M18" s="19">
        <v>1353</v>
      </c>
      <c r="N18" s="19">
        <v>363</v>
      </c>
      <c r="O18" s="19">
        <v>497</v>
      </c>
      <c r="P18" s="19">
        <v>1086</v>
      </c>
      <c r="Q18" s="19">
        <v>849</v>
      </c>
      <c r="R18" s="19">
        <v>217</v>
      </c>
      <c r="S18" s="19">
        <v>342</v>
      </c>
      <c r="T18" s="19">
        <v>1841</v>
      </c>
      <c r="U18" s="19">
        <v>304</v>
      </c>
      <c r="V18" s="19">
        <v>104</v>
      </c>
      <c r="W18" s="19">
        <v>790</v>
      </c>
      <c r="X18" s="19">
        <v>403</v>
      </c>
      <c r="Y18" s="19">
        <v>69</v>
      </c>
      <c r="Z18" s="19">
        <v>255</v>
      </c>
      <c r="AA18" s="19">
        <v>650</v>
      </c>
      <c r="AB18" s="19">
        <v>311</v>
      </c>
    </row>
    <row r="19" spans="6:28" x14ac:dyDescent="0.25">
      <c r="F19" s="20">
        <v>2020</v>
      </c>
      <c r="G19" s="19">
        <v>991</v>
      </c>
      <c r="H19" s="19">
        <v>23</v>
      </c>
      <c r="I19" s="19">
        <v>3242</v>
      </c>
      <c r="J19" s="19">
        <v>324</v>
      </c>
      <c r="K19" s="19">
        <v>163</v>
      </c>
      <c r="L19" s="19">
        <v>161</v>
      </c>
      <c r="M19" s="19">
        <v>1231</v>
      </c>
      <c r="N19" s="19">
        <v>380</v>
      </c>
      <c r="O19" s="19">
        <v>402</v>
      </c>
      <c r="P19" s="19">
        <v>961</v>
      </c>
      <c r="Q19" s="19">
        <v>829</v>
      </c>
      <c r="R19" s="19">
        <v>189</v>
      </c>
      <c r="S19" s="19">
        <v>380</v>
      </c>
      <c r="T19" s="19">
        <v>1539</v>
      </c>
      <c r="U19" s="19">
        <v>346</v>
      </c>
      <c r="V19" s="19">
        <v>91</v>
      </c>
      <c r="W19" s="19">
        <v>714</v>
      </c>
      <c r="X19" s="19">
        <v>609</v>
      </c>
      <c r="Y19" s="19">
        <v>71</v>
      </c>
      <c r="Z19" s="19">
        <v>239</v>
      </c>
      <c r="AA19" s="19">
        <v>761</v>
      </c>
      <c r="AB19" s="19">
        <v>375</v>
      </c>
    </row>
    <row r="20" spans="6:28" x14ac:dyDescent="0.25">
      <c r="F20" s="20">
        <v>2021</v>
      </c>
      <c r="G20" s="19">
        <v>1257</v>
      </c>
      <c r="H20" s="19">
        <v>39</v>
      </c>
      <c r="I20" s="19">
        <v>4205</v>
      </c>
      <c r="J20" s="19">
        <v>505</v>
      </c>
      <c r="K20" s="19">
        <v>251</v>
      </c>
      <c r="L20" s="19">
        <v>254</v>
      </c>
      <c r="M20" s="19">
        <v>1526</v>
      </c>
      <c r="N20" s="19">
        <v>486</v>
      </c>
      <c r="O20" s="19">
        <v>563</v>
      </c>
      <c r="P20" s="19">
        <v>1319</v>
      </c>
      <c r="Q20" s="19">
        <v>1008</v>
      </c>
      <c r="R20" s="19">
        <v>234</v>
      </c>
      <c r="S20" s="19">
        <v>457</v>
      </c>
      <c r="T20" s="19">
        <v>2069</v>
      </c>
      <c r="U20" s="19">
        <v>460</v>
      </c>
      <c r="V20" s="19">
        <v>117</v>
      </c>
      <c r="W20" s="19">
        <v>977</v>
      </c>
      <c r="X20" s="19">
        <v>783</v>
      </c>
      <c r="Y20" s="19">
        <v>96</v>
      </c>
      <c r="Z20" s="19">
        <v>373</v>
      </c>
      <c r="AA20" s="19">
        <v>972</v>
      </c>
      <c r="AB20" s="19">
        <v>492</v>
      </c>
    </row>
    <row r="21" spans="6:28" x14ac:dyDescent="0.25">
      <c r="F21" s="20">
        <v>2022</v>
      </c>
      <c r="G21" s="19">
        <v>1154</v>
      </c>
      <c r="H21" s="19">
        <v>30</v>
      </c>
      <c r="I21" s="19">
        <v>3855</v>
      </c>
      <c r="J21" s="19">
        <v>405</v>
      </c>
      <c r="K21" s="19">
        <v>204</v>
      </c>
      <c r="L21" s="19">
        <v>201</v>
      </c>
      <c r="M21" s="19">
        <v>1389</v>
      </c>
      <c r="N21" s="19">
        <v>435</v>
      </c>
      <c r="O21" s="19">
        <v>528</v>
      </c>
      <c r="P21" s="19">
        <v>1097</v>
      </c>
      <c r="Q21" s="19">
        <v>1013</v>
      </c>
      <c r="R21" s="19">
        <v>214</v>
      </c>
      <c r="S21" s="19">
        <v>421</v>
      </c>
      <c r="T21" s="19">
        <v>2125</v>
      </c>
      <c r="U21" s="19">
        <v>503</v>
      </c>
      <c r="V21" s="19">
        <v>120</v>
      </c>
      <c r="W21" s="19">
        <v>972</v>
      </c>
      <c r="X21" s="19">
        <v>745</v>
      </c>
      <c r="Y21" s="19">
        <v>116</v>
      </c>
      <c r="Z21" s="19">
        <v>377</v>
      </c>
      <c r="AA21" s="19">
        <v>1046</v>
      </c>
      <c r="AB21" s="19">
        <v>439</v>
      </c>
    </row>
    <row r="22" spans="6:28" x14ac:dyDescent="0.25">
      <c r="F22" s="20">
        <v>2023</v>
      </c>
      <c r="G22" s="19">
        <v>1209</v>
      </c>
      <c r="H22" s="19">
        <v>39</v>
      </c>
      <c r="I22" s="19">
        <v>3603</v>
      </c>
      <c r="J22" s="19">
        <v>421</v>
      </c>
      <c r="K22" s="19">
        <v>228</v>
      </c>
      <c r="L22" s="19">
        <v>193</v>
      </c>
      <c r="M22" s="19">
        <v>1258</v>
      </c>
      <c r="N22" s="19">
        <v>412</v>
      </c>
      <c r="O22" s="19">
        <v>420</v>
      </c>
      <c r="P22" s="19">
        <v>1035</v>
      </c>
      <c r="Q22" s="19">
        <v>862</v>
      </c>
      <c r="R22" s="19">
        <v>202</v>
      </c>
      <c r="S22" s="19">
        <v>365</v>
      </c>
      <c r="T22" s="19">
        <v>1643</v>
      </c>
      <c r="U22" s="19">
        <v>422</v>
      </c>
      <c r="V22" s="19">
        <v>111</v>
      </c>
      <c r="W22" s="19">
        <v>804</v>
      </c>
      <c r="X22" s="19">
        <v>641</v>
      </c>
      <c r="Y22" s="19">
        <v>98</v>
      </c>
      <c r="Z22" s="19">
        <v>360</v>
      </c>
      <c r="AA22" s="19">
        <v>819</v>
      </c>
      <c r="AB22" s="19">
        <v>375</v>
      </c>
    </row>
    <row r="23" spans="6:28" x14ac:dyDescent="0.25">
      <c r="F23" s="20">
        <v>2024</v>
      </c>
      <c r="G23" s="19">
        <v>1172</v>
      </c>
      <c r="H23" s="19">
        <v>35</v>
      </c>
      <c r="I23" s="19">
        <v>2840</v>
      </c>
      <c r="J23" s="19">
        <v>344</v>
      </c>
      <c r="K23" s="19">
        <v>207</v>
      </c>
      <c r="L23" s="19">
        <v>137</v>
      </c>
      <c r="M23" s="19">
        <v>1055</v>
      </c>
      <c r="N23" s="19">
        <v>393</v>
      </c>
      <c r="O23" s="19">
        <v>399</v>
      </c>
      <c r="P23" s="19">
        <v>943</v>
      </c>
      <c r="Q23" s="19">
        <v>836</v>
      </c>
      <c r="R23" s="19">
        <v>174</v>
      </c>
      <c r="S23" s="19">
        <v>330</v>
      </c>
      <c r="T23" s="19">
        <v>1413</v>
      </c>
      <c r="U23" s="19">
        <v>358</v>
      </c>
      <c r="V23" s="19">
        <v>101</v>
      </c>
      <c r="W23" s="19">
        <v>632</v>
      </c>
      <c r="X23" s="19">
        <v>579</v>
      </c>
      <c r="Y23" s="19">
        <v>76</v>
      </c>
      <c r="Z23" s="19">
        <v>307</v>
      </c>
      <c r="AA23" s="19">
        <v>732</v>
      </c>
      <c r="AB23" s="19">
        <v>364</v>
      </c>
    </row>
    <row r="26" spans="6:28" ht="27" x14ac:dyDescent="0.25">
      <c r="F26" s="21" t="s">
        <v>32</v>
      </c>
      <c r="G26" s="20" t="s">
        <v>22</v>
      </c>
      <c r="H26" s="20" t="s">
        <v>21</v>
      </c>
      <c r="I26" s="20" t="s">
        <v>20</v>
      </c>
      <c r="J26" s="20" t="s">
        <v>19</v>
      </c>
      <c r="K26" s="20" t="s">
        <v>18</v>
      </c>
      <c r="L26" s="20" t="s">
        <v>17</v>
      </c>
      <c r="M26" s="20" t="s">
        <v>16</v>
      </c>
      <c r="N26" s="20" t="s">
        <v>15</v>
      </c>
      <c r="O26" s="20" t="s">
        <v>14</v>
      </c>
      <c r="P26" s="20" t="s">
        <v>13</v>
      </c>
      <c r="Q26" s="20" t="s">
        <v>12</v>
      </c>
      <c r="R26" s="20" t="s">
        <v>11</v>
      </c>
      <c r="S26" s="20" t="s">
        <v>10</v>
      </c>
      <c r="T26" s="20" t="s">
        <v>9</v>
      </c>
      <c r="U26" s="20" t="s">
        <v>8</v>
      </c>
      <c r="V26" s="20" t="s">
        <v>7</v>
      </c>
      <c r="W26" s="20" t="s">
        <v>6</v>
      </c>
      <c r="X26" s="20" t="s">
        <v>5</v>
      </c>
      <c r="Y26" s="20" t="s">
        <v>4</v>
      </c>
      <c r="Z26" s="20" t="s">
        <v>3</v>
      </c>
      <c r="AA26" s="20" t="s">
        <v>2</v>
      </c>
      <c r="AB26" s="20" t="s">
        <v>1</v>
      </c>
    </row>
    <row r="27" spans="6:28" x14ac:dyDescent="0.25">
      <c r="F27" s="20">
        <v>2013</v>
      </c>
      <c r="G27" s="19">
        <v>1540</v>
      </c>
      <c r="H27" s="19">
        <v>59</v>
      </c>
      <c r="I27" s="19">
        <v>4347</v>
      </c>
      <c r="J27" s="19">
        <v>616</v>
      </c>
      <c r="K27" s="19">
        <v>437</v>
      </c>
      <c r="L27" s="19">
        <v>179</v>
      </c>
      <c r="M27" s="19">
        <v>1572</v>
      </c>
      <c r="N27" s="19">
        <v>331</v>
      </c>
      <c r="O27" s="19">
        <v>581</v>
      </c>
      <c r="P27" s="19">
        <v>1531</v>
      </c>
      <c r="Q27" s="19">
        <v>891</v>
      </c>
      <c r="R27" s="19">
        <v>233</v>
      </c>
      <c r="S27" s="19">
        <v>403</v>
      </c>
      <c r="T27" s="19">
        <v>2419</v>
      </c>
      <c r="U27" s="19">
        <v>318</v>
      </c>
      <c r="V27" s="19">
        <v>109</v>
      </c>
      <c r="W27" s="19">
        <v>1243</v>
      </c>
      <c r="X27" s="19">
        <v>853</v>
      </c>
      <c r="Y27" s="19">
        <v>131</v>
      </c>
      <c r="Z27" s="19">
        <v>575</v>
      </c>
      <c r="AA27" s="19">
        <v>1178</v>
      </c>
      <c r="AB27" s="19">
        <v>591</v>
      </c>
    </row>
    <row r="28" spans="6:28" x14ac:dyDescent="0.25">
      <c r="F28" s="20">
        <v>2014</v>
      </c>
      <c r="G28" s="19">
        <v>1651</v>
      </c>
      <c r="H28" s="19">
        <v>72</v>
      </c>
      <c r="I28" s="19">
        <v>4753</v>
      </c>
      <c r="J28" s="19">
        <v>527</v>
      </c>
      <c r="K28" s="19">
        <v>357</v>
      </c>
      <c r="L28" s="19">
        <v>170</v>
      </c>
      <c r="M28" s="19">
        <v>1893</v>
      </c>
      <c r="N28" s="19">
        <v>357</v>
      </c>
      <c r="O28" s="19">
        <v>624</v>
      </c>
      <c r="P28" s="19">
        <v>1423</v>
      </c>
      <c r="Q28" s="19">
        <v>1237</v>
      </c>
      <c r="R28" s="19">
        <v>268</v>
      </c>
      <c r="S28" s="19">
        <v>541</v>
      </c>
      <c r="T28" s="19">
        <v>1656</v>
      </c>
      <c r="U28" s="19">
        <v>314</v>
      </c>
      <c r="V28" s="19">
        <v>98</v>
      </c>
      <c r="W28" s="19">
        <v>1287</v>
      </c>
      <c r="X28" s="19">
        <v>840</v>
      </c>
      <c r="Y28" s="19">
        <v>128</v>
      </c>
      <c r="Z28" s="19">
        <v>498</v>
      </c>
      <c r="AA28" s="19">
        <v>1457</v>
      </c>
      <c r="AB28" s="19">
        <v>597</v>
      </c>
    </row>
    <row r="29" spans="6:28" x14ac:dyDescent="0.25">
      <c r="F29" s="20">
        <v>2015</v>
      </c>
      <c r="G29" s="19">
        <v>2002</v>
      </c>
      <c r="H29" s="19">
        <v>89</v>
      </c>
      <c r="I29" s="19">
        <v>5618</v>
      </c>
      <c r="J29" s="19">
        <v>646</v>
      </c>
      <c r="K29" s="19">
        <v>459</v>
      </c>
      <c r="L29" s="19">
        <v>187</v>
      </c>
      <c r="M29" s="19">
        <v>1934</v>
      </c>
      <c r="N29" s="19">
        <v>524</v>
      </c>
      <c r="O29" s="19">
        <v>699</v>
      </c>
      <c r="P29" s="19">
        <v>1502</v>
      </c>
      <c r="Q29" s="19">
        <v>1196</v>
      </c>
      <c r="R29" s="19">
        <v>290</v>
      </c>
      <c r="S29" s="19">
        <v>573</v>
      </c>
      <c r="T29" s="19">
        <v>2068</v>
      </c>
      <c r="U29" s="19">
        <v>466</v>
      </c>
      <c r="V29" s="19">
        <v>145</v>
      </c>
      <c r="W29" s="19">
        <v>1653</v>
      </c>
      <c r="X29" s="19">
        <v>1197</v>
      </c>
      <c r="Y29" s="19">
        <v>138</v>
      </c>
      <c r="Z29" s="19">
        <v>668</v>
      </c>
      <c r="AA29" s="19">
        <v>1956</v>
      </c>
      <c r="AB29" s="19">
        <v>726</v>
      </c>
    </row>
    <row r="30" spans="6:28" x14ac:dyDescent="0.25">
      <c r="F30" s="20">
        <v>2016</v>
      </c>
      <c r="G30" s="19">
        <v>2140</v>
      </c>
      <c r="H30" s="19">
        <v>68</v>
      </c>
      <c r="I30" s="19">
        <v>5807</v>
      </c>
      <c r="J30" s="19">
        <v>698</v>
      </c>
      <c r="K30" s="19">
        <v>467</v>
      </c>
      <c r="L30" s="19">
        <v>231</v>
      </c>
      <c r="M30" s="19">
        <v>2171</v>
      </c>
      <c r="N30" s="19">
        <v>522</v>
      </c>
      <c r="O30" s="19">
        <v>689</v>
      </c>
      <c r="P30" s="19">
        <v>1782</v>
      </c>
      <c r="Q30" s="19">
        <v>1350</v>
      </c>
      <c r="R30" s="19">
        <v>311</v>
      </c>
      <c r="S30" s="19">
        <v>618</v>
      </c>
      <c r="T30" s="19">
        <v>2429</v>
      </c>
      <c r="U30" s="19">
        <v>596</v>
      </c>
      <c r="V30" s="19">
        <v>155</v>
      </c>
      <c r="W30" s="19">
        <v>1790</v>
      </c>
      <c r="X30" s="19">
        <v>1435</v>
      </c>
      <c r="Y30" s="19">
        <v>171</v>
      </c>
      <c r="Z30" s="19">
        <v>877</v>
      </c>
      <c r="AA30" s="19">
        <v>2205</v>
      </c>
      <c r="AB30" s="19">
        <v>820</v>
      </c>
    </row>
    <row r="31" spans="6:28" x14ac:dyDescent="0.25">
      <c r="F31" s="20">
        <v>2017</v>
      </c>
      <c r="G31" s="19">
        <v>2202</v>
      </c>
      <c r="H31" s="19">
        <v>80</v>
      </c>
      <c r="I31" s="19">
        <v>5970</v>
      </c>
      <c r="J31" s="19">
        <v>731</v>
      </c>
      <c r="K31" s="19">
        <v>436</v>
      </c>
      <c r="L31" s="19">
        <v>295</v>
      </c>
      <c r="M31" s="19">
        <v>2281</v>
      </c>
      <c r="N31" s="19">
        <v>620</v>
      </c>
      <c r="O31" s="19">
        <v>810</v>
      </c>
      <c r="P31" s="19">
        <v>1648</v>
      </c>
      <c r="Q31" s="19">
        <v>1331</v>
      </c>
      <c r="R31" s="19">
        <v>392</v>
      </c>
      <c r="S31" s="19">
        <v>620</v>
      </c>
      <c r="T31" s="19">
        <v>2370</v>
      </c>
      <c r="U31" s="19">
        <v>642</v>
      </c>
      <c r="V31" s="19">
        <v>179</v>
      </c>
      <c r="W31" s="19">
        <v>1856</v>
      </c>
      <c r="X31" s="19">
        <v>1435</v>
      </c>
      <c r="Y31" s="19">
        <v>163</v>
      </c>
      <c r="Z31" s="19">
        <v>964</v>
      </c>
      <c r="AA31" s="19">
        <v>2490</v>
      </c>
      <c r="AB31" s="19">
        <v>894</v>
      </c>
    </row>
    <row r="32" spans="6:28" x14ac:dyDescent="0.25">
      <c r="F32" s="20">
        <v>2018</v>
      </c>
      <c r="G32" s="19">
        <v>2447</v>
      </c>
      <c r="H32" s="19">
        <v>116</v>
      </c>
      <c r="I32" s="19">
        <v>5788</v>
      </c>
      <c r="J32" s="19">
        <v>630</v>
      </c>
      <c r="K32" s="19">
        <v>354</v>
      </c>
      <c r="L32" s="19">
        <v>276</v>
      </c>
      <c r="M32" s="19">
        <v>2523</v>
      </c>
      <c r="N32" s="19">
        <v>721</v>
      </c>
      <c r="O32" s="19">
        <v>1032</v>
      </c>
      <c r="P32" s="19">
        <v>1824</v>
      </c>
      <c r="Q32" s="19">
        <v>1582</v>
      </c>
      <c r="R32" s="19">
        <v>443</v>
      </c>
      <c r="S32" s="19">
        <v>761</v>
      </c>
      <c r="T32" s="19">
        <v>2592</v>
      </c>
      <c r="U32" s="19">
        <v>680</v>
      </c>
      <c r="V32" s="19">
        <v>189</v>
      </c>
      <c r="W32" s="19">
        <v>2042</v>
      </c>
      <c r="X32" s="19">
        <v>1286</v>
      </c>
      <c r="Y32" s="19">
        <v>180</v>
      </c>
      <c r="Z32" s="19">
        <v>1026</v>
      </c>
      <c r="AA32" s="19">
        <v>2507</v>
      </c>
      <c r="AB32" s="19">
        <v>877</v>
      </c>
    </row>
    <row r="33" spans="5:32" x14ac:dyDescent="0.25">
      <c r="F33" s="20">
        <v>2019</v>
      </c>
      <c r="G33" s="19">
        <v>1747</v>
      </c>
      <c r="H33" s="19">
        <v>46</v>
      </c>
      <c r="I33" s="19">
        <v>6245</v>
      </c>
      <c r="J33" s="19">
        <v>710</v>
      </c>
      <c r="K33" s="19">
        <v>349</v>
      </c>
      <c r="L33" s="19">
        <v>361</v>
      </c>
      <c r="M33" s="19">
        <v>2528</v>
      </c>
      <c r="N33" s="19">
        <v>1065</v>
      </c>
      <c r="O33" s="19">
        <v>645</v>
      </c>
      <c r="P33" s="19">
        <v>1702</v>
      </c>
      <c r="Q33" s="19">
        <v>1206</v>
      </c>
      <c r="R33" s="19">
        <v>463</v>
      </c>
      <c r="S33" s="19">
        <v>855</v>
      </c>
      <c r="T33" s="19">
        <v>3054</v>
      </c>
      <c r="U33" s="19">
        <v>722</v>
      </c>
      <c r="V33" s="19">
        <v>176</v>
      </c>
      <c r="W33" s="19">
        <v>2688</v>
      </c>
      <c r="X33" s="19">
        <v>1536</v>
      </c>
      <c r="Y33" s="19">
        <v>211</v>
      </c>
      <c r="Z33" s="19">
        <v>1086</v>
      </c>
      <c r="AA33" s="19">
        <v>2208</v>
      </c>
      <c r="AB33" s="19">
        <v>748</v>
      </c>
    </row>
    <row r="34" spans="5:32" x14ac:dyDescent="0.25">
      <c r="F34" s="20">
        <v>2020</v>
      </c>
      <c r="G34" s="19">
        <v>2563</v>
      </c>
      <c r="H34" s="19">
        <v>100</v>
      </c>
      <c r="I34" s="19">
        <v>6493</v>
      </c>
      <c r="J34" s="19">
        <v>773</v>
      </c>
      <c r="K34" s="19">
        <v>429</v>
      </c>
      <c r="L34" s="19">
        <v>344</v>
      </c>
      <c r="M34" s="19">
        <v>3061</v>
      </c>
      <c r="N34" s="19">
        <v>775</v>
      </c>
      <c r="O34" s="19">
        <v>812</v>
      </c>
      <c r="P34" s="19">
        <v>2258</v>
      </c>
      <c r="Q34" s="19">
        <v>1736</v>
      </c>
      <c r="R34" s="19">
        <v>552</v>
      </c>
      <c r="S34" s="19">
        <v>889</v>
      </c>
      <c r="T34" s="19">
        <v>2503</v>
      </c>
      <c r="U34" s="19">
        <v>745</v>
      </c>
      <c r="V34" s="19">
        <v>210</v>
      </c>
      <c r="W34" s="19">
        <v>2312</v>
      </c>
      <c r="X34" s="19">
        <v>1510</v>
      </c>
      <c r="Y34" s="19">
        <v>257</v>
      </c>
      <c r="Z34" s="19">
        <v>828</v>
      </c>
      <c r="AA34" s="19">
        <v>1976</v>
      </c>
      <c r="AB34" s="19">
        <v>879</v>
      </c>
    </row>
    <row r="35" spans="5:32" x14ac:dyDescent="0.25">
      <c r="F35" s="20">
        <v>2021</v>
      </c>
      <c r="G35" s="19">
        <v>2098</v>
      </c>
      <c r="H35" s="19">
        <v>77</v>
      </c>
      <c r="I35" s="19">
        <v>5258</v>
      </c>
      <c r="J35" s="19">
        <v>696</v>
      </c>
      <c r="K35" s="19">
        <v>358</v>
      </c>
      <c r="L35" s="19">
        <v>338</v>
      </c>
      <c r="M35" s="19">
        <v>2446</v>
      </c>
      <c r="N35" s="19">
        <v>686</v>
      </c>
      <c r="O35" s="19">
        <v>623</v>
      </c>
      <c r="P35" s="19">
        <v>1774</v>
      </c>
      <c r="Q35" s="19">
        <v>1428</v>
      </c>
      <c r="R35" s="19">
        <v>312</v>
      </c>
      <c r="S35" s="19">
        <v>674</v>
      </c>
      <c r="T35" s="19">
        <v>2137</v>
      </c>
      <c r="U35" s="19">
        <v>601</v>
      </c>
      <c r="V35" s="19">
        <v>159</v>
      </c>
      <c r="W35" s="19">
        <v>1746</v>
      </c>
      <c r="X35" s="19">
        <v>1130</v>
      </c>
      <c r="Y35" s="19">
        <v>221</v>
      </c>
      <c r="Z35" s="19">
        <v>650</v>
      </c>
      <c r="AA35" s="19">
        <v>1528</v>
      </c>
      <c r="AB35" s="19">
        <v>645</v>
      </c>
    </row>
    <row r="36" spans="5:32" x14ac:dyDescent="0.25">
      <c r="F36" s="20">
        <v>2022</v>
      </c>
      <c r="G36" s="19">
        <v>2475</v>
      </c>
      <c r="H36" s="19">
        <v>78</v>
      </c>
      <c r="I36" s="19">
        <v>6643</v>
      </c>
      <c r="J36" s="19">
        <v>955</v>
      </c>
      <c r="K36" s="19">
        <v>538</v>
      </c>
      <c r="L36" s="19">
        <v>417</v>
      </c>
      <c r="M36" s="19">
        <v>3051</v>
      </c>
      <c r="N36" s="19">
        <v>872</v>
      </c>
      <c r="O36" s="19">
        <v>776</v>
      </c>
      <c r="P36" s="19">
        <v>2341</v>
      </c>
      <c r="Q36" s="19">
        <v>1781</v>
      </c>
      <c r="R36" s="19">
        <v>451</v>
      </c>
      <c r="S36" s="19">
        <v>827</v>
      </c>
      <c r="T36" s="19">
        <v>2472</v>
      </c>
      <c r="U36" s="19">
        <v>727</v>
      </c>
      <c r="V36" s="19">
        <v>189</v>
      </c>
      <c r="W36" s="19">
        <v>2094</v>
      </c>
      <c r="X36" s="19">
        <v>1378</v>
      </c>
      <c r="Y36" s="19">
        <v>216</v>
      </c>
      <c r="Z36" s="19">
        <v>745</v>
      </c>
      <c r="AA36" s="19">
        <v>1703</v>
      </c>
      <c r="AB36" s="19">
        <v>796</v>
      </c>
    </row>
    <row r="37" spans="5:32" x14ac:dyDescent="0.25">
      <c r="F37" s="20">
        <v>2023</v>
      </c>
      <c r="G37" s="19">
        <v>2880</v>
      </c>
      <c r="H37" s="19">
        <v>106</v>
      </c>
      <c r="I37" s="19">
        <v>8931</v>
      </c>
      <c r="J37" s="19">
        <v>1068</v>
      </c>
      <c r="K37" s="19">
        <v>622</v>
      </c>
      <c r="L37" s="19">
        <v>446</v>
      </c>
      <c r="M37" s="19">
        <v>3457</v>
      </c>
      <c r="N37" s="19">
        <v>971</v>
      </c>
      <c r="O37" s="19">
        <v>1047</v>
      </c>
      <c r="P37" s="19">
        <v>2593</v>
      </c>
      <c r="Q37" s="19">
        <v>1921</v>
      </c>
      <c r="R37" s="19">
        <v>446</v>
      </c>
      <c r="S37" s="19">
        <v>907</v>
      </c>
      <c r="T37" s="19">
        <v>3908</v>
      </c>
      <c r="U37" s="19">
        <v>859</v>
      </c>
      <c r="V37" s="19">
        <v>250</v>
      </c>
      <c r="W37" s="19">
        <v>2214</v>
      </c>
      <c r="X37" s="19">
        <v>1604</v>
      </c>
      <c r="Y37" s="19">
        <v>265</v>
      </c>
      <c r="Z37" s="19">
        <v>873</v>
      </c>
      <c r="AA37" s="19">
        <v>1984</v>
      </c>
      <c r="AB37" s="19">
        <v>830</v>
      </c>
    </row>
    <row r="38" spans="5:32" x14ac:dyDescent="0.25">
      <c r="F38" s="20">
        <v>2024</v>
      </c>
      <c r="G38" s="19">
        <v>3687</v>
      </c>
      <c r="H38" s="19">
        <v>124</v>
      </c>
      <c r="I38" s="19">
        <v>11223</v>
      </c>
      <c r="J38" s="19">
        <v>1268</v>
      </c>
      <c r="K38" s="19">
        <v>648</v>
      </c>
      <c r="L38" s="19">
        <v>620</v>
      </c>
      <c r="M38" s="19">
        <v>5408</v>
      </c>
      <c r="N38" s="19">
        <v>1140</v>
      </c>
      <c r="O38" s="19">
        <v>1202</v>
      </c>
      <c r="P38" s="19">
        <v>3417</v>
      </c>
      <c r="Q38" s="19">
        <v>2691</v>
      </c>
      <c r="R38" s="19">
        <v>623</v>
      </c>
      <c r="S38" s="19">
        <v>1357</v>
      </c>
      <c r="T38" s="19">
        <v>3958</v>
      </c>
      <c r="U38" s="19">
        <v>1233</v>
      </c>
      <c r="V38" s="19">
        <v>367</v>
      </c>
      <c r="W38" s="19">
        <v>3277</v>
      </c>
      <c r="X38" s="19">
        <v>2294</v>
      </c>
      <c r="Y38" s="19">
        <v>432</v>
      </c>
      <c r="Z38" s="19">
        <v>1790</v>
      </c>
      <c r="AA38" s="19">
        <v>2810</v>
      </c>
      <c r="AB38" s="19">
        <v>1261</v>
      </c>
    </row>
    <row r="41" spans="5:32" ht="27" x14ac:dyDescent="0.25">
      <c r="E41" s="21" t="s">
        <v>33</v>
      </c>
      <c r="F41" s="49"/>
      <c r="G41" s="48" t="s">
        <v>113</v>
      </c>
      <c r="H41" s="48" t="s">
        <v>134</v>
      </c>
      <c r="I41" s="48" t="s">
        <v>110</v>
      </c>
      <c r="J41" s="48" t="s">
        <v>127</v>
      </c>
      <c r="K41" s="48" t="s">
        <v>135</v>
      </c>
      <c r="L41" s="48" t="s">
        <v>111</v>
      </c>
      <c r="M41" s="48" t="s">
        <v>122</v>
      </c>
      <c r="N41" s="48" t="s">
        <v>124</v>
      </c>
      <c r="O41" s="48" t="s">
        <v>116</v>
      </c>
      <c r="P41" s="48" t="s">
        <v>118</v>
      </c>
      <c r="Q41" s="48" t="s">
        <v>126</v>
      </c>
      <c r="R41" s="48" t="s">
        <v>121</v>
      </c>
      <c r="S41" s="48" t="s">
        <v>114</v>
      </c>
      <c r="T41" s="48" t="s">
        <v>125</v>
      </c>
      <c r="U41" s="48" t="s">
        <v>130</v>
      </c>
      <c r="V41" s="48" t="s">
        <v>112</v>
      </c>
      <c r="W41" s="48" t="s">
        <v>117</v>
      </c>
      <c r="X41" s="48" t="s">
        <v>129</v>
      </c>
      <c r="Y41" s="48" t="s">
        <v>120</v>
      </c>
      <c r="Z41" s="48" t="s">
        <v>115</v>
      </c>
      <c r="AA41" s="48" t="s">
        <v>123</v>
      </c>
      <c r="AB41" s="56" t="s">
        <v>133</v>
      </c>
      <c r="AF41" s="48" t="s">
        <v>132</v>
      </c>
    </row>
    <row r="42" spans="5:32" x14ac:dyDescent="0.25">
      <c r="F42" s="50">
        <v>2013</v>
      </c>
      <c r="G42" s="51">
        <f>G12-G27</f>
        <v>-1127</v>
      </c>
      <c r="H42" s="51">
        <f t="shared" ref="H42:AB53" si="0">H12-H27</f>
        <v>-47</v>
      </c>
      <c r="I42" s="51">
        <f t="shared" si="0"/>
        <v>-2919</v>
      </c>
      <c r="J42" s="51">
        <f>K12-K27</f>
        <v>-341</v>
      </c>
      <c r="K42" s="51">
        <f>L12-L27</f>
        <v>-94</v>
      </c>
      <c r="L42" s="51">
        <f>M12-M27</f>
        <v>-1106</v>
      </c>
      <c r="M42" s="51">
        <f>N12-N27</f>
        <v>-168</v>
      </c>
      <c r="N42" s="51">
        <f>O12-O27</f>
        <v>-432</v>
      </c>
      <c r="O42" s="51">
        <f>P12-P27</f>
        <v>-1086</v>
      </c>
      <c r="P42" s="51">
        <f>Q12-Q27</f>
        <v>-470</v>
      </c>
      <c r="Q42" s="51">
        <f>R12-R27</f>
        <v>-160</v>
      </c>
      <c r="R42" s="51">
        <f>S12-S27</f>
        <v>-264</v>
      </c>
      <c r="S42" s="51">
        <f>T12-T27</f>
        <v>-1566</v>
      </c>
      <c r="T42" s="51">
        <f>U12-U27</f>
        <v>-205</v>
      </c>
      <c r="U42" s="51">
        <f>V12-V27</f>
        <v>-63</v>
      </c>
      <c r="V42" s="51">
        <f>W12-W27</f>
        <v>-876</v>
      </c>
      <c r="W42" s="51">
        <f>X12-X27</f>
        <v>-574</v>
      </c>
      <c r="X42" s="51">
        <f>Y12-Y27</f>
        <v>-92</v>
      </c>
      <c r="Y42" s="51">
        <f>Z12-Z27</f>
        <v>-409</v>
      </c>
      <c r="Z42" s="51">
        <f>AA12-AA27</f>
        <v>-732</v>
      </c>
      <c r="AA42" s="51">
        <f>AB12-AB27</f>
        <v>-426</v>
      </c>
      <c r="AB42" s="52">
        <f>SUM(G42:AA42)</f>
        <v>-13157</v>
      </c>
      <c r="AF42" s="46">
        <f>J12-J27</f>
        <v>-435</v>
      </c>
    </row>
    <row r="43" spans="5:32" x14ac:dyDescent="0.25">
      <c r="F43" s="50">
        <v>2014</v>
      </c>
      <c r="G43" s="51">
        <f t="shared" ref="G43:V53" si="1">G13-G28</f>
        <v>-1158</v>
      </c>
      <c r="H43" s="51">
        <f t="shared" si="1"/>
        <v>-59</v>
      </c>
      <c r="I43" s="51">
        <f t="shared" si="1"/>
        <v>-3100</v>
      </c>
      <c r="J43" s="51">
        <f>K13-K28</f>
        <v>-272</v>
      </c>
      <c r="K43" s="51">
        <f>L13-L28</f>
        <v>-101</v>
      </c>
      <c r="L43" s="51">
        <f>M13-M28</f>
        <v>-1354</v>
      </c>
      <c r="M43" s="51">
        <f>N13-N28</f>
        <v>-184</v>
      </c>
      <c r="N43" s="51">
        <f>O13-O28</f>
        <v>-398</v>
      </c>
      <c r="O43" s="51">
        <f>P13-P28</f>
        <v>-912</v>
      </c>
      <c r="P43" s="51">
        <f>Q13-Q28</f>
        <v>-289</v>
      </c>
      <c r="Q43" s="51">
        <f>R13-R28</f>
        <v>-175</v>
      </c>
      <c r="R43" s="51">
        <f>S13-S28</f>
        <v>-389</v>
      </c>
      <c r="S43" s="51">
        <f>T13-T28</f>
        <v>-911</v>
      </c>
      <c r="T43" s="51">
        <f>U13-U28</f>
        <v>-106</v>
      </c>
      <c r="U43" s="51">
        <f>V13-V28</f>
        <v>-57</v>
      </c>
      <c r="V43" s="51">
        <f>W13-W28</f>
        <v>-891</v>
      </c>
      <c r="W43" s="51">
        <f>X13-X28</f>
        <v>-577</v>
      </c>
      <c r="X43" s="51">
        <f>Y13-Y28</f>
        <v>-37</v>
      </c>
      <c r="Y43" s="51">
        <f>Z13-Z28</f>
        <v>-343</v>
      </c>
      <c r="Z43" s="51">
        <f>AA13-AA28</f>
        <v>-1038</v>
      </c>
      <c r="AA43" s="51">
        <f>AB13-AB28</f>
        <v>-368</v>
      </c>
      <c r="AB43" s="52">
        <f t="shared" ref="AB43:AB53" si="2">SUM(G43:AA43)</f>
        <v>-12719</v>
      </c>
      <c r="AF43" s="46">
        <f>J13-J28</f>
        <v>-373</v>
      </c>
    </row>
    <row r="44" spans="5:32" x14ac:dyDescent="0.25">
      <c r="F44" s="50">
        <v>2015</v>
      </c>
      <c r="G44" s="51">
        <f t="shared" si="1"/>
        <v>-1451</v>
      </c>
      <c r="H44" s="51">
        <f t="shared" si="0"/>
        <v>-78</v>
      </c>
      <c r="I44" s="51">
        <f t="shared" si="0"/>
        <v>-3720</v>
      </c>
      <c r="J44" s="51">
        <f>K14-K29</f>
        <v>-364</v>
      </c>
      <c r="K44" s="51">
        <f>L14-L29</f>
        <v>-89</v>
      </c>
      <c r="L44" s="51">
        <f>M14-M29</f>
        <v>-1271</v>
      </c>
      <c r="M44" s="51">
        <f>N14-N29</f>
        <v>-302</v>
      </c>
      <c r="N44" s="51">
        <f>O14-O29</f>
        <v>-446</v>
      </c>
      <c r="O44" s="51">
        <f>P14-P29</f>
        <v>-937</v>
      </c>
      <c r="P44" s="51">
        <f>Q14-Q29</f>
        <v>-712</v>
      </c>
      <c r="Q44" s="51">
        <f>R14-R29</f>
        <v>-197</v>
      </c>
      <c r="R44" s="51">
        <f>S14-S29</f>
        <v>-359</v>
      </c>
      <c r="S44" s="51">
        <f>T14-T29</f>
        <v>-1384</v>
      </c>
      <c r="T44" s="51">
        <f>U14-U29</f>
        <v>-199</v>
      </c>
      <c r="U44" s="51">
        <f>V14-V29</f>
        <v>-102</v>
      </c>
      <c r="V44" s="51">
        <f>W14-W29</f>
        <v>-1177</v>
      </c>
      <c r="W44" s="51">
        <f>X14-X29</f>
        <v>-830</v>
      </c>
      <c r="X44" s="51">
        <f>Y14-Y29</f>
        <v>-83</v>
      </c>
      <c r="Y44" s="51">
        <f>Z14-Z29</f>
        <v>-463</v>
      </c>
      <c r="Z44" s="51">
        <f>AA14-AA29</f>
        <v>-1384</v>
      </c>
      <c r="AA44" s="51">
        <f>AB14-AB29</f>
        <v>-541</v>
      </c>
      <c r="AB44" s="52">
        <f t="shared" si="2"/>
        <v>-16089</v>
      </c>
      <c r="AF44" s="46">
        <f>J14-J29</f>
        <v>-453</v>
      </c>
    </row>
    <row r="45" spans="5:32" x14ac:dyDescent="0.25">
      <c r="F45" s="50">
        <v>2016</v>
      </c>
      <c r="G45" s="51">
        <f t="shared" si="1"/>
        <v>-1409</v>
      </c>
      <c r="H45" s="51">
        <f t="shared" si="0"/>
        <v>-42</v>
      </c>
      <c r="I45" s="51">
        <f t="shared" si="0"/>
        <v>-3109</v>
      </c>
      <c r="J45" s="51">
        <f>K15-K30</f>
        <v>-332</v>
      </c>
      <c r="K45" s="51">
        <f>L15-L30</f>
        <v>-121</v>
      </c>
      <c r="L45" s="51">
        <f>M15-M30</f>
        <v>-1222</v>
      </c>
      <c r="M45" s="51">
        <f>N15-N30</f>
        <v>-226</v>
      </c>
      <c r="N45" s="51">
        <f>O15-O30</f>
        <v>-341</v>
      </c>
      <c r="O45" s="51">
        <f>P15-P30</f>
        <v>-930</v>
      </c>
      <c r="P45" s="51">
        <f>Q15-Q30</f>
        <v>-673</v>
      </c>
      <c r="Q45" s="51">
        <f>R15-R30</f>
        <v>-169</v>
      </c>
      <c r="R45" s="51">
        <f>S15-S30</f>
        <v>-390</v>
      </c>
      <c r="S45" s="51">
        <f>T15-T30</f>
        <v>-1569</v>
      </c>
      <c r="T45" s="51">
        <f>U15-U30</f>
        <v>-231</v>
      </c>
      <c r="U45" s="51">
        <f>V15-V30</f>
        <v>-86</v>
      </c>
      <c r="V45" s="51">
        <f>W15-W30</f>
        <v>-1203</v>
      </c>
      <c r="W45" s="51">
        <f>X15-X30</f>
        <v>-986</v>
      </c>
      <c r="X45" s="51">
        <f>Y15-Y30</f>
        <v>-95</v>
      </c>
      <c r="Y45" s="51">
        <f>Z15-Z30</f>
        <v>-640</v>
      </c>
      <c r="Z45" s="51">
        <f>AA15-AA30</f>
        <v>-1556</v>
      </c>
      <c r="AA45" s="51">
        <f>AB15-AB30</f>
        <v>-527</v>
      </c>
      <c r="AB45" s="52">
        <f t="shared" si="2"/>
        <v>-15857</v>
      </c>
      <c r="AF45" s="46">
        <f>J15-J30</f>
        <v>-453</v>
      </c>
    </row>
    <row r="46" spans="5:32" x14ac:dyDescent="0.25">
      <c r="F46" s="50">
        <v>2017</v>
      </c>
      <c r="G46" s="51">
        <f t="shared" si="1"/>
        <v>-1241</v>
      </c>
      <c r="H46" s="51">
        <f t="shared" si="0"/>
        <v>-70</v>
      </c>
      <c r="I46" s="51">
        <f t="shared" si="0"/>
        <v>-2975</v>
      </c>
      <c r="J46" s="51">
        <f>K16-K31</f>
        <v>-261</v>
      </c>
      <c r="K46" s="51">
        <f>L16-L31</f>
        <v>-162</v>
      </c>
      <c r="L46" s="51">
        <f>M16-M31</f>
        <v>-1183</v>
      </c>
      <c r="M46" s="51">
        <f>N16-N31</f>
        <v>-259</v>
      </c>
      <c r="N46" s="51">
        <f>O16-O31</f>
        <v>-422</v>
      </c>
      <c r="O46" s="51">
        <f>P16-P31</f>
        <v>-793</v>
      </c>
      <c r="P46" s="51">
        <f>Q16-Q31</f>
        <v>-654</v>
      </c>
      <c r="Q46" s="51">
        <f>R16-R31</f>
        <v>-259</v>
      </c>
      <c r="R46" s="51">
        <f>S16-S31</f>
        <v>-307</v>
      </c>
      <c r="S46" s="51">
        <f>T16-T31</f>
        <v>-1324</v>
      </c>
      <c r="T46" s="51">
        <f>U16-U31</f>
        <v>-265</v>
      </c>
      <c r="U46" s="51">
        <f>V16-V31</f>
        <v>-101</v>
      </c>
      <c r="V46" s="51">
        <f>W16-W31</f>
        <v>-908</v>
      </c>
      <c r="W46" s="51">
        <f>X16-X31</f>
        <v>-854</v>
      </c>
      <c r="X46" s="51">
        <f>Y16-Y31</f>
        <v>-64</v>
      </c>
      <c r="Y46" s="51">
        <f>Z16-Z31</f>
        <v>-641</v>
      </c>
      <c r="Z46" s="51">
        <f>AA16-AA31</f>
        <v>-1609</v>
      </c>
      <c r="AA46" s="51">
        <f>AB16-AB31</f>
        <v>-568</v>
      </c>
      <c r="AB46" s="52">
        <f t="shared" si="2"/>
        <v>-14920</v>
      </c>
      <c r="AF46" s="46">
        <f>J16-J31</f>
        <v>-423</v>
      </c>
    </row>
    <row r="47" spans="5:32" x14ac:dyDescent="0.25">
      <c r="F47" s="50">
        <v>2018</v>
      </c>
      <c r="G47" s="51">
        <f t="shared" si="1"/>
        <v>-1465</v>
      </c>
      <c r="H47" s="51">
        <f t="shared" si="0"/>
        <v>-88</v>
      </c>
      <c r="I47" s="51">
        <f t="shared" si="0"/>
        <v>-2606</v>
      </c>
      <c r="J47" s="51">
        <f>K17-K32</f>
        <v>-172</v>
      </c>
      <c r="K47" s="51">
        <f>L17-L32</f>
        <v>-127</v>
      </c>
      <c r="L47" s="51">
        <f>M17-M32</f>
        <v>-1321</v>
      </c>
      <c r="M47" s="51">
        <f>N17-N32</f>
        <v>-328</v>
      </c>
      <c r="N47" s="51">
        <f>O17-O32</f>
        <v>-522</v>
      </c>
      <c r="O47" s="51">
        <f>P17-P32</f>
        <v>-740</v>
      </c>
      <c r="P47" s="51">
        <f>Q17-Q32</f>
        <v>-736</v>
      </c>
      <c r="Q47" s="51">
        <f>R17-R32</f>
        <v>-281</v>
      </c>
      <c r="R47" s="51">
        <f>S17-S32</f>
        <v>-412</v>
      </c>
      <c r="S47" s="51">
        <f>T17-T32</f>
        <v>-1458</v>
      </c>
      <c r="T47" s="51">
        <f>U17-U32</f>
        <v>-241</v>
      </c>
      <c r="U47" s="51">
        <f>V17-V32</f>
        <v>-90</v>
      </c>
      <c r="V47" s="51">
        <f>W17-W32</f>
        <v>-1139</v>
      </c>
      <c r="W47" s="51">
        <f>X17-X32</f>
        <v>-649</v>
      </c>
      <c r="X47" s="51">
        <f>Y17-Y32</f>
        <v>-74</v>
      </c>
      <c r="Y47" s="51">
        <f>Z17-Z32</f>
        <v>-621</v>
      </c>
      <c r="Z47" s="51">
        <f>AA17-AA32</f>
        <v>-1560</v>
      </c>
      <c r="AA47" s="51">
        <f>AB17-AB32</f>
        <v>-561</v>
      </c>
      <c r="AB47" s="52">
        <f t="shared" si="2"/>
        <v>-15191</v>
      </c>
      <c r="AF47" s="46">
        <f>J17-J32</f>
        <v>-299</v>
      </c>
    </row>
    <row r="48" spans="5:32" x14ac:dyDescent="0.25">
      <c r="F48" s="50">
        <v>2019</v>
      </c>
      <c r="G48" s="51">
        <f t="shared" si="1"/>
        <v>-473</v>
      </c>
      <c r="H48" s="51">
        <f t="shared" si="0"/>
        <v>-12</v>
      </c>
      <c r="I48" s="51">
        <f t="shared" si="0"/>
        <v>-2382</v>
      </c>
      <c r="J48" s="51">
        <f>K18-K33</f>
        <v>-155</v>
      </c>
      <c r="K48" s="51">
        <f>L18-L33</f>
        <v>-143</v>
      </c>
      <c r="L48" s="51">
        <f>M18-M33</f>
        <v>-1175</v>
      </c>
      <c r="M48" s="51">
        <f>N18-N33</f>
        <v>-702</v>
      </c>
      <c r="N48" s="51">
        <f>O18-O33</f>
        <v>-148</v>
      </c>
      <c r="O48" s="51">
        <f>P18-P33</f>
        <v>-616</v>
      </c>
      <c r="P48" s="51">
        <f>Q18-Q33</f>
        <v>-357</v>
      </c>
      <c r="Q48" s="51">
        <f>R18-R33</f>
        <v>-246</v>
      </c>
      <c r="R48" s="51">
        <f>S18-S33</f>
        <v>-513</v>
      </c>
      <c r="S48" s="51">
        <f>T18-T33</f>
        <v>-1213</v>
      </c>
      <c r="T48" s="51">
        <f>U18-U33</f>
        <v>-418</v>
      </c>
      <c r="U48" s="51">
        <f>V18-V33</f>
        <v>-72</v>
      </c>
      <c r="V48" s="51">
        <f>W18-W33</f>
        <v>-1898</v>
      </c>
      <c r="W48" s="51">
        <f>X18-X33</f>
        <v>-1133</v>
      </c>
      <c r="X48" s="51">
        <f>Y18-Y33</f>
        <v>-142</v>
      </c>
      <c r="Y48" s="51">
        <f>Z18-Z33</f>
        <v>-831</v>
      </c>
      <c r="Z48" s="51">
        <f>AA18-AA33</f>
        <v>-1558</v>
      </c>
      <c r="AA48" s="51">
        <f>AB18-AB33</f>
        <v>-437</v>
      </c>
      <c r="AB48" s="52">
        <f t="shared" si="2"/>
        <v>-14624</v>
      </c>
      <c r="AF48" s="46">
        <f>J18-J33</f>
        <v>-298</v>
      </c>
    </row>
    <row r="49" spans="6:32" x14ac:dyDescent="0.25">
      <c r="F49" s="50">
        <v>2020</v>
      </c>
      <c r="G49" s="51">
        <f t="shared" si="1"/>
        <v>-1572</v>
      </c>
      <c r="H49" s="51">
        <f t="shared" si="0"/>
        <v>-77</v>
      </c>
      <c r="I49" s="51">
        <f t="shared" si="0"/>
        <v>-3251</v>
      </c>
      <c r="J49" s="51">
        <f>K19-K34</f>
        <v>-266</v>
      </c>
      <c r="K49" s="51">
        <f>L19-L34</f>
        <v>-183</v>
      </c>
      <c r="L49" s="51">
        <f>M19-M34</f>
        <v>-1830</v>
      </c>
      <c r="M49" s="51">
        <f>N19-N34</f>
        <v>-395</v>
      </c>
      <c r="N49" s="51">
        <f>O19-O34</f>
        <v>-410</v>
      </c>
      <c r="O49" s="51">
        <f>P19-P34</f>
        <v>-1297</v>
      </c>
      <c r="P49" s="51">
        <f>Q19-Q34</f>
        <v>-907</v>
      </c>
      <c r="Q49" s="51">
        <f>R19-R34</f>
        <v>-363</v>
      </c>
      <c r="R49" s="51">
        <f>S19-S34</f>
        <v>-509</v>
      </c>
      <c r="S49" s="51">
        <f>T19-T34</f>
        <v>-964</v>
      </c>
      <c r="T49" s="51">
        <f>U19-U34</f>
        <v>-399</v>
      </c>
      <c r="U49" s="51">
        <f>V19-V34</f>
        <v>-119</v>
      </c>
      <c r="V49" s="51">
        <f>W19-W34</f>
        <v>-1598</v>
      </c>
      <c r="W49" s="51">
        <f>X19-X34</f>
        <v>-901</v>
      </c>
      <c r="X49" s="51">
        <f>Y19-Y34</f>
        <v>-186</v>
      </c>
      <c r="Y49" s="51">
        <f>Z19-Z34</f>
        <v>-589</v>
      </c>
      <c r="Z49" s="51">
        <f>AA19-AA34</f>
        <v>-1215</v>
      </c>
      <c r="AA49" s="51">
        <f>AB19-AB34</f>
        <v>-504</v>
      </c>
      <c r="AB49" s="52">
        <f t="shared" si="2"/>
        <v>-17535</v>
      </c>
      <c r="AF49" s="46">
        <f>J19-J34</f>
        <v>-449</v>
      </c>
    </row>
    <row r="50" spans="6:32" x14ac:dyDescent="0.25">
      <c r="F50" s="50">
        <v>2021</v>
      </c>
      <c r="G50" s="51">
        <f t="shared" si="1"/>
        <v>-841</v>
      </c>
      <c r="H50" s="51">
        <f t="shared" si="0"/>
        <v>-38</v>
      </c>
      <c r="I50" s="51">
        <f t="shared" si="0"/>
        <v>-1053</v>
      </c>
      <c r="J50" s="51">
        <f>K20-K35</f>
        <v>-107</v>
      </c>
      <c r="K50" s="51">
        <f>L20-L35</f>
        <v>-84</v>
      </c>
      <c r="L50" s="51">
        <f>M20-M35</f>
        <v>-920</v>
      </c>
      <c r="M50" s="51">
        <f>N20-N35</f>
        <v>-200</v>
      </c>
      <c r="N50" s="51">
        <f>O20-O35</f>
        <v>-60</v>
      </c>
      <c r="O50" s="51">
        <f>P20-P35</f>
        <v>-455</v>
      </c>
      <c r="P50" s="51">
        <f>Q20-Q35</f>
        <v>-420</v>
      </c>
      <c r="Q50" s="51">
        <f>R20-R35</f>
        <v>-78</v>
      </c>
      <c r="R50" s="51">
        <f>S20-S35</f>
        <v>-217</v>
      </c>
      <c r="S50" s="51">
        <f>T20-T35</f>
        <v>-68</v>
      </c>
      <c r="T50" s="51">
        <f>U20-U35</f>
        <v>-141</v>
      </c>
      <c r="U50" s="51">
        <f>V20-V35</f>
        <v>-42</v>
      </c>
      <c r="V50" s="51">
        <f>W20-W35</f>
        <v>-769</v>
      </c>
      <c r="W50" s="51">
        <f>X20-X35</f>
        <v>-347</v>
      </c>
      <c r="X50" s="51">
        <f>Y20-Y35</f>
        <v>-125</v>
      </c>
      <c r="Y50" s="51">
        <f>Z20-Z35</f>
        <v>-277</v>
      </c>
      <c r="Z50" s="51">
        <f>AA20-AA35</f>
        <v>-556</v>
      </c>
      <c r="AA50" s="51">
        <f>AB20-AB35</f>
        <v>-153</v>
      </c>
      <c r="AB50" s="52">
        <f t="shared" si="2"/>
        <v>-6951</v>
      </c>
      <c r="AF50" s="46">
        <f>J20-J35</f>
        <v>-191</v>
      </c>
    </row>
    <row r="51" spans="6:32" x14ac:dyDescent="0.25">
      <c r="F51" s="50">
        <v>2022</v>
      </c>
      <c r="G51" s="51">
        <f t="shared" si="1"/>
        <v>-1321</v>
      </c>
      <c r="H51" s="51">
        <f t="shared" si="0"/>
        <v>-48</v>
      </c>
      <c r="I51" s="51">
        <f t="shared" si="0"/>
        <v>-2788</v>
      </c>
      <c r="J51" s="51">
        <f>K21-K36</f>
        <v>-334</v>
      </c>
      <c r="K51" s="51">
        <f>L21-L36</f>
        <v>-216</v>
      </c>
      <c r="L51" s="51">
        <f>M21-M36</f>
        <v>-1662</v>
      </c>
      <c r="M51" s="51">
        <f>N21-N36</f>
        <v>-437</v>
      </c>
      <c r="N51" s="51">
        <f>O21-O36</f>
        <v>-248</v>
      </c>
      <c r="O51" s="51">
        <f>P21-P36</f>
        <v>-1244</v>
      </c>
      <c r="P51" s="51">
        <f>Q21-Q36</f>
        <v>-768</v>
      </c>
      <c r="Q51" s="51">
        <f>R21-R36</f>
        <v>-237</v>
      </c>
      <c r="R51" s="51">
        <f>S21-S36</f>
        <v>-406</v>
      </c>
      <c r="S51" s="51">
        <f>T21-T36</f>
        <v>-347</v>
      </c>
      <c r="T51" s="51">
        <f>U21-U36</f>
        <v>-224</v>
      </c>
      <c r="U51" s="51">
        <f>V21-V36</f>
        <v>-69</v>
      </c>
      <c r="V51" s="51">
        <f>W21-W36</f>
        <v>-1122</v>
      </c>
      <c r="W51" s="51">
        <f>X21-X36</f>
        <v>-633</v>
      </c>
      <c r="X51" s="51">
        <f>Y21-Y36</f>
        <v>-100</v>
      </c>
      <c r="Y51" s="51">
        <f>Z21-Z36</f>
        <v>-368</v>
      </c>
      <c r="Z51" s="51">
        <f>AA21-AA36</f>
        <v>-657</v>
      </c>
      <c r="AA51" s="51">
        <f>AB21-AB36</f>
        <v>-357</v>
      </c>
      <c r="AB51" s="52">
        <f t="shared" si="2"/>
        <v>-13586</v>
      </c>
      <c r="AF51" s="46">
        <f>J21-J36</f>
        <v>-550</v>
      </c>
    </row>
    <row r="52" spans="6:32" x14ac:dyDescent="0.25">
      <c r="F52" s="50">
        <v>2023</v>
      </c>
      <c r="G52" s="51">
        <f t="shared" si="1"/>
        <v>-1671</v>
      </c>
      <c r="H52" s="51">
        <f t="shared" si="0"/>
        <v>-67</v>
      </c>
      <c r="I52" s="51">
        <f t="shared" si="0"/>
        <v>-5328</v>
      </c>
      <c r="J52" s="51">
        <f>K22-K37</f>
        <v>-394</v>
      </c>
      <c r="K52" s="51">
        <f>L22-L37</f>
        <v>-253</v>
      </c>
      <c r="L52" s="51">
        <f>M22-M37</f>
        <v>-2199</v>
      </c>
      <c r="M52" s="51">
        <f>N22-N37</f>
        <v>-559</v>
      </c>
      <c r="N52" s="51">
        <f>O22-O37</f>
        <v>-627</v>
      </c>
      <c r="O52" s="51">
        <f>P22-P37</f>
        <v>-1558</v>
      </c>
      <c r="P52" s="51">
        <f>Q22-Q37</f>
        <v>-1059</v>
      </c>
      <c r="Q52" s="51">
        <f>R22-R37</f>
        <v>-244</v>
      </c>
      <c r="R52" s="51">
        <f>S22-S37</f>
        <v>-542</v>
      </c>
      <c r="S52" s="51">
        <f>T22-T37</f>
        <v>-2265</v>
      </c>
      <c r="T52" s="51">
        <f>U22-U37</f>
        <v>-437</v>
      </c>
      <c r="U52" s="51">
        <f>V22-V37</f>
        <v>-139</v>
      </c>
      <c r="V52" s="51">
        <f>W22-W37</f>
        <v>-1410</v>
      </c>
      <c r="W52" s="51">
        <f>X22-X37</f>
        <v>-963</v>
      </c>
      <c r="X52" s="51">
        <f>Y22-Y37</f>
        <v>-167</v>
      </c>
      <c r="Y52" s="51">
        <f>Z22-Z37</f>
        <v>-513</v>
      </c>
      <c r="Z52" s="51">
        <f>AA22-AA37</f>
        <v>-1165</v>
      </c>
      <c r="AA52" s="51">
        <f>AB22-AB37</f>
        <v>-455</v>
      </c>
      <c r="AB52" s="52">
        <f t="shared" si="2"/>
        <v>-22015</v>
      </c>
      <c r="AF52" s="46">
        <f>J22-J37</f>
        <v>-647</v>
      </c>
    </row>
    <row r="53" spans="6:32" x14ac:dyDescent="0.25">
      <c r="F53" s="50">
        <v>2024</v>
      </c>
      <c r="G53" s="51">
        <f t="shared" si="1"/>
        <v>-2515</v>
      </c>
      <c r="H53" s="51">
        <f t="shared" si="0"/>
        <v>-89</v>
      </c>
      <c r="I53" s="51">
        <f t="shared" si="0"/>
        <v>-8383</v>
      </c>
      <c r="J53" s="51">
        <f>K23-K38</f>
        <v>-441</v>
      </c>
      <c r="K53" s="51">
        <f>L23-L38</f>
        <v>-483</v>
      </c>
      <c r="L53" s="51">
        <f>M23-M38</f>
        <v>-4353</v>
      </c>
      <c r="M53" s="51">
        <f>N23-N38</f>
        <v>-747</v>
      </c>
      <c r="N53" s="51">
        <f>O23-O38</f>
        <v>-803</v>
      </c>
      <c r="O53" s="51">
        <f>P23-P38</f>
        <v>-2474</v>
      </c>
      <c r="P53" s="51">
        <f>Q23-Q38</f>
        <v>-1855</v>
      </c>
      <c r="Q53" s="51">
        <f>R23-R38</f>
        <v>-449</v>
      </c>
      <c r="R53" s="51">
        <f>S23-S38</f>
        <v>-1027</v>
      </c>
      <c r="S53" s="51">
        <f>T23-T38</f>
        <v>-2545</v>
      </c>
      <c r="T53" s="51">
        <f>U23-U38</f>
        <v>-875</v>
      </c>
      <c r="U53" s="51">
        <f>V23-V38</f>
        <v>-266</v>
      </c>
      <c r="V53" s="51">
        <f>W23-W38</f>
        <v>-2645</v>
      </c>
      <c r="W53" s="51">
        <f>X23-X38</f>
        <v>-1715</v>
      </c>
      <c r="X53" s="51">
        <f>Y23-Y38</f>
        <v>-356</v>
      </c>
      <c r="Y53" s="51">
        <f>Z23-Z38</f>
        <v>-1483</v>
      </c>
      <c r="Z53" s="51">
        <f>AA23-AA38</f>
        <v>-2078</v>
      </c>
      <c r="AA53" s="51">
        <f>AB23-AB38</f>
        <v>-897</v>
      </c>
      <c r="AB53" s="52">
        <f t="shared" si="2"/>
        <v>-36479</v>
      </c>
      <c r="AF53" s="46">
        <f>J23-J38</f>
        <v>-924</v>
      </c>
    </row>
    <row r="54" spans="6:32" ht="4.5" customHeight="1" x14ac:dyDescent="0.25">
      <c r="AF54" s="46"/>
    </row>
    <row r="55" spans="6:32" x14ac:dyDescent="0.25">
      <c r="F55" s="54" t="s">
        <v>102</v>
      </c>
      <c r="G55" s="53">
        <f>AVERAGE(G42:G53)</f>
        <v>-1353.6666666666667</v>
      </c>
      <c r="H55" s="53">
        <f t="shared" ref="H55:AA55" si="3">AVERAGE(H42:H53)</f>
        <v>-59.583333333333336</v>
      </c>
      <c r="I55" s="53">
        <f t="shared" si="3"/>
        <v>-3467.8333333333335</v>
      </c>
      <c r="J55" s="53">
        <f t="shared" si="3"/>
        <v>-286.58333333333331</v>
      </c>
      <c r="K55" s="53">
        <f t="shared" si="3"/>
        <v>-171.33333333333334</v>
      </c>
      <c r="L55" s="53">
        <f t="shared" si="3"/>
        <v>-1633</v>
      </c>
      <c r="M55" s="53">
        <f t="shared" si="3"/>
        <v>-375.58333333333331</v>
      </c>
      <c r="N55" s="53">
        <f t="shared" si="3"/>
        <v>-404.75</v>
      </c>
      <c r="O55" s="53">
        <f t="shared" si="3"/>
        <v>-1086.8333333333333</v>
      </c>
      <c r="P55" s="53">
        <f t="shared" si="3"/>
        <v>-741.66666666666663</v>
      </c>
      <c r="Q55" s="53">
        <f t="shared" si="3"/>
        <v>-238.16666666666666</v>
      </c>
      <c r="R55" s="53">
        <f t="shared" si="3"/>
        <v>-444.58333333333331</v>
      </c>
      <c r="S55" s="53">
        <f t="shared" si="3"/>
        <v>-1301.1666666666667</v>
      </c>
      <c r="T55" s="53">
        <f t="shared" si="3"/>
        <v>-311.75</v>
      </c>
      <c r="U55" s="53">
        <f t="shared" si="3"/>
        <v>-100.5</v>
      </c>
      <c r="V55" s="53">
        <f t="shared" si="3"/>
        <v>-1303</v>
      </c>
      <c r="W55" s="53">
        <f t="shared" si="3"/>
        <v>-846.83333333333337</v>
      </c>
      <c r="X55" s="53">
        <f t="shared" si="3"/>
        <v>-126.75</v>
      </c>
      <c r="Y55" s="53">
        <f t="shared" si="3"/>
        <v>-598.16666666666663</v>
      </c>
      <c r="Z55" s="53">
        <f t="shared" si="3"/>
        <v>-1259</v>
      </c>
      <c r="AA55" s="53">
        <f t="shared" si="3"/>
        <v>-482.83333333333331</v>
      </c>
      <c r="AB55" s="55">
        <f>SUM(G55:AA55)</f>
        <v>-16593.583333333332</v>
      </c>
      <c r="AF55" s="47">
        <f>AVERAGE(AF47:AF53)</f>
        <v>-479.71428571428572</v>
      </c>
    </row>
    <row r="56" spans="6:32" x14ac:dyDescent="0.25">
      <c r="F56" s="54" t="s">
        <v>136</v>
      </c>
      <c r="G56" s="53">
        <f>AVERAGE(G47:G53)</f>
        <v>-1408.2857142857142</v>
      </c>
      <c r="H56" s="53">
        <f t="shared" ref="H56:AA56" si="4">AVERAGE(H47:H53)</f>
        <v>-59.857142857142854</v>
      </c>
      <c r="I56" s="53">
        <f t="shared" si="4"/>
        <v>-3684.4285714285716</v>
      </c>
      <c r="J56" s="53">
        <f t="shared" si="4"/>
        <v>-267</v>
      </c>
      <c r="K56" s="53">
        <f t="shared" si="4"/>
        <v>-212.71428571428572</v>
      </c>
      <c r="L56" s="53">
        <f t="shared" si="4"/>
        <v>-1922.8571428571429</v>
      </c>
      <c r="M56" s="53">
        <f t="shared" si="4"/>
        <v>-481.14285714285717</v>
      </c>
      <c r="N56" s="53">
        <f t="shared" si="4"/>
        <v>-402.57142857142856</v>
      </c>
      <c r="O56" s="53">
        <f t="shared" si="4"/>
        <v>-1197.7142857142858</v>
      </c>
      <c r="P56" s="53">
        <f t="shared" si="4"/>
        <v>-871.71428571428567</v>
      </c>
      <c r="Q56" s="53">
        <f t="shared" si="4"/>
        <v>-271.14285714285717</v>
      </c>
      <c r="R56" s="53">
        <f t="shared" si="4"/>
        <v>-518</v>
      </c>
      <c r="S56" s="53">
        <f t="shared" si="4"/>
        <v>-1265.7142857142858</v>
      </c>
      <c r="T56" s="53">
        <f t="shared" si="4"/>
        <v>-390.71428571428572</v>
      </c>
      <c r="U56" s="53">
        <f t="shared" si="4"/>
        <v>-113.85714285714286</v>
      </c>
      <c r="V56" s="53">
        <f t="shared" si="4"/>
        <v>-1511.5714285714287</v>
      </c>
      <c r="W56" s="53">
        <f t="shared" si="4"/>
        <v>-905.85714285714289</v>
      </c>
      <c r="X56" s="53">
        <f t="shared" si="4"/>
        <v>-164.28571428571428</v>
      </c>
      <c r="Y56" s="53">
        <f t="shared" si="4"/>
        <v>-668.85714285714289</v>
      </c>
      <c r="Z56" s="53">
        <f t="shared" si="4"/>
        <v>-1255.5714285714287</v>
      </c>
      <c r="AA56" s="53">
        <f t="shared" si="4"/>
        <v>-480.57142857142856</v>
      </c>
      <c r="AB56" s="55">
        <f t="shared" ref="AB56:AB57" si="5">SUM(G56:AA56)</f>
        <v>-18054.428571428572</v>
      </c>
    </row>
    <row r="57" spans="6:32" x14ac:dyDescent="0.25">
      <c r="F57" s="54" t="s">
        <v>137</v>
      </c>
      <c r="G57" s="53">
        <f>AVERAGE(G50:G53)</f>
        <v>-1587</v>
      </c>
      <c r="H57" s="53">
        <f t="shared" ref="H57:AA57" si="6">AVERAGE(H50:H53)</f>
        <v>-60.5</v>
      </c>
      <c r="I57" s="53">
        <f t="shared" si="6"/>
        <v>-4388</v>
      </c>
      <c r="J57" s="53">
        <f t="shared" si="6"/>
        <v>-319</v>
      </c>
      <c r="K57" s="53">
        <f t="shared" si="6"/>
        <v>-259</v>
      </c>
      <c r="L57" s="53">
        <f t="shared" si="6"/>
        <v>-2283.5</v>
      </c>
      <c r="M57" s="53">
        <f t="shared" si="6"/>
        <v>-485.75</v>
      </c>
      <c r="N57" s="53">
        <f t="shared" si="6"/>
        <v>-434.5</v>
      </c>
      <c r="O57" s="53">
        <f t="shared" si="6"/>
        <v>-1432.75</v>
      </c>
      <c r="P57" s="53">
        <f t="shared" si="6"/>
        <v>-1025.5</v>
      </c>
      <c r="Q57" s="53">
        <f t="shared" si="6"/>
        <v>-252</v>
      </c>
      <c r="R57" s="53">
        <f t="shared" si="6"/>
        <v>-548</v>
      </c>
      <c r="S57" s="53">
        <f t="shared" si="6"/>
        <v>-1306.25</v>
      </c>
      <c r="T57" s="53">
        <f t="shared" si="6"/>
        <v>-419.25</v>
      </c>
      <c r="U57" s="53">
        <f t="shared" si="6"/>
        <v>-129</v>
      </c>
      <c r="V57" s="53">
        <f t="shared" si="6"/>
        <v>-1486.5</v>
      </c>
      <c r="W57" s="53">
        <f t="shared" si="6"/>
        <v>-914.5</v>
      </c>
      <c r="X57" s="53">
        <f t="shared" si="6"/>
        <v>-187</v>
      </c>
      <c r="Y57" s="53">
        <f t="shared" si="6"/>
        <v>-660.25</v>
      </c>
      <c r="Z57" s="53">
        <f t="shared" si="6"/>
        <v>-1114</v>
      </c>
      <c r="AA57" s="53">
        <f t="shared" si="6"/>
        <v>-465.5</v>
      </c>
      <c r="AB57" s="55">
        <f t="shared" si="5"/>
        <v>-19757.75</v>
      </c>
    </row>
    <row r="93" spans="6:28" x14ac:dyDescent="0.25">
      <c r="F93" s="25" t="s">
        <v>42</v>
      </c>
      <c r="G93" s="29">
        <v>414.35399999999998</v>
      </c>
      <c r="H93" s="29">
        <v>11.836</v>
      </c>
      <c r="I93" s="29">
        <v>1099.2190000000001</v>
      </c>
      <c r="J93" s="29">
        <v>105.015</v>
      </c>
      <c r="K93" s="29">
        <v>47.758000000000003</v>
      </c>
      <c r="L93" s="29">
        <v>57.256</v>
      </c>
      <c r="M93" s="29">
        <v>464.04199999999997</v>
      </c>
      <c r="N93" s="29">
        <v>123.916</v>
      </c>
      <c r="O93" s="29">
        <v>161.87</v>
      </c>
      <c r="P93" s="29">
        <v>495.78500000000003</v>
      </c>
      <c r="Q93" s="29">
        <v>390.45400000000001</v>
      </c>
      <c r="R93" s="29">
        <v>86.332999999999998</v>
      </c>
      <c r="S93" s="29">
        <v>149.42400000000001</v>
      </c>
      <c r="T93" s="29">
        <v>748.947</v>
      </c>
      <c r="U93" s="29">
        <v>119.666</v>
      </c>
      <c r="V93" s="29">
        <v>27.355</v>
      </c>
      <c r="W93" s="29">
        <v>396.26499999999999</v>
      </c>
      <c r="X93" s="29">
        <v>268.68400000000003</v>
      </c>
      <c r="Y93" s="29">
        <v>37.979999999999997</v>
      </c>
      <c r="Z93" s="29">
        <v>128.822</v>
      </c>
      <c r="AA93" s="29">
        <v>309.39100000000002</v>
      </c>
      <c r="AB93" s="29">
        <v>128.15600000000001</v>
      </c>
    </row>
    <row r="94" spans="6:28" x14ac:dyDescent="0.25">
      <c r="F94" s="25" t="s">
        <v>43</v>
      </c>
      <c r="G94" s="29">
        <v>412.91399999999999</v>
      </c>
      <c r="H94" s="29">
        <v>11.965999999999999</v>
      </c>
      <c r="I94" s="29">
        <v>1098.682</v>
      </c>
      <c r="J94" s="29">
        <v>103.449</v>
      </c>
      <c r="K94" s="29">
        <v>45.756999999999998</v>
      </c>
      <c r="L94" s="29">
        <v>57.692</v>
      </c>
      <c r="M94" s="29">
        <v>474.62099999999998</v>
      </c>
      <c r="N94" s="29">
        <v>122.495</v>
      </c>
      <c r="O94" s="29">
        <v>160.447</v>
      </c>
      <c r="P94" s="29">
        <v>523.32100000000003</v>
      </c>
      <c r="Q94" s="29">
        <v>387.99</v>
      </c>
      <c r="R94" s="29">
        <v>93.596000000000004</v>
      </c>
      <c r="S94" s="29">
        <v>159.70099999999999</v>
      </c>
      <c r="T94" s="29">
        <v>760.26300000000003</v>
      </c>
      <c r="U94" s="29">
        <v>124.185</v>
      </c>
      <c r="V94" s="29">
        <v>27.341999999999999</v>
      </c>
      <c r="W94" s="29">
        <v>399.99900000000002</v>
      </c>
      <c r="X94" s="29">
        <v>276.17599999999999</v>
      </c>
      <c r="Y94" s="29">
        <v>41.5</v>
      </c>
      <c r="Z94" s="29">
        <v>134.21299999999999</v>
      </c>
      <c r="AA94" s="29">
        <v>310.495</v>
      </c>
      <c r="AB94" s="29">
        <v>142.28700000000001</v>
      </c>
    </row>
    <row r="95" spans="6:28" x14ac:dyDescent="0.25">
      <c r="F95" s="25" t="s">
        <v>44</v>
      </c>
      <c r="G95" s="29">
        <v>403.22699999999998</v>
      </c>
      <c r="H95" s="29">
        <v>11.46</v>
      </c>
      <c r="I95" s="29">
        <v>1088.95</v>
      </c>
      <c r="J95" s="29">
        <v>104.798</v>
      </c>
      <c r="K95" s="29">
        <v>46.106000000000002</v>
      </c>
      <c r="L95" s="29">
        <v>58.692</v>
      </c>
      <c r="M95" s="29">
        <v>476.06900000000002</v>
      </c>
      <c r="N95" s="29">
        <v>123.36199999999999</v>
      </c>
      <c r="O95" s="29">
        <v>157.899</v>
      </c>
      <c r="P95" s="29">
        <v>520.55700000000002</v>
      </c>
      <c r="Q95" s="29">
        <v>371.37099999999998</v>
      </c>
      <c r="R95" s="29">
        <v>95.263000000000005</v>
      </c>
      <c r="S95" s="29">
        <v>157.25200000000001</v>
      </c>
      <c r="T95" s="29">
        <v>742.90300000000002</v>
      </c>
      <c r="U95" s="29">
        <v>125.29300000000001</v>
      </c>
      <c r="V95" s="29">
        <v>25.643999999999998</v>
      </c>
      <c r="W95" s="29">
        <v>403.315</v>
      </c>
      <c r="X95" s="29">
        <v>269.75599999999997</v>
      </c>
      <c r="Y95" s="29">
        <v>42.508000000000003</v>
      </c>
      <c r="Z95" s="29">
        <v>132.40299999999999</v>
      </c>
      <c r="AA95" s="29">
        <v>310.43900000000002</v>
      </c>
      <c r="AB95" s="29">
        <v>141.095</v>
      </c>
    </row>
    <row r="96" spans="6:28" x14ac:dyDescent="0.25">
      <c r="F96" s="25" t="s">
        <v>45</v>
      </c>
      <c r="G96" s="29">
        <v>417.73099999999999</v>
      </c>
      <c r="H96" s="29">
        <v>11.679</v>
      </c>
      <c r="I96" s="29">
        <v>1087.8019999999999</v>
      </c>
      <c r="J96" s="29">
        <v>104.515</v>
      </c>
      <c r="K96" s="29">
        <v>46.378</v>
      </c>
      <c r="L96" s="29">
        <v>58.137</v>
      </c>
      <c r="M96" s="29">
        <v>487.92399999999998</v>
      </c>
      <c r="N96" s="29">
        <v>125.014</v>
      </c>
      <c r="O96" s="29">
        <v>155.96100000000001</v>
      </c>
      <c r="P96" s="29">
        <v>522.31200000000001</v>
      </c>
      <c r="Q96" s="29">
        <v>377.83699999999999</v>
      </c>
      <c r="R96" s="29">
        <v>92.896000000000001</v>
      </c>
      <c r="S96" s="29">
        <v>157.041</v>
      </c>
      <c r="T96" s="29">
        <v>747.64599999999996</v>
      </c>
      <c r="U96" s="29">
        <v>128.96899999999999</v>
      </c>
      <c r="V96" s="29">
        <v>26.628</v>
      </c>
      <c r="W96" s="29">
        <v>420.57799999999997</v>
      </c>
      <c r="X96" s="29">
        <v>283.26299999999998</v>
      </c>
      <c r="Y96" s="29">
        <v>42.502000000000002</v>
      </c>
      <c r="Z96" s="29">
        <v>133.41300000000001</v>
      </c>
      <c r="AA96" s="29">
        <v>320.68</v>
      </c>
      <c r="AB96" s="29">
        <v>134.68799999999999</v>
      </c>
    </row>
    <row r="97" spans="6:28" x14ac:dyDescent="0.25">
      <c r="F97" s="25" t="s">
        <v>46</v>
      </c>
      <c r="G97" s="29">
        <v>414.23399999999998</v>
      </c>
      <c r="H97" s="29">
        <v>11.954000000000001</v>
      </c>
      <c r="I97" s="29">
        <v>1110.0139999999999</v>
      </c>
      <c r="J97" s="29">
        <v>105.09699999999999</v>
      </c>
      <c r="K97" s="29">
        <v>48.307000000000002</v>
      </c>
      <c r="L97" s="29">
        <v>56.789000000000001</v>
      </c>
      <c r="M97" s="29">
        <v>493.34</v>
      </c>
      <c r="N97" s="29">
        <v>125.126</v>
      </c>
      <c r="O97" s="29">
        <v>156.584</v>
      </c>
      <c r="P97" s="29">
        <v>513.39200000000005</v>
      </c>
      <c r="Q97" s="29">
        <v>388.05500000000001</v>
      </c>
      <c r="R97" s="29">
        <v>93.701999999999998</v>
      </c>
      <c r="S97" s="29">
        <v>160.37899999999999</v>
      </c>
      <c r="T97" s="29">
        <v>765.57399999999996</v>
      </c>
      <c r="U97" s="29">
        <v>127.00700000000001</v>
      </c>
      <c r="V97" s="29">
        <v>27.827999999999999</v>
      </c>
      <c r="W97" s="29">
        <v>431.40800000000002</v>
      </c>
      <c r="X97" s="29">
        <v>291.80799999999999</v>
      </c>
      <c r="Y97" s="29">
        <v>42.408999999999999</v>
      </c>
      <c r="Z97" s="29">
        <v>132.88</v>
      </c>
      <c r="AA97" s="29">
        <v>325.87200000000001</v>
      </c>
      <c r="AB97" s="29">
        <v>132.749</v>
      </c>
    </row>
    <row r="98" spans="6:28" x14ac:dyDescent="0.25">
      <c r="F98" s="25" t="s">
        <v>47</v>
      </c>
      <c r="G98" s="29">
        <v>434.17</v>
      </c>
      <c r="H98" s="29">
        <v>12.77</v>
      </c>
      <c r="I98" s="29">
        <v>1199.799</v>
      </c>
      <c r="J98" s="29">
        <v>114.256</v>
      </c>
      <c r="K98" s="29">
        <v>50.881999999999998</v>
      </c>
      <c r="L98" s="29">
        <v>63.374000000000002</v>
      </c>
      <c r="M98" s="29">
        <v>513.98800000000006</v>
      </c>
      <c r="N98" s="29">
        <v>128.92699999999999</v>
      </c>
      <c r="O98" s="29">
        <v>170.97800000000001</v>
      </c>
      <c r="P98" s="29">
        <v>538.50400000000002</v>
      </c>
      <c r="Q98" s="29">
        <v>406.55399999999997</v>
      </c>
      <c r="R98" s="29">
        <v>97.84</v>
      </c>
      <c r="S98" s="29">
        <v>165.03700000000001</v>
      </c>
      <c r="T98" s="29">
        <v>819.702</v>
      </c>
      <c r="U98" s="29">
        <v>134.08799999999999</v>
      </c>
      <c r="V98" s="29">
        <v>29.716999999999999</v>
      </c>
      <c r="W98" s="29">
        <v>456.69099999999997</v>
      </c>
      <c r="X98" s="29">
        <v>313.125</v>
      </c>
      <c r="Y98" s="29">
        <v>48.893999999999998</v>
      </c>
      <c r="Z98" s="29">
        <v>155.37700000000001</v>
      </c>
      <c r="AA98" s="29">
        <v>367.57499999999999</v>
      </c>
      <c r="AB98" s="29">
        <v>141.20500000000001</v>
      </c>
    </row>
    <row r="99" spans="6:28" x14ac:dyDescent="0.25">
      <c r="F99" s="25" t="s">
        <v>48</v>
      </c>
      <c r="G99" s="29">
        <v>445.33600000000001</v>
      </c>
      <c r="H99" s="29">
        <v>13.502000000000001</v>
      </c>
      <c r="I99" s="29">
        <v>1235.3150000000001</v>
      </c>
      <c r="J99" s="29">
        <v>115.804</v>
      </c>
      <c r="K99" s="29">
        <v>51.829000000000001</v>
      </c>
      <c r="L99" s="29">
        <v>63.975000000000001</v>
      </c>
      <c r="M99" s="29">
        <v>539.38400000000001</v>
      </c>
      <c r="N99" s="29">
        <v>140.39699999999999</v>
      </c>
      <c r="O99" s="29">
        <v>170.76300000000001</v>
      </c>
      <c r="P99" s="29">
        <v>562.52300000000002</v>
      </c>
      <c r="Q99" s="29">
        <v>421.11200000000002</v>
      </c>
      <c r="R99" s="29">
        <v>104.414</v>
      </c>
      <c r="S99" s="29">
        <v>176.15700000000001</v>
      </c>
      <c r="T99" s="29">
        <v>814.005</v>
      </c>
      <c r="U99" s="29">
        <v>145.339</v>
      </c>
      <c r="V99" s="29">
        <v>30.597000000000001</v>
      </c>
      <c r="W99" s="29">
        <v>474.31099999999998</v>
      </c>
      <c r="X99" s="29">
        <v>320.447</v>
      </c>
      <c r="Y99" s="29">
        <v>49.658000000000001</v>
      </c>
      <c r="Z99" s="29">
        <v>158.18799999999999</v>
      </c>
      <c r="AA99" s="29">
        <v>392.64800000000002</v>
      </c>
      <c r="AB99" s="29">
        <v>143.02799999999999</v>
      </c>
    </row>
    <row r="106" spans="6:28" x14ac:dyDescent="0.25">
      <c r="F106" t="s">
        <v>98</v>
      </c>
    </row>
    <row r="108" spans="6:28" x14ac:dyDescent="0.25">
      <c r="G108" s="20" t="s">
        <v>22</v>
      </c>
      <c r="H108" s="20" t="s">
        <v>34</v>
      </c>
      <c r="I108" s="20" t="s">
        <v>20</v>
      </c>
      <c r="J108" s="20" t="s">
        <v>19</v>
      </c>
      <c r="K108" s="20" t="s">
        <v>100</v>
      </c>
      <c r="L108" s="20" t="s">
        <v>17</v>
      </c>
      <c r="M108" s="20" t="s">
        <v>16</v>
      </c>
      <c r="N108" s="20" t="s">
        <v>15</v>
      </c>
      <c r="O108" s="20" t="s">
        <v>14</v>
      </c>
      <c r="P108" s="20" t="s">
        <v>13</v>
      </c>
      <c r="Q108" s="20" t="s">
        <v>12</v>
      </c>
      <c r="R108" s="20" t="s">
        <v>11</v>
      </c>
      <c r="S108" s="20" t="s">
        <v>10</v>
      </c>
      <c r="T108" s="20" t="s">
        <v>9</v>
      </c>
      <c r="U108" s="20" t="s">
        <v>8</v>
      </c>
      <c r="V108" s="20" t="s">
        <v>7</v>
      </c>
      <c r="W108" s="20" t="s">
        <v>6</v>
      </c>
      <c r="X108" s="20" t="s">
        <v>5</v>
      </c>
      <c r="Y108" s="20" t="s">
        <v>4</v>
      </c>
      <c r="Z108" s="20" t="s">
        <v>3</v>
      </c>
      <c r="AA108" s="20" t="s">
        <v>2</v>
      </c>
      <c r="AB108" s="20" t="s">
        <v>1</v>
      </c>
    </row>
    <row r="109" spans="6:28" x14ac:dyDescent="0.25">
      <c r="F109" s="20">
        <v>2018</v>
      </c>
      <c r="G109" s="32">
        <f>G47/(G93*1000)</f>
        <v>-3.5356241281609443E-3</v>
      </c>
      <c r="H109" s="32">
        <f t="shared" ref="H109:AB109" si="7">H47/(H93*1000)</f>
        <v>-7.4349442379182153E-3</v>
      </c>
      <c r="I109" s="32">
        <f t="shared" si="7"/>
        <v>-2.3707741587436172E-3</v>
      </c>
      <c r="J109" s="32">
        <f>AF47/(J93*1000)</f>
        <v>-2.8472123030043326E-3</v>
      </c>
      <c r="K109" s="32">
        <f>J47/(K93*1000)</f>
        <v>-3.6014908497005735E-3</v>
      </c>
      <c r="L109" s="32">
        <f>K47/(L93*1000)</f>
        <v>-2.2181081458711753E-3</v>
      </c>
      <c r="M109" s="32">
        <f>L47/(M93*1000)</f>
        <v>-2.8467250809193997E-3</v>
      </c>
      <c r="N109" s="32">
        <f>M47/(N93*1000)</f>
        <v>-2.6469543884566965E-3</v>
      </c>
      <c r="O109" s="32">
        <f>N47/(O93*1000)</f>
        <v>-3.2248100327423239E-3</v>
      </c>
      <c r="P109" s="32">
        <f>O47/(P93*1000)</f>
        <v>-1.4925824702239881E-3</v>
      </c>
      <c r="Q109" s="32">
        <f>P47/(Q93*1000)</f>
        <v>-1.8849851711085044E-3</v>
      </c>
      <c r="R109" s="32">
        <f>Q47/(R93*1000)</f>
        <v>-3.2548388217715127E-3</v>
      </c>
      <c r="S109" s="32">
        <f>R47/(S93*1000)</f>
        <v>-2.7572545240389765E-3</v>
      </c>
      <c r="T109" s="32">
        <f>S47/(T93*1000)</f>
        <v>-1.946733213431658E-3</v>
      </c>
      <c r="U109" s="32">
        <f>T47/(U93*1000)</f>
        <v>-2.0139387963164141E-3</v>
      </c>
      <c r="V109" s="32">
        <f>U47/(V93*1000)</f>
        <v>-3.290074940595869E-3</v>
      </c>
      <c r="W109" s="32">
        <f>V47/(W93*1000)</f>
        <v>-2.8743391417359594E-3</v>
      </c>
      <c r="X109" s="32">
        <f>W47/(X93*1000)</f>
        <v>-2.4154769171219723E-3</v>
      </c>
      <c r="Y109" s="32">
        <f>X47/(Y93*1000)</f>
        <v>-1.9483938915218536E-3</v>
      </c>
      <c r="Z109" s="32">
        <f>Y47/(Z93*1000)</f>
        <v>-4.820605176134511E-3</v>
      </c>
      <c r="AA109" s="32">
        <f>Z47/(AA93*1000)</f>
        <v>-5.0421634759899286E-3</v>
      </c>
      <c r="AB109" s="32">
        <f>AA47/(AB93*1000)</f>
        <v>-4.377477449358594E-3</v>
      </c>
    </row>
    <row r="110" spans="6:28" x14ac:dyDescent="0.25">
      <c r="F110" s="20">
        <v>2019</v>
      </c>
      <c r="G110" s="32">
        <f t="shared" ref="G110:AB110" si="8">G48/(G94*1000)</f>
        <v>-1.1455169841661944E-3</v>
      </c>
      <c r="H110" s="32">
        <f t="shared" si="8"/>
        <v>-1.0028413839211097E-3</v>
      </c>
      <c r="I110" s="32">
        <f t="shared" si="8"/>
        <v>-2.1680522662608469E-3</v>
      </c>
      <c r="J110" s="32">
        <f>AF48/(J94*1000)</f>
        <v>-2.8806465021411517E-3</v>
      </c>
      <c r="K110" s="32">
        <f>J48/(K94*1000)</f>
        <v>-3.3874598422099353E-3</v>
      </c>
      <c r="L110" s="32">
        <f>K48/(L94*1000)</f>
        <v>-2.4786798862927268E-3</v>
      </c>
      <c r="M110" s="32">
        <f>L48/(M94*1000)</f>
        <v>-2.4756595262325097E-3</v>
      </c>
      <c r="N110" s="32">
        <f>M48/(N94*1000)</f>
        <v>-5.7308461569859992E-3</v>
      </c>
      <c r="O110" s="32">
        <f>N48/(O94*1000)</f>
        <v>-9.2242298079739729E-4</v>
      </c>
      <c r="P110" s="32">
        <f>O48/(P94*1000)</f>
        <v>-1.1770978042157682E-3</v>
      </c>
      <c r="Q110" s="32">
        <f>P48/(Q94*1000)</f>
        <v>-9.2012680739194308E-4</v>
      </c>
      <c r="R110" s="32">
        <f>Q48/(R94*1000)</f>
        <v>-2.6283174494636523E-3</v>
      </c>
      <c r="S110" s="32">
        <f>R48/(S94*1000)</f>
        <v>-3.2122528976023944E-3</v>
      </c>
      <c r="T110" s="32">
        <f>S48/(T94*1000)</f>
        <v>-1.5955005044307035E-3</v>
      </c>
      <c r="U110" s="32">
        <f>T48/(U94*1000)</f>
        <v>-3.3659459677094659E-3</v>
      </c>
      <c r="V110" s="32">
        <f>U48/(V94*1000)</f>
        <v>-2.6333113890717576E-3</v>
      </c>
      <c r="W110" s="32">
        <f>V48/(W94*1000)</f>
        <v>-4.7450118625296566E-3</v>
      </c>
      <c r="X110" s="32">
        <f>W48/(X94*1000)</f>
        <v>-4.1024564046115517E-3</v>
      </c>
      <c r="Y110" s="32">
        <f>X48/(Y94*1000)</f>
        <v>-3.4216867469879517E-3</v>
      </c>
      <c r="Z110" s="32">
        <f>Y48/(Z94*1000)</f>
        <v>-6.1916505852637228E-3</v>
      </c>
      <c r="AA110" s="32">
        <f>Z48/(AA94*1000)</f>
        <v>-5.0177941673778962E-3</v>
      </c>
      <c r="AB110" s="32">
        <f>AA48/(AB94*1000)</f>
        <v>-3.0712573882364516E-3</v>
      </c>
    </row>
    <row r="111" spans="6:28" x14ac:dyDescent="0.25">
      <c r="F111" s="20">
        <v>2020</v>
      </c>
      <c r="G111" s="32">
        <f t="shared" ref="G111:AB111" si="9">G49/(G95*1000)</f>
        <v>-3.8985484602965573E-3</v>
      </c>
      <c r="H111" s="32">
        <f t="shared" si="9"/>
        <v>-6.7190226876090754E-3</v>
      </c>
      <c r="I111" s="32">
        <f t="shared" si="9"/>
        <v>-2.9854446944304145E-3</v>
      </c>
      <c r="J111" s="32">
        <f>AF49/(J95*1000)</f>
        <v>-4.2844329090249815E-3</v>
      </c>
      <c r="K111" s="32">
        <f>J49/(K95*1000)</f>
        <v>-5.7693141890426411E-3</v>
      </c>
      <c r="L111" s="32">
        <f>K49/(L95*1000)</f>
        <v>-3.1179717849110613E-3</v>
      </c>
      <c r="M111" s="32">
        <f>L49/(M95*1000)</f>
        <v>-3.8439805994509198E-3</v>
      </c>
      <c r="N111" s="32">
        <f>M49/(N95*1000)</f>
        <v>-3.2019584637084353E-3</v>
      </c>
      <c r="O111" s="32">
        <f>N49/(O95*1000)</f>
        <v>-2.5965965585595854E-3</v>
      </c>
      <c r="P111" s="32">
        <f>O49/(P95*1000)</f>
        <v>-2.4915619230939166E-3</v>
      </c>
      <c r="Q111" s="32">
        <f>P49/(Q95*1000)</f>
        <v>-2.4423016336762968E-3</v>
      </c>
      <c r="R111" s="32">
        <f>Q49/(R95*1000)</f>
        <v>-3.8105035533208065E-3</v>
      </c>
      <c r="S111" s="32">
        <f>R49/(S95*1000)</f>
        <v>-3.2368427746546943E-3</v>
      </c>
      <c r="T111" s="32">
        <f>S49/(T95*1000)</f>
        <v>-1.2976122050927241E-3</v>
      </c>
      <c r="U111" s="32">
        <f>T49/(U95*1000)</f>
        <v>-3.1845354489077604E-3</v>
      </c>
      <c r="V111" s="32">
        <f>U49/(V95*1000)</f>
        <v>-4.6404617064420527E-3</v>
      </c>
      <c r="W111" s="32">
        <f>V49/(W95*1000)</f>
        <v>-3.962163569418445E-3</v>
      </c>
      <c r="X111" s="32">
        <f>W49/(X95*1000)</f>
        <v>-3.3400554575245779E-3</v>
      </c>
      <c r="Y111" s="32">
        <f>X49/(Y95*1000)</f>
        <v>-4.3756469370471443E-3</v>
      </c>
      <c r="Z111" s="32">
        <f>Y49/(Z95*1000)</f>
        <v>-4.4485396856566691E-3</v>
      </c>
      <c r="AA111" s="32">
        <f>Z49/(AA95*1000)</f>
        <v>-3.9138123753780932E-3</v>
      </c>
      <c r="AB111" s="32">
        <f>AA49/(AB95*1000)</f>
        <v>-3.57206137708636E-3</v>
      </c>
    </row>
    <row r="112" spans="6:28" x14ac:dyDescent="0.25">
      <c r="F112" s="20">
        <v>2021</v>
      </c>
      <c r="G112" s="32">
        <f t="shared" ref="G112:AB112" si="10">G50/(G96*1000)</f>
        <v>-2.0132573354622952E-3</v>
      </c>
      <c r="H112" s="32">
        <f t="shared" si="10"/>
        <v>-3.2537032280160975E-3</v>
      </c>
      <c r="I112" s="32">
        <f t="shared" si="10"/>
        <v>-9.6800704539980621E-4</v>
      </c>
      <c r="J112" s="32">
        <f>AF50/(J96*1000)</f>
        <v>-1.827488877194661E-3</v>
      </c>
      <c r="K112" s="32">
        <f>J50/(K96*1000)</f>
        <v>-2.3071283798352668E-3</v>
      </c>
      <c r="L112" s="32">
        <f>K50/(L96*1000)</f>
        <v>-1.4448629960266267E-3</v>
      </c>
      <c r="M112" s="32">
        <f>L50/(M96*1000)</f>
        <v>-1.8855395512415868E-3</v>
      </c>
      <c r="N112" s="32">
        <f>M50/(N96*1000)</f>
        <v>-1.5998208200681523E-3</v>
      </c>
      <c r="O112" s="32">
        <f>N50/(O96*1000)</f>
        <v>-3.847115625060111E-4</v>
      </c>
      <c r="P112" s="32">
        <f>O50/(P96*1000)</f>
        <v>-8.7112683606733142E-4</v>
      </c>
      <c r="Q112" s="32">
        <f>P50/(Q96*1000)</f>
        <v>-1.1115904477327525E-3</v>
      </c>
      <c r="R112" s="32">
        <f>Q50/(R96*1000)</f>
        <v>-8.3964863933861527E-4</v>
      </c>
      <c r="S112" s="32">
        <f>R50/(S96*1000)</f>
        <v>-1.3818047516253717E-3</v>
      </c>
      <c r="T112" s="32">
        <f>S50/(T96*1000)</f>
        <v>-9.0952135101371502E-5</v>
      </c>
      <c r="U112" s="32">
        <f>T50/(U96*1000)</f>
        <v>-1.093285983453388E-3</v>
      </c>
      <c r="V112" s="32">
        <f>U50/(V96*1000)</f>
        <v>-1.5772870662460567E-3</v>
      </c>
      <c r="W112" s="32">
        <f>V50/(W96*1000)</f>
        <v>-1.8284361045989091E-3</v>
      </c>
      <c r="X112" s="32">
        <f>W50/(X96*1000)</f>
        <v>-1.2250099730639018E-3</v>
      </c>
      <c r="Y112" s="32">
        <f>X50/(Y96*1000)</f>
        <v>-2.9410380687967625E-3</v>
      </c>
      <c r="Z112" s="32">
        <f>Y50/(Z96*1000)</f>
        <v>-2.076259434987595E-3</v>
      </c>
      <c r="AA112" s="32">
        <f>Z50/(AA96*1000)</f>
        <v>-1.7338156417612573E-3</v>
      </c>
      <c r="AB112" s="32">
        <f>AA50/(AB96*1000)</f>
        <v>-1.1359586600142551E-3</v>
      </c>
    </row>
    <row r="113" spans="6:28" x14ac:dyDescent="0.25">
      <c r="F113" s="20">
        <v>2022</v>
      </c>
      <c r="G113" s="32">
        <f t="shared" ref="G113:AB113" si="11">G51/(G97*1000)</f>
        <v>-3.1890187671702467E-3</v>
      </c>
      <c r="H113" s="32">
        <f t="shared" si="11"/>
        <v>-4.0153923372929562E-3</v>
      </c>
      <c r="I113" s="32">
        <f t="shared" si="11"/>
        <v>-2.5116800328644504E-3</v>
      </c>
      <c r="J113" s="32">
        <f>AF51/(J97*1000)</f>
        <v>-5.2332607020181355E-3</v>
      </c>
      <c r="K113" s="32">
        <f>J51/(K97*1000)</f>
        <v>-6.9141118264433726E-3</v>
      </c>
      <c r="L113" s="32">
        <f>K51/(L97*1000)</f>
        <v>-3.8035535050802093E-3</v>
      </c>
      <c r="M113" s="32">
        <f>L51/(M97*1000)</f>
        <v>-3.3688733936027893E-3</v>
      </c>
      <c r="N113" s="32">
        <f>M51/(N97*1000)</f>
        <v>-3.4924795805827726E-3</v>
      </c>
      <c r="O113" s="32">
        <f>N51/(O97*1000)</f>
        <v>-1.5838144382567822E-3</v>
      </c>
      <c r="P113" s="32">
        <f>O51/(P97*1000)</f>
        <v>-2.4230996976968861E-3</v>
      </c>
      <c r="Q113" s="32">
        <f>P51/(Q97*1000)</f>
        <v>-1.979100900645527E-3</v>
      </c>
      <c r="R113" s="32">
        <f>Q51/(R97*1000)</f>
        <v>-2.5292949990395083E-3</v>
      </c>
      <c r="S113" s="32">
        <f>R51/(S97*1000)</f>
        <v>-2.5315035010818124E-3</v>
      </c>
      <c r="T113" s="32">
        <f>S51/(T97*1000)</f>
        <v>-4.532546821078041E-4</v>
      </c>
      <c r="U113" s="32">
        <f>T51/(U97*1000)</f>
        <v>-1.7636823167227003E-3</v>
      </c>
      <c r="V113" s="32">
        <f>U51/(V97*1000)</f>
        <v>-2.479517033203967E-3</v>
      </c>
      <c r="W113" s="32">
        <f>V51/(W97*1000)</f>
        <v>-2.6007862626562326E-3</v>
      </c>
      <c r="X113" s="32">
        <f>W51/(X97*1000)</f>
        <v>-2.169234565193552E-3</v>
      </c>
      <c r="Y113" s="32">
        <f>X51/(Y97*1000)</f>
        <v>-2.357990049281992E-3</v>
      </c>
      <c r="Z113" s="32">
        <f>Y51/(Z97*1000)</f>
        <v>-2.769416014449127E-3</v>
      </c>
      <c r="AA113" s="32">
        <f>Z51/(AA97*1000)</f>
        <v>-2.0161290322580645E-3</v>
      </c>
      <c r="AB113" s="32">
        <f>AA51/(AB97*1000)</f>
        <v>-2.6892857949965725E-3</v>
      </c>
    </row>
    <row r="114" spans="6:28" x14ac:dyDescent="0.25">
      <c r="F114" s="20">
        <v>2023</v>
      </c>
      <c r="G114" s="32">
        <f t="shared" ref="G114:AB114" si="12">G52/(G98*1000)</f>
        <v>-3.8487228504963493E-3</v>
      </c>
      <c r="H114" s="32">
        <f t="shared" si="12"/>
        <v>-5.246671887235709E-3</v>
      </c>
      <c r="I114" s="32">
        <f t="shared" si="12"/>
        <v>-4.4407438245906193E-3</v>
      </c>
      <c r="J114" s="32">
        <f>AF52/(J98*1000)</f>
        <v>-5.6627223078000279E-3</v>
      </c>
      <c r="K114" s="32">
        <f>J52/(K98*1000)</f>
        <v>-7.7434063126449433E-3</v>
      </c>
      <c r="L114" s="32">
        <f>K52/(L98*1000)</f>
        <v>-3.9921734465238109E-3</v>
      </c>
      <c r="M114" s="32">
        <f>L52/(M98*1000)</f>
        <v>-4.27830999945524E-3</v>
      </c>
      <c r="N114" s="32">
        <f>M52/(N98*1000)</f>
        <v>-4.3357869181785049E-3</v>
      </c>
      <c r="O114" s="32">
        <f>N52/(O98*1000)</f>
        <v>-3.6671384622583023E-3</v>
      </c>
      <c r="P114" s="32">
        <f>O52/(P98*1000)</f>
        <v>-2.8932004219095865E-3</v>
      </c>
      <c r="Q114" s="32">
        <f>P52/(Q98*1000)</f>
        <v>-2.6048200239082633E-3</v>
      </c>
      <c r="R114" s="32">
        <f>Q52/(R98*1000)</f>
        <v>-2.4938675388389208E-3</v>
      </c>
      <c r="S114" s="32">
        <f>R52/(S98*1000)</f>
        <v>-3.2841120476014471E-3</v>
      </c>
      <c r="T114" s="32">
        <f>S52/(T98*1000)</f>
        <v>-2.7631993090171795E-3</v>
      </c>
      <c r="U114" s="32">
        <f>T52/(U98*1000)</f>
        <v>-3.2590537557424973E-3</v>
      </c>
      <c r="V114" s="32">
        <f>U52/(V98*1000)</f>
        <v>-4.6774573476461283E-3</v>
      </c>
      <c r="W114" s="32">
        <f>V52/(W98*1000)</f>
        <v>-3.0874267283568101E-3</v>
      </c>
      <c r="X114" s="32">
        <f>W52/(X98*1000)</f>
        <v>-3.0754491017964073E-3</v>
      </c>
      <c r="Y114" s="32">
        <f>X52/(Y98*1000)</f>
        <v>-3.4155520104716323E-3</v>
      </c>
      <c r="Z114" s="32">
        <f>Y52/(Z98*1000)</f>
        <v>-3.3016469619055588E-3</v>
      </c>
      <c r="AA114" s="32">
        <f>Z52/(AA98*1000)</f>
        <v>-3.169421206556485E-3</v>
      </c>
      <c r="AB114" s="32">
        <f>AA52/(AB98*1000)</f>
        <v>-3.2222655005134378E-3</v>
      </c>
    </row>
    <row r="115" spans="6:28" x14ac:dyDescent="0.25">
      <c r="F115" s="20">
        <v>2024</v>
      </c>
      <c r="G115" s="32">
        <f t="shared" ref="G115:AB115" si="13">G53/(G99*1000)</f>
        <v>-5.6474212729265092E-3</v>
      </c>
      <c r="H115" s="32">
        <f t="shared" si="13"/>
        <v>-6.5916160568804619E-3</v>
      </c>
      <c r="I115" s="32">
        <f t="shared" si="13"/>
        <v>-6.786123377438143E-3</v>
      </c>
      <c r="J115" s="32">
        <f>AF53/(J99*1000)</f>
        <v>-7.9789989983074846E-3</v>
      </c>
      <c r="K115" s="32">
        <f>J53/(K99*1000)</f>
        <v>-8.5087499276466846E-3</v>
      </c>
      <c r="L115" s="32">
        <f>K53/(L99*1000)</f>
        <v>-7.5498241500586167E-3</v>
      </c>
      <c r="M115" s="32">
        <f>L53/(M99*1000)</f>
        <v>-8.0703172507897904E-3</v>
      </c>
      <c r="N115" s="32">
        <f>M53/(N99*1000)</f>
        <v>-5.3206265091134426E-3</v>
      </c>
      <c r="O115" s="32">
        <f>N53/(O99*1000)</f>
        <v>-4.7024238271756759E-3</v>
      </c>
      <c r="P115" s="32">
        <f>O53/(P99*1000)</f>
        <v>-4.3980423911555615E-3</v>
      </c>
      <c r="Q115" s="32">
        <f>P53/(Q99*1000)</f>
        <v>-4.4050038944508825E-3</v>
      </c>
      <c r="R115" s="32">
        <f>Q53/(R99*1000)</f>
        <v>-4.3001896297431381E-3</v>
      </c>
      <c r="S115" s="32">
        <f>R53/(S99*1000)</f>
        <v>-5.830026623977475E-3</v>
      </c>
      <c r="T115" s="32">
        <f>S53/(T99*1000)</f>
        <v>-3.1265164218893006E-3</v>
      </c>
      <c r="U115" s="32">
        <f>T53/(U99*1000)</f>
        <v>-6.0204074611769727E-3</v>
      </c>
      <c r="V115" s="32">
        <f>U53/(V99*1000)</f>
        <v>-8.6936627773964766E-3</v>
      </c>
      <c r="W115" s="32">
        <f>V53/(W99*1000)</f>
        <v>-5.5765099270309983E-3</v>
      </c>
      <c r="X115" s="32">
        <f>W53/(X99*1000)</f>
        <v>-5.351899065992192E-3</v>
      </c>
      <c r="Y115" s="32">
        <f>X53/(Y99*1000)</f>
        <v>-7.1690362076603968E-3</v>
      </c>
      <c r="Z115" s="32">
        <f>Y53/(Z99*1000)</f>
        <v>-9.3749209800996283E-3</v>
      </c>
      <c r="AA115" s="32">
        <f>Z53/(AA99*1000)</f>
        <v>-5.2922719585990503E-3</v>
      </c>
      <c r="AB115" s="32">
        <f>AA53/(AB99*1000)</f>
        <v>-6.2714992868529241E-3</v>
      </c>
    </row>
    <row r="116" spans="6:28" x14ac:dyDescent="0.25">
      <c r="F116" t="s">
        <v>101</v>
      </c>
      <c r="G116" s="34">
        <f>AVERAGE(G109:G115)</f>
        <v>-3.3254442569541562E-3</v>
      </c>
      <c r="H116" s="34">
        <f t="shared" ref="H116:AB116" si="14">AVERAGE(H109:H115)</f>
        <v>-4.8948845455533754E-3</v>
      </c>
      <c r="I116" s="34">
        <f t="shared" si="14"/>
        <v>-3.1758321999611283E-3</v>
      </c>
      <c r="J116" s="34">
        <f t="shared" si="14"/>
        <v>-4.3878232284986825E-3</v>
      </c>
      <c r="K116" s="34">
        <f t="shared" si="14"/>
        <v>-5.4616659039319155E-3</v>
      </c>
      <c r="L116" s="34">
        <f t="shared" si="14"/>
        <v>-3.5150248449663185E-3</v>
      </c>
      <c r="M116" s="34">
        <f t="shared" si="14"/>
        <v>-3.8242007716703199E-3</v>
      </c>
      <c r="N116" s="34">
        <f t="shared" si="14"/>
        <v>-3.7612104052991433E-3</v>
      </c>
      <c r="O116" s="34">
        <f t="shared" si="14"/>
        <v>-2.4402739803280108E-3</v>
      </c>
      <c r="P116" s="34">
        <f t="shared" si="14"/>
        <v>-2.2495302206232909E-3</v>
      </c>
      <c r="Q116" s="34">
        <f t="shared" si="14"/>
        <v>-2.19256126841631E-3</v>
      </c>
      <c r="R116" s="34">
        <f t="shared" si="14"/>
        <v>-2.836665804502308E-3</v>
      </c>
      <c r="S116" s="34">
        <f t="shared" si="14"/>
        <v>-3.1762567315117389E-3</v>
      </c>
      <c r="T116" s="34">
        <f t="shared" si="14"/>
        <v>-1.6105383530101059E-3</v>
      </c>
      <c r="U116" s="34">
        <f t="shared" si="14"/>
        <v>-2.9572642471470288E-3</v>
      </c>
      <c r="V116" s="34">
        <f t="shared" si="14"/>
        <v>-3.9988246086574723E-3</v>
      </c>
      <c r="W116" s="34">
        <f t="shared" si="14"/>
        <v>-3.5249533709038579E-3</v>
      </c>
      <c r="X116" s="34">
        <f t="shared" si="14"/>
        <v>-3.0970830693291648E-3</v>
      </c>
      <c r="Y116" s="34">
        <f t="shared" si="14"/>
        <v>-3.6613348445382475E-3</v>
      </c>
      <c r="Z116" s="34">
        <f t="shared" si="14"/>
        <v>-4.7118626912138308E-3</v>
      </c>
      <c r="AA116" s="34">
        <f t="shared" si="14"/>
        <v>-3.7407725511315396E-3</v>
      </c>
      <c r="AB116" s="34">
        <f t="shared" si="14"/>
        <v>-3.477115065294085E-3</v>
      </c>
    </row>
    <row r="152" spans="6:28" x14ac:dyDescent="0.25">
      <c r="G152" s="20" t="s">
        <v>22</v>
      </c>
      <c r="H152" s="20" t="s">
        <v>34</v>
      </c>
      <c r="I152" s="20" t="s">
        <v>20</v>
      </c>
      <c r="J152" s="20" t="s">
        <v>19</v>
      </c>
      <c r="K152" s="20" t="s">
        <v>100</v>
      </c>
      <c r="L152" s="20" t="s">
        <v>17</v>
      </c>
      <c r="M152" s="20" t="s">
        <v>16</v>
      </c>
      <c r="N152" s="20" t="s">
        <v>15</v>
      </c>
      <c r="O152" s="20" t="s">
        <v>14</v>
      </c>
      <c r="P152" s="20" t="s">
        <v>13</v>
      </c>
      <c r="Q152" s="20" t="s">
        <v>12</v>
      </c>
      <c r="R152" s="20" t="s">
        <v>11</v>
      </c>
      <c r="S152" s="20" t="s">
        <v>10</v>
      </c>
      <c r="T152" s="20" t="s">
        <v>9</v>
      </c>
      <c r="U152" s="20" t="s">
        <v>8</v>
      </c>
      <c r="V152" s="20" t="s">
        <v>7</v>
      </c>
      <c r="W152" s="20" t="s">
        <v>6</v>
      </c>
      <c r="X152" s="20" t="s">
        <v>5</v>
      </c>
      <c r="Y152" s="20" t="s">
        <v>4</v>
      </c>
      <c r="Z152" s="20" t="s">
        <v>3</v>
      </c>
      <c r="AA152" s="20" t="s">
        <v>2</v>
      </c>
      <c r="AB152" s="20" t="s">
        <v>1</v>
      </c>
    </row>
    <row r="153" spans="6:28" x14ac:dyDescent="0.25">
      <c r="F153" s="25" t="s">
        <v>42</v>
      </c>
      <c r="G153" s="29">
        <v>397.19099999999997</v>
      </c>
      <c r="H153" s="29">
        <v>11.416</v>
      </c>
      <c r="I153" s="29">
        <v>1060.4549999999999</v>
      </c>
      <c r="J153" s="29">
        <v>102.52</v>
      </c>
      <c r="K153" s="29">
        <v>46.612000000000002</v>
      </c>
      <c r="L153" s="29">
        <v>55.908000000000001</v>
      </c>
      <c r="M153" s="29">
        <v>445.09899999999999</v>
      </c>
      <c r="N153" s="29">
        <v>118.77200000000001</v>
      </c>
      <c r="O153" s="29">
        <v>154.346</v>
      </c>
      <c r="P153" s="29">
        <v>480.17399999999998</v>
      </c>
      <c r="Q153" s="29">
        <v>373.41699999999997</v>
      </c>
      <c r="R153" s="29">
        <v>81.861000000000004</v>
      </c>
      <c r="S153" s="29">
        <v>140.851</v>
      </c>
      <c r="T153" s="29">
        <v>706.60900000000004</v>
      </c>
      <c r="U153" s="29">
        <v>109.55800000000001</v>
      </c>
      <c r="V153" s="29">
        <v>24.968</v>
      </c>
      <c r="W153" s="29">
        <v>356.495</v>
      </c>
      <c r="X153" s="29">
        <v>242.83500000000001</v>
      </c>
      <c r="Y153" s="29">
        <v>34.017000000000003</v>
      </c>
      <c r="Z153" s="29">
        <v>106.756</v>
      </c>
      <c r="AA153" s="29">
        <v>271.67</v>
      </c>
      <c r="AB153" s="29">
        <v>115.22799999999999</v>
      </c>
    </row>
    <row r="154" spans="6:28" x14ac:dyDescent="0.25">
      <c r="F154" s="25" t="s">
        <v>43</v>
      </c>
      <c r="G154" s="29">
        <v>395.46</v>
      </c>
      <c r="H154" s="29">
        <v>11.635</v>
      </c>
      <c r="I154" s="29">
        <v>1066.075</v>
      </c>
      <c r="J154" s="29">
        <v>101.193</v>
      </c>
      <c r="K154" s="29">
        <v>44.804000000000002</v>
      </c>
      <c r="L154" s="29">
        <v>56.389000000000003</v>
      </c>
      <c r="M154" s="29">
        <v>457.11399999999998</v>
      </c>
      <c r="N154" s="29">
        <v>117.268</v>
      </c>
      <c r="O154" s="29">
        <v>152.79900000000001</v>
      </c>
      <c r="P154" s="29">
        <v>503.45299999999997</v>
      </c>
      <c r="Q154" s="29">
        <v>374.61099999999999</v>
      </c>
      <c r="R154" s="29">
        <v>87.97</v>
      </c>
      <c r="S154" s="29">
        <v>149.62700000000001</v>
      </c>
      <c r="T154" s="29">
        <v>713.64499999999998</v>
      </c>
      <c r="U154" s="29">
        <v>113.026</v>
      </c>
      <c r="V154" s="29">
        <v>25.571999999999999</v>
      </c>
      <c r="W154" s="29">
        <v>356.47</v>
      </c>
      <c r="X154" s="29">
        <v>253.732</v>
      </c>
      <c r="Y154" s="29">
        <v>36.979999999999997</v>
      </c>
      <c r="Z154" s="29">
        <v>116.621</v>
      </c>
      <c r="AA154" s="29">
        <v>277.79300000000001</v>
      </c>
      <c r="AB154" s="29">
        <v>127.771</v>
      </c>
    </row>
    <row r="155" spans="6:28" x14ac:dyDescent="0.25">
      <c r="F155" s="25" t="s">
        <v>44</v>
      </c>
      <c r="G155" s="29">
        <v>386.00299999999999</v>
      </c>
      <c r="H155" s="29">
        <v>11.134</v>
      </c>
      <c r="I155" s="29">
        <v>1054.905</v>
      </c>
      <c r="J155" s="29">
        <v>102.044</v>
      </c>
      <c r="K155" s="29">
        <v>45.283999999999999</v>
      </c>
      <c r="L155" s="29">
        <v>56.76</v>
      </c>
      <c r="M155" s="29">
        <v>454.91199999999998</v>
      </c>
      <c r="N155" s="29">
        <v>118.79</v>
      </c>
      <c r="O155" s="29">
        <v>151.38300000000001</v>
      </c>
      <c r="P155" s="29">
        <v>502.67200000000003</v>
      </c>
      <c r="Q155" s="29">
        <v>355.84899999999999</v>
      </c>
      <c r="R155" s="29">
        <v>89.661000000000001</v>
      </c>
      <c r="S155" s="29">
        <v>147.18799999999999</v>
      </c>
      <c r="T155" s="29">
        <v>704.20799999999997</v>
      </c>
      <c r="U155" s="29">
        <v>114.131</v>
      </c>
      <c r="V155" s="29">
        <v>23.521000000000001</v>
      </c>
      <c r="W155" s="29">
        <v>362.53199999999998</v>
      </c>
      <c r="X155" s="29">
        <v>249.03700000000001</v>
      </c>
      <c r="Y155" s="29">
        <v>39.088000000000001</v>
      </c>
      <c r="Z155" s="29">
        <v>115.315</v>
      </c>
      <c r="AA155" s="29">
        <v>281.68</v>
      </c>
      <c r="AB155" s="29">
        <v>132.374</v>
      </c>
    </row>
    <row r="156" spans="6:28" x14ac:dyDescent="0.25">
      <c r="F156" s="25" t="s">
        <v>45</v>
      </c>
      <c r="G156" s="29">
        <v>402.07299999999998</v>
      </c>
      <c r="H156" s="29">
        <v>11.253</v>
      </c>
      <c r="I156" s="29">
        <v>1050.277</v>
      </c>
      <c r="J156" s="29">
        <v>102.01600000000001</v>
      </c>
      <c r="K156" s="29">
        <v>45.14</v>
      </c>
      <c r="L156" s="29">
        <v>56.877000000000002</v>
      </c>
      <c r="M156" s="29">
        <v>473.02300000000002</v>
      </c>
      <c r="N156" s="29">
        <v>119.967</v>
      </c>
      <c r="O156" s="29">
        <v>149.155</v>
      </c>
      <c r="P156" s="29">
        <v>505.35</v>
      </c>
      <c r="Q156" s="29">
        <v>360.18400000000003</v>
      </c>
      <c r="R156" s="29">
        <v>87.587999999999994</v>
      </c>
      <c r="S156" s="29">
        <v>150.78899999999999</v>
      </c>
      <c r="T156" s="29">
        <v>710.85799999999995</v>
      </c>
      <c r="U156" s="29">
        <v>118.681</v>
      </c>
      <c r="V156" s="29">
        <v>24.869</v>
      </c>
      <c r="W156" s="29">
        <v>384.01900000000001</v>
      </c>
      <c r="X156" s="29">
        <v>261.03800000000001</v>
      </c>
      <c r="Y156" s="29">
        <v>39.786000000000001</v>
      </c>
      <c r="Z156" s="29">
        <v>118.05800000000001</v>
      </c>
      <c r="AA156" s="29">
        <v>292.42500000000001</v>
      </c>
      <c r="AB156" s="29">
        <v>125.913</v>
      </c>
    </row>
    <row r="157" spans="6:28" x14ac:dyDescent="0.25">
      <c r="F157" s="25" t="s">
        <v>46</v>
      </c>
      <c r="G157" s="29">
        <v>399.75099999999998</v>
      </c>
      <c r="H157" s="29">
        <v>11.568</v>
      </c>
      <c r="I157" s="29">
        <v>1079.2460000000001</v>
      </c>
      <c r="J157" s="29">
        <v>103.032</v>
      </c>
      <c r="K157" s="29">
        <v>47.823</v>
      </c>
      <c r="L157" s="29">
        <v>55.209000000000003</v>
      </c>
      <c r="M157" s="29">
        <v>482.34300000000002</v>
      </c>
      <c r="N157" s="29">
        <v>121.82299999999999</v>
      </c>
      <c r="O157" s="29">
        <v>151.71600000000001</v>
      </c>
      <c r="P157" s="29">
        <v>499.09699999999998</v>
      </c>
      <c r="Q157" s="29">
        <v>374.12299999999999</v>
      </c>
      <c r="R157" s="29">
        <v>88.393000000000001</v>
      </c>
      <c r="S157" s="29">
        <v>155.608</v>
      </c>
      <c r="T157" s="29">
        <v>735.39599999999996</v>
      </c>
      <c r="U157" s="29">
        <v>119.742</v>
      </c>
      <c r="V157" s="29">
        <v>25.77</v>
      </c>
      <c r="W157" s="29">
        <v>401.786</v>
      </c>
      <c r="X157" s="29">
        <v>272.07799999999997</v>
      </c>
      <c r="Y157" s="29">
        <v>40.012</v>
      </c>
      <c r="Z157" s="29">
        <v>120.898</v>
      </c>
      <c r="AA157" s="29">
        <v>303.26600000000002</v>
      </c>
      <c r="AB157" s="29">
        <v>124.68899999999999</v>
      </c>
    </row>
    <row r="158" spans="6:28" x14ac:dyDescent="0.25">
      <c r="F158" s="25" t="s">
        <v>47</v>
      </c>
      <c r="G158" s="29">
        <v>422.08499999999998</v>
      </c>
      <c r="H158" s="29">
        <v>12.38</v>
      </c>
      <c r="I158" s="29">
        <v>1172.914</v>
      </c>
      <c r="J158" s="29">
        <v>112.012</v>
      </c>
      <c r="K158" s="29">
        <v>50.615000000000002</v>
      </c>
      <c r="L158" s="29">
        <v>61.396999999999998</v>
      </c>
      <c r="M158" s="29">
        <v>499.76299999999998</v>
      </c>
      <c r="N158" s="29">
        <v>125.916</v>
      </c>
      <c r="O158" s="29">
        <v>165.53</v>
      </c>
      <c r="P158" s="29">
        <v>518.73699999999997</v>
      </c>
      <c r="Q158" s="29">
        <v>394.37</v>
      </c>
      <c r="R158" s="29">
        <v>92.733999999999995</v>
      </c>
      <c r="S158" s="29">
        <v>160.23400000000001</v>
      </c>
      <c r="T158" s="29">
        <v>790.98500000000001</v>
      </c>
      <c r="U158" s="29">
        <v>128.11000000000001</v>
      </c>
      <c r="V158" s="29">
        <v>27.734000000000002</v>
      </c>
      <c r="W158" s="29">
        <v>426.625</v>
      </c>
      <c r="X158" s="29">
        <v>296.47399999999999</v>
      </c>
      <c r="Y158" s="29">
        <v>46.487000000000002</v>
      </c>
      <c r="Z158" s="29">
        <v>139.512</v>
      </c>
      <c r="AA158" s="29">
        <v>342.71</v>
      </c>
      <c r="AB158" s="29">
        <v>135.18600000000001</v>
      </c>
    </row>
    <row r="159" spans="6:28" x14ac:dyDescent="0.25">
      <c r="F159" s="25" t="s">
        <v>48</v>
      </c>
      <c r="G159" s="29">
        <v>433.80799999999999</v>
      </c>
      <c r="H159" s="29">
        <v>13.22</v>
      </c>
      <c r="I159" s="29">
        <v>1203.4169999999999</v>
      </c>
      <c r="J159" s="29">
        <v>113.714</v>
      </c>
      <c r="K159" s="29">
        <v>51.023000000000003</v>
      </c>
      <c r="L159" s="29">
        <v>62.691000000000003</v>
      </c>
      <c r="M159" s="29">
        <v>529.02300000000002</v>
      </c>
      <c r="N159" s="29">
        <v>136.721</v>
      </c>
      <c r="O159" s="29">
        <v>165.065</v>
      </c>
      <c r="P159" s="29">
        <v>543.36599999999999</v>
      </c>
      <c r="Q159" s="29">
        <v>408.86500000000001</v>
      </c>
      <c r="R159" s="29">
        <v>101.843</v>
      </c>
      <c r="S159" s="29">
        <v>171.79</v>
      </c>
      <c r="T159" s="29">
        <v>789.04300000000001</v>
      </c>
      <c r="U159" s="29">
        <v>141.209</v>
      </c>
      <c r="V159" s="29">
        <v>29.395</v>
      </c>
      <c r="W159" s="29">
        <v>448.47</v>
      </c>
      <c r="X159" s="29">
        <v>304.67899999999997</v>
      </c>
      <c r="Y159" s="29">
        <v>47.189</v>
      </c>
      <c r="Z159" s="29">
        <v>144.39599999999999</v>
      </c>
      <c r="AA159" s="29">
        <v>372.53699999999998</v>
      </c>
      <c r="AB159" s="29">
        <v>137.94</v>
      </c>
    </row>
    <row r="163" spans="6:28" x14ac:dyDescent="0.25">
      <c r="G163" s="20" t="s">
        <v>22</v>
      </c>
      <c r="H163" s="20" t="s">
        <v>34</v>
      </c>
      <c r="I163" s="20" t="s">
        <v>20</v>
      </c>
      <c r="J163" s="20" t="s">
        <v>19</v>
      </c>
      <c r="K163" s="20" t="s">
        <v>100</v>
      </c>
      <c r="L163" s="20" t="s">
        <v>17</v>
      </c>
      <c r="M163" s="20" t="s">
        <v>16</v>
      </c>
      <c r="N163" s="20" t="s">
        <v>15</v>
      </c>
      <c r="O163" s="20" t="s">
        <v>14</v>
      </c>
      <c r="P163" s="20" t="s">
        <v>13</v>
      </c>
      <c r="Q163" s="20" t="s">
        <v>12</v>
      </c>
      <c r="R163" s="20" t="s">
        <v>11</v>
      </c>
      <c r="S163" s="20" t="s">
        <v>10</v>
      </c>
      <c r="T163" s="20" t="s">
        <v>9</v>
      </c>
      <c r="U163" s="20" t="s">
        <v>8</v>
      </c>
      <c r="V163" s="20" t="s">
        <v>7</v>
      </c>
      <c r="W163" s="20" t="s">
        <v>6</v>
      </c>
      <c r="X163" s="20" t="s">
        <v>5</v>
      </c>
      <c r="Y163" s="20" t="s">
        <v>4</v>
      </c>
      <c r="Z163" s="20" t="s">
        <v>3</v>
      </c>
      <c r="AA163" s="20" t="s">
        <v>2</v>
      </c>
      <c r="AB163" s="20" t="s">
        <v>1</v>
      </c>
    </row>
    <row r="164" spans="6:28" x14ac:dyDescent="0.25">
      <c r="F164" s="25" t="s">
        <v>42</v>
      </c>
      <c r="G164" s="33">
        <f>G47/(G153*1000)</f>
        <v>-3.6884018016521019E-3</v>
      </c>
      <c r="H164" s="33">
        <f>H47/(H153*1000)</f>
        <v>-7.7084793272599863E-3</v>
      </c>
      <c r="I164" s="33">
        <f>I47/(I153*1000)</f>
        <v>-2.4574357233451681E-3</v>
      </c>
      <c r="J164" s="33">
        <f>AF47/(J153*1000)</f>
        <v>-2.9165040967616073E-3</v>
      </c>
      <c r="K164" s="33">
        <f>J47/(K153*1000)</f>
        <v>-3.6900369003690036E-3</v>
      </c>
      <c r="L164" s="33">
        <f>K47/(L153*1000)</f>
        <v>-2.2715890391357229E-3</v>
      </c>
      <c r="M164" s="33">
        <f>L47/(M153*1000)</f>
        <v>-2.9678790561200991E-3</v>
      </c>
      <c r="N164" s="33">
        <f>M47/(N153*1000)</f>
        <v>-2.7615936415990301E-3</v>
      </c>
      <c r="O164" s="33">
        <f>N47/(O153*1000)</f>
        <v>-3.3820118435204023E-3</v>
      </c>
      <c r="P164" s="33">
        <f>O47/(P153*1000)</f>
        <v>-1.5411080150112251E-3</v>
      </c>
      <c r="Q164" s="33">
        <f>P47/(Q153*1000)</f>
        <v>-1.9709868591949484E-3</v>
      </c>
      <c r="R164" s="33">
        <f>Q47/(R153*1000)</f>
        <v>-3.4326480253111984E-3</v>
      </c>
      <c r="S164" s="33">
        <f>R47/(S153*1000)</f>
        <v>-2.9250768542644356E-3</v>
      </c>
      <c r="T164" s="33">
        <f>S47/(T153*1000)</f>
        <v>-2.0633759264317322E-3</v>
      </c>
      <c r="U164" s="33">
        <f>T47/(U153*1000)</f>
        <v>-2.1997480786432756E-3</v>
      </c>
      <c r="V164" s="33">
        <f>U47/(V153*1000)</f>
        <v>-3.6046139057994233E-3</v>
      </c>
      <c r="W164" s="33">
        <f>V47/(W153*1000)</f>
        <v>-3.1949957222401435E-3</v>
      </c>
      <c r="X164" s="33">
        <f>W47/(X153*1000)</f>
        <v>-2.6725966191035065E-3</v>
      </c>
      <c r="Y164" s="33">
        <f>X47/(Y153*1000)</f>
        <v>-2.1753828967869008E-3</v>
      </c>
      <c r="Z164" s="33">
        <f>Y47/(Z153*1000)</f>
        <v>-5.8170032597699428E-3</v>
      </c>
      <c r="AA164" s="33">
        <f>Z47/(AA153*1000)</f>
        <v>-5.7422608311554456E-3</v>
      </c>
      <c r="AB164" s="33">
        <f>AA47/(AB153*1000)</f>
        <v>-4.8686083243656055E-3</v>
      </c>
    </row>
    <row r="165" spans="6:28" x14ac:dyDescent="0.25">
      <c r="F165" s="25" t="s">
        <v>43</v>
      </c>
      <c r="G165" s="33">
        <f>G48/(G154*1000)</f>
        <v>-1.1960754564304861E-3</v>
      </c>
      <c r="H165" s="33">
        <f>H48/(H154*1000)</f>
        <v>-1.0313708637730984E-3</v>
      </c>
      <c r="I165" s="33">
        <f>I48/(I154*1000)</f>
        <v>-2.2343643739886968E-3</v>
      </c>
      <c r="J165" s="33">
        <f>AF48/(J154*1000)</f>
        <v>-2.9448677280049015E-3</v>
      </c>
      <c r="K165" s="33">
        <f>J48/(K154*1000)</f>
        <v>-3.4595125435229E-3</v>
      </c>
      <c r="L165" s="33">
        <f>K48/(L154*1000)</f>
        <v>-2.5359555941761691E-3</v>
      </c>
      <c r="M165" s="33">
        <f>L48/(M154*1000)</f>
        <v>-2.5704747612193021E-3</v>
      </c>
      <c r="N165" s="33">
        <f>M48/(N154*1000)</f>
        <v>-5.9862878193539587E-3</v>
      </c>
      <c r="O165" s="33">
        <f>N48/(O154*1000)</f>
        <v>-9.6859272639218848E-4</v>
      </c>
      <c r="P165" s="33">
        <f>O48/(P154*1000)</f>
        <v>-1.2235501625772415E-3</v>
      </c>
      <c r="Q165" s="33">
        <f>P48/(Q154*1000)</f>
        <v>-9.5298856680663406E-4</v>
      </c>
      <c r="R165" s="33">
        <f>Q48/(R154*1000)</f>
        <v>-2.7964078663180632E-3</v>
      </c>
      <c r="S165" s="33">
        <f>R48/(S154*1000)</f>
        <v>-3.4285256003261442E-3</v>
      </c>
      <c r="T165" s="33">
        <f>S48/(T154*1000)</f>
        <v>-1.6997246530137534E-3</v>
      </c>
      <c r="U165" s="33">
        <f>T48/(U154*1000)</f>
        <v>-3.6982641162210464E-3</v>
      </c>
      <c r="V165" s="33">
        <f>U48/(V154*1000)</f>
        <v>-2.8155795401220087E-3</v>
      </c>
      <c r="W165" s="33">
        <f>V48/(W154*1000)</f>
        <v>-5.3244312284343705E-3</v>
      </c>
      <c r="X165" s="33">
        <f>W48/(X154*1000)</f>
        <v>-4.4653413838223006E-3</v>
      </c>
      <c r="Y165" s="33">
        <f>X48/(Y154*1000)</f>
        <v>-3.8399134667387778E-3</v>
      </c>
      <c r="Z165" s="33">
        <f>Y48/(Z154*1000)</f>
        <v>-7.1256463244184151E-3</v>
      </c>
      <c r="AA165" s="33">
        <f>Z48/(AA154*1000)</f>
        <v>-5.6084926546025281E-3</v>
      </c>
      <c r="AB165" s="33">
        <f>AA48/(AB154*1000)</f>
        <v>-3.4201814183187108E-3</v>
      </c>
    </row>
    <row r="166" spans="6:28" x14ac:dyDescent="0.25">
      <c r="F166" s="25" t="s">
        <v>44</v>
      </c>
      <c r="G166" s="33">
        <f>G49/(G155*1000)</f>
        <v>-4.0725072084931979E-3</v>
      </c>
      <c r="H166" s="33">
        <f>H49/(H155*1000)</f>
        <v>-6.915753547691755E-3</v>
      </c>
      <c r="I166" s="33">
        <f>I49/(I155*1000)</f>
        <v>-3.0817940952028856E-3</v>
      </c>
      <c r="J166" s="33">
        <f>AF49/(J155*1000)</f>
        <v>-4.4000627180431967E-3</v>
      </c>
      <c r="K166" s="33">
        <f>J49/(K155*1000)</f>
        <v>-5.8740393958130908E-3</v>
      </c>
      <c r="L166" s="33">
        <f>K49/(L155*1000)</f>
        <v>-3.2241014799154334E-3</v>
      </c>
      <c r="M166" s="33">
        <f>L49/(M155*1000)</f>
        <v>-4.022756049521666E-3</v>
      </c>
      <c r="N166" s="33">
        <f>M49/(N155*1000)</f>
        <v>-3.3251957235457528E-3</v>
      </c>
      <c r="O166" s="33">
        <f>N49/(O155*1000)</f>
        <v>-2.7083622335400937E-3</v>
      </c>
      <c r="P166" s="33">
        <f>O49/(P155*1000)</f>
        <v>-2.5802113505426997E-3</v>
      </c>
      <c r="Q166" s="33">
        <f>P49/(Q155*1000)</f>
        <v>-2.5488339155091064E-3</v>
      </c>
      <c r="R166" s="33">
        <f>Q49/(R155*1000)</f>
        <v>-4.048582995951417E-3</v>
      </c>
      <c r="S166" s="33">
        <f>R49/(S155*1000)</f>
        <v>-3.4581623501915917E-3</v>
      </c>
      <c r="T166" s="33">
        <f>S49/(T155*1000)</f>
        <v>-1.368913730034308E-3</v>
      </c>
      <c r="U166" s="33">
        <f>T49/(U155*1000)</f>
        <v>-3.4959826865619331E-3</v>
      </c>
      <c r="V166" s="33">
        <f>U49/(V155*1000)</f>
        <v>-5.0593087028612729E-3</v>
      </c>
      <c r="W166" s="33">
        <f>V49/(W155*1000)</f>
        <v>-4.4078867520660247E-3</v>
      </c>
      <c r="X166" s="33">
        <f>W49/(X155*1000)</f>
        <v>-3.6179362905913578E-3</v>
      </c>
      <c r="Y166" s="33">
        <f>X49/(Y155*1000)</f>
        <v>-4.7584936553417929E-3</v>
      </c>
      <c r="Z166" s="33">
        <f>Y49/(Z155*1000)</f>
        <v>-5.1077483414993709E-3</v>
      </c>
      <c r="AA166" s="33">
        <f>Z49/(AA155*1000)</f>
        <v>-4.3134052825901737E-3</v>
      </c>
      <c r="AB166" s="33">
        <f>AA49/(AB155*1000)</f>
        <v>-3.8073942012781968E-3</v>
      </c>
    </row>
    <row r="167" spans="6:28" x14ac:dyDescent="0.25">
      <c r="F167" s="25" t="s">
        <v>45</v>
      </c>
      <c r="G167" s="33">
        <f>G50/(G156*1000)</f>
        <v>-2.0916599721941039E-3</v>
      </c>
      <c r="H167" s="33">
        <f>H50/(H156*1000)</f>
        <v>-3.3768772771705321E-3</v>
      </c>
      <c r="I167" s="33">
        <f>I50/(I156*1000)</f>
        <v>-1.0025926493677383E-3</v>
      </c>
      <c r="J167" s="33">
        <f>AF50/(J156*1000)</f>
        <v>-1.8722553324968633E-3</v>
      </c>
      <c r="K167" s="33">
        <f>J50/(K156*1000)</f>
        <v>-2.370403190075321E-3</v>
      </c>
      <c r="L167" s="33">
        <f>K50/(L156*1000)</f>
        <v>-1.4768711429927739E-3</v>
      </c>
      <c r="M167" s="33">
        <f>L50/(M156*1000)</f>
        <v>-1.9449371383632509E-3</v>
      </c>
      <c r="N167" s="33">
        <f>M50/(N156*1000)</f>
        <v>-1.6671251260763377E-3</v>
      </c>
      <c r="O167" s="33">
        <f>N50/(O156*1000)</f>
        <v>-4.0226609902450472E-4</v>
      </c>
      <c r="P167" s="33">
        <f>O50/(P156*1000)</f>
        <v>-9.0036608291283273E-4</v>
      </c>
      <c r="Q167" s="33">
        <f>P50/(Q156*1000)</f>
        <v>-1.1660706749883393E-3</v>
      </c>
      <c r="R167" s="33">
        <f>Q50/(R156*1000)</f>
        <v>-8.9053294971913957E-4</v>
      </c>
      <c r="S167" s="33">
        <f>R50/(S156*1000)</f>
        <v>-1.4390970163606098E-3</v>
      </c>
      <c r="T167" s="33">
        <f>S50/(T156*1000)</f>
        <v>-9.5659048642626236E-5</v>
      </c>
      <c r="U167" s="33">
        <f>T50/(U156*1000)</f>
        <v>-1.1880587457132987E-3</v>
      </c>
      <c r="V167" s="33">
        <f>U50/(V156*1000)</f>
        <v>-1.6888495717560013E-3</v>
      </c>
      <c r="W167" s="33">
        <f>V50/(W156*1000)</f>
        <v>-2.0025050843838457E-3</v>
      </c>
      <c r="X167" s="33">
        <f>W50/(X156*1000)</f>
        <v>-1.3293083765582023E-3</v>
      </c>
      <c r="Y167" s="33">
        <f>X50/(Y156*1000)</f>
        <v>-3.1418086764188409E-3</v>
      </c>
      <c r="Z167" s="33">
        <f>Y50/(Z156*1000)</f>
        <v>-2.3463043588744514E-3</v>
      </c>
      <c r="AA167" s="33">
        <f>Z50/(AA156*1000)</f>
        <v>-1.9013422245020091E-3</v>
      </c>
      <c r="AB167" s="33">
        <f>AA50/(AB156*1000)</f>
        <v>-1.2151247289795336E-3</v>
      </c>
    </row>
    <row r="168" spans="6:28" x14ac:dyDescent="0.25">
      <c r="F168" s="25" t="s">
        <v>46</v>
      </c>
      <c r="G168" s="33">
        <f>G51/(G157*1000)</f>
        <v>-3.3045570867865246E-3</v>
      </c>
      <c r="H168" s="33">
        <f>H51/(H157*1000)</f>
        <v>-4.1493775933609959E-3</v>
      </c>
      <c r="I168" s="33">
        <f>I51/(I157*1000)</f>
        <v>-2.5832849971183587E-3</v>
      </c>
      <c r="J168" s="33">
        <f>AF51/(J157*1000)</f>
        <v>-5.3381473716903483E-3</v>
      </c>
      <c r="K168" s="33">
        <f>J51/(K157*1000)</f>
        <v>-6.9840871547163499E-3</v>
      </c>
      <c r="L168" s="33">
        <f>K51/(L157*1000)</f>
        <v>-3.9124055860457535E-3</v>
      </c>
      <c r="M168" s="33">
        <f>L51/(M157*1000)</f>
        <v>-3.445680770737836E-3</v>
      </c>
      <c r="N168" s="33">
        <f>M51/(N157*1000)</f>
        <v>-3.5871715521699514E-3</v>
      </c>
      <c r="O168" s="33">
        <f>N51/(O157*1000)</f>
        <v>-1.6346331303224446E-3</v>
      </c>
      <c r="P168" s="33">
        <f>O51/(P157*1000)</f>
        <v>-2.4925014576324843E-3</v>
      </c>
      <c r="Q168" s="33">
        <f>P51/(Q157*1000)</f>
        <v>-2.0528008168436583E-3</v>
      </c>
      <c r="R168" s="33">
        <f>Q51/(R157*1000)</f>
        <v>-2.6812077879470094E-3</v>
      </c>
      <c r="S168" s="33">
        <f>R51/(S157*1000)</f>
        <v>-2.6091203537093209E-3</v>
      </c>
      <c r="T168" s="33">
        <f>S51/(T157*1000)</f>
        <v>-4.7185461982387719E-4</v>
      </c>
      <c r="U168" s="33">
        <f>T51/(U157*1000)</f>
        <v>-1.8706886472582718E-3</v>
      </c>
      <c r="V168" s="33">
        <f>U51/(V157*1000)</f>
        <v>-2.6775320139697323E-3</v>
      </c>
      <c r="W168" s="33">
        <f>V51/(W157*1000)</f>
        <v>-2.7925313475332639E-3</v>
      </c>
      <c r="X168" s="33">
        <f>W51/(X157*1000)</f>
        <v>-2.326538713163137E-3</v>
      </c>
      <c r="Y168" s="33">
        <f>X51/(Y157*1000)</f>
        <v>-2.4992502249325203E-3</v>
      </c>
      <c r="Z168" s="33">
        <f>Y51/(Z157*1000)</f>
        <v>-3.0438882363645389E-3</v>
      </c>
      <c r="AA168" s="33">
        <f>Z51/(AA157*1000)</f>
        <v>-2.1664149624422125E-3</v>
      </c>
      <c r="AB168" s="33">
        <f>AA51/(AB157*1000)</f>
        <v>-2.8631234511464522E-3</v>
      </c>
    </row>
    <row r="169" spans="6:28" x14ac:dyDescent="0.25">
      <c r="F169" s="25" t="s">
        <v>47</v>
      </c>
      <c r="G169" s="33">
        <f>G52/(G158*1000)</f>
        <v>-3.9589182273712638E-3</v>
      </c>
      <c r="H169" s="33">
        <f>H52/(H158*1000)</f>
        <v>-5.4119547657512116E-3</v>
      </c>
      <c r="I169" s="33">
        <f>I52/(I158*1000)</f>
        <v>-4.5425325300917207E-3</v>
      </c>
      <c r="J169" s="33">
        <f>AF52/(J158*1000)</f>
        <v>-5.7761668392672209E-3</v>
      </c>
      <c r="K169" s="33">
        <f>J52/(K158*1000)</f>
        <v>-7.7842536797392082E-3</v>
      </c>
      <c r="L169" s="33">
        <f>K52/(L158*1000)</f>
        <v>-4.1207225108718668E-3</v>
      </c>
      <c r="M169" s="33">
        <f>L52/(M158*1000)</f>
        <v>-4.4000856405936413E-3</v>
      </c>
      <c r="N169" s="33">
        <f>M52/(N158*1000)</f>
        <v>-4.4394675815623112E-3</v>
      </c>
      <c r="O169" s="33">
        <f>N52/(O158*1000)</f>
        <v>-3.7878330212046153E-3</v>
      </c>
      <c r="P169" s="33">
        <f>O52/(P158*1000)</f>
        <v>-3.0034487611255802E-3</v>
      </c>
      <c r="Q169" s="33">
        <f>P52/(Q158*1000)</f>
        <v>-2.6852955346502016E-3</v>
      </c>
      <c r="R169" s="33">
        <f>Q52/(R158*1000)</f>
        <v>-2.6311816593698103E-3</v>
      </c>
      <c r="S169" s="33">
        <f>R52/(S158*1000)</f>
        <v>-3.3825530162137872E-3</v>
      </c>
      <c r="T169" s="33">
        <f>S52/(T158*1000)</f>
        <v>-2.863518271522216E-3</v>
      </c>
      <c r="U169" s="33">
        <f>T52/(U158*1000)</f>
        <v>-3.4111310592459601E-3</v>
      </c>
      <c r="V169" s="33">
        <f>U52/(V158*1000)</f>
        <v>-5.0118987524338356E-3</v>
      </c>
      <c r="W169" s="33">
        <f>V52/(W158*1000)</f>
        <v>-3.3050102549077058E-3</v>
      </c>
      <c r="X169" s="33">
        <f>W52/(X158*1000)</f>
        <v>-3.2481769059006863E-3</v>
      </c>
      <c r="Y169" s="33">
        <f>X52/(Y158*1000)</f>
        <v>-3.5924021769526966E-3</v>
      </c>
      <c r="Z169" s="33">
        <f>Y52/(Z158*1000)</f>
        <v>-3.6771030448993634E-3</v>
      </c>
      <c r="AA169" s="33">
        <f>Z52/(AA158*1000)</f>
        <v>-3.3993755653467946E-3</v>
      </c>
      <c r="AB169" s="33">
        <f>AA52/(AB158*1000)</f>
        <v>-3.3657331380468392E-3</v>
      </c>
    </row>
    <row r="170" spans="6:28" x14ac:dyDescent="0.25">
      <c r="F170" s="25" t="s">
        <v>48</v>
      </c>
      <c r="G170" s="33">
        <f>G53/(G159*1000)</f>
        <v>-5.7974956662855456E-3</v>
      </c>
      <c r="H170" s="33">
        <f>H53/(H159*1000)</f>
        <v>-6.7322239031770044E-3</v>
      </c>
      <c r="I170" s="33">
        <f>I53/(I159*1000)</f>
        <v>-6.9659976550106905E-3</v>
      </c>
      <c r="J170" s="33">
        <f>AF53/(J159*1000)</f>
        <v>-8.1256485569059216E-3</v>
      </c>
      <c r="K170" s="33">
        <f>J53/(K159*1000)</f>
        <v>-8.6431609274248873E-3</v>
      </c>
      <c r="L170" s="33">
        <f>K53/(L159*1000)</f>
        <v>-7.7044551849547779E-3</v>
      </c>
      <c r="M170" s="33">
        <f>L53/(M159*1000)</f>
        <v>-8.2283757038918905E-3</v>
      </c>
      <c r="N170" s="33">
        <f>M53/(N159*1000)</f>
        <v>-5.4636815119842603E-3</v>
      </c>
      <c r="O170" s="33">
        <f>N53/(O159*1000)</f>
        <v>-4.8647502499015536E-3</v>
      </c>
      <c r="P170" s="33">
        <f>O53/(P159*1000)</f>
        <v>-4.5531004884368917E-3</v>
      </c>
      <c r="Q170" s="33">
        <f>P53/(Q159*1000)</f>
        <v>-4.5369498489721549E-3</v>
      </c>
      <c r="R170" s="33">
        <f>Q53/(R159*1000)</f>
        <v>-4.4087467965397724E-3</v>
      </c>
      <c r="S170" s="33">
        <f>R53/(S159*1000)</f>
        <v>-5.9782292333663192E-3</v>
      </c>
      <c r="T170" s="33">
        <f>S53/(T159*1000)</f>
        <v>-3.2254262441970844E-3</v>
      </c>
      <c r="U170" s="33">
        <f>T53/(U159*1000)</f>
        <v>-6.1964888923510542E-3</v>
      </c>
      <c r="V170" s="33">
        <f>U53/(V159*1000)</f>
        <v>-9.0491580200714409E-3</v>
      </c>
      <c r="W170" s="33">
        <f>V53/(W159*1000)</f>
        <v>-5.8978304011416596E-3</v>
      </c>
      <c r="X170" s="33">
        <f>W53/(X159*1000)</f>
        <v>-5.6288749798968753E-3</v>
      </c>
      <c r="Y170" s="33">
        <f>X53/(Y159*1000)</f>
        <v>-7.5441310474898809E-3</v>
      </c>
      <c r="Z170" s="33">
        <f>Y53/(Z159*1000)</f>
        <v>-1.0270367600210531E-2</v>
      </c>
      <c r="AA170" s="33">
        <f>Z53/(AA159*1000)</f>
        <v>-5.577969436592875E-3</v>
      </c>
      <c r="AB170" s="33">
        <f>AA53/(AB159*1000)</f>
        <v>-6.5028273162244452E-3</v>
      </c>
    </row>
    <row r="171" spans="6:28" x14ac:dyDescent="0.25">
      <c r="F171" t="s">
        <v>101</v>
      </c>
      <c r="G171" s="34">
        <f>AVERAGE(G164:G170)</f>
        <v>-3.4442307741733174E-3</v>
      </c>
      <c r="H171" s="34">
        <f t="shared" ref="H171" si="15">AVERAGE(H164:H170)</f>
        <v>-5.0465767540263705E-3</v>
      </c>
      <c r="I171" s="34">
        <f t="shared" ref="I171" si="16">AVERAGE(I164:I170)</f>
        <v>-3.2668574320178943E-3</v>
      </c>
      <c r="J171" s="34">
        <f t="shared" ref="J171" si="17">AVERAGE(J164:J170)</f>
        <v>-4.4819503775957231E-3</v>
      </c>
      <c r="K171" s="34">
        <f t="shared" ref="K171" si="18">AVERAGE(K164:K170)</f>
        <v>-5.5436419702372518E-3</v>
      </c>
      <c r="L171" s="34">
        <f t="shared" ref="L171" si="19">AVERAGE(L164:L170)</f>
        <v>-3.6065857911560706E-3</v>
      </c>
      <c r="M171" s="34">
        <f t="shared" ref="M171" si="20">AVERAGE(M164:M170)</f>
        <v>-3.940027017206812E-3</v>
      </c>
      <c r="N171" s="34">
        <f t="shared" ref="N171" si="21">AVERAGE(N164:N170)</f>
        <v>-3.8900747080416573E-3</v>
      </c>
      <c r="O171" s="34">
        <f t="shared" ref="O171" si="22">AVERAGE(O164:O170)</f>
        <v>-2.535492757700829E-3</v>
      </c>
      <c r="P171" s="34">
        <f t="shared" ref="P171" si="23">AVERAGE(P164:P170)</f>
        <v>-2.3277551883198505E-3</v>
      </c>
      <c r="Q171" s="34">
        <f t="shared" ref="Q171" si="24">AVERAGE(Q164:Q170)</f>
        <v>-2.2734180309950066E-3</v>
      </c>
      <c r="R171" s="34">
        <f t="shared" ref="R171" si="25">AVERAGE(R164:R170)</f>
        <v>-2.9841868687366302E-3</v>
      </c>
      <c r="S171" s="34">
        <f t="shared" ref="S171" si="26">AVERAGE(S164:S170)</f>
        <v>-3.3172520606331727E-3</v>
      </c>
      <c r="T171" s="34">
        <f t="shared" ref="T171" si="27">AVERAGE(T164:T170)</f>
        <v>-1.6840674990950854E-3</v>
      </c>
      <c r="U171" s="34">
        <f t="shared" ref="U171" si="28">AVERAGE(U164:U170)</f>
        <v>-3.1514803179992631E-3</v>
      </c>
      <c r="V171" s="34">
        <f t="shared" ref="V171" si="29">AVERAGE(V164:V170)</f>
        <v>-4.2724200724305311E-3</v>
      </c>
      <c r="W171" s="34">
        <f t="shared" ref="W171" si="30">AVERAGE(W164:W170)</f>
        <v>-3.8464558272438593E-3</v>
      </c>
      <c r="X171" s="34">
        <f t="shared" ref="X171" si="31">AVERAGE(X164:X170)</f>
        <v>-3.3269676098622953E-3</v>
      </c>
      <c r="Y171" s="34">
        <f t="shared" ref="Y171" si="32">AVERAGE(Y164:Y170)</f>
        <v>-3.9359117349516302E-3</v>
      </c>
      <c r="Z171" s="34">
        <f t="shared" ref="Z171" si="33">AVERAGE(Z164:Z170)</f>
        <v>-5.3411515951480876E-3</v>
      </c>
      <c r="AA171" s="34">
        <f t="shared" ref="AA171" si="34">AVERAGE(AA164:AA170)</f>
        <v>-4.1013229938902905E-3</v>
      </c>
      <c r="AB171" s="34">
        <f t="shared" ref="AB171" si="35">AVERAGE(AB164:AB170)</f>
        <v>-3.720427511194255E-3</v>
      </c>
    </row>
    <row r="175" spans="6:28" x14ac:dyDescent="0.25">
      <c r="H175" t="s">
        <v>103</v>
      </c>
      <c r="Q175" t="s">
        <v>104</v>
      </c>
      <c r="AB175" t="s">
        <v>105</v>
      </c>
    </row>
    <row r="176" spans="6:28" x14ac:dyDescent="0.25">
      <c r="G176" s="20" t="s">
        <v>8</v>
      </c>
      <c r="H176" s="36">
        <v>-3.1514803179992631E-3</v>
      </c>
      <c r="P176" s="20" t="s">
        <v>8</v>
      </c>
      <c r="Q176" s="34">
        <v>-2.9572642471470288E-3</v>
      </c>
      <c r="AA176" s="20" t="s">
        <v>8</v>
      </c>
      <c r="AB176" s="38">
        <v>-390.71428571428572</v>
      </c>
    </row>
    <row r="177" spans="7:28" x14ac:dyDescent="0.25">
      <c r="G177" s="20" t="s">
        <v>4</v>
      </c>
      <c r="H177" s="36">
        <v>-3.9359117349516302E-3</v>
      </c>
      <c r="P177" s="20" t="s">
        <v>4</v>
      </c>
      <c r="Q177" s="34">
        <v>-3.6613348445382475E-3</v>
      </c>
      <c r="AA177" s="20" t="s">
        <v>4</v>
      </c>
      <c r="AB177" s="38">
        <v>-164.28571428571428</v>
      </c>
    </row>
    <row r="178" spans="7:28" x14ac:dyDescent="0.25">
      <c r="G178" s="20" t="s">
        <v>100</v>
      </c>
      <c r="H178" s="36">
        <v>-5.5436419702372518E-3</v>
      </c>
      <c r="P178" s="20" t="s">
        <v>100</v>
      </c>
      <c r="Q178" s="34">
        <v>-5.4616659039319155E-3</v>
      </c>
      <c r="AA178" s="20" t="s">
        <v>100</v>
      </c>
      <c r="AB178" s="38">
        <v>-267</v>
      </c>
    </row>
    <row r="179" spans="7:28" x14ac:dyDescent="0.25">
      <c r="G179" s="20" t="s">
        <v>3</v>
      </c>
      <c r="H179" s="36">
        <v>-5.3411515951480876E-3</v>
      </c>
      <c r="P179" s="20" t="s">
        <v>3</v>
      </c>
      <c r="Q179" s="34">
        <v>-4.7118626912138308E-3</v>
      </c>
      <c r="AA179" s="20" t="s">
        <v>3</v>
      </c>
      <c r="AB179" s="38">
        <v>-668.85714285714289</v>
      </c>
    </row>
    <row r="180" spans="7:28" x14ac:dyDescent="0.25">
      <c r="G180" s="20" t="s">
        <v>6</v>
      </c>
      <c r="H180" s="36">
        <v>-3.8464558272438593E-3</v>
      </c>
      <c r="P180" s="20" t="s">
        <v>6</v>
      </c>
      <c r="Q180" s="34">
        <v>-3.5249533709038579E-3</v>
      </c>
      <c r="AA180" s="20" t="s">
        <v>6</v>
      </c>
      <c r="AB180" s="38">
        <v>-1511.5714285714287</v>
      </c>
    </row>
    <row r="181" spans="7:28" x14ac:dyDescent="0.25">
      <c r="G181" s="20" t="s">
        <v>13</v>
      </c>
      <c r="H181" s="36">
        <v>-2.3277551883198505E-3</v>
      </c>
      <c r="P181" s="20" t="s">
        <v>13</v>
      </c>
      <c r="Q181" s="34">
        <v>-2.2495302206232909E-3</v>
      </c>
      <c r="AA181" s="20" t="s">
        <v>13</v>
      </c>
      <c r="AB181" s="38">
        <v>-1197.7142857142858</v>
      </c>
    </row>
    <row r="182" spans="7:28" x14ac:dyDescent="0.25">
      <c r="G182" s="20" t="s">
        <v>15</v>
      </c>
      <c r="H182" s="36">
        <v>-3.8900747080416573E-3</v>
      </c>
      <c r="P182" s="20" t="s">
        <v>15</v>
      </c>
      <c r="Q182" s="34">
        <v>-3.7612104052991433E-3</v>
      </c>
      <c r="AA182" s="20" t="s">
        <v>15</v>
      </c>
      <c r="AB182" s="38">
        <v>-481.14285714285717</v>
      </c>
    </row>
    <row r="183" spans="7:28" x14ac:dyDescent="0.25">
      <c r="G183" s="20" t="s">
        <v>9</v>
      </c>
      <c r="H183" s="36">
        <v>-1.6840674990950854E-3</v>
      </c>
      <c r="P183" s="20" t="s">
        <v>9</v>
      </c>
      <c r="Q183" s="34">
        <v>-1.6105383530101059E-3</v>
      </c>
      <c r="AA183" s="20" t="s">
        <v>9</v>
      </c>
      <c r="AB183" s="38">
        <v>-1265.7142857142858</v>
      </c>
    </row>
    <row r="184" spans="7:28" x14ac:dyDescent="0.25">
      <c r="G184" s="20" t="s">
        <v>14</v>
      </c>
      <c r="H184" s="36">
        <v>-2.535492757700829E-3</v>
      </c>
      <c r="P184" s="20" t="s">
        <v>14</v>
      </c>
      <c r="Q184" s="34">
        <v>-2.4402739803280108E-3</v>
      </c>
      <c r="AA184" s="20" t="s">
        <v>14</v>
      </c>
      <c r="AB184" s="38">
        <v>-402.57142857142856</v>
      </c>
    </row>
    <row r="185" spans="7:28" x14ac:dyDescent="0.25">
      <c r="G185" s="20" t="s">
        <v>20</v>
      </c>
      <c r="H185" s="36">
        <v>-3.2668574320178943E-3</v>
      </c>
      <c r="P185" s="20" t="s">
        <v>20</v>
      </c>
      <c r="Q185" s="34">
        <v>-3.1758321999611283E-3</v>
      </c>
      <c r="AA185" s="20" t="s">
        <v>20</v>
      </c>
      <c r="AB185" s="38">
        <v>-3684.4285714285716</v>
      </c>
    </row>
    <row r="186" spans="7:28" x14ac:dyDescent="0.25">
      <c r="G186" s="20" t="s">
        <v>10</v>
      </c>
      <c r="H186" s="36">
        <v>-3.3172520606331727E-3</v>
      </c>
      <c r="P186" s="20" t="s">
        <v>10</v>
      </c>
      <c r="Q186" s="34">
        <v>-3.1762567315117389E-3</v>
      </c>
      <c r="AA186" s="20" t="s">
        <v>10</v>
      </c>
      <c r="AB186" s="38">
        <v>-518</v>
      </c>
    </row>
    <row r="187" spans="7:28" x14ac:dyDescent="0.25">
      <c r="G187" s="20" t="s">
        <v>7</v>
      </c>
      <c r="H187" s="36">
        <v>-4.2724200724305311E-3</v>
      </c>
      <c r="P187" s="20" t="s">
        <v>7</v>
      </c>
      <c r="Q187" s="34">
        <v>-3.9988246086574723E-3</v>
      </c>
      <c r="AA187" s="20" t="s">
        <v>7</v>
      </c>
      <c r="AB187" s="38">
        <v>-113.85714285714286</v>
      </c>
    </row>
    <row r="188" spans="7:28" x14ac:dyDescent="0.25">
      <c r="G188" s="20" t="s">
        <v>22</v>
      </c>
      <c r="H188" s="36">
        <v>-3.4442307741733174E-3</v>
      </c>
      <c r="P188" s="20" t="s">
        <v>22</v>
      </c>
      <c r="Q188" s="34">
        <v>-3.3254442569541562E-3</v>
      </c>
      <c r="AA188" s="20" t="s">
        <v>22</v>
      </c>
      <c r="AB188" s="38">
        <v>-1408.2857142857142</v>
      </c>
    </row>
    <row r="189" spans="7:28" x14ac:dyDescent="0.25">
      <c r="G189" s="20" t="s">
        <v>5</v>
      </c>
      <c r="H189" s="36">
        <v>-3.3269676098622953E-3</v>
      </c>
      <c r="P189" s="20" t="s">
        <v>5</v>
      </c>
      <c r="Q189" s="34">
        <v>-3.0970830693291648E-3</v>
      </c>
      <c r="AA189" s="20" t="s">
        <v>5</v>
      </c>
      <c r="AB189" s="38">
        <v>-905.85714285714289</v>
      </c>
    </row>
    <row r="190" spans="7:28" x14ac:dyDescent="0.25">
      <c r="G190" s="20" t="s">
        <v>1</v>
      </c>
      <c r="H190" s="36">
        <v>-3.720427511194255E-3</v>
      </c>
      <c r="P190" s="20" t="s">
        <v>1</v>
      </c>
      <c r="Q190" s="34">
        <v>-3.477115065294085E-3</v>
      </c>
      <c r="AA190" s="20" t="s">
        <v>1</v>
      </c>
      <c r="AB190" s="38">
        <v>-480.57142857142856</v>
      </c>
    </row>
    <row r="191" spans="7:28" x14ac:dyDescent="0.25">
      <c r="G191" s="20" t="s">
        <v>2</v>
      </c>
      <c r="H191" s="36">
        <v>-4.1013229938902905E-3</v>
      </c>
      <c r="P191" s="20" t="s">
        <v>2</v>
      </c>
      <c r="Q191" s="34">
        <v>-3.7407725511315396E-3</v>
      </c>
      <c r="AA191" s="20" t="s">
        <v>2</v>
      </c>
      <c r="AB191" s="38">
        <v>-1255.5714285714287</v>
      </c>
    </row>
    <row r="192" spans="7:28" x14ac:dyDescent="0.25">
      <c r="G192" s="20" t="s">
        <v>12</v>
      </c>
      <c r="H192" s="36">
        <v>-2.2734180309950066E-3</v>
      </c>
      <c r="P192" s="20" t="s">
        <v>12</v>
      </c>
      <c r="Q192" s="34">
        <v>-2.19256126841631E-3</v>
      </c>
      <c r="AA192" s="20" t="s">
        <v>12</v>
      </c>
      <c r="AB192" s="38">
        <v>-871.71428571428567</v>
      </c>
    </row>
    <row r="193" spans="7:28" x14ac:dyDescent="0.25">
      <c r="G193" s="20" t="s">
        <v>17</v>
      </c>
      <c r="H193" s="36">
        <v>-3.6065857911560706E-3</v>
      </c>
      <c r="P193" s="20" t="s">
        <v>17</v>
      </c>
      <c r="Q193" s="34">
        <v>-3.5150248449663185E-3</v>
      </c>
      <c r="AA193" s="20" t="s">
        <v>17</v>
      </c>
      <c r="AB193" s="38">
        <v>-212.71428571428572</v>
      </c>
    </row>
    <row r="194" spans="7:28" x14ac:dyDescent="0.25">
      <c r="G194" s="20" t="s">
        <v>11</v>
      </c>
      <c r="H194" s="36">
        <v>-2.9841868687366302E-3</v>
      </c>
      <c r="P194" s="20" t="s">
        <v>11</v>
      </c>
      <c r="Q194" s="34">
        <v>-2.836665804502308E-3</v>
      </c>
      <c r="AA194" s="20" t="s">
        <v>11</v>
      </c>
      <c r="AB194" s="38">
        <v>-271.14285714285717</v>
      </c>
    </row>
    <row r="195" spans="7:28" x14ac:dyDescent="0.25">
      <c r="G195" s="20" t="s">
        <v>34</v>
      </c>
      <c r="H195" s="36">
        <v>-5.0465767540263705E-3</v>
      </c>
      <c r="P195" s="20" t="s">
        <v>34</v>
      </c>
      <c r="Q195" s="34">
        <v>-4.8948845455533754E-3</v>
      </c>
      <c r="AA195" s="20" t="s">
        <v>34</v>
      </c>
      <c r="AB195" s="38">
        <v>-59.857142857142854</v>
      </c>
    </row>
    <row r="196" spans="7:28" x14ac:dyDescent="0.25">
      <c r="G196" s="20" t="s">
        <v>16</v>
      </c>
      <c r="H196" s="36">
        <v>-3.940027017206812E-3</v>
      </c>
      <c r="P196" s="20" t="s">
        <v>16</v>
      </c>
      <c r="Q196" s="34">
        <v>-3.8242007716703199E-3</v>
      </c>
      <c r="AA196" s="20" t="s">
        <v>16</v>
      </c>
      <c r="AB196" s="38">
        <v>-1922.8571428571429</v>
      </c>
    </row>
    <row r="197" spans="7:28" x14ac:dyDescent="0.25">
      <c r="G197" s="37" t="s">
        <v>102</v>
      </c>
      <c r="H197" s="34">
        <f>AVERAGE(H176:H196)</f>
        <v>-3.5979192626219114E-3</v>
      </c>
      <c r="P197" s="37" t="s">
        <v>102</v>
      </c>
      <c r="Q197" s="34">
        <f>AVERAGE(Q176:Q196)</f>
        <v>-3.4111095111877786E-3</v>
      </c>
      <c r="AA197" s="37" t="s">
        <v>0</v>
      </c>
      <c r="AB197" s="38">
        <f>SUM(AB176:AB196)</f>
        <v>-18054.428571428572</v>
      </c>
    </row>
  </sheetData>
  <sortState xmlns:xlrd2="http://schemas.microsoft.com/office/spreadsheetml/2017/richdata2" ref="AA176:AB196">
    <sortCondition ref="AA176:AA196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532E5-E35A-4D8A-95E2-BA82A2519FDB}">
  <dimension ref="A1:J55"/>
  <sheetViews>
    <sheetView topLeftCell="A27" workbookViewId="0">
      <selection activeCell="J31" sqref="J31:J52"/>
    </sheetView>
  </sheetViews>
  <sheetFormatPr defaultColWidth="25" defaultRowHeight="15" x14ac:dyDescent="0.25"/>
  <sheetData>
    <row r="1" spans="1:10" x14ac:dyDescent="0.25">
      <c r="A1" s="22" t="s">
        <v>35</v>
      </c>
      <c r="B1" s="22"/>
    </row>
    <row r="2" spans="1:10" x14ac:dyDescent="0.25">
      <c r="A2" s="23" t="s">
        <v>36</v>
      </c>
      <c r="B2" s="30"/>
    </row>
    <row r="3" spans="1:10" x14ac:dyDescent="0.25">
      <c r="A3" s="23" t="s">
        <v>37</v>
      </c>
      <c r="B3" s="30"/>
    </row>
    <row r="4" spans="1:10" x14ac:dyDescent="0.25">
      <c r="A4" s="23" t="s">
        <v>38</v>
      </c>
      <c r="B4" s="30"/>
    </row>
    <row r="5" spans="1:10" x14ac:dyDescent="0.25">
      <c r="A5" s="23" t="s">
        <v>39</v>
      </c>
      <c r="B5" s="30"/>
    </row>
    <row r="7" spans="1:10" x14ac:dyDescent="0.25">
      <c r="A7" s="24" t="s">
        <v>40</v>
      </c>
      <c r="B7" s="24"/>
      <c r="C7" s="24" t="s">
        <v>41</v>
      </c>
      <c r="D7" s="25" t="s">
        <v>42</v>
      </c>
      <c r="E7" s="25" t="s">
        <v>43</v>
      </c>
      <c r="F7" s="25" t="s">
        <v>44</v>
      </c>
      <c r="G7" s="25" t="s">
        <v>45</v>
      </c>
      <c r="H7" s="25" t="s">
        <v>46</v>
      </c>
      <c r="I7" s="25" t="s">
        <v>47</v>
      </c>
      <c r="J7" s="25" t="s">
        <v>48</v>
      </c>
    </row>
    <row r="8" spans="1:10" x14ac:dyDescent="0.25">
      <c r="A8" s="26" t="s">
        <v>49</v>
      </c>
      <c r="B8" s="26"/>
      <c r="C8" s="26" t="s">
        <v>50</v>
      </c>
      <c r="D8" s="25" t="s">
        <v>42</v>
      </c>
      <c r="E8" s="25" t="s">
        <v>43</v>
      </c>
      <c r="F8" s="25" t="s">
        <v>44</v>
      </c>
      <c r="G8" s="25" t="s">
        <v>45</v>
      </c>
      <c r="H8" s="25" t="s">
        <v>46</v>
      </c>
      <c r="I8" s="25" t="s">
        <v>47</v>
      </c>
      <c r="J8" s="25" t="s">
        <v>48</v>
      </c>
    </row>
    <row r="9" spans="1:10" x14ac:dyDescent="0.25">
      <c r="A9" s="28" t="s">
        <v>51</v>
      </c>
      <c r="B9" s="31" t="s">
        <v>22</v>
      </c>
      <c r="C9" s="25" t="s">
        <v>52</v>
      </c>
      <c r="D9" s="29">
        <v>414.35399999999998</v>
      </c>
      <c r="E9" s="29">
        <v>412.91399999999999</v>
      </c>
      <c r="F9" s="29">
        <v>403.22699999999998</v>
      </c>
      <c r="G9" s="29">
        <v>417.73099999999999</v>
      </c>
      <c r="H9" s="29">
        <v>414.23399999999998</v>
      </c>
      <c r="I9" s="29">
        <v>434.17</v>
      </c>
      <c r="J9" s="29">
        <v>445.33600000000001</v>
      </c>
    </row>
    <row r="10" spans="1:10" ht="30" x14ac:dyDescent="0.25">
      <c r="A10" s="28" t="s">
        <v>51</v>
      </c>
      <c r="B10" s="31" t="s">
        <v>34</v>
      </c>
      <c r="C10" s="25" t="s">
        <v>53</v>
      </c>
      <c r="D10" s="29">
        <v>11.836</v>
      </c>
      <c r="E10" s="29">
        <v>11.965999999999999</v>
      </c>
      <c r="F10" s="29">
        <v>11.46</v>
      </c>
      <c r="G10" s="29">
        <v>11.679</v>
      </c>
      <c r="H10" s="29">
        <v>11.954000000000001</v>
      </c>
      <c r="I10" s="29">
        <v>12.77</v>
      </c>
      <c r="J10" s="29">
        <v>13.502000000000001</v>
      </c>
    </row>
    <row r="11" spans="1:10" x14ac:dyDescent="0.25">
      <c r="A11" s="28" t="s">
        <v>51</v>
      </c>
      <c r="B11" s="20" t="s">
        <v>20</v>
      </c>
      <c r="C11" s="25" t="s">
        <v>54</v>
      </c>
      <c r="D11" s="29">
        <v>1099.2190000000001</v>
      </c>
      <c r="E11" s="29">
        <v>1098.682</v>
      </c>
      <c r="F11" s="29">
        <v>1088.95</v>
      </c>
      <c r="G11" s="29">
        <v>1087.8019999999999</v>
      </c>
      <c r="H11" s="29">
        <v>1110.0139999999999</v>
      </c>
      <c r="I11" s="29">
        <v>1199.799</v>
      </c>
      <c r="J11" s="29">
        <v>1235.3150000000001</v>
      </c>
    </row>
    <row r="12" spans="1:10" x14ac:dyDescent="0.25">
      <c r="A12" s="28" t="s">
        <v>51</v>
      </c>
      <c r="B12" s="20" t="s">
        <v>19</v>
      </c>
      <c r="C12" s="25" t="s">
        <v>55</v>
      </c>
      <c r="D12" s="29">
        <v>105.015</v>
      </c>
      <c r="E12" s="29">
        <v>103.449</v>
      </c>
      <c r="F12" s="29">
        <v>104.798</v>
      </c>
      <c r="G12" s="29">
        <v>104.515</v>
      </c>
      <c r="H12" s="29">
        <v>105.09699999999999</v>
      </c>
      <c r="I12" s="29">
        <v>114.256</v>
      </c>
      <c r="J12" s="29">
        <v>115.804</v>
      </c>
    </row>
    <row r="13" spans="1:10" ht="30" x14ac:dyDescent="0.25">
      <c r="A13" s="28" t="s">
        <v>51</v>
      </c>
      <c r="B13" s="20" t="s">
        <v>18</v>
      </c>
      <c r="C13" s="25" t="s">
        <v>56</v>
      </c>
      <c r="D13" s="29">
        <v>47.758000000000003</v>
      </c>
      <c r="E13" s="29">
        <v>45.756999999999998</v>
      </c>
      <c r="F13" s="29">
        <v>46.106000000000002</v>
      </c>
      <c r="G13" s="29">
        <v>46.378</v>
      </c>
      <c r="H13" s="29">
        <v>48.307000000000002</v>
      </c>
      <c r="I13" s="29">
        <v>50.881999999999998</v>
      </c>
      <c r="J13" s="29">
        <v>51.829000000000001</v>
      </c>
    </row>
    <row r="14" spans="1:10" ht="30" x14ac:dyDescent="0.25">
      <c r="A14" s="28" t="s">
        <v>51</v>
      </c>
      <c r="B14" s="20" t="s">
        <v>17</v>
      </c>
      <c r="C14" s="25" t="s">
        <v>57</v>
      </c>
      <c r="D14" s="29">
        <v>57.256</v>
      </c>
      <c r="E14" s="29">
        <v>57.692</v>
      </c>
      <c r="F14" s="29">
        <v>58.692</v>
      </c>
      <c r="G14" s="29">
        <v>58.137</v>
      </c>
      <c r="H14" s="29">
        <v>56.789000000000001</v>
      </c>
      <c r="I14" s="29">
        <v>63.374000000000002</v>
      </c>
      <c r="J14" s="29">
        <v>63.975000000000001</v>
      </c>
    </row>
    <row r="15" spans="1:10" ht="30" x14ac:dyDescent="0.25">
      <c r="A15" s="28" t="s">
        <v>51</v>
      </c>
      <c r="B15" s="20" t="s">
        <v>16</v>
      </c>
      <c r="C15" s="25" t="s">
        <v>58</v>
      </c>
      <c r="D15" s="29">
        <v>464.04199999999997</v>
      </c>
      <c r="E15" s="29">
        <v>474.62099999999998</v>
      </c>
      <c r="F15" s="29">
        <v>476.06900000000002</v>
      </c>
      <c r="G15" s="29">
        <v>487.92399999999998</v>
      </c>
      <c r="H15" s="29">
        <v>493.34</v>
      </c>
      <c r="I15" s="29">
        <v>513.98800000000006</v>
      </c>
      <c r="J15" s="29">
        <v>539.38400000000001</v>
      </c>
    </row>
    <row r="16" spans="1:10" x14ac:dyDescent="0.25">
      <c r="A16" s="28" t="s">
        <v>51</v>
      </c>
      <c r="B16" s="20" t="s">
        <v>15</v>
      </c>
      <c r="C16" s="25" t="s">
        <v>59</v>
      </c>
      <c r="D16" s="29">
        <v>123.916</v>
      </c>
      <c r="E16" s="29">
        <v>122.495</v>
      </c>
      <c r="F16" s="29">
        <v>123.36199999999999</v>
      </c>
      <c r="G16" s="29">
        <v>125.014</v>
      </c>
      <c r="H16" s="29">
        <v>125.126</v>
      </c>
      <c r="I16" s="29">
        <v>128.92699999999999</v>
      </c>
      <c r="J16" s="29">
        <v>140.39699999999999</v>
      </c>
    </row>
    <row r="17" spans="1:10" x14ac:dyDescent="0.25">
      <c r="A17" s="28" t="s">
        <v>51</v>
      </c>
      <c r="B17" s="20" t="s">
        <v>14</v>
      </c>
      <c r="C17" s="25" t="s">
        <v>60</v>
      </c>
      <c r="D17" s="29">
        <v>161.87</v>
      </c>
      <c r="E17" s="29">
        <v>160.447</v>
      </c>
      <c r="F17" s="29">
        <v>157.899</v>
      </c>
      <c r="G17" s="29">
        <v>155.96100000000001</v>
      </c>
      <c r="H17" s="29">
        <v>156.584</v>
      </c>
      <c r="I17" s="29">
        <v>170.97800000000001</v>
      </c>
      <c r="J17" s="29">
        <v>170.76300000000001</v>
      </c>
    </row>
    <row r="18" spans="1:10" x14ac:dyDescent="0.25">
      <c r="A18" s="28" t="s">
        <v>51</v>
      </c>
      <c r="B18" s="31" t="s">
        <v>13</v>
      </c>
      <c r="C18" s="25" t="s">
        <v>61</v>
      </c>
      <c r="D18" s="29">
        <v>495.78500000000003</v>
      </c>
      <c r="E18" s="29">
        <v>523.32100000000003</v>
      </c>
      <c r="F18" s="29">
        <v>520.55700000000002</v>
      </c>
      <c r="G18" s="29">
        <v>522.31200000000001</v>
      </c>
      <c r="H18" s="29">
        <v>513.39200000000005</v>
      </c>
      <c r="I18" s="29">
        <v>538.50400000000002</v>
      </c>
      <c r="J18" s="29">
        <v>562.52300000000002</v>
      </c>
    </row>
    <row r="19" spans="1:10" x14ac:dyDescent="0.25">
      <c r="A19" s="28" t="s">
        <v>51</v>
      </c>
      <c r="B19" s="31" t="s">
        <v>12</v>
      </c>
      <c r="C19" s="25" t="s">
        <v>62</v>
      </c>
      <c r="D19" s="29">
        <v>390.45400000000001</v>
      </c>
      <c r="E19" s="29">
        <v>387.99</v>
      </c>
      <c r="F19" s="29">
        <v>371.37099999999998</v>
      </c>
      <c r="G19" s="29">
        <v>377.83699999999999</v>
      </c>
      <c r="H19" s="29">
        <v>388.05500000000001</v>
      </c>
      <c r="I19" s="29">
        <v>406.55399999999997</v>
      </c>
      <c r="J19" s="29">
        <v>421.11200000000002</v>
      </c>
    </row>
    <row r="20" spans="1:10" x14ac:dyDescent="0.25">
      <c r="A20" s="28" t="s">
        <v>51</v>
      </c>
      <c r="B20" s="31" t="s">
        <v>11</v>
      </c>
      <c r="C20" s="25" t="s">
        <v>63</v>
      </c>
      <c r="D20" s="29">
        <v>86.332999999999998</v>
      </c>
      <c r="E20" s="29">
        <v>93.596000000000004</v>
      </c>
      <c r="F20" s="29">
        <v>95.263000000000005</v>
      </c>
      <c r="G20" s="29">
        <v>92.896000000000001</v>
      </c>
      <c r="H20" s="29">
        <v>93.701999999999998</v>
      </c>
      <c r="I20" s="29">
        <v>97.84</v>
      </c>
      <c r="J20" s="29">
        <v>104.414</v>
      </c>
    </row>
    <row r="21" spans="1:10" x14ac:dyDescent="0.25">
      <c r="A21" s="28" t="s">
        <v>51</v>
      </c>
      <c r="B21" s="31" t="s">
        <v>10</v>
      </c>
      <c r="C21" s="25" t="s">
        <v>64</v>
      </c>
      <c r="D21" s="29">
        <v>149.42400000000001</v>
      </c>
      <c r="E21" s="29">
        <v>159.70099999999999</v>
      </c>
      <c r="F21" s="29">
        <v>157.25200000000001</v>
      </c>
      <c r="G21" s="29">
        <v>157.041</v>
      </c>
      <c r="H21" s="29">
        <v>160.37899999999999</v>
      </c>
      <c r="I21" s="29">
        <v>165.03700000000001</v>
      </c>
      <c r="J21" s="29">
        <v>176.15700000000001</v>
      </c>
    </row>
    <row r="22" spans="1:10" x14ac:dyDescent="0.25">
      <c r="A22" s="28" t="s">
        <v>51</v>
      </c>
      <c r="B22" s="31" t="s">
        <v>9</v>
      </c>
      <c r="C22" s="25" t="s">
        <v>65</v>
      </c>
      <c r="D22" s="29">
        <v>748.947</v>
      </c>
      <c r="E22" s="29">
        <v>760.26300000000003</v>
      </c>
      <c r="F22" s="29">
        <v>742.90300000000002</v>
      </c>
      <c r="G22" s="29">
        <v>747.64599999999996</v>
      </c>
      <c r="H22" s="29">
        <v>765.57399999999996</v>
      </c>
      <c r="I22" s="29">
        <v>819.702</v>
      </c>
      <c r="J22" s="29">
        <v>814.005</v>
      </c>
    </row>
    <row r="23" spans="1:10" x14ac:dyDescent="0.25">
      <c r="A23" s="28" t="s">
        <v>51</v>
      </c>
      <c r="B23" s="31" t="s">
        <v>8</v>
      </c>
      <c r="C23" s="25" t="s">
        <v>66</v>
      </c>
      <c r="D23" s="29">
        <v>119.666</v>
      </c>
      <c r="E23" s="29">
        <v>124.185</v>
      </c>
      <c r="F23" s="29">
        <v>125.29300000000001</v>
      </c>
      <c r="G23" s="29">
        <v>128.96899999999999</v>
      </c>
      <c r="H23" s="29">
        <v>127.00700000000001</v>
      </c>
      <c r="I23" s="29">
        <v>134.08799999999999</v>
      </c>
      <c r="J23" s="29">
        <v>145.339</v>
      </c>
    </row>
    <row r="24" spans="1:10" x14ac:dyDescent="0.25">
      <c r="A24" s="28" t="s">
        <v>51</v>
      </c>
      <c r="B24" s="31" t="s">
        <v>7</v>
      </c>
      <c r="C24" s="25" t="s">
        <v>67</v>
      </c>
      <c r="D24" s="29">
        <v>27.355</v>
      </c>
      <c r="E24" s="29">
        <v>27.341999999999999</v>
      </c>
      <c r="F24" s="29">
        <v>25.643999999999998</v>
      </c>
      <c r="G24" s="29">
        <v>26.628</v>
      </c>
      <c r="H24" s="29">
        <v>27.827999999999999</v>
      </c>
      <c r="I24" s="29">
        <v>29.716999999999999</v>
      </c>
      <c r="J24" s="29">
        <v>30.597000000000001</v>
      </c>
    </row>
    <row r="25" spans="1:10" x14ac:dyDescent="0.25">
      <c r="A25" s="28" t="s">
        <v>51</v>
      </c>
      <c r="B25" s="31" t="s">
        <v>6</v>
      </c>
      <c r="C25" s="25" t="s">
        <v>68</v>
      </c>
      <c r="D25" s="29">
        <v>396.26499999999999</v>
      </c>
      <c r="E25" s="29">
        <v>399.99900000000002</v>
      </c>
      <c r="F25" s="29">
        <v>403.315</v>
      </c>
      <c r="G25" s="29">
        <v>420.57799999999997</v>
      </c>
      <c r="H25" s="29">
        <v>431.40800000000002</v>
      </c>
      <c r="I25" s="29">
        <v>456.69099999999997</v>
      </c>
      <c r="J25" s="29">
        <v>474.31099999999998</v>
      </c>
    </row>
    <row r="26" spans="1:10" x14ac:dyDescent="0.25">
      <c r="A26" s="28" t="s">
        <v>51</v>
      </c>
      <c r="B26" s="31" t="s">
        <v>5</v>
      </c>
      <c r="C26" s="25" t="s">
        <v>69</v>
      </c>
      <c r="D26" s="29">
        <v>268.68400000000003</v>
      </c>
      <c r="E26" s="29">
        <v>276.17599999999999</v>
      </c>
      <c r="F26" s="29">
        <v>269.75599999999997</v>
      </c>
      <c r="G26" s="29">
        <v>283.26299999999998</v>
      </c>
      <c r="H26" s="29">
        <v>291.80799999999999</v>
      </c>
      <c r="I26" s="29">
        <v>313.125</v>
      </c>
      <c r="J26" s="29">
        <v>320.447</v>
      </c>
    </row>
    <row r="27" spans="1:10" x14ac:dyDescent="0.25">
      <c r="A27" s="28" t="s">
        <v>51</v>
      </c>
      <c r="B27" s="31" t="s">
        <v>4</v>
      </c>
      <c r="C27" s="25" t="s">
        <v>70</v>
      </c>
      <c r="D27" s="29">
        <v>37.979999999999997</v>
      </c>
      <c r="E27" s="29">
        <v>41.5</v>
      </c>
      <c r="F27" s="29">
        <v>42.508000000000003</v>
      </c>
      <c r="G27" s="29">
        <v>42.502000000000002</v>
      </c>
      <c r="H27" s="29">
        <v>42.408999999999999</v>
      </c>
      <c r="I27" s="29">
        <v>48.893999999999998</v>
      </c>
      <c r="J27" s="29">
        <v>49.658000000000001</v>
      </c>
    </row>
    <row r="28" spans="1:10" x14ac:dyDescent="0.25">
      <c r="A28" s="28" t="s">
        <v>51</v>
      </c>
      <c r="B28" s="31" t="s">
        <v>3</v>
      </c>
      <c r="C28" s="25" t="s">
        <v>71</v>
      </c>
      <c r="D28" s="29">
        <v>128.822</v>
      </c>
      <c r="E28" s="29">
        <v>134.21299999999999</v>
      </c>
      <c r="F28" s="29">
        <v>132.40299999999999</v>
      </c>
      <c r="G28" s="29">
        <v>133.41300000000001</v>
      </c>
      <c r="H28" s="29">
        <v>132.88</v>
      </c>
      <c r="I28" s="29">
        <v>155.37700000000001</v>
      </c>
      <c r="J28" s="29">
        <v>158.18799999999999</v>
      </c>
    </row>
    <row r="29" spans="1:10" x14ac:dyDescent="0.25">
      <c r="A29" s="28" t="s">
        <v>51</v>
      </c>
      <c r="B29" s="31" t="s">
        <v>2</v>
      </c>
      <c r="C29" s="25" t="s">
        <v>72</v>
      </c>
      <c r="D29" s="29">
        <v>309.39100000000002</v>
      </c>
      <c r="E29" s="29">
        <v>310.495</v>
      </c>
      <c r="F29" s="29">
        <v>310.43900000000002</v>
      </c>
      <c r="G29" s="29">
        <v>320.68</v>
      </c>
      <c r="H29" s="29">
        <v>325.87200000000001</v>
      </c>
      <c r="I29" s="29">
        <v>367.57499999999999</v>
      </c>
      <c r="J29" s="29">
        <v>392.64800000000002</v>
      </c>
    </row>
    <row r="30" spans="1:10" x14ac:dyDescent="0.25">
      <c r="A30" s="28" t="s">
        <v>51</v>
      </c>
      <c r="B30" s="31" t="s">
        <v>1</v>
      </c>
      <c r="C30" s="25" t="s">
        <v>73</v>
      </c>
      <c r="D30" s="29">
        <v>128.15600000000001</v>
      </c>
      <c r="E30" s="29">
        <v>142.28700000000001</v>
      </c>
      <c r="F30" s="29">
        <v>141.095</v>
      </c>
      <c r="G30" s="29">
        <v>134.68799999999999</v>
      </c>
      <c r="H30" s="29">
        <v>132.749</v>
      </c>
      <c r="I30" s="29">
        <v>141.20500000000001</v>
      </c>
      <c r="J30" s="29">
        <v>143.02799999999999</v>
      </c>
    </row>
    <row r="31" spans="1:10" x14ac:dyDescent="0.25">
      <c r="A31" s="28" t="s">
        <v>74</v>
      </c>
      <c r="B31" s="25"/>
      <c r="C31" s="25" t="s">
        <v>52</v>
      </c>
      <c r="D31" s="29">
        <v>1977.595</v>
      </c>
      <c r="E31" s="29">
        <v>1961.6969999999999</v>
      </c>
      <c r="F31" s="29">
        <v>1892.3230000000001</v>
      </c>
      <c r="G31" s="29">
        <v>1906.422</v>
      </c>
      <c r="H31" s="29">
        <v>1908.85</v>
      </c>
      <c r="I31" s="29">
        <v>1918.8589999999999</v>
      </c>
      <c r="J31" s="29">
        <v>1960.24</v>
      </c>
    </row>
    <row r="32" spans="1:10" ht="30" x14ac:dyDescent="0.25">
      <c r="A32" s="28" t="s">
        <v>74</v>
      </c>
      <c r="B32" s="25"/>
      <c r="C32" s="25" t="s">
        <v>53</v>
      </c>
      <c r="D32" s="29">
        <v>58.936</v>
      </c>
      <c r="E32" s="29">
        <v>59.018000000000001</v>
      </c>
      <c r="F32" s="29">
        <v>56.399000000000001</v>
      </c>
      <c r="G32" s="29">
        <v>56.854999999999997</v>
      </c>
      <c r="H32" s="29">
        <v>58.274999999999999</v>
      </c>
      <c r="I32" s="29">
        <v>59.198</v>
      </c>
      <c r="J32" s="29">
        <v>59.475000000000001</v>
      </c>
    </row>
    <row r="33" spans="1:10" x14ac:dyDescent="0.25">
      <c r="A33" s="28" t="s">
        <v>74</v>
      </c>
      <c r="B33" s="25"/>
      <c r="C33" s="25" t="s">
        <v>54</v>
      </c>
      <c r="D33" s="29">
        <v>666.62</v>
      </c>
      <c r="E33" s="29">
        <v>665.15599999999995</v>
      </c>
      <c r="F33" s="29">
        <v>632.84500000000003</v>
      </c>
      <c r="G33" s="29">
        <v>648.50599999999997</v>
      </c>
      <c r="H33" s="29">
        <v>662.05600000000004</v>
      </c>
      <c r="I33" s="29">
        <v>673.98400000000004</v>
      </c>
      <c r="J33" s="29">
        <v>670.03200000000004</v>
      </c>
    </row>
    <row r="34" spans="1:10" x14ac:dyDescent="0.25">
      <c r="A34" s="28" t="s">
        <v>74</v>
      </c>
      <c r="B34" s="25"/>
      <c r="C34" s="25" t="s">
        <v>55</v>
      </c>
      <c r="D34" s="29">
        <v>4674.8450000000003</v>
      </c>
      <c r="E34" s="29">
        <v>4715.2150000000001</v>
      </c>
      <c r="F34" s="29">
        <v>4550.201</v>
      </c>
      <c r="G34" s="29">
        <v>4602.3950000000004</v>
      </c>
      <c r="H34" s="29">
        <v>4649.5910000000003</v>
      </c>
      <c r="I34" s="29">
        <v>4688.8530000000001</v>
      </c>
      <c r="J34" s="29">
        <v>4710.3519999999999</v>
      </c>
    </row>
    <row r="35" spans="1:10" ht="30" x14ac:dyDescent="0.25">
      <c r="A35" s="28" t="s">
        <v>74</v>
      </c>
      <c r="B35" s="25"/>
      <c r="C35" s="25" t="s">
        <v>56</v>
      </c>
      <c r="D35" s="29">
        <v>515.79300000000001</v>
      </c>
      <c r="E35" s="29">
        <v>520.52</v>
      </c>
      <c r="F35" s="29">
        <v>509.315</v>
      </c>
      <c r="G35" s="29">
        <v>508.92899999999997</v>
      </c>
      <c r="H35" s="29">
        <v>521.99199999999996</v>
      </c>
      <c r="I35" s="29">
        <v>522.495</v>
      </c>
      <c r="J35" s="29">
        <v>523.45000000000005</v>
      </c>
    </row>
    <row r="36" spans="1:10" ht="30" x14ac:dyDescent="0.25">
      <c r="A36" s="28" t="s">
        <v>74</v>
      </c>
      <c r="B36" s="25"/>
      <c r="C36" s="25" t="s">
        <v>57</v>
      </c>
      <c r="D36" s="29">
        <v>264.25599999999997</v>
      </c>
      <c r="E36" s="29">
        <v>267.19299999999998</v>
      </c>
      <c r="F36" s="29">
        <v>262.02499999999998</v>
      </c>
      <c r="G36" s="29">
        <v>259.625</v>
      </c>
      <c r="H36" s="29">
        <v>269.23</v>
      </c>
      <c r="I36" s="29">
        <v>267.589</v>
      </c>
      <c r="J36" s="29">
        <v>266.089</v>
      </c>
    </row>
    <row r="37" spans="1:10" ht="30" x14ac:dyDescent="0.25">
      <c r="A37" s="28" t="s">
        <v>74</v>
      </c>
      <c r="B37" s="25"/>
      <c r="C37" s="25" t="s">
        <v>58</v>
      </c>
      <c r="D37" s="29">
        <v>251.53800000000001</v>
      </c>
      <c r="E37" s="29">
        <v>253.327</v>
      </c>
      <c r="F37" s="29">
        <v>247.29</v>
      </c>
      <c r="G37" s="29">
        <v>249.304</v>
      </c>
      <c r="H37" s="29">
        <v>252.762</v>
      </c>
      <c r="I37" s="29">
        <v>254.90600000000001</v>
      </c>
      <c r="J37" s="29">
        <v>257.36099999999999</v>
      </c>
    </row>
    <row r="38" spans="1:10" x14ac:dyDescent="0.25">
      <c r="A38" s="28" t="s">
        <v>74</v>
      </c>
      <c r="B38" s="25"/>
      <c r="C38" s="25" t="s">
        <v>59</v>
      </c>
      <c r="D38" s="29">
        <v>2269.9340000000002</v>
      </c>
      <c r="E38" s="29">
        <v>2281.4899999999998</v>
      </c>
      <c r="F38" s="29">
        <v>2205.5970000000002</v>
      </c>
      <c r="G38" s="29">
        <v>2196.1610000000001</v>
      </c>
      <c r="H38" s="29">
        <v>2239.395</v>
      </c>
      <c r="I38" s="29">
        <v>2323.4839999999999</v>
      </c>
      <c r="J38" s="29">
        <v>2298.1750000000002</v>
      </c>
    </row>
    <row r="39" spans="1:10" x14ac:dyDescent="0.25">
      <c r="A39" s="28" t="s">
        <v>74</v>
      </c>
      <c r="B39" s="25"/>
      <c r="C39" s="25" t="s">
        <v>60</v>
      </c>
      <c r="D39" s="29">
        <v>543.255</v>
      </c>
      <c r="E39" s="29">
        <v>540.952</v>
      </c>
      <c r="F39" s="29">
        <v>536.47299999999996</v>
      </c>
      <c r="G39" s="29">
        <v>541.05600000000004</v>
      </c>
      <c r="H39" s="29">
        <v>549.65099999999995</v>
      </c>
      <c r="I39" s="29">
        <v>544.73900000000003</v>
      </c>
      <c r="J39" s="29">
        <v>551.41600000000005</v>
      </c>
    </row>
    <row r="40" spans="1:10" x14ac:dyDescent="0.25">
      <c r="A40" s="28" t="s">
        <v>74</v>
      </c>
      <c r="B40" s="25"/>
      <c r="C40" s="25" t="s">
        <v>61</v>
      </c>
      <c r="D40" s="29">
        <v>2119.2159999999999</v>
      </c>
      <c r="E40" s="29">
        <v>2144.4169999999999</v>
      </c>
      <c r="F40" s="29">
        <v>2088.8180000000002</v>
      </c>
      <c r="G40" s="29">
        <v>2092.13</v>
      </c>
      <c r="H40" s="29">
        <v>2106.5709999999999</v>
      </c>
      <c r="I40" s="29">
        <v>2128.2550000000001</v>
      </c>
      <c r="J40" s="29">
        <v>2123.857</v>
      </c>
    </row>
    <row r="41" spans="1:10" x14ac:dyDescent="0.25">
      <c r="A41" s="28" t="s">
        <v>74</v>
      </c>
      <c r="B41" s="25"/>
      <c r="C41" s="25" t="s">
        <v>62</v>
      </c>
      <c r="D41" s="29">
        <v>1702.1980000000001</v>
      </c>
      <c r="E41" s="29">
        <v>1697.875</v>
      </c>
      <c r="F41" s="29">
        <v>1656.6569999999999</v>
      </c>
      <c r="G41" s="29">
        <v>1671.885</v>
      </c>
      <c r="H41" s="29">
        <v>1721.432</v>
      </c>
      <c r="I41" s="29">
        <v>1717.961</v>
      </c>
      <c r="J41" s="29">
        <v>1737.711</v>
      </c>
    </row>
    <row r="42" spans="1:10" x14ac:dyDescent="0.25">
      <c r="A42" s="28" t="s">
        <v>74</v>
      </c>
      <c r="B42" s="25"/>
      <c r="C42" s="25" t="s">
        <v>63</v>
      </c>
      <c r="D42" s="29">
        <v>385.01</v>
      </c>
      <c r="E42" s="29">
        <v>391.35199999999998</v>
      </c>
      <c r="F42" s="29">
        <v>379.78100000000001</v>
      </c>
      <c r="G42" s="29">
        <v>379.26499999999999</v>
      </c>
      <c r="H42" s="29">
        <v>379.34500000000003</v>
      </c>
      <c r="I42" s="29">
        <v>384.48200000000003</v>
      </c>
      <c r="J42" s="29">
        <v>391.88299999999998</v>
      </c>
    </row>
    <row r="43" spans="1:10" x14ac:dyDescent="0.25">
      <c r="A43" s="28" t="s">
        <v>74</v>
      </c>
      <c r="B43" s="25"/>
      <c r="C43" s="25" t="s">
        <v>64</v>
      </c>
      <c r="D43" s="29">
        <v>687.95299999999997</v>
      </c>
      <c r="E43" s="29">
        <v>692.02700000000004</v>
      </c>
      <c r="F43" s="29">
        <v>661.46100000000001</v>
      </c>
      <c r="G43" s="29">
        <v>663.67399999999998</v>
      </c>
      <c r="H43" s="29">
        <v>681.29700000000003</v>
      </c>
      <c r="I43" s="29">
        <v>675.85299999999995</v>
      </c>
      <c r="J43" s="29">
        <v>678.71799999999996</v>
      </c>
    </row>
    <row r="44" spans="1:10" x14ac:dyDescent="0.25">
      <c r="A44" s="28" t="s">
        <v>74</v>
      </c>
      <c r="B44" s="25"/>
      <c r="C44" s="25" t="s">
        <v>65</v>
      </c>
      <c r="D44" s="29">
        <v>2614.973</v>
      </c>
      <c r="E44" s="29">
        <v>2589.377</v>
      </c>
      <c r="F44" s="29">
        <v>2490.9899999999998</v>
      </c>
      <c r="G44" s="29">
        <v>2517.1089999999999</v>
      </c>
      <c r="H44" s="29">
        <v>2515.1869999999999</v>
      </c>
      <c r="I44" s="29">
        <v>2558.306</v>
      </c>
      <c r="J44" s="29">
        <v>2576.3609999999999</v>
      </c>
    </row>
    <row r="45" spans="1:10" x14ac:dyDescent="0.25">
      <c r="A45" s="28" t="s">
        <v>74</v>
      </c>
      <c r="B45" s="25"/>
      <c r="C45" s="25" t="s">
        <v>66</v>
      </c>
      <c r="D45" s="29">
        <v>553.702</v>
      </c>
      <c r="E45" s="29">
        <v>554.31700000000001</v>
      </c>
      <c r="F45" s="29">
        <v>526.077</v>
      </c>
      <c r="G45" s="29">
        <v>534.15700000000004</v>
      </c>
      <c r="H45" s="29">
        <v>532.91700000000003</v>
      </c>
      <c r="I45" s="29">
        <v>545.97699999999998</v>
      </c>
      <c r="J45" s="29">
        <v>546.48699999999997</v>
      </c>
    </row>
    <row r="46" spans="1:10" x14ac:dyDescent="0.25">
      <c r="A46" s="28" t="s">
        <v>74</v>
      </c>
      <c r="B46" s="25"/>
      <c r="C46" s="25" t="s">
        <v>67</v>
      </c>
      <c r="D46" s="29">
        <v>121.45399999999999</v>
      </c>
      <c r="E46" s="29">
        <v>123.33799999999999</v>
      </c>
      <c r="F46" s="29">
        <v>115.438</v>
      </c>
      <c r="G46" s="29">
        <v>112.556</v>
      </c>
      <c r="H46" s="29">
        <v>115.16800000000001</v>
      </c>
      <c r="I46" s="29">
        <v>117.568</v>
      </c>
      <c r="J46" s="29">
        <v>117.035</v>
      </c>
    </row>
    <row r="47" spans="1:10" x14ac:dyDescent="0.25">
      <c r="A47" s="28" t="s">
        <v>74</v>
      </c>
      <c r="B47" s="25"/>
      <c r="C47" s="25" t="s">
        <v>68</v>
      </c>
      <c r="D47" s="29">
        <v>2060.8200000000002</v>
      </c>
      <c r="E47" s="29">
        <v>2033.482</v>
      </c>
      <c r="F47" s="29">
        <v>1923.2049999999999</v>
      </c>
      <c r="G47" s="29">
        <v>1973.171</v>
      </c>
      <c r="H47" s="29">
        <v>1980.0540000000001</v>
      </c>
      <c r="I47" s="29">
        <v>2038.558</v>
      </c>
      <c r="J47" s="29">
        <v>2039.155</v>
      </c>
    </row>
    <row r="48" spans="1:10" x14ac:dyDescent="0.25">
      <c r="A48" s="28" t="s">
        <v>74</v>
      </c>
      <c r="B48" s="25"/>
      <c r="C48" s="25" t="s">
        <v>69</v>
      </c>
      <c r="D48" s="29">
        <v>1431.607</v>
      </c>
      <c r="E48" s="29">
        <v>1428.154</v>
      </c>
      <c r="F48" s="29">
        <v>1385.271</v>
      </c>
      <c r="G48" s="29">
        <v>1412.22</v>
      </c>
      <c r="H48" s="29">
        <v>1440.837</v>
      </c>
      <c r="I48" s="29">
        <v>1461.7180000000001</v>
      </c>
      <c r="J48" s="29">
        <v>1436.982</v>
      </c>
    </row>
    <row r="49" spans="1:10" x14ac:dyDescent="0.25">
      <c r="A49" s="28" t="s">
        <v>74</v>
      </c>
      <c r="B49" s="25"/>
      <c r="C49" s="25" t="s">
        <v>70</v>
      </c>
      <c r="D49" s="29">
        <v>211.655</v>
      </c>
      <c r="E49" s="29">
        <v>210.334</v>
      </c>
      <c r="F49" s="29">
        <v>201.40299999999999</v>
      </c>
      <c r="G49" s="29">
        <v>206.066</v>
      </c>
      <c r="H49" s="29">
        <v>203.12200000000001</v>
      </c>
      <c r="I49" s="29">
        <v>209.86799999999999</v>
      </c>
      <c r="J49" s="29">
        <v>210.917</v>
      </c>
    </row>
    <row r="50" spans="1:10" x14ac:dyDescent="0.25">
      <c r="A50" s="28" t="s">
        <v>74</v>
      </c>
      <c r="B50" s="25"/>
      <c r="C50" s="25" t="s">
        <v>71</v>
      </c>
      <c r="D50" s="29">
        <v>688.99900000000002</v>
      </c>
      <c r="E50" s="29">
        <v>681.18399999999997</v>
      </c>
      <c r="F50" s="29">
        <v>642.14499999999998</v>
      </c>
      <c r="G50" s="29">
        <v>634.87099999999998</v>
      </c>
      <c r="H50" s="29">
        <v>619.125</v>
      </c>
      <c r="I50" s="29">
        <v>641.04100000000005</v>
      </c>
      <c r="J50" s="29">
        <v>622.68899999999996</v>
      </c>
    </row>
    <row r="51" spans="1:10" x14ac:dyDescent="0.25">
      <c r="A51" s="28" t="s">
        <v>74</v>
      </c>
      <c r="B51" s="25"/>
      <c r="C51" s="25" t="s">
        <v>72</v>
      </c>
      <c r="D51" s="29">
        <v>1705.347</v>
      </c>
      <c r="E51" s="29">
        <v>1675.8440000000001</v>
      </c>
      <c r="F51" s="29">
        <v>1596.4639999999999</v>
      </c>
      <c r="G51" s="29">
        <v>1612.443</v>
      </c>
      <c r="H51" s="29">
        <v>1602.318</v>
      </c>
      <c r="I51" s="29">
        <v>1674.646</v>
      </c>
      <c r="J51" s="29">
        <v>1695.3689999999999</v>
      </c>
    </row>
    <row r="52" spans="1:10" x14ac:dyDescent="0.25">
      <c r="A52" s="28" t="s">
        <v>74</v>
      </c>
      <c r="B52" s="25"/>
      <c r="C52" s="25" t="s">
        <v>73</v>
      </c>
      <c r="D52" s="29">
        <v>678.19500000000005</v>
      </c>
      <c r="E52" s="29">
        <v>683.66</v>
      </c>
      <c r="F52" s="29">
        <v>635.28300000000002</v>
      </c>
      <c r="G52" s="29">
        <v>650.89</v>
      </c>
      <c r="H52" s="29">
        <v>639.69600000000003</v>
      </c>
      <c r="I52" s="29">
        <v>640.97299999999996</v>
      </c>
      <c r="J52" s="29">
        <v>645.529</v>
      </c>
    </row>
    <row r="55" spans="1:10" x14ac:dyDescent="0.25">
      <c r="J55">
        <f>6/26</f>
        <v>0.23076923076923078</v>
      </c>
    </row>
  </sheetData>
  <mergeCells count="3">
    <mergeCell ref="A7:C7"/>
    <mergeCell ref="A9:A30"/>
    <mergeCell ref="A31:A5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83A0F-E859-43FE-ADB6-09B22134CB43}">
  <dimension ref="A1:W17"/>
  <sheetViews>
    <sheetView workbookViewId="0">
      <selection activeCell="Q13" sqref="Q13"/>
    </sheetView>
  </sheetViews>
  <sheetFormatPr defaultColWidth="25" defaultRowHeight="15" x14ac:dyDescent="0.25"/>
  <sheetData>
    <row r="1" spans="1:23" x14ac:dyDescent="0.25">
      <c r="A1" s="22" t="s">
        <v>75</v>
      </c>
    </row>
    <row r="2" spans="1:23" x14ac:dyDescent="0.25">
      <c r="A2" s="23" t="s">
        <v>37</v>
      </c>
    </row>
    <row r="3" spans="1:23" x14ac:dyDescent="0.25">
      <c r="A3" s="23" t="s">
        <v>38</v>
      </c>
    </row>
    <row r="4" spans="1:23" x14ac:dyDescent="0.25">
      <c r="A4" s="23" t="s">
        <v>36</v>
      </c>
    </row>
    <row r="6" spans="1:23" x14ac:dyDescent="0.25">
      <c r="A6" s="24" t="s">
        <v>40</v>
      </c>
      <c r="B6" s="24" t="s">
        <v>41</v>
      </c>
      <c r="C6" s="25" t="s">
        <v>76</v>
      </c>
      <c r="D6" s="25" t="s">
        <v>77</v>
      </c>
      <c r="E6" s="25" t="s">
        <v>78</v>
      </c>
      <c r="F6" s="25" t="s">
        <v>79</v>
      </c>
      <c r="G6" s="25" t="s">
        <v>80</v>
      </c>
      <c r="H6" s="25" t="s">
        <v>81</v>
      </c>
      <c r="I6" s="25" t="s">
        <v>82</v>
      </c>
      <c r="J6" s="25" t="s">
        <v>83</v>
      </c>
      <c r="K6" s="25" t="s">
        <v>84</v>
      </c>
      <c r="L6" s="25" t="s">
        <v>85</v>
      </c>
      <c r="M6" s="25" t="s">
        <v>86</v>
      </c>
      <c r="N6" s="25" t="s">
        <v>87</v>
      </c>
      <c r="O6" s="25" t="s">
        <v>88</v>
      </c>
      <c r="P6" s="25" t="s">
        <v>89</v>
      </c>
      <c r="Q6" s="25" t="s">
        <v>42</v>
      </c>
      <c r="R6" s="25" t="s">
        <v>43</v>
      </c>
      <c r="S6" s="25" t="s">
        <v>44</v>
      </c>
      <c r="T6" s="25" t="s">
        <v>45</v>
      </c>
      <c r="U6" s="25" t="s">
        <v>46</v>
      </c>
      <c r="V6" s="25" t="s">
        <v>47</v>
      </c>
      <c r="W6" s="25" t="s">
        <v>48</v>
      </c>
    </row>
    <row r="7" spans="1:23" x14ac:dyDescent="0.25">
      <c r="A7" s="26" t="s">
        <v>90</v>
      </c>
      <c r="B7" s="26" t="s">
        <v>50</v>
      </c>
      <c r="C7" s="27" t="s">
        <v>41</v>
      </c>
      <c r="D7" s="27" t="s">
        <v>41</v>
      </c>
      <c r="E7" s="27" t="s">
        <v>41</v>
      </c>
      <c r="F7" s="27" t="s">
        <v>41</v>
      </c>
      <c r="G7" s="27" t="s">
        <v>41</v>
      </c>
      <c r="H7" s="27" t="s">
        <v>41</v>
      </c>
      <c r="I7" s="27" t="s">
        <v>41</v>
      </c>
      <c r="J7" s="27" t="s">
        <v>41</v>
      </c>
      <c r="K7" s="27" t="s">
        <v>41</v>
      </c>
      <c r="L7" s="27" t="s">
        <v>41</v>
      </c>
      <c r="M7" s="27" t="s">
        <v>41</v>
      </c>
      <c r="N7" s="27" t="s">
        <v>41</v>
      </c>
      <c r="O7" s="27" t="s">
        <v>41</v>
      </c>
      <c r="P7" s="27" t="s">
        <v>41</v>
      </c>
      <c r="Q7" s="27" t="s">
        <v>41</v>
      </c>
      <c r="R7" s="27" t="s">
        <v>41</v>
      </c>
      <c r="S7" s="27" t="s">
        <v>41</v>
      </c>
      <c r="T7" s="27" t="s">
        <v>41</v>
      </c>
      <c r="U7" s="27" t="s">
        <v>41</v>
      </c>
      <c r="V7" s="27" t="s">
        <v>41</v>
      </c>
      <c r="W7" s="27" t="s">
        <v>41</v>
      </c>
    </row>
    <row r="8" spans="1:23" x14ac:dyDescent="0.25">
      <c r="A8" s="28" t="s">
        <v>91</v>
      </c>
      <c r="B8" s="25" t="s">
        <v>92</v>
      </c>
      <c r="C8" s="29">
        <v>11527.191999999999</v>
      </c>
      <c r="D8" s="29">
        <v>11627.253000000001</v>
      </c>
      <c r="E8" s="29">
        <v>11748.552</v>
      </c>
      <c r="F8" s="29">
        <v>11806.633</v>
      </c>
      <c r="G8" s="29">
        <v>11994.052</v>
      </c>
      <c r="H8" s="29">
        <v>11954.138000000001</v>
      </c>
      <c r="I8" s="29">
        <v>11969.566999999999</v>
      </c>
      <c r="J8" s="29">
        <v>12020.598</v>
      </c>
      <c r="K8" s="29">
        <v>12159.172</v>
      </c>
      <c r="L8" s="29">
        <v>12166.928</v>
      </c>
      <c r="M8" s="29">
        <v>12232.334000000001</v>
      </c>
      <c r="N8" s="29">
        <v>12208.985000000001</v>
      </c>
      <c r="O8" s="29">
        <v>12309.87</v>
      </c>
      <c r="P8" s="29">
        <v>12354.987999999999</v>
      </c>
      <c r="Q8" s="29">
        <v>12392.294</v>
      </c>
      <c r="R8" s="29">
        <v>12438.909</v>
      </c>
      <c r="S8" s="29">
        <v>12037.31</v>
      </c>
      <c r="T8" s="29">
        <v>12097.142</v>
      </c>
      <c r="U8" s="29">
        <v>12241.028</v>
      </c>
      <c r="V8" s="29">
        <v>12377.050999999999</v>
      </c>
      <c r="W8" s="29">
        <v>12413.614</v>
      </c>
    </row>
    <row r="9" spans="1:23" x14ac:dyDescent="0.25">
      <c r="A9" s="28" t="s">
        <v>91</v>
      </c>
      <c r="B9" s="25" t="s">
        <v>93</v>
      </c>
      <c r="C9" s="29">
        <v>6683.0749999999998</v>
      </c>
      <c r="D9" s="29">
        <v>6722.1670000000004</v>
      </c>
      <c r="E9" s="29">
        <v>6785.9350000000004</v>
      </c>
      <c r="F9" s="29">
        <v>6808.18</v>
      </c>
      <c r="G9" s="29">
        <v>6907.4750000000004</v>
      </c>
      <c r="H9" s="29">
        <v>6910.0860000000002</v>
      </c>
      <c r="I9" s="29">
        <v>6899.9639999999999</v>
      </c>
      <c r="J9" s="29">
        <v>6920.8789999999999</v>
      </c>
      <c r="K9" s="29">
        <v>7001.2550000000001</v>
      </c>
      <c r="L9" s="29">
        <v>7038.5029999999997</v>
      </c>
      <c r="M9" s="29">
        <v>7079.973</v>
      </c>
      <c r="N9" s="29">
        <v>7075.933</v>
      </c>
      <c r="O9" s="29">
        <v>7123.26</v>
      </c>
      <c r="P9" s="29">
        <v>7140.8860000000004</v>
      </c>
      <c r="Q9" s="29">
        <v>7139.5770000000002</v>
      </c>
      <c r="R9" s="29">
        <v>7149.6270000000004</v>
      </c>
      <c r="S9" s="29">
        <v>6893.9690000000001</v>
      </c>
      <c r="T9" s="29">
        <v>6962.9129999999996</v>
      </c>
      <c r="U9" s="29">
        <v>7035.4040000000005</v>
      </c>
      <c r="V9" s="29">
        <v>7077.0379999999996</v>
      </c>
      <c r="W9" s="29">
        <v>7140.22</v>
      </c>
    </row>
    <row r="10" spans="1:23" x14ac:dyDescent="0.25">
      <c r="A10" s="28" t="s">
        <v>91</v>
      </c>
      <c r="B10" s="25" t="s">
        <v>94</v>
      </c>
      <c r="C10" s="29">
        <v>4844.1170000000002</v>
      </c>
      <c r="D10" s="29">
        <v>4905.0860000000002</v>
      </c>
      <c r="E10" s="29">
        <v>4962.6170000000002</v>
      </c>
      <c r="F10" s="29">
        <v>4998.4520000000002</v>
      </c>
      <c r="G10" s="29">
        <v>5086.5770000000002</v>
      </c>
      <c r="H10" s="29">
        <v>5044.0519999999997</v>
      </c>
      <c r="I10" s="29">
        <v>5069.6019999999999</v>
      </c>
      <c r="J10" s="29">
        <v>5099.7190000000001</v>
      </c>
      <c r="K10" s="29">
        <v>5157.9170000000004</v>
      </c>
      <c r="L10" s="29">
        <v>5128.4250000000002</v>
      </c>
      <c r="M10" s="29">
        <v>5152.3620000000001</v>
      </c>
      <c r="N10" s="29">
        <v>5133.0519999999997</v>
      </c>
      <c r="O10" s="29">
        <v>5186.6099999999997</v>
      </c>
      <c r="P10" s="29">
        <v>5214.1019999999999</v>
      </c>
      <c r="Q10" s="29">
        <v>5252.7169999999996</v>
      </c>
      <c r="R10" s="29">
        <v>5289.2820000000002</v>
      </c>
      <c r="S10" s="29">
        <v>5143.3410000000003</v>
      </c>
      <c r="T10" s="29">
        <v>5134.2290000000003</v>
      </c>
      <c r="U10" s="29">
        <v>5205.6239999999998</v>
      </c>
      <c r="V10" s="29">
        <v>5300.0129999999999</v>
      </c>
      <c r="W10" s="29">
        <v>5273.3940000000002</v>
      </c>
    </row>
    <row r="11" spans="1:23" x14ac:dyDescent="0.25">
      <c r="A11" s="28" t="s">
        <v>91</v>
      </c>
      <c r="B11" s="25" t="s">
        <v>95</v>
      </c>
      <c r="C11" s="29">
        <v>4702.2719999999999</v>
      </c>
      <c r="D11" s="29">
        <v>4724.2579999999998</v>
      </c>
      <c r="E11" s="29">
        <v>4788.5320000000002</v>
      </c>
      <c r="F11" s="29">
        <v>4793.2160000000003</v>
      </c>
      <c r="G11" s="29">
        <v>4925.9840000000004</v>
      </c>
      <c r="H11" s="29">
        <v>4950.8109999999997</v>
      </c>
      <c r="I11" s="29">
        <v>4952.74</v>
      </c>
      <c r="J11" s="29">
        <v>4956.317</v>
      </c>
      <c r="K11" s="29">
        <v>5049.491</v>
      </c>
      <c r="L11" s="29">
        <v>5066.2</v>
      </c>
      <c r="M11" s="29">
        <v>5173.2299999999996</v>
      </c>
      <c r="N11" s="29">
        <v>5168.3109999999997</v>
      </c>
      <c r="O11" s="29">
        <v>5193.3540000000003</v>
      </c>
      <c r="P11" s="29">
        <v>5217.4880000000003</v>
      </c>
      <c r="Q11" s="29">
        <v>5212.05</v>
      </c>
      <c r="R11" s="29">
        <v>5185.5720000000001</v>
      </c>
      <c r="S11" s="29">
        <v>5008.8220000000001</v>
      </c>
      <c r="T11" s="29">
        <v>5033.6490000000003</v>
      </c>
      <c r="U11" s="29">
        <v>5102.3729999999996</v>
      </c>
      <c r="V11" s="29">
        <v>5121.07</v>
      </c>
      <c r="W11" s="29">
        <v>5159.2610000000004</v>
      </c>
    </row>
    <row r="12" spans="1:23" x14ac:dyDescent="0.25">
      <c r="A12" s="28" t="s">
        <v>91</v>
      </c>
      <c r="B12" s="25" t="s">
        <v>96</v>
      </c>
      <c r="C12" s="29">
        <v>7263.7079999999996</v>
      </c>
      <c r="D12" s="29">
        <v>7162.1019999999999</v>
      </c>
      <c r="E12" s="29">
        <v>7112.3329999999996</v>
      </c>
      <c r="F12" s="29">
        <v>7021.2510000000002</v>
      </c>
      <c r="G12" s="29">
        <v>7067.3130000000001</v>
      </c>
      <c r="H12" s="29">
        <v>6888.223</v>
      </c>
      <c r="I12" s="29">
        <v>6858.1559999999999</v>
      </c>
      <c r="J12" s="29">
        <v>6915.7610000000004</v>
      </c>
      <c r="K12" s="29">
        <v>7145.3559999999998</v>
      </c>
      <c r="L12" s="29">
        <v>7050.39</v>
      </c>
      <c r="M12" s="29">
        <v>7064.6469999999999</v>
      </c>
      <c r="N12" s="29">
        <v>7062.1530000000002</v>
      </c>
      <c r="O12" s="29">
        <v>7212.1139999999996</v>
      </c>
      <c r="P12" s="29">
        <v>7247.61</v>
      </c>
      <c r="Q12" s="29">
        <v>7215.3890000000001</v>
      </c>
      <c r="R12" s="29">
        <v>7140.7179999999998</v>
      </c>
      <c r="S12" s="29">
        <v>6791.5559999999996</v>
      </c>
      <c r="T12" s="29">
        <v>6887.5330000000004</v>
      </c>
      <c r="U12" s="29">
        <v>6885.2449999999999</v>
      </c>
      <c r="V12" s="29">
        <v>7062.8109999999997</v>
      </c>
      <c r="W12" s="29">
        <v>7037.66</v>
      </c>
    </row>
    <row r="13" spans="1:23" x14ac:dyDescent="0.25">
      <c r="A13" s="28" t="s">
        <v>97</v>
      </c>
      <c r="B13" s="25" t="s">
        <v>92</v>
      </c>
      <c r="C13" s="29">
        <v>11893.833000000001</v>
      </c>
      <c r="D13" s="29">
        <v>11970.132</v>
      </c>
      <c r="E13" s="29">
        <v>12091.39</v>
      </c>
      <c r="F13" s="29">
        <v>12148.004000000001</v>
      </c>
      <c r="G13" s="29">
        <v>12344.892</v>
      </c>
      <c r="H13" s="29">
        <v>12279.316000000001</v>
      </c>
      <c r="I13" s="29">
        <v>12280.726000000001</v>
      </c>
      <c r="J13" s="29">
        <v>12329.505999999999</v>
      </c>
      <c r="K13" s="29">
        <v>12488.156999999999</v>
      </c>
      <c r="L13" s="29">
        <v>12490.843000000001</v>
      </c>
      <c r="M13" s="29">
        <v>12563.700999999999</v>
      </c>
      <c r="N13" s="29">
        <v>12540.715</v>
      </c>
      <c r="O13" s="29">
        <v>12660.904</v>
      </c>
      <c r="P13" s="29">
        <v>12740.414000000001</v>
      </c>
      <c r="Q13" s="29">
        <v>12826.194</v>
      </c>
      <c r="R13" s="29">
        <v>12888.465</v>
      </c>
      <c r="S13" s="29">
        <v>12471.97</v>
      </c>
      <c r="T13" s="29">
        <v>12552.454</v>
      </c>
      <c r="U13" s="29">
        <v>12696.382</v>
      </c>
      <c r="V13" s="29">
        <v>12859.866</v>
      </c>
      <c r="W13" s="29">
        <v>12896.996999999999</v>
      </c>
    </row>
    <row r="14" spans="1:23" x14ac:dyDescent="0.25">
      <c r="A14" s="28" t="s">
        <v>97</v>
      </c>
      <c r="B14" s="25" t="s">
        <v>93</v>
      </c>
      <c r="C14" s="29">
        <v>6886.9809999999998</v>
      </c>
      <c r="D14" s="29">
        <v>6917.991</v>
      </c>
      <c r="E14" s="29">
        <v>6975.6239999999998</v>
      </c>
      <c r="F14" s="29">
        <v>7000.4840000000004</v>
      </c>
      <c r="G14" s="29">
        <v>7108.2569999999996</v>
      </c>
      <c r="H14" s="29">
        <v>7096.9390000000003</v>
      </c>
      <c r="I14" s="29">
        <v>7070.0680000000002</v>
      </c>
      <c r="J14" s="29">
        <v>7092.6350000000002</v>
      </c>
      <c r="K14" s="29">
        <v>7184.1109999999999</v>
      </c>
      <c r="L14" s="29">
        <v>7221.1260000000002</v>
      </c>
      <c r="M14" s="29">
        <v>7265.9539999999997</v>
      </c>
      <c r="N14" s="29">
        <v>7267.3379999999997</v>
      </c>
      <c r="O14" s="29">
        <v>7318.9709999999995</v>
      </c>
      <c r="P14" s="29">
        <v>7350.2240000000002</v>
      </c>
      <c r="Q14" s="29">
        <v>7377.9960000000001</v>
      </c>
      <c r="R14" s="29">
        <v>7401.085</v>
      </c>
      <c r="S14" s="29">
        <v>7131.768</v>
      </c>
      <c r="T14" s="29">
        <v>7214.1769999999997</v>
      </c>
      <c r="U14" s="29">
        <v>7278.7730000000001</v>
      </c>
      <c r="V14" s="29">
        <v>7340.893</v>
      </c>
      <c r="W14" s="29">
        <v>7400.0990000000002</v>
      </c>
    </row>
    <row r="15" spans="1:23" x14ac:dyDescent="0.25">
      <c r="A15" s="28" t="s">
        <v>97</v>
      </c>
      <c r="B15" s="25" t="s">
        <v>94</v>
      </c>
      <c r="C15" s="29">
        <v>5006.8519999999999</v>
      </c>
      <c r="D15" s="29">
        <v>5052.1409999999996</v>
      </c>
      <c r="E15" s="29">
        <v>5115.7659999999996</v>
      </c>
      <c r="F15" s="29">
        <v>5147.5200000000004</v>
      </c>
      <c r="G15" s="29">
        <v>5236.6350000000002</v>
      </c>
      <c r="H15" s="29">
        <v>5182.3770000000004</v>
      </c>
      <c r="I15" s="29">
        <v>5210.6580000000004</v>
      </c>
      <c r="J15" s="29">
        <v>5236.87</v>
      </c>
      <c r="K15" s="29">
        <v>5304.0460000000003</v>
      </c>
      <c r="L15" s="29">
        <v>5269.7169999999996</v>
      </c>
      <c r="M15" s="29">
        <v>5297.7470000000003</v>
      </c>
      <c r="N15" s="29">
        <v>5273.3770000000004</v>
      </c>
      <c r="O15" s="29">
        <v>5341.933</v>
      </c>
      <c r="P15" s="29">
        <v>5390.1890000000003</v>
      </c>
      <c r="Q15" s="29">
        <v>5448.1980000000003</v>
      </c>
      <c r="R15" s="29">
        <v>5487.38</v>
      </c>
      <c r="S15" s="29">
        <v>5340.2030000000004</v>
      </c>
      <c r="T15" s="29">
        <v>5338.277</v>
      </c>
      <c r="U15" s="29">
        <v>5417.61</v>
      </c>
      <c r="V15" s="29">
        <v>5518.973</v>
      </c>
      <c r="W15" s="29">
        <v>5496.8980000000001</v>
      </c>
    </row>
    <row r="16" spans="1:23" x14ac:dyDescent="0.25">
      <c r="A16" s="28" t="s">
        <v>97</v>
      </c>
      <c r="B16" s="25" t="s">
        <v>95</v>
      </c>
      <c r="C16" s="29">
        <v>4842.1049999999996</v>
      </c>
      <c r="D16" s="29">
        <v>4859.473</v>
      </c>
      <c r="E16" s="29">
        <v>4920.0540000000001</v>
      </c>
      <c r="F16" s="29">
        <v>4924.6040000000003</v>
      </c>
      <c r="G16" s="29">
        <v>5064.5919999999996</v>
      </c>
      <c r="H16" s="29">
        <v>5078.259</v>
      </c>
      <c r="I16" s="29">
        <v>5084.7240000000002</v>
      </c>
      <c r="J16" s="29">
        <v>5076.8130000000001</v>
      </c>
      <c r="K16" s="29">
        <v>5182.223</v>
      </c>
      <c r="L16" s="29">
        <v>5195.9359999999997</v>
      </c>
      <c r="M16" s="29">
        <v>5315.6629999999996</v>
      </c>
      <c r="N16" s="29">
        <v>5316.7049999999999</v>
      </c>
      <c r="O16" s="29">
        <v>5341.665</v>
      </c>
      <c r="P16" s="29">
        <v>5378.6379999999999</v>
      </c>
      <c r="Q16" s="29">
        <v>5390.134</v>
      </c>
      <c r="R16" s="29">
        <v>5370.63</v>
      </c>
      <c r="S16" s="29">
        <v>5188.8879999999999</v>
      </c>
      <c r="T16" s="29">
        <v>5231.9340000000002</v>
      </c>
      <c r="U16" s="29">
        <v>5297.26</v>
      </c>
      <c r="V16" s="29">
        <v>5336.6019999999999</v>
      </c>
      <c r="W16" s="29">
        <v>5384.6729999999998</v>
      </c>
    </row>
    <row r="17" spans="1:23" x14ac:dyDescent="0.25">
      <c r="A17" s="28" t="s">
        <v>97</v>
      </c>
      <c r="B17" s="25" t="s">
        <v>96</v>
      </c>
      <c r="C17" s="29">
        <v>7519.4250000000002</v>
      </c>
      <c r="D17" s="29">
        <v>7400.7020000000002</v>
      </c>
      <c r="E17" s="29">
        <v>7343.3829999999998</v>
      </c>
      <c r="F17" s="29">
        <v>7244.4979999999996</v>
      </c>
      <c r="G17" s="29">
        <v>7296.0640000000003</v>
      </c>
      <c r="H17" s="29">
        <v>7081.4650000000001</v>
      </c>
      <c r="I17" s="29">
        <v>7045.9809999999998</v>
      </c>
      <c r="J17" s="29">
        <v>7096.6980000000003</v>
      </c>
      <c r="K17" s="29">
        <v>7352.3090000000002</v>
      </c>
      <c r="L17" s="29">
        <v>7242.9219999999996</v>
      </c>
      <c r="M17" s="29">
        <v>7265.6909999999998</v>
      </c>
      <c r="N17" s="29">
        <v>7272.482</v>
      </c>
      <c r="O17" s="29">
        <v>7424.5829999999996</v>
      </c>
      <c r="P17" s="29">
        <v>7488.6790000000001</v>
      </c>
      <c r="Q17" s="29">
        <v>7451.7790000000005</v>
      </c>
      <c r="R17" s="29">
        <v>7390.3119999999999</v>
      </c>
      <c r="S17" s="29">
        <v>7025.2849999999999</v>
      </c>
      <c r="T17" s="29">
        <v>7136.3729999999996</v>
      </c>
      <c r="U17" s="29">
        <v>7133.2349999999997</v>
      </c>
      <c r="V17" s="29">
        <v>7330.348</v>
      </c>
      <c r="W17" s="29">
        <v>7314.1629999999996</v>
      </c>
    </row>
  </sheetData>
  <mergeCells count="4">
    <mergeCell ref="A6:B6"/>
    <mergeCell ref="C7:W7"/>
    <mergeCell ref="A8:A12"/>
    <mergeCell ref="A13:A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C253A-4040-484A-BE71-2E349E43C21B}">
  <dimension ref="A1:J50"/>
  <sheetViews>
    <sheetView workbookViewId="0">
      <selection activeCell="J29" sqref="J29:J50"/>
    </sheetView>
  </sheetViews>
  <sheetFormatPr defaultColWidth="25" defaultRowHeight="15" x14ac:dyDescent="0.25"/>
  <sheetData>
    <row r="1" spans="1:10" x14ac:dyDescent="0.25">
      <c r="A1" s="22" t="s">
        <v>99</v>
      </c>
      <c r="B1" s="22"/>
    </row>
    <row r="2" spans="1:10" x14ac:dyDescent="0.25">
      <c r="A2" s="23" t="s">
        <v>36</v>
      </c>
      <c r="B2" s="30"/>
    </row>
    <row r="3" spans="1:10" x14ac:dyDescent="0.25">
      <c r="A3" s="23" t="s">
        <v>38</v>
      </c>
      <c r="B3" s="30"/>
    </row>
    <row r="5" spans="1:10" x14ac:dyDescent="0.25">
      <c r="A5" s="24" t="s">
        <v>40</v>
      </c>
      <c r="B5" s="24"/>
      <c r="C5" s="24" t="s">
        <v>41</v>
      </c>
      <c r="D5" s="25" t="s">
        <v>42</v>
      </c>
      <c r="E5" s="25" t="s">
        <v>43</v>
      </c>
      <c r="F5" s="25" t="s">
        <v>44</v>
      </c>
      <c r="G5" s="25" t="s">
        <v>45</v>
      </c>
      <c r="H5" s="25" t="s">
        <v>46</v>
      </c>
      <c r="I5" s="25" t="s">
        <v>47</v>
      </c>
      <c r="J5" s="25" t="s">
        <v>48</v>
      </c>
    </row>
    <row r="6" spans="1:10" x14ac:dyDescent="0.25">
      <c r="A6" s="26" t="s">
        <v>49</v>
      </c>
      <c r="B6" s="26"/>
      <c r="C6" s="26" t="s">
        <v>50</v>
      </c>
      <c r="D6" s="25" t="s">
        <v>42</v>
      </c>
      <c r="E6" s="25" t="s">
        <v>43</v>
      </c>
      <c r="F6" s="25" t="s">
        <v>44</v>
      </c>
      <c r="G6" s="25" t="s">
        <v>45</v>
      </c>
      <c r="H6" s="25" t="s">
        <v>46</v>
      </c>
      <c r="I6" s="25" t="s">
        <v>47</v>
      </c>
      <c r="J6" s="25" t="s">
        <v>48</v>
      </c>
    </row>
    <row r="7" spans="1:10" x14ac:dyDescent="0.25">
      <c r="A7" s="28" t="s">
        <v>51</v>
      </c>
      <c r="B7" s="31" t="s">
        <v>22</v>
      </c>
      <c r="C7" s="25" t="s">
        <v>52</v>
      </c>
      <c r="D7" s="29">
        <v>397.19099999999997</v>
      </c>
      <c r="E7" s="29">
        <v>395.46</v>
      </c>
      <c r="F7" s="29">
        <v>386.00299999999999</v>
      </c>
      <c r="G7" s="29">
        <v>402.07299999999998</v>
      </c>
      <c r="H7" s="29">
        <v>399.75099999999998</v>
      </c>
      <c r="I7" s="29">
        <v>422.08499999999998</v>
      </c>
      <c r="J7" s="29">
        <v>433.80799999999999</v>
      </c>
    </row>
    <row r="8" spans="1:10" ht="30" x14ac:dyDescent="0.25">
      <c r="A8" s="28" t="s">
        <v>51</v>
      </c>
      <c r="B8" s="31" t="s">
        <v>34</v>
      </c>
      <c r="C8" s="25" t="s">
        <v>53</v>
      </c>
      <c r="D8" s="29">
        <v>11.416</v>
      </c>
      <c r="E8" s="29">
        <v>11.635</v>
      </c>
      <c r="F8" s="29">
        <v>11.134</v>
      </c>
      <c r="G8" s="29">
        <v>11.253</v>
      </c>
      <c r="H8" s="29">
        <v>11.568</v>
      </c>
      <c r="I8" s="29">
        <v>12.38</v>
      </c>
      <c r="J8" s="29">
        <v>13.22</v>
      </c>
    </row>
    <row r="9" spans="1:10" x14ac:dyDescent="0.25">
      <c r="A9" s="28" t="s">
        <v>51</v>
      </c>
      <c r="B9" s="20" t="s">
        <v>20</v>
      </c>
      <c r="C9" s="25" t="s">
        <v>54</v>
      </c>
      <c r="D9" s="29">
        <v>1060.4549999999999</v>
      </c>
      <c r="E9" s="29">
        <v>1066.075</v>
      </c>
      <c r="F9" s="29">
        <v>1054.905</v>
      </c>
      <c r="G9" s="29">
        <v>1050.277</v>
      </c>
      <c r="H9" s="29">
        <v>1079.2460000000001</v>
      </c>
      <c r="I9" s="29">
        <v>1172.914</v>
      </c>
      <c r="J9" s="29">
        <v>1203.4169999999999</v>
      </c>
    </row>
    <row r="10" spans="1:10" x14ac:dyDescent="0.25">
      <c r="A10" s="28" t="s">
        <v>51</v>
      </c>
      <c r="B10" s="20" t="s">
        <v>19</v>
      </c>
      <c r="C10" s="25" t="s">
        <v>55</v>
      </c>
      <c r="D10" s="29">
        <v>102.52</v>
      </c>
      <c r="E10" s="29">
        <v>101.193</v>
      </c>
      <c r="F10" s="29">
        <v>102.044</v>
      </c>
      <c r="G10" s="29">
        <v>102.01600000000001</v>
      </c>
      <c r="H10" s="29">
        <v>103.032</v>
      </c>
      <c r="I10" s="29">
        <v>112.012</v>
      </c>
      <c r="J10" s="29">
        <v>113.714</v>
      </c>
    </row>
    <row r="11" spans="1:10" ht="30" x14ac:dyDescent="0.25">
      <c r="A11" s="28" t="s">
        <v>51</v>
      </c>
      <c r="B11" s="20" t="s">
        <v>18</v>
      </c>
      <c r="C11" s="25" t="s">
        <v>56</v>
      </c>
      <c r="D11" s="29">
        <v>46.612000000000002</v>
      </c>
      <c r="E11" s="29">
        <v>44.804000000000002</v>
      </c>
      <c r="F11" s="29">
        <v>45.283999999999999</v>
      </c>
      <c r="G11" s="29">
        <v>45.14</v>
      </c>
      <c r="H11" s="29">
        <v>47.823</v>
      </c>
      <c r="I11" s="29">
        <v>50.615000000000002</v>
      </c>
      <c r="J11" s="29">
        <v>51.023000000000003</v>
      </c>
    </row>
    <row r="12" spans="1:10" ht="30" x14ac:dyDescent="0.25">
      <c r="A12" s="28" t="s">
        <v>51</v>
      </c>
      <c r="B12" s="20" t="s">
        <v>17</v>
      </c>
      <c r="C12" s="25" t="s">
        <v>57</v>
      </c>
      <c r="D12" s="29">
        <v>55.908000000000001</v>
      </c>
      <c r="E12" s="29">
        <v>56.389000000000003</v>
      </c>
      <c r="F12" s="29">
        <v>56.76</v>
      </c>
      <c r="G12" s="29">
        <v>56.877000000000002</v>
      </c>
      <c r="H12" s="29">
        <v>55.209000000000003</v>
      </c>
      <c r="I12" s="29">
        <v>61.396999999999998</v>
      </c>
      <c r="J12" s="29">
        <v>62.691000000000003</v>
      </c>
    </row>
    <row r="13" spans="1:10" ht="30" x14ac:dyDescent="0.25">
      <c r="A13" s="28" t="s">
        <v>51</v>
      </c>
      <c r="B13" s="20" t="s">
        <v>16</v>
      </c>
      <c r="C13" s="25" t="s">
        <v>58</v>
      </c>
      <c r="D13" s="29">
        <v>445.09899999999999</v>
      </c>
      <c r="E13" s="29">
        <v>457.11399999999998</v>
      </c>
      <c r="F13" s="29">
        <v>454.91199999999998</v>
      </c>
      <c r="G13" s="29">
        <v>473.02300000000002</v>
      </c>
      <c r="H13" s="29">
        <v>482.34300000000002</v>
      </c>
      <c r="I13" s="29">
        <v>499.76299999999998</v>
      </c>
      <c r="J13" s="29">
        <v>529.02300000000002</v>
      </c>
    </row>
    <row r="14" spans="1:10" x14ac:dyDescent="0.25">
      <c r="A14" s="28" t="s">
        <v>51</v>
      </c>
      <c r="B14" s="20" t="s">
        <v>15</v>
      </c>
      <c r="C14" s="25" t="s">
        <v>59</v>
      </c>
      <c r="D14" s="29">
        <v>118.77200000000001</v>
      </c>
      <c r="E14" s="29">
        <v>117.268</v>
      </c>
      <c r="F14" s="29">
        <v>118.79</v>
      </c>
      <c r="G14" s="29">
        <v>119.967</v>
      </c>
      <c r="H14" s="29">
        <v>121.82299999999999</v>
      </c>
      <c r="I14" s="29">
        <v>125.916</v>
      </c>
      <c r="J14" s="29">
        <v>136.721</v>
      </c>
    </row>
    <row r="15" spans="1:10" x14ac:dyDescent="0.25">
      <c r="A15" s="28" t="s">
        <v>51</v>
      </c>
      <c r="B15" s="20" t="s">
        <v>14</v>
      </c>
      <c r="C15" s="25" t="s">
        <v>60</v>
      </c>
      <c r="D15" s="29">
        <v>154.346</v>
      </c>
      <c r="E15" s="29">
        <v>152.79900000000001</v>
      </c>
      <c r="F15" s="29">
        <v>151.38300000000001</v>
      </c>
      <c r="G15" s="29">
        <v>149.155</v>
      </c>
      <c r="H15" s="29">
        <v>151.71600000000001</v>
      </c>
      <c r="I15" s="29">
        <v>165.53</v>
      </c>
      <c r="J15" s="29">
        <v>165.065</v>
      </c>
    </row>
    <row r="16" spans="1:10" x14ac:dyDescent="0.25">
      <c r="A16" s="28" t="s">
        <v>51</v>
      </c>
      <c r="B16" s="31" t="s">
        <v>13</v>
      </c>
      <c r="C16" s="25" t="s">
        <v>61</v>
      </c>
      <c r="D16" s="29">
        <v>480.17399999999998</v>
      </c>
      <c r="E16" s="29">
        <v>503.45299999999997</v>
      </c>
      <c r="F16" s="29">
        <v>502.67200000000003</v>
      </c>
      <c r="G16" s="29">
        <v>505.35</v>
      </c>
      <c r="H16" s="29">
        <v>499.09699999999998</v>
      </c>
      <c r="I16" s="29">
        <v>518.73699999999997</v>
      </c>
      <c r="J16" s="29">
        <v>543.36599999999999</v>
      </c>
    </row>
    <row r="17" spans="1:10" x14ac:dyDescent="0.25">
      <c r="A17" s="28" t="s">
        <v>51</v>
      </c>
      <c r="B17" s="31" t="s">
        <v>12</v>
      </c>
      <c r="C17" s="25" t="s">
        <v>62</v>
      </c>
      <c r="D17" s="29">
        <v>373.41699999999997</v>
      </c>
      <c r="E17" s="29">
        <v>374.61099999999999</v>
      </c>
      <c r="F17" s="29">
        <v>355.84899999999999</v>
      </c>
      <c r="G17" s="29">
        <v>360.18400000000003</v>
      </c>
      <c r="H17" s="29">
        <v>374.12299999999999</v>
      </c>
      <c r="I17" s="29">
        <v>394.37</v>
      </c>
      <c r="J17" s="29">
        <v>408.86500000000001</v>
      </c>
    </row>
    <row r="18" spans="1:10" x14ac:dyDescent="0.25">
      <c r="A18" s="28" t="s">
        <v>51</v>
      </c>
      <c r="B18" s="31" t="s">
        <v>11</v>
      </c>
      <c r="C18" s="25" t="s">
        <v>63</v>
      </c>
      <c r="D18" s="29">
        <v>81.861000000000004</v>
      </c>
      <c r="E18" s="29">
        <v>87.97</v>
      </c>
      <c r="F18" s="29">
        <v>89.661000000000001</v>
      </c>
      <c r="G18" s="29">
        <v>87.587999999999994</v>
      </c>
      <c r="H18" s="29">
        <v>88.393000000000001</v>
      </c>
      <c r="I18" s="29">
        <v>92.733999999999995</v>
      </c>
      <c r="J18" s="29">
        <v>101.843</v>
      </c>
    </row>
    <row r="19" spans="1:10" x14ac:dyDescent="0.25">
      <c r="A19" s="28" t="s">
        <v>51</v>
      </c>
      <c r="B19" s="31" t="s">
        <v>10</v>
      </c>
      <c r="C19" s="25" t="s">
        <v>64</v>
      </c>
      <c r="D19" s="29">
        <v>140.851</v>
      </c>
      <c r="E19" s="29">
        <v>149.62700000000001</v>
      </c>
      <c r="F19" s="29">
        <v>147.18799999999999</v>
      </c>
      <c r="G19" s="29">
        <v>150.78899999999999</v>
      </c>
      <c r="H19" s="29">
        <v>155.608</v>
      </c>
      <c r="I19" s="29">
        <v>160.23400000000001</v>
      </c>
      <c r="J19" s="29">
        <v>171.79</v>
      </c>
    </row>
    <row r="20" spans="1:10" x14ac:dyDescent="0.25">
      <c r="A20" s="28" t="s">
        <v>51</v>
      </c>
      <c r="B20" s="31" t="s">
        <v>9</v>
      </c>
      <c r="C20" s="25" t="s">
        <v>65</v>
      </c>
      <c r="D20" s="29">
        <v>706.60900000000004</v>
      </c>
      <c r="E20" s="29">
        <v>713.64499999999998</v>
      </c>
      <c r="F20" s="29">
        <v>704.20799999999997</v>
      </c>
      <c r="G20" s="29">
        <v>710.85799999999995</v>
      </c>
      <c r="H20" s="29">
        <v>735.39599999999996</v>
      </c>
      <c r="I20" s="29">
        <v>790.98500000000001</v>
      </c>
      <c r="J20" s="29">
        <v>789.04300000000001</v>
      </c>
    </row>
    <row r="21" spans="1:10" x14ac:dyDescent="0.25">
      <c r="A21" s="28" t="s">
        <v>51</v>
      </c>
      <c r="B21" s="31" t="s">
        <v>8</v>
      </c>
      <c r="C21" s="25" t="s">
        <v>66</v>
      </c>
      <c r="D21" s="29">
        <v>109.55800000000001</v>
      </c>
      <c r="E21" s="29">
        <v>113.026</v>
      </c>
      <c r="F21" s="29">
        <v>114.131</v>
      </c>
      <c r="G21" s="29">
        <v>118.681</v>
      </c>
      <c r="H21" s="29">
        <v>119.742</v>
      </c>
      <c r="I21" s="29">
        <v>128.11000000000001</v>
      </c>
      <c r="J21" s="29">
        <v>141.209</v>
      </c>
    </row>
    <row r="22" spans="1:10" x14ac:dyDescent="0.25">
      <c r="A22" s="28" t="s">
        <v>51</v>
      </c>
      <c r="B22" s="31" t="s">
        <v>7</v>
      </c>
      <c r="C22" s="25" t="s">
        <v>67</v>
      </c>
      <c r="D22" s="29">
        <v>24.968</v>
      </c>
      <c r="E22" s="29">
        <v>25.571999999999999</v>
      </c>
      <c r="F22" s="29">
        <v>23.521000000000001</v>
      </c>
      <c r="G22" s="29">
        <v>24.869</v>
      </c>
      <c r="H22" s="29">
        <v>25.77</v>
      </c>
      <c r="I22" s="29">
        <v>27.734000000000002</v>
      </c>
      <c r="J22" s="29">
        <v>29.395</v>
      </c>
    </row>
    <row r="23" spans="1:10" x14ac:dyDescent="0.25">
      <c r="A23" s="28" t="s">
        <v>51</v>
      </c>
      <c r="B23" s="31" t="s">
        <v>6</v>
      </c>
      <c r="C23" s="25" t="s">
        <v>68</v>
      </c>
      <c r="D23" s="29">
        <v>356.495</v>
      </c>
      <c r="E23" s="29">
        <v>356.47</v>
      </c>
      <c r="F23" s="29">
        <v>362.53199999999998</v>
      </c>
      <c r="G23" s="29">
        <v>384.01900000000001</v>
      </c>
      <c r="H23" s="29">
        <v>401.786</v>
      </c>
      <c r="I23" s="29">
        <v>426.625</v>
      </c>
      <c r="J23" s="29">
        <v>448.47</v>
      </c>
    </row>
    <row r="24" spans="1:10" x14ac:dyDescent="0.25">
      <c r="A24" s="28" t="s">
        <v>51</v>
      </c>
      <c r="B24" s="31" t="s">
        <v>5</v>
      </c>
      <c r="C24" s="25" t="s">
        <v>69</v>
      </c>
      <c r="D24" s="29">
        <v>242.83500000000001</v>
      </c>
      <c r="E24" s="29">
        <v>253.732</v>
      </c>
      <c r="F24" s="29">
        <v>249.03700000000001</v>
      </c>
      <c r="G24" s="29">
        <v>261.03800000000001</v>
      </c>
      <c r="H24" s="29">
        <v>272.07799999999997</v>
      </c>
      <c r="I24" s="29">
        <v>296.47399999999999</v>
      </c>
      <c r="J24" s="29">
        <v>304.67899999999997</v>
      </c>
    </row>
    <row r="25" spans="1:10" x14ac:dyDescent="0.25">
      <c r="A25" s="28" t="s">
        <v>51</v>
      </c>
      <c r="B25" s="31" t="s">
        <v>4</v>
      </c>
      <c r="C25" s="25" t="s">
        <v>70</v>
      </c>
      <c r="D25" s="29">
        <v>34.017000000000003</v>
      </c>
      <c r="E25" s="29">
        <v>36.979999999999997</v>
      </c>
      <c r="F25" s="29">
        <v>39.088000000000001</v>
      </c>
      <c r="G25" s="29">
        <v>39.786000000000001</v>
      </c>
      <c r="H25" s="29">
        <v>40.012</v>
      </c>
      <c r="I25" s="29">
        <v>46.487000000000002</v>
      </c>
      <c r="J25" s="29">
        <v>47.189</v>
      </c>
    </row>
    <row r="26" spans="1:10" x14ac:dyDescent="0.25">
      <c r="A26" s="28" t="s">
        <v>51</v>
      </c>
      <c r="B26" s="31" t="s">
        <v>3</v>
      </c>
      <c r="C26" s="25" t="s">
        <v>71</v>
      </c>
      <c r="D26" s="29">
        <v>106.756</v>
      </c>
      <c r="E26" s="29">
        <v>116.621</v>
      </c>
      <c r="F26" s="29">
        <v>115.315</v>
      </c>
      <c r="G26" s="29">
        <v>118.05800000000001</v>
      </c>
      <c r="H26" s="29">
        <v>120.898</v>
      </c>
      <c r="I26" s="29">
        <v>139.512</v>
      </c>
      <c r="J26" s="29">
        <v>144.39599999999999</v>
      </c>
    </row>
    <row r="27" spans="1:10" x14ac:dyDescent="0.25">
      <c r="A27" s="28" t="s">
        <v>51</v>
      </c>
      <c r="B27" s="31" t="s">
        <v>2</v>
      </c>
      <c r="C27" s="25" t="s">
        <v>72</v>
      </c>
      <c r="D27" s="29">
        <v>271.67</v>
      </c>
      <c r="E27" s="29">
        <v>277.79300000000001</v>
      </c>
      <c r="F27" s="29">
        <v>281.68</v>
      </c>
      <c r="G27" s="29">
        <v>292.42500000000001</v>
      </c>
      <c r="H27" s="29">
        <v>303.26600000000002</v>
      </c>
      <c r="I27" s="29">
        <v>342.71</v>
      </c>
      <c r="J27" s="29">
        <v>372.53699999999998</v>
      </c>
    </row>
    <row r="28" spans="1:10" x14ac:dyDescent="0.25">
      <c r="A28" s="28" t="s">
        <v>51</v>
      </c>
      <c r="B28" s="31" t="s">
        <v>1</v>
      </c>
      <c r="C28" s="25" t="s">
        <v>73</v>
      </c>
      <c r="D28" s="29">
        <v>115.22799999999999</v>
      </c>
      <c r="E28" s="29">
        <v>127.771</v>
      </c>
      <c r="F28" s="29">
        <v>132.374</v>
      </c>
      <c r="G28" s="29">
        <v>125.913</v>
      </c>
      <c r="H28" s="29">
        <v>124.68899999999999</v>
      </c>
      <c r="I28" s="29">
        <v>135.18600000000001</v>
      </c>
      <c r="J28" s="29">
        <v>137.94</v>
      </c>
    </row>
    <row r="29" spans="1:10" x14ac:dyDescent="0.25">
      <c r="A29" s="28" t="s">
        <v>74</v>
      </c>
      <c r="B29" s="25"/>
      <c r="C29" s="25" t="s">
        <v>52</v>
      </c>
      <c r="D29" s="29">
        <v>1815.5450000000001</v>
      </c>
      <c r="E29" s="29">
        <v>1812.5360000000001</v>
      </c>
      <c r="F29" s="29">
        <v>1748.1690000000001</v>
      </c>
      <c r="G29" s="29">
        <v>1767.3</v>
      </c>
      <c r="H29" s="29">
        <v>1785.319</v>
      </c>
      <c r="I29" s="29">
        <v>1800.8620000000001</v>
      </c>
      <c r="J29" s="29">
        <v>1854.204</v>
      </c>
    </row>
    <row r="30" spans="1:10" ht="30" x14ac:dyDescent="0.25">
      <c r="A30" s="28" t="s">
        <v>74</v>
      </c>
      <c r="B30" s="25"/>
      <c r="C30" s="25" t="s">
        <v>53</v>
      </c>
      <c r="D30" s="29">
        <v>54.777000000000001</v>
      </c>
      <c r="E30" s="29">
        <v>55.198999999999998</v>
      </c>
      <c r="F30" s="29">
        <v>53.103000000000002</v>
      </c>
      <c r="G30" s="29">
        <v>52.741</v>
      </c>
      <c r="H30" s="29">
        <v>55.164000000000001</v>
      </c>
      <c r="I30" s="29">
        <v>56.814</v>
      </c>
      <c r="J30" s="29">
        <v>57.161999999999999</v>
      </c>
    </row>
    <row r="31" spans="1:10" x14ac:dyDescent="0.25">
      <c r="A31" s="28" t="s">
        <v>74</v>
      </c>
      <c r="B31" s="25"/>
      <c r="C31" s="25" t="s">
        <v>54</v>
      </c>
      <c r="D31" s="29">
        <v>601.56600000000003</v>
      </c>
      <c r="E31" s="29">
        <v>601.74800000000005</v>
      </c>
      <c r="F31" s="29">
        <v>579.51700000000005</v>
      </c>
      <c r="G31" s="29">
        <v>594.6</v>
      </c>
      <c r="H31" s="29">
        <v>616.11500000000001</v>
      </c>
      <c r="I31" s="29">
        <v>633.01700000000005</v>
      </c>
      <c r="J31" s="29">
        <v>633.899</v>
      </c>
    </row>
    <row r="32" spans="1:10" x14ac:dyDescent="0.25">
      <c r="A32" s="28" t="s">
        <v>74</v>
      </c>
      <c r="B32" s="25"/>
      <c r="C32" s="25" t="s">
        <v>55</v>
      </c>
      <c r="D32" s="29">
        <v>4393.4470000000001</v>
      </c>
      <c r="E32" s="29">
        <v>4451.0200000000004</v>
      </c>
      <c r="F32" s="29">
        <v>4315.1360000000004</v>
      </c>
      <c r="G32" s="29">
        <v>4332.5159999999996</v>
      </c>
      <c r="H32" s="29">
        <v>4424.3959999999997</v>
      </c>
      <c r="I32" s="29">
        <v>4500.7160000000003</v>
      </c>
      <c r="J32" s="29">
        <v>4537.8239999999996</v>
      </c>
    </row>
    <row r="33" spans="1:10" ht="30" x14ac:dyDescent="0.25">
      <c r="A33" s="28" t="s">
        <v>74</v>
      </c>
      <c r="B33" s="25"/>
      <c r="C33" s="25" t="s">
        <v>56</v>
      </c>
      <c r="D33" s="29">
        <v>496.17200000000003</v>
      </c>
      <c r="E33" s="29">
        <v>500.166</v>
      </c>
      <c r="F33" s="29">
        <v>486.17599999999999</v>
      </c>
      <c r="G33" s="29">
        <v>487.08100000000002</v>
      </c>
      <c r="H33" s="29">
        <v>506.32</v>
      </c>
      <c r="I33" s="29">
        <v>507.70800000000003</v>
      </c>
      <c r="J33" s="29">
        <v>511.25900000000001</v>
      </c>
    </row>
    <row r="34" spans="1:10" ht="30" x14ac:dyDescent="0.25">
      <c r="A34" s="28" t="s">
        <v>74</v>
      </c>
      <c r="B34" s="25"/>
      <c r="C34" s="25" t="s">
        <v>57</v>
      </c>
      <c r="D34" s="29">
        <v>256.63200000000001</v>
      </c>
      <c r="E34" s="29">
        <v>259.524</v>
      </c>
      <c r="F34" s="29">
        <v>252.32</v>
      </c>
      <c r="G34" s="29">
        <v>249.721</v>
      </c>
      <c r="H34" s="29">
        <v>263.11099999999999</v>
      </c>
      <c r="I34" s="29">
        <v>262.35000000000002</v>
      </c>
      <c r="J34" s="29">
        <v>260.904</v>
      </c>
    </row>
    <row r="35" spans="1:10" ht="30" x14ac:dyDescent="0.25">
      <c r="A35" s="28" t="s">
        <v>74</v>
      </c>
      <c r="B35" s="25"/>
      <c r="C35" s="25" t="s">
        <v>58</v>
      </c>
      <c r="D35" s="29">
        <v>239.53899999999999</v>
      </c>
      <c r="E35" s="29">
        <v>240.642</v>
      </c>
      <c r="F35" s="29">
        <v>233.85599999999999</v>
      </c>
      <c r="G35" s="29">
        <v>237.36</v>
      </c>
      <c r="H35" s="29">
        <v>243.209</v>
      </c>
      <c r="I35" s="29">
        <v>245.358</v>
      </c>
      <c r="J35" s="29">
        <v>250.35499999999999</v>
      </c>
    </row>
    <row r="36" spans="1:10" x14ac:dyDescent="0.25">
      <c r="A36" s="28" t="s">
        <v>74</v>
      </c>
      <c r="B36" s="25"/>
      <c r="C36" s="25" t="s">
        <v>59</v>
      </c>
      <c r="D36" s="29">
        <v>2123.8679999999999</v>
      </c>
      <c r="E36" s="29">
        <v>2153.6570000000002</v>
      </c>
      <c r="F36" s="29">
        <v>2075.4279999999999</v>
      </c>
      <c r="G36" s="29">
        <v>2080.5250000000001</v>
      </c>
      <c r="H36" s="29">
        <v>2145.3609999999999</v>
      </c>
      <c r="I36" s="29">
        <v>2225.7510000000002</v>
      </c>
      <c r="J36" s="29">
        <v>2230.0010000000002</v>
      </c>
    </row>
    <row r="37" spans="1:10" x14ac:dyDescent="0.25">
      <c r="A37" s="28" t="s">
        <v>74</v>
      </c>
      <c r="B37" s="25"/>
      <c r="C37" s="25" t="s">
        <v>60</v>
      </c>
      <c r="D37" s="29">
        <v>507.13</v>
      </c>
      <c r="E37" s="29">
        <v>508.166</v>
      </c>
      <c r="F37" s="29">
        <v>506.21600000000001</v>
      </c>
      <c r="G37" s="29">
        <v>510.3</v>
      </c>
      <c r="H37" s="29">
        <v>520.51700000000005</v>
      </c>
      <c r="I37" s="29">
        <v>519.91600000000005</v>
      </c>
      <c r="J37" s="29">
        <v>527.53099999999995</v>
      </c>
    </row>
    <row r="38" spans="1:10" x14ac:dyDescent="0.25">
      <c r="A38" s="28" t="s">
        <v>74</v>
      </c>
      <c r="B38" s="25"/>
      <c r="C38" s="25" t="s">
        <v>61</v>
      </c>
      <c r="D38" s="29">
        <v>1996.335</v>
      </c>
      <c r="E38" s="29">
        <v>2026.0119999999999</v>
      </c>
      <c r="F38" s="29">
        <v>1966.2370000000001</v>
      </c>
      <c r="G38" s="29">
        <v>1978.442</v>
      </c>
      <c r="H38" s="29">
        <v>2001.2719999999999</v>
      </c>
      <c r="I38" s="29">
        <v>2023.15</v>
      </c>
      <c r="J38" s="29">
        <v>2032.635</v>
      </c>
    </row>
    <row r="39" spans="1:10" x14ac:dyDescent="0.25">
      <c r="A39" s="28" t="s">
        <v>74</v>
      </c>
      <c r="B39" s="25"/>
      <c r="C39" s="25" t="s">
        <v>62</v>
      </c>
      <c r="D39" s="29">
        <v>1578.181</v>
      </c>
      <c r="E39" s="29">
        <v>1584.13</v>
      </c>
      <c r="F39" s="29">
        <v>1544.4680000000001</v>
      </c>
      <c r="G39" s="29">
        <v>1546.2829999999999</v>
      </c>
      <c r="H39" s="29">
        <v>1617.712</v>
      </c>
      <c r="I39" s="29">
        <v>1628.0350000000001</v>
      </c>
      <c r="J39" s="29">
        <v>1667.9590000000001</v>
      </c>
    </row>
    <row r="40" spans="1:10" x14ac:dyDescent="0.25">
      <c r="A40" s="28" t="s">
        <v>74</v>
      </c>
      <c r="B40" s="25"/>
      <c r="C40" s="25" t="s">
        <v>63</v>
      </c>
      <c r="D40" s="29">
        <v>349.45</v>
      </c>
      <c r="E40" s="29">
        <v>358.28</v>
      </c>
      <c r="F40" s="29">
        <v>348.36500000000001</v>
      </c>
      <c r="G40" s="29">
        <v>354.24900000000002</v>
      </c>
      <c r="H40" s="29">
        <v>352.298</v>
      </c>
      <c r="I40" s="29">
        <v>361.596</v>
      </c>
      <c r="J40" s="29">
        <v>373.05700000000002</v>
      </c>
    </row>
    <row r="41" spans="1:10" x14ac:dyDescent="0.25">
      <c r="A41" s="28" t="s">
        <v>74</v>
      </c>
      <c r="B41" s="25"/>
      <c r="C41" s="25" t="s">
        <v>64</v>
      </c>
      <c r="D41" s="29">
        <v>632.18700000000001</v>
      </c>
      <c r="E41" s="29">
        <v>632.49199999999996</v>
      </c>
      <c r="F41" s="29">
        <v>611.81600000000003</v>
      </c>
      <c r="G41" s="29">
        <v>616.56200000000001</v>
      </c>
      <c r="H41" s="29">
        <v>639.26199999999994</v>
      </c>
      <c r="I41" s="29">
        <v>641.10699999999997</v>
      </c>
      <c r="J41" s="29">
        <v>644.25300000000004</v>
      </c>
    </row>
    <row r="42" spans="1:10" x14ac:dyDescent="0.25">
      <c r="A42" s="28" t="s">
        <v>74</v>
      </c>
      <c r="B42" s="25"/>
      <c r="C42" s="25" t="s">
        <v>65</v>
      </c>
      <c r="D42" s="29">
        <v>2324.973</v>
      </c>
      <c r="E42" s="29">
        <v>2333.4589999999998</v>
      </c>
      <c r="F42" s="29">
        <v>2258.7849999999999</v>
      </c>
      <c r="G42" s="29">
        <v>2265.7469999999998</v>
      </c>
      <c r="H42" s="29">
        <v>2320.8829999999998</v>
      </c>
      <c r="I42" s="29">
        <v>2375.4059999999999</v>
      </c>
      <c r="J42" s="29">
        <v>2415.0920000000001</v>
      </c>
    </row>
    <row r="43" spans="1:10" x14ac:dyDescent="0.25">
      <c r="A43" s="28" t="s">
        <v>74</v>
      </c>
      <c r="B43" s="25"/>
      <c r="C43" s="25" t="s">
        <v>66</v>
      </c>
      <c r="D43" s="29">
        <v>493.923</v>
      </c>
      <c r="E43" s="29">
        <v>492.61599999999999</v>
      </c>
      <c r="F43" s="29">
        <v>475.36099999999999</v>
      </c>
      <c r="G43" s="29">
        <v>484.38799999999998</v>
      </c>
      <c r="H43" s="29">
        <v>482.84899999999999</v>
      </c>
      <c r="I43" s="29">
        <v>502.11599999999999</v>
      </c>
      <c r="J43" s="29">
        <v>507.89</v>
      </c>
    </row>
    <row r="44" spans="1:10" x14ac:dyDescent="0.25">
      <c r="A44" s="28" t="s">
        <v>74</v>
      </c>
      <c r="B44" s="25"/>
      <c r="C44" s="25" t="s">
        <v>67</v>
      </c>
      <c r="D44" s="29">
        <v>105.959</v>
      </c>
      <c r="E44" s="29">
        <v>108.496</v>
      </c>
      <c r="F44" s="29">
        <v>103.979</v>
      </c>
      <c r="G44" s="29">
        <v>100.276</v>
      </c>
      <c r="H44" s="29">
        <v>103.093</v>
      </c>
      <c r="I44" s="29">
        <v>106.31399999999999</v>
      </c>
      <c r="J44" s="29">
        <v>107.801</v>
      </c>
    </row>
    <row r="45" spans="1:10" x14ac:dyDescent="0.25">
      <c r="A45" s="28" t="s">
        <v>74</v>
      </c>
      <c r="B45" s="25"/>
      <c r="C45" s="25" t="s">
        <v>68</v>
      </c>
      <c r="D45" s="29">
        <v>1640.9469999999999</v>
      </c>
      <c r="E45" s="29">
        <v>1625.58</v>
      </c>
      <c r="F45" s="29">
        <v>1569.819</v>
      </c>
      <c r="G45" s="29">
        <v>1592.095</v>
      </c>
      <c r="H45" s="29">
        <v>1641.3</v>
      </c>
      <c r="I45" s="29">
        <v>1683.953</v>
      </c>
      <c r="J45" s="29">
        <v>1722.1769999999999</v>
      </c>
    </row>
    <row r="46" spans="1:10" x14ac:dyDescent="0.25">
      <c r="A46" s="28" t="s">
        <v>74</v>
      </c>
      <c r="B46" s="25"/>
      <c r="C46" s="25" t="s">
        <v>69</v>
      </c>
      <c r="D46" s="29">
        <v>1201.7</v>
      </c>
      <c r="E46" s="29">
        <v>1216.0630000000001</v>
      </c>
      <c r="F46" s="29">
        <v>1188.1120000000001</v>
      </c>
      <c r="G46" s="29">
        <v>1206.761</v>
      </c>
      <c r="H46" s="29">
        <v>1266.627</v>
      </c>
      <c r="I46" s="29">
        <v>1292.646</v>
      </c>
      <c r="J46" s="29">
        <v>1303.971</v>
      </c>
    </row>
    <row r="47" spans="1:10" x14ac:dyDescent="0.25">
      <c r="A47" s="28" t="s">
        <v>74</v>
      </c>
      <c r="B47" s="25"/>
      <c r="C47" s="25" t="s">
        <v>70</v>
      </c>
      <c r="D47" s="29">
        <v>185.328</v>
      </c>
      <c r="E47" s="29">
        <v>187.58099999999999</v>
      </c>
      <c r="F47" s="29">
        <v>183.69499999999999</v>
      </c>
      <c r="G47" s="29">
        <v>189.06700000000001</v>
      </c>
      <c r="H47" s="29">
        <v>188.762</v>
      </c>
      <c r="I47" s="29">
        <v>194.17500000000001</v>
      </c>
      <c r="J47" s="29">
        <v>196.76499999999999</v>
      </c>
    </row>
    <row r="48" spans="1:10" x14ac:dyDescent="0.25">
      <c r="A48" s="28" t="s">
        <v>74</v>
      </c>
      <c r="B48" s="25"/>
      <c r="C48" s="25" t="s">
        <v>71</v>
      </c>
      <c r="D48" s="29">
        <v>540.55499999999995</v>
      </c>
      <c r="E48" s="29">
        <v>538.64</v>
      </c>
      <c r="F48" s="29">
        <v>513.83399999999995</v>
      </c>
      <c r="G48" s="29">
        <v>520.96299999999997</v>
      </c>
      <c r="H48" s="29">
        <v>528.97299999999996</v>
      </c>
      <c r="I48" s="29">
        <v>539.18299999999999</v>
      </c>
      <c r="J48" s="29">
        <v>541.35500000000002</v>
      </c>
    </row>
    <row r="49" spans="1:10" x14ac:dyDescent="0.25">
      <c r="A49" s="28" t="s">
        <v>74</v>
      </c>
      <c r="B49" s="25"/>
      <c r="C49" s="25" t="s">
        <v>72</v>
      </c>
      <c r="D49" s="29">
        <v>1342.9390000000001</v>
      </c>
      <c r="E49" s="29">
        <v>1341.5329999999999</v>
      </c>
      <c r="F49" s="29">
        <v>1305.3040000000001</v>
      </c>
      <c r="G49" s="29">
        <v>1310.864</v>
      </c>
      <c r="H49" s="29">
        <v>1337.0160000000001</v>
      </c>
      <c r="I49" s="29">
        <v>1410.7760000000001</v>
      </c>
      <c r="J49" s="29">
        <v>1475.49</v>
      </c>
    </row>
    <row r="50" spans="1:10" x14ac:dyDescent="0.25">
      <c r="A50" s="28" t="s">
        <v>74</v>
      </c>
      <c r="B50" s="25"/>
      <c r="C50" s="25" t="s">
        <v>73</v>
      </c>
      <c r="D50" s="29">
        <v>573.75</v>
      </c>
      <c r="E50" s="29">
        <v>582.03300000000002</v>
      </c>
      <c r="F50" s="29">
        <v>551.74</v>
      </c>
      <c r="G50" s="29">
        <v>563.197</v>
      </c>
      <c r="H50" s="29">
        <v>566.15099999999995</v>
      </c>
      <c r="I50" s="29">
        <v>576.70799999999997</v>
      </c>
      <c r="J50" s="29">
        <v>591.93799999999999</v>
      </c>
    </row>
  </sheetData>
  <mergeCells count="3">
    <mergeCell ref="A5:C5"/>
    <mergeCell ref="A7:A28"/>
    <mergeCell ref="A29:A5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D59AB-CF4A-4E18-80E1-7905333A42FD}">
  <dimension ref="D11:AD234"/>
  <sheetViews>
    <sheetView topLeftCell="A179" workbookViewId="0">
      <selection activeCell="G170" sqref="G170"/>
    </sheetView>
  </sheetViews>
  <sheetFormatPr defaultRowHeight="15" x14ac:dyDescent="0.25"/>
  <cols>
    <col min="28" max="28" width="10.5703125" bestFit="1" customWidth="1"/>
  </cols>
  <sheetData>
    <row r="11" spans="6:28" ht="27" x14ac:dyDescent="0.25">
      <c r="F11" s="21" t="s">
        <v>31</v>
      </c>
      <c r="G11" s="20" t="s">
        <v>22</v>
      </c>
      <c r="H11" s="20" t="s">
        <v>21</v>
      </c>
      <c r="I11" s="20" t="s">
        <v>20</v>
      </c>
      <c r="J11" s="20" t="s">
        <v>19</v>
      </c>
      <c r="K11" s="20" t="s">
        <v>18</v>
      </c>
      <c r="L11" s="20" t="s">
        <v>17</v>
      </c>
      <c r="M11" s="20" t="s">
        <v>16</v>
      </c>
      <c r="N11" s="20" t="s">
        <v>15</v>
      </c>
      <c r="O11" s="20" t="s">
        <v>14</v>
      </c>
      <c r="P11" s="20" t="s">
        <v>13</v>
      </c>
      <c r="Q11" s="20" t="s">
        <v>12</v>
      </c>
      <c r="R11" s="20" t="s">
        <v>11</v>
      </c>
      <c r="S11" s="20" t="s">
        <v>10</v>
      </c>
      <c r="T11" s="20" t="s">
        <v>9</v>
      </c>
      <c r="U11" s="20" t="s">
        <v>8</v>
      </c>
      <c r="V11" s="20" t="s">
        <v>7</v>
      </c>
      <c r="W11" s="20" t="s">
        <v>6</v>
      </c>
      <c r="X11" s="20" t="s">
        <v>5</v>
      </c>
      <c r="Y11" s="20" t="s">
        <v>4</v>
      </c>
      <c r="Z11" s="20" t="s">
        <v>3</v>
      </c>
      <c r="AA11" s="20" t="s">
        <v>2</v>
      </c>
      <c r="AB11" s="20" t="s">
        <v>1</v>
      </c>
    </row>
    <row r="12" spans="6:28" x14ac:dyDescent="0.25">
      <c r="F12" s="20">
        <v>2013</v>
      </c>
      <c r="G12" s="19">
        <v>413</v>
      </c>
      <c r="H12" s="19">
        <v>12</v>
      </c>
      <c r="I12" s="19">
        <v>1428</v>
      </c>
      <c r="J12" s="19">
        <v>181</v>
      </c>
      <c r="K12" s="19">
        <v>96</v>
      </c>
      <c r="L12" s="19">
        <v>85</v>
      </c>
      <c r="M12" s="19">
        <v>466</v>
      </c>
      <c r="N12" s="19">
        <v>163</v>
      </c>
      <c r="O12" s="19">
        <v>149</v>
      </c>
      <c r="P12" s="19">
        <v>445</v>
      </c>
      <c r="Q12" s="19">
        <v>421</v>
      </c>
      <c r="R12" s="19">
        <v>73</v>
      </c>
      <c r="S12" s="19">
        <v>139</v>
      </c>
      <c r="T12" s="19">
        <v>853</v>
      </c>
      <c r="U12" s="19">
        <v>113</v>
      </c>
      <c r="V12" s="19">
        <v>46</v>
      </c>
      <c r="W12" s="19">
        <v>367</v>
      </c>
      <c r="X12" s="19">
        <v>279</v>
      </c>
      <c r="Y12" s="19">
        <v>39</v>
      </c>
      <c r="Z12" s="19">
        <v>166</v>
      </c>
      <c r="AA12" s="19">
        <v>446</v>
      </c>
      <c r="AB12" s="19">
        <v>165</v>
      </c>
    </row>
    <row r="13" spans="6:28" x14ac:dyDescent="0.25">
      <c r="F13" s="20">
        <v>2014</v>
      </c>
      <c r="G13" s="19">
        <v>493</v>
      </c>
      <c r="H13" s="19">
        <v>13</v>
      </c>
      <c r="I13" s="19">
        <v>1653</v>
      </c>
      <c r="J13" s="19">
        <v>154</v>
      </c>
      <c r="K13" s="19">
        <v>85</v>
      </c>
      <c r="L13" s="19">
        <v>69</v>
      </c>
      <c r="M13" s="19">
        <v>539</v>
      </c>
      <c r="N13" s="19">
        <v>173</v>
      </c>
      <c r="O13" s="19">
        <v>226</v>
      </c>
      <c r="P13" s="19">
        <v>511</v>
      </c>
      <c r="Q13" s="19">
        <v>948</v>
      </c>
      <c r="R13" s="19">
        <v>93</v>
      </c>
      <c r="S13" s="19">
        <v>152</v>
      </c>
      <c r="T13" s="19">
        <v>745</v>
      </c>
      <c r="U13" s="19">
        <v>208</v>
      </c>
      <c r="V13" s="19">
        <v>41</v>
      </c>
      <c r="W13" s="19">
        <v>396</v>
      </c>
      <c r="X13" s="19">
        <v>263</v>
      </c>
      <c r="Y13" s="19">
        <v>91</v>
      </c>
      <c r="Z13" s="19">
        <v>155</v>
      </c>
      <c r="AA13" s="19">
        <v>419</v>
      </c>
      <c r="AB13" s="19">
        <v>229</v>
      </c>
    </row>
    <row r="14" spans="6:28" x14ac:dyDescent="0.25">
      <c r="F14" s="20">
        <v>2015</v>
      </c>
      <c r="G14" s="19">
        <v>551</v>
      </c>
      <c r="H14" s="19">
        <v>11</v>
      </c>
      <c r="I14" s="19">
        <v>1898</v>
      </c>
      <c r="J14" s="19">
        <v>193</v>
      </c>
      <c r="K14" s="19">
        <v>95</v>
      </c>
      <c r="L14" s="19">
        <v>98</v>
      </c>
      <c r="M14" s="19">
        <v>663</v>
      </c>
      <c r="N14" s="19">
        <v>222</v>
      </c>
      <c r="O14" s="19">
        <v>253</v>
      </c>
      <c r="P14" s="19">
        <v>565</v>
      </c>
      <c r="Q14" s="19">
        <v>484</v>
      </c>
      <c r="R14" s="19">
        <v>93</v>
      </c>
      <c r="S14" s="19">
        <v>214</v>
      </c>
      <c r="T14" s="19">
        <v>684</v>
      </c>
      <c r="U14" s="19">
        <v>267</v>
      </c>
      <c r="V14" s="19">
        <v>43</v>
      </c>
      <c r="W14" s="19">
        <v>476</v>
      </c>
      <c r="X14" s="19">
        <v>367</v>
      </c>
      <c r="Y14" s="19">
        <v>55</v>
      </c>
      <c r="Z14" s="19">
        <v>205</v>
      </c>
      <c r="AA14" s="19">
        <v>572</v>
      </c>
      <c r="AB14" s="19">
        <v>185</v>
      </c>
    </row>
    <row r="15" spans="6:28" x14ac:dyDescent="0.25">
      <c r="F15" s="20">
        <v>2016</v>
      </c>
      <c r="G15" s="19">
        <v>731</v>
      </c>
      <c r="H15" s="19">
        <v>26</v>
      </c>
      <c r="I15" s="19">
        <v>2698</v>
      </c>
      <c r="J15" s="19">
        <v>245</v>
      </c>
      <c r="K15" s="19">
        <v>135</v>
      </c>
      <c r="L15" s="19">
        <v>110</v>
      </c>
      <c r="M15" s="19">
        <v>949</v>
      </c>
      <c r="N15" s="19">
        <v>296</v>
      </c>
      <c r="O15" s="19">
        <v>348</v>
      </c>
      <c r="P15" s="19">
        <v>852</v>
      </c>
      <c r="Q15" s="19">
        <v>677</v>
      </c>
      <c r="R15" s="19">
        <v>142</v>
      </c>
      <c r="S15" s="19">
        <v>228</v>
      </c>
      <c r="T15" s="19">
        <v>860</v>
      </c>
      <c r="U15" s="19">
        <v>365</v>
      </c>
      <c r="V15" s="19">
        <v>69</v>
      </c>
      <c r="W15" s="19">
        <v>587</v>
      </c>
      <c r="X15" s="19">
        <v>449</v>
      </c>
      <c r="Y15" s="19">
        <v>76</v>
      </c>
      <c r="Z15" s="19">
        <v>237</v>
      </c>
      <c r="AA15" s="19">
        <v>649</v>
      </c>
      <c r="AB15" s="19">
        <v>293</v>
      </c>
    </row>
    <row r="16" spans="6:28" x14ac:dyDescent="0.25">
      <c r="F16" s="20">
        <v>2017</v>
      </c>
      <c r="G16" s="19">
        <v>961</v>
      </c>
      <c r="H16" s="19">
        <v>10</v>
      </c>
      <c r="I16" s="19">
        <v>2995</v>
      </c>
      <c r="J16" s="19">
        <v>308</v>
      </c>
      <c r="K16" s="19">
        <v>175</v>
      </c>
      <c r="L16" s="19">
        <v>133</v>
      </c>
      <c r="M16" s="19">
        <v>1098</v>
      </c>
      <c r="N16" s="19">
        <v>361</v>
      </c>
      <c r="O16" s="19">
        <v>388</v>
      </c>
      <c r="P16" s="19">
        <v>855</v>
      </c>
      <c r="Q16" s="19">
        <v>677</v>
      </c>
      <c r="R16" s="19">
        <v>133</v>
      </c>
      <c r="S16" s="19">
        <v>313</v>
      </c>
      <c r="T16" s="19">
        <v>1046</v>
      </c>
      <c r="U16" s="19">
        <v>377</v>
      </c>
      <c r="V16" s="19">
        <v>78</v>
      </c>
      <c r="W16" s="19">
        <v>948</v>
      </c>
      <c r="X16" s="19">
        <v>581</v>
      </c>
      <c r="Y16" s="19">
        <v>99</v>
      </c>
      <c r="Z16" s="19">
        <v>323</v>
      </c>
      <c r="AA16" s="19">
        <v>881</v>
      </c>
      <c r="AB16" s="19">
        <v>326</v>
      </c>
    </row>
    <row r="17" spans="6:28" x14ac:dyDescent="0.25">
      <c r="F17" s="20">
        <v>2018</v>
      </c>
      <c r="G17" s="19">
        <v>982</v>
      </c>
      <c r="H17" s="19">
        <v>28</v>
      </c>
      <c r="I17" s="19">
        <v>3182</v>
      </c>
      <c r="J17" s="19">
        <v>331</v>
      </c>
      <c r="K17" s="19">
        <v>182</v>
      </c>
      <c r="L17" s="19">
        <v>149</v>
      </c>
      <c r="M17" s="19">
        <v>1202</v>
      </c>
      <c r="N17" s="19">
        <v>393</v>
      </c>
      <c r="O17" s="19">
        <v>510</v>
      </c>
      <c r="P17" s="19">
        <v>1084</v>
      </c>
      <c r="Q17" s="19">
        <v>846</v>
      </c>
      <c r="R17" s="19">
        <v>162</v>
      </c>
      <c r="S17" s="19">
        <v>349</v>
      </c>
      <c r="T17" s="19">
        <v>1134</v>
      </c>
      <c r="U17" s="19">
        <v>439</v>
      </c>
      <c r="V17" s="19">
        <v>99</v>
      </c>
      <c r="W17" s="19">
        <v>903</v>
      </c>
      <c r="X17" s="19">
        <v>637</v>
      </c>
      <c r="Y17" s="19">
        <v>106</v>
      </c>
      <c r="Z17" s="19">
        <v>405</v>
      </c>
      <c r="AA17" s="19">
        <v>947</v>
      </c>
      <c r="AB17" s="19">
        <v>316</v>
      </c>
    </row>
    <row r="18" spans="6:28" x14ac:dyDescent="0.25">
      <c r="F18" s="20">
        <v>2019</v>
      </c>
      <c r="G18" s="19">
        <v>1274</v>
      </c>
      <c r="H18" s="19">
        <v>34</v>
      </c>
      <c r="I18" s="19">
        <v>3863</v>
      </c>
      <c r="J18" s="19">
        <v>412</v>
      </c>
      <c r="K18" s="19">
        <v>194</v>
      </c>
      <c r="L18" s="19">
        <v>218</v>
      </c>
      <c r="M18" s="19">
        <v>1353</v>
      </c>
      <c r="N18" s="19">
        <v>363</v>
      </c>
      <c r="O18" s="19">
        <v>497</v>
      </c>
      <c r="P18" s="19">
        <v>1086</v>
      </c>
      <c r="Q18" s="19">
        <v>849</v>
      </c>
      <c r="R18" s="19">
        <v>217</v>
      </c>
      <c r="S18" s="19">
        <v>342</v>
      </c>
      <c r="T18" s="19">
        <v>1841</v>
      </c>
      <c r="U18" s="19">
        <v>304</v>
      </c>
      <c r="V18" s="19">
        <v>104</v>
      </c>
      <c r="W18" s="19">
        <v>790</v>
      </c>
      <c r="X18" s="19">
        <v>403</v>
      </c>
      <c r="Y18" s="19">
        <v>69</v>
      </c>
      <c r="Z18" s="19">
        <v>255</v>
      </c>
      <c r="AA18" s="19">
        <v>650</v>
      </c>
      <c r="AB18" s="19">
        <v>311</v>
      </c>
    </row>
    <row r="19" spans="6:28" x14ac:dyDescent="0.25">
      <c r="F19" s="20">
        <v>2020</v>
      </c>
      <c r="G19" s="19">
        <v>991</v>
      </c>
      <c r="H19" s="19">
        <v>23</v>
      </c>
      <c r="I19" s="19">
        <v>3242</v>
      </c>
      <c r="J19" s="19">
        <v>324</v>
      </c>
      <c r="K19" s="19">
        <v>163</v>
      </c>
      <c r="L19" s="19">
        <v>161</v>
      </c>
      <c r="M19" s="19">
        <v>1231</v>
      </c>
      <c r="N19" s="19">
        <v>380</v>
      </c>
      <c r="O19" s="19">
        <v>402</v>
      </c>
      <c r="P19" s="19">
        <v>961</v>
      </c>
      <c r="Q19" s="19">
        <v>829</v>
      </c>
      <c r="R19" s="19">
        <v>189</v>
      </c>
      <c r="S19" s="19">
        <v>380</v>
      </c>
      <c r="T19" s="19">
        <v>1539</v>
      </c>
      <c r="U19" s="19">
        <v>346</v>
      </c>
      <c r="V19" s="19">
        <v>91</v>
      </c>
      <c r="W19" s="19">
        <v>714</v>
      </c>
      <c r="X19" s="19">
        <v>609</v>
      </c>
      <c r="Y19" s="19">
        <v>71</v>
      </c>
      <c r="Z19" s="19">
        <v>239</v>
      </c>
      <c r="AA19" s="19">
        <v>761</v>
      </c>
      <c r="AB19" s="19">
        <v>375</v>
      </c>
    </row>
    <row r="20" spans="6:28" x14ac:dyDescent="0.25">
      <c r="F20" s="20">
        <v>2021</v>
      </c>
      <c r="G20" s="19">
        <v>1257</v>
      </c>
      <c r="H20" s="19">
        <v>39</v>
      </c>
      <c r="I20" s="19">
        <v>4205</v>
      </c>
      <c r="J20" s="19">
        <v>505</v>
      </c>
      <c r="K20" s="19">
        <v>251</v>
      </c>
      <c r="L20" s="19">
        <v>254</v>
      </c>
      <c r="M20" s="19">
        <v>1526</v>
      </c>
      <c r="N20" s="19">
        <v>486</v>
      </c>
      <c r="O20" s="19">
        <v>563</v>
      </c>
      <c r="P20" s="19">
        <v>1319</v>
      </c>
      <c r="Q20" s="19">
        <v>1008</v>
      </c>
      <c r="R20" s="19">
        <v>234</v>
      </c>
      <c r="S20" s="19">
        <v>457</v>
      </c>
      <c r="T20" s="19">
        <v>2069</v>
      </c>
      <c r="U20" s="19">
        <v>460</v>
      </c>
      <c r="V20" s="19">
        <v>117</v>
      </c>
      <c r="W20" s="19">
        <v>977</v>
      </c>
      <c r="X20" s="19">
        <v>783</v>
      </c>
      <c r="Y20" s="19">
        <v>96</v>
      </c>
      <c r="Z20" s="19">
        <v>373</v>
      </c>
      <c r="AA20" s="19">
        <v>972</v>
      </c>
      <c r="AB20" s="19">
        <v>492</v>
      </c>
    </row>
    <row r="21" spans="6:28" x14ac:dyDescent="0.25">
      <c r="F21" s="20">
        <v>2022</v>
      </c>
      <c r="G21" s="19">
        <v>1154</v>
      </c>
      <c r="H21" s="19">
        <v>30</v>
      </c>
      <c r="I21" s="19">
        <v>3855</v>
      </c>
      <c r="J21" s="19">
        <v>405</v>
      </c>
      <c r="K21" s="19">
        <v>204</v>
      </c>
      <c r="L21" s="19">
        <v>201</v>
      </c>
      <c r="M21" s="19">
        <v>1389</v>
      </c>
      <c r="N21" s="19">
        <v>435</v>
      </c>
      <c r="O21" s="19">
        <v>528</v>
      </c>
      <c r="P21" s="19">
        <v>1097</v>
      </c>
      <c r="Q21" s="19">
        <v>1013</v>
      </c>
      <c r="R21" s="19">
        <v>214</v>
      </c>
      <c r="S21" s="19">
        <v>421</v>
      </c>
      <c r="T21" s="19">
        <v>2125</v>
      </c>
      <c r="U21" s="19">
        <v>503</v>
      </c>
      <c r="V21" s="19">
        <v>120</v>
      </c>
      <c r="W21" s="19">
        <v>972</v>
      </c>
      <c r="X21" s="19">
        <v>745</v>
      </c>
      <c r="Y21" s="19">
        <v>116</v>
      </c>
      <c r="Z21" s="19">
        <v>377</v>
      </c>
      <c r="AA21" s="19">
        <v>1046</v>
      </c>
      <c r="AB21" s="19">
        <v>439</v>
      </c>
    </row>
    <row r="22" spans="6:28" x14ac:dyDescent="0.25">
      <c r="F22" s="20">
        <v>2023</v>
      </c>
      <c r="G22" s="19">
        <v>1209</v>
      </c>
      <c r="H22" s="19">
        <v>39</v>
      </c>
      <c r="I22" s="19">
        <v>3603</v>
      </c>
      <c r="J22" s="19">
        <v>421</v>
      </c>
      <c r="K22" s="19">
        <v>228</v>
      </c>
      <c r="L22" s="19">
        <v>193</v>
      </c>
      <c r="M22" s="19">
        <v>1258</v>
      </c>
      <c r="N22" s="19">
        <v>412</v>
      </c>
      <c r="O22" s="19">
        <v>420</v>
      </c>
      <c r="P22" s="19">
        <v>1035</v>
      </c>
      <c r="Q22" s="19">
        <v>862</v>
      </c>
      <c r="R22" s="19">
        <v>202</v>
      </c>
      <c r="S22" s="19">
        <v>365</v>
      </c>
      <c r="T22" s="19">
        <v>1643</v>
      </c>
      <c r="U22" s="19">
        <v>422</v>
      </c>
      <c r="V22" s="19">
        <v>111</v>
      </c>
      <c r="W22" s="19">
        <v>804</v>
      </c>
      <c r="X22" s="19">
        <v>641</v>
      </c>
      <c r="Y22" s="19">
        <v>98</v>
      </c>
      <c r="Z22" s="19">
        <v>360</v>
      </c>
      <c r="AA22" s="19">
        <v>819</v>
      </c>
      <c r="AB22" s="19">
        <v>375</v>
      </c>
    </row>
    <row r="23" spans="6:28" x14ac:dyDescent="0.25">
      <c r="F23" s="20">
        <v>2024</v>
      </c>
      <c r="G23" s="19">
        <v>1172</v>
      </c>
      <c r="H23" s="19">
        <v>35</v>
      </c>
      <c r="I23" s="19">
        <v>2840</v>
      </c>
      <c r="J23" s="19">
        <v>344</v>
      </c>
      <c r="K23" s="19">
        <v>207</v>
      </c>
      <c r="L23" s="19">
        <v>137</v>
      </c>
      <c r="M23" s="19">
        <v>1055</v>
      </c>
      <c r="N23" s="19">
        <v>393</v>
      </c>
      <c r="O23" s="19">
        <v>399</v>
      </c>
      <c r="P23" s="19">
        <v>943</v>
      </c>
      <c r="Q23" s="19">
        <v>836</v>
      </c>
      <c r="R23" s="19">
        <v>174</v>
      </c>
      <c r="S23" s="19">
        <v>330</v>
      </c>
      <c r="T23" s="19">
        <v>1413</v>
      </c>
      <c r="U23" s="19">
        <v>358</v>
      </c>
      <c r="V23" s="19">
        <v>101</v>
      </c>
      <c r="W23" s="19">
        <v>632</v>
      </c>
      <c r="X23" s="19">
        <v>579</v>
      </c>
      <c r="Y23" s="19">
        <v>76</v>
      </c>
      <c r="Z23" s="19">
        <v>307</v>
      </c>
      <c r="AA23" s="19">
        <v>732</v>
      </c>
      <c r="AB23" s="19">
        <v>364</v>
      </c>
    </row>
    <row r="26" spans="6:28" ht="27" x14ac:dyDescent="0.25">
      <c r="F26" s="21" t="s">
        <v>32</v>
      </c>
      <c r="G26" s="20" t="s">
        <v>22</v>
      </c>
      <c r="H26" s="20" t="s">
        <v>21</v>
      </c>
      <c r="I26" s="20" t="s">
        <v>20</v>
      </c>
      <c r="J26" s="20" t="s">
        <v>19</v>
      </c>
      <c r="K26" s="20" t="s">
        <v>18</v>
      </c>
      <c r="L26" s="20" t="s">
        <v>17</v>
      </c>
      <c r="M26" s="20" t="s">
        <v>16</v>
      </c>
      <c r="N26" s="20" t="s">
        <v>15</v>
      </c>
      <c r="O26" s="20" t="s">
        <v>14</v>
      </c>
      <c r="P26" s="20" t="s">
        <v>13</v>
      </c>
      <c r="Q26" s="20" t="s">
        <v>12</v>
      </c>
      <c r="R26" s="20" t="s">
        <v>11</v>
      </c>
      <c r="S26" s="20" t="s">
        <v>10</v>
      </c>
      <c r="T26" s="20" t="s">
        <v>9</v>
      </c>
      <c r="U26" s="20" t="s">
        <v>8</v>
      </c>
      <c r="V26" s="20" t="s">
        <v>7</v>
      </c>
      <c r="W26" s="20" t="s">
        <v>6</v>
      </c>
      <c r="X26" s="20" t="s">
        <v>5</v>
      </c>
      <c r="Y26" s="20" t="s">
        <v>4</v>
      </c>
      <c r="Z26" s="20" t="s">
        <v>3</v>
      </c>
      <c r="AA26" s="20" t="s">
        <v>2</v>
      </c>
      <c r="AB26" s="20" t="s">
        <v>1</v>
      </c>
    </row>
    <row r="27" spans="6:28" x14ac:dyDescent="0.25">
      <c r="F27" s="20">
        <v>2013</v>
      </c>
      <c r="G27" s="19">
        <v>1540</v>
      </c>
      <c r="H27" s="19">
        <v>59</v>
      </c>
      <c r="I27" s="19">
        <v>4347</v>
      </c>
      <c r="J27" s="19">
        <v>616</v>
      </c>
      <c r="K27" s="19">
        <v>437</v>
      </c>
      <c r="L27" s="19">
        <v>179</v>
      </c>
      <c r="M27" s="19">
        <v>1572</v>
      </c>
      <c r="N27" s="19">
        <v>331</v>
      </c>
      <c r="O27" s="19">
        <v>581</v>
      </c>
      <c r="P27" s="19">
        <v>1531</v>
      </c>
      <c r="Q27" s="19">
        <v>891</v>
      </c>
      <c r="R27" s="19">
        <v>233</v>
      </c>
      <c r="S27" s="19">
        <v>403</v>
      </c>
      <c r="T27" s="19">
        <v>2419</v>
      </c>
      <c r="U27" s="19">
        <v>318</v>
      </c>
      <c r="V27" s="19">
        <v>109</v>
      </c>
      <c r="W27" s="19">
        <v>1243</v>
      </c>
      <c r="X27" s="19">
        <v>853</v>
      </c>
      <c r="Y27" s="19">
        <v>131</v>
      </c>
      <c r="Z27" s="19">
        <v>575</v>
      </c>
      <c r="AA27" s="19">
        <v>1178</v>
      </c>
      <c r="AB27" s="19">
        <v>591</v>
      </c>
    </row>
    <row r="28" spans="6:28" x14ac:dyDescent="0.25">
      <c r="F28" s="20">
        <v>2014</v>
      </c>
      <c r="G28" s="19">
        <v>1651</v>
      </c>
      <c r="H28" s="19">
        <v>72</v>
      </c>
      <c r="I28" s="19">
        <v>4753</v>
      </c>
      <c r="J28" s="19">
        <v>527</v>
      </c>
      <c r="K28" s="19">
        <v>357</v>
      </c>
      <c r="L28" s="19">
        <v>170</v>
      </c>
      <c r="M28" s="19">
        <v>1893</v>
      </c>
      <c r="N28" s="19">
        <v>357</v>
      </c>
      <c r="O28" s="19">
        <v>624</v>
      </c>
      <c r="P28" s="19">
        <v>1423</v>
      </c>
      <c r="Q28" s="19">
        <v>1237</v>
      </c>
      <c r="R28" s="19">
        <v>268</v>
      </c>
      <c r="S28" s="19">
        <v>541</v>
      </c>
      <c r="T28" s="19">
        <v>1656</v>
      </c>
      <c r="U28" s="19">
        <v>314</v>
      </c>
      <c r="V28" s="19">
        <v>98</v>
      </c>
      <c r="W28" s="19">
        <v>1287</v>
      </c>
      <c r="X28" s="19">
        <v>840</v>
      </c>
      <c r="Y28" s="19">
        <v>128</v>
      </c>
      <c r="Z28" s="19">
        <v>498</v>
      </c>
      <c r="AA28" s="19">
        <v>1457</v>
      </c>
      <c r="AB28" s="19">
        <v>597</v>
      </c>
    </row>
    <row r="29" spans="6:28" x14ac:dyDescent="0.25">
      <c r="F29" s="20">
        <v>2015</v>
      </c>
      <c r="G29" s="19">
        <v>2002</v>
      </c>
      <c r="H29" s="19">
        <v>89</v>
      </c>
      <c r="I29" s="19">
        <v>5618</v>
      </c>
      <c r="J29" s="19">
        <v>646</v>
      </c>
      <c r="K29" s="19">
        <v>459</v>
      </c>
      <c r="L29" s="19">
        <v>187</v>
      </c>
      <c r="M29" s="19">
        <v>1934</v>
      </c>
      <c r="N29" s="19">
        <v>524</v>
      </c>
      <c r="O29" s="19">
        <v>699</v>
      </c>
      <c r="P29" s="19">
        <v>1502</v>
      </c>
      <c r="Q29" s="19">
        <v>1196</v>
      </c>
      <c r="R29" s="19">
        <v>290</v>
      </c>
      <c r="S29" s="19">
        <v>573</v>
      </c>
      <c r="T29" s="19">
        <v>2068</v>
      </c>
      <c r="U29" s="19">
        <v>466</v>
      </c>
      <c r="V29" s="19">
        <v>145</v>
      </c>
      <c r="W29" s="19">
        <v>1653</v>
      </c>
      <c r="X29" s="19">
        <v>1197</v>
      </c>
      <c r="Y29" s="19">
        <v>138</v>
      </c>
      <c r="Z29" s="19">
        <v>668</v>
      </c>
      <c r="AA29" s="19">
        <v>1956</v>
      </c>
      <c r="AB29" s="19">
        <v>726</v>
      </c>
    </row>
    <row r="30" spans="6:28" x14ac:dyDescent="0.25">
      <c r="F30" s="20">
        <v>2016</v>
      </c>
      <c r="G30" s="19">
        <v>2140</v>
      </c>
      <c r="H30" s="19">
        <v>68</v>
      </c>
      <c r="I30" s="19">
        <v>5807</v>
      </c>
      <c r="J30" s="19">
        <v>698</v>
      </c>
      <c r="K30" s="19">
        <v>467</v>
      </c>
      <c r="L30" s="19">
        <v>231</v>
      </c>
      <c r="M30" s="19">
        <v>2171</v>
      </c>
      <c r="N30" s="19">
        <v>522</v>
      </c>
      <c r="O30" s="19">
        <v>689</v>
      </c>
      <c r="P30" s="19">
        <v>1782</v>
      </c>
      <c r="Q30" s="19">
        <v>1350</v>
      </c>
      <c r="R30" s="19">
        <v>311</v>
      </c>
      <c r="S30" s="19">
        <v>618</v>
      </c>
      <c r="T30" s="19">
        <v>2429</v>
      </c>
      <c r="U30" s="19">
        <v>596</v>
      </c>
      <c r="V30" s="19">
        <v>155</v>
      </c>
      <c r="W30" s="19">
        <v>1790</v>
      </c>
      <c r="X30" s="19">
        <v>1435</v>
      </c>
      <c r="Y30" s="19">
        <v>171</v>
      </c>
      <c r="Z30" s="19">
        <v>877</v>
      </c>
      <c r="AA30" s="19">
        <v>2205</v>
      </c>
      <c r="AB30" s="19">
        <v>820</v>
      </c>
    </row>
    <row r="31" spans="6:28" x14ac:dyDescent="0.25">
      <c r="F31" s="20">
        <v>2017</v>
      </c>
      <c r="G31" s="19">
        <v>2202</v>
      </c>
      <c r="H31" s="19">
        <v>80</v>
      </c>
      <c r="I31" s="19">
        <v>5970</v>
      </c>
      <c r="J31" s="19">
        <v>731</v>
      </c>
      <c r="K31" s="19">
        <v>436</v>
      </c>
      <c r="L31" s="19">
        <v>295</v>
      </c>
      <c r="M31" s="19">
        <v>2281</v>
      </c>
      <c r="N31" s="19">
        <v>620</v>
      </c>
      <c r="O31" s="19">
        <v>810</v>
      </c>
      <c r="P31" s="19">
        <v>1648</v>
      </c>
      <c r="Q31" s="19">
        <v>1331</v>
      </c>
      <c r="R31" s="19">
        <v>392</v>
      </c>
      <c r="S31" s="19">
        <v>620</v>
      </c>
      <c r="T31" s="19">
        <v>2370</v>
      </c>
      <c r="U31" s="19">
        <v>642</v>
      </c>
      <c r="V31" s="19">
        <v>179</v>
      </c>
      <c r="W31" s="19">
        <v>1856</v>
      </c>
      <c r="X31" s="19">
        <v>1435</v>
      </c>
      <c r="Y31" s="19">
        <v>163</v>
      </c>
      <c r="Z31" s="19">
        <v>964</v>
      </c>
      <c r="AA31" s="19">
        <v>2490</v>
      </c>
      <c r="AB31" s="19">
        <v>894</v>
      </c>
    </row>
    <row r="32" spans="6:28" x14ac:dyDescent="0.25">
      <c r="F32" s="20">
        <v>2018</v>
      </c>
      <c r="G32" s="19">
        <v>2447</v>
      </c>
      <c r="H32" s="19">
        <v>116</v>
      </c>
      <c r="I32" s="19">
        <v>5788</v>
      </c>
      <c r="J32" s="19">
        <v>630</v>
      </c>
      <c r="K32" s="19">
        <v>354</v>
      </c>
      <c r="L32" s="19">
        <v>276</v>
      </c>
      <c r="M32" s="19">
        <v>2523</v>
      </c>
      <c r="N32" s="19">
        <v>721</v>
      </c>
      <c r="O32" s="19">
        <v>1032</v>
      </c>
      <c r="P32" s="19">
        <v>1824</v>
      </c>
      <c r="Q32" s="19">
        <v>1582</v>
      </c>
      <c r="R32" s="19">
        <v>443</v>
      </c>
      <c r="S32" s="19">
        <v>761</v>
      </c>
      <c r="T32" s="19">
        <v>2592</v>
      </c>
      <c r="U32" s="19">
        <v>680</v>
      </c>
      <c r="V32" s="19">
        <v>189</v>
      </c>
      <c r="W32" s="19">
        <v>2042</v>
      </c>
      <c r="X32" s="19">
        <v>1286</v>
      </c>
      <c r="Y32" s="19">
        <v>180</v>
      </c>
      <c r="Z32" s="19">
        <v>1026</v>
      </c>
      <c r="AA32" s="19">
        <v>2507</v>
      </c>
      <c r="AB32" s="19">
        <v>877</v>
      </c>
    </row>
    <row r="33" spans="5:30" x14ac:dyDescent="0.25">
      <c r="F33" s="20">
        <v>2019</v>
      </c>
      <c r="G33" s="19">
        <v>1747</v>
      </c>
      <c r="H33" s="19">
        <v>46</v>
      </c>
      <c r="I33" s="19">
        <v>6245</v>
      </c>
      <c r="J33" s="19">
        <v>710</v>
      </c>
      <c r="K33" s="19">
        <v>349</v>
      </c>
      <c r="L33" s="19">
        <v>361</v>
      </c>
      <c r="M33" s="19">
        <v>2528</v>
      </c>
      <c r="N33" s="19">
        <v>1065</v>
      </c>
      <c r="O33" s="19">
        <v>645</v>
      </c>
      <c r="P33" s="19">
        <v>1702</v>
      </c>
      <c r="Q33" s="19">
        <v>1206</v>
      </c>
      <c r="R33" s="19">
        <v>463</v>
      </c>
      <c r="S33" s="19">
        <v>855</v>
      </c>
      <c r="T33" s="19">
        <v>3054</v>
      </c>
      <c r="U33" s="19">
        <v>722</v>
      </c>
      <c r="V33" s="19">
        <v>176</v>
      </c>
      <c r="W33" s="19">
        <v>2688</v>
      </c>
      <c r="X33" s="19">
        <v>1536</v>
      </c>
      <c r="Y33" s="19">
        <v>211</v>
      </c>
      <c r="Z33" s="19">
        <v>1086</v>
      </c>
      <c r="AA33" s="19">
        <v>2208</v>
      </c>
      <c r="AB33" s="19">
        <v>748</v>
      </c>
    </row>
    <row r="34" spans="5:30" x14ac:dyDescent="0.25">
      <c r="F34" s="20">
        <v>2020</v>
      </c>
      <c r="G34" s="19">
        <v>2563</v>
      </c>
      <c r="H34" s="19">
        <v>100</v>
      </c>
      <c r="I34" s="19">
        <v>6493</v>
      </c>
      <c r="J34" s="19">
        <v>773</v>
      </c>
      <c r="K34" s="19">
        <v>429</v>
      </c>
      <c r="L34" s="19">
        <v>344</v>
      </c>
      <c r="M34" s="19">
        <v>3061</v>
      </c>
      <c r="N34" s="19">
        <v>775</v>
      </c>
      <c r="O34" s="19">
        <v>812</v>
      </c>
      <c r="P34" s="19">
        <v>2258</v>
      </c>
      <c r="Q34" s="19">
        <v>1736</v>
      </c>
      <c r="R34" s="19">
        <v>552</v>
      </c>
      <c r="S34" s="19">
        <v>889</v>
      </c>
      <c r="T34" s="19">
        <v>2503</v>
      </c>
      <c r="U34" s="19">
        <v>745</v>
      </c>
      <c r="V34" s="19">
        <v>210</v>
      </c>
      <c r="W34" s="19">
        <v>2312</v>
      </c>
      <c r="X34" s="19">
        <v>1510</v>
      </c>
      <c r="Y34" s="19">
        <v>257</v>
      </c>
      <c r="Z34" s="19">
        <v>828</v>
      </c>
      <c r="AA34" s="19">
        <v>1976</v>
      </c>
      <c r="AB34" s="19">
        <v>879</v>
      </c>
    </row>
    <row r="35" spans="5:30" x14ac:dyDescent="0.25">
      <c r="F35" s="20">
        <v>2021</v>
      </c>
      <c r="G35" s="19">
        <v>2098</v>
      </c>
      <c r="H35" s="19">
        <v>77</v>
      </c>
      <c r="I35" s="19">
        <v>5258</v>
      </c>
      <c r="J35" s="19">
        <v>696</v>
      </c>
      <c r="K35" s="19">
        <v>358</v>
      </c>
      <c r="L35" s="19">
        <v>338</v>
      </c>
      <c r="M35" s="19">
        <v>2446</v>
      </c>
      <c r="N35" s="19">
        <v>686</v>
      </c>
      <c r="O35" s="19">
        <v>623</v>
      </c>
      <c r="P35" s="19">
        <v>1774</v>
      </c>
      <c r="Q35" s="19">
        <v>1428</v>
      </c>
      <c r="R35" s="19">
        <v>312</v>
      </c>
      <c r="S35" s="19">
        <v>674</v>
      </c>
      <c r="T35" s="19">
        <v>2137</v>
      </c>
      <c r="U35" s="19">
        <v>601</v>
      </c>
      <c r="V35" s="19">
        <v>159</v>
      </c>
      <c r="W35" s="19">
        <v>1746</v>
      </c>
      <c r="X35" s="19">
        <v>1130</v>
      </c>
      <c r="Y35" s="19">
        <v>221</v>
      </c>
      <c r="Z35" s="19">
        <v>650</v>
      </c>
      <c r="AA35" s="19">
        <v>1528</v>
      </c>
      <c r="AB35" s="19">
        <v>645</v>
      </c>
    </row>
    <row r="36" spans="5:30" x14ac:dyDescent="0.25">
      <c r="F36" s="20">
        <v>2022</v>
      </c>
      <c r="G36" s="19">
        <v>2475</v>
      </c>
      <c r="H36" s="19">
        <v>78</v>
      </c>
      <c r="I36" s="19">
        <v>6643</v>
      </c>
      <c r="J36" s="19">
        <v>955</v>
      </c>
      <c r="K36" s="19">
        <v>538</v>
      </c>
      <c r="L36" s="19">
        <v>417</v>
      </c>
      <c r="M36" s="19">
        <v>3051</v>
      </c>
      <c r="N36" s="19">
        <v>872</v>
      </c>
      <c r="O36" s="19">
        <v>776</v>
      </c>
      <c r="P36" s="19">
        <v>2341</v>
      </c>
      <c r="Q36" s="19">
        <v>1781</v>
      </c>
      <c r="R36" s="19">
        <v>451</v>
      </c>
      <c r="S36" s="19">
        <v>827</v>
      </c>
      <c r="T36" s="19">
        <v>2472</v>
      </c>
      <c r="U36" s="19">
        <v>727</v>
      </c>
      <c r="V36" s="19">
        <v>189</v>
      </c>
      <c r="W36" s="19">
        <v>2094</v>
      </c>
      <c r="X36" s="19">
        <v>1378</v>
      </c>
      <c r="Y36" s="19">
        <v>216</v>
      </c>
      <c r="Z36" s="19">
        <v>745</v>
      </c>
      <c r="AA36" s="19">
        <v>1703</v>
      </c>
      <c r="AB36" s="19">
        <v>796</v>
      </c>
    </row>
    <row r="37" spans="5:30" x14ac:dyDescent="0.25">
      <c r="F37" s="20">
        <v>2023</v>
      </c>
      <c r="G37" s="19">
        <v>2880</v>
      </c>
      <c r="H37" s="19">
        <v>106</v>
      </c>
      <c r="I37" s="19">
        <v>8931</v>
      </c>
      <c r="J37" s="19">
        <v>1068</v>
      </c>
      <c r="K37" s="19">
        <v>622</v>
      </c>
      <c r="L37" s="19">
        <v>446</v>
      </c>
      <c r="M37" s="19">
        <v>3457</v>
      </c>
      <c r="N37" s="19">
        <v>971</v>
      </c>
      <c r="O37" s="19">
        <v>1047</v>
      </c>
      <c r="P37" s="19">
        <v>2593</v>
      </c>
      <c r="Q37" s="19">
        <v>1921</v>
      </c>
      <c r="R37" s="19">
        <v>446</v>
      </c>
      <c r="S37" s="19">
        <v>907</v>
      </c>
      <c r="T37" s="19">
        <v>3908</v>
      </c>
      <c r="U37" s="19">
        <v>859</v>
      </c>
      <c r="V37" s="19">
        <v>250</v>
      </c>
      <c r="W37" s="19">
        <v>2214</v>
      </c>
      <c r="X37" s="19">
        <v>1604</v>
      </c>
      <c r="Y37" s="19">
        <v>265</v>
      </c>
      <c r="Z37" s="19">
        <v>873</v>
      </c>
      <c r="AA37" s="19">
        <v>1984</v>
      </c>
      <c r="AB37" s="19">
        <v>830</v>
      </c>
    </row>
    <row r="38" spans="5:30" x14ac:dyDescent="0.25">
      <c r="F38" s="20">
        <v>2024</v>
      </c>
      <c r="G38" s="19">
        <v>3687</v>
      </c>
      <c r="H38" s="19">
        <v>124</v>
      </c>
      <c r="I38" s="19">
        <v>11223</v>
      </c>
      <c r="J38" s="19">
        <v>1268</v>
      </c>
      <c r="K38" s="19">
        <v>648</v>
      </c>
      <c r="L38" s="19">
        <v>620</v>
      </c>
      <c r="M38" s="19">
        <v>5408</v>
      </c>
      <c r="N38" s="19">
        <v>1140</v>
      </c>
      <c r="O38" s="19">
        <v>1202</v>
      </c>
      <c r="P38" s="19">
        <v>3417</v>
      </c>
      <c r="Q38" s="19">
        <v>2691</v>
      </c>
      <c r="R38" s="19">
        <v>623</v>
      </c>
      <c r="S38" s="19">
        <v>1357</v>
      </c>
      <c r="T38" s="19">
        <v>3958</v>
      </c>
      <c r="U38" s="19">
        <v>1233</v>
      </c>
      <c r="V38" s="19">
        <v>367</v>
      </c>
      <c r="W38" s="19">
        <v>3277</v>
      </c>
      <c r="X38" s="19">
        <v>2294</v>
      </c>
      <c r="Y38" s="19">
        <v>432</v>
      </c>
      <c r="Z38" s="19">
        <v>1790</v>
      </c>
      <c r="AA38" s="19">
        <v>2810</v>
      </c>
      <c r="AB38" s="19">
        <v>1261</v>
      </c>
    </row>
    <row r="41" spans="5:30" ht="27" x14ac:dyDescent="0.25">
      <c r="E41" s="21" t="s">
        <v>33</v>
      </c>
      <c r="G41" s="20" t="s">
        <v>22</v>
      </c>
      <c r="H41" s="20" t="s">
        <v>34</v>
      </c>
      <c r="I41" s="20" t="s">
        <v>20</v>
      </c>
      <c r="J41" s="20" t="s">
        <v>132</v>
      </c>
      <c r="K41" s="20" t="s">
        <v>100</v>
      </c>
      <c r="L41" s="20" t="s">
        <v>17</v>
      </c>
      <c r="M41" s="20" t="s">
        <v>16</v>
      </c>
      <c r="N41" s="20" t="s">
        <v>108</v>
      </c>
      <c r="O41" s="20" t="s">
        <v>14</v>
      </c>
      <c r="P41" s="20" t="s">
        <v>109</v>
      </c>
      <c r="Q41" s="20" t="s">
        <v>12</v>
      </c>
      <c r="R41" s="20" t="s">
        <v>11</v>
      </c>
      <c r="S41" s="20" t="s">
        <v>10</v>
      </c>
      <c r="T41" s="20" t="s">
        <v>9</v>
      </c>
      <c r="U41" s="20" t="s">
        <v>8</v>
      </c>
      <c r="V41" s="20" t="s">
        <v>7</v>
      </c>
      <c r="W41" s="20" t="s">
        <v>6</v>
      </c>
      <c r="X41" s="20" t="s">
        <v>5</v>
      </c>
      <c r="Y41" s="20" t="s">
        <v>4</v>
      </c>
      <c r="Z41" s="20" t="s">
        <v>3</v>
      </c>
      <c r="AA41" s="20" t="s">
        <v>2</v>
      </c>
      <c r="AB41" s="20" t="s">
        <v>1</v>
      </c>
    </row>
    <row r="42" spans="5:30" x14ac:dyDescent="0.25">
      <c r="F42" s="20">
        <v>2013</v>
      </c>
      <c r="G42" s="45">
        <f>G12-G27</f>
        <v>-1127</v>
      </c>
      <c r="H42" s="45">
        <f t="shared" ref="H42:AB53" si="0">H12-H27</f>
        <v>-47</v>
      </c>
      <c r="I42" s="45">
        <f t="shared" si="0"/>
        <v>-2919</v>
      </c>
      <c r="J42" s="45">
        <f t="shared" si="0"/>
        <v>-435</v>
      </c>
      <c r="K42" s="45">
        <f t="shared" si="0"/>
        <v>-341</v>
      </c>
      <c r="L42" s="45">
        <f t="shared" si="0"/>
        <v>-94</v>
      </c>
      <c r="M42" s="45">
        <f t="shared" si="0"/>
        <v>-1106</v>
      </c>
      <c r="N42" s="45">
        <f t="shared" si="0"/>
        <v>-168</v>
      </c>
      <c r="O42" s="45">
        <f t="shared" si="0"/>
        <v>-432</v>
      </c>
      <c r="P42" s="45">
        <f t="shared" si="0"/>
        <v>-1086</v>
      </c>
      <c r="Q42" s="45">
        <f t="shared" si="0"/>
        <v>-470</v>
      </c>
      <c r="R42" s="45">
        <f t="shared" si="0"/>
        <v>-160</v>
      </c>
      <c r="S42" s="45">
        <f t="shared" si="0"/>
        <v>-264</v>
      </c>
      <c r="T42" s="45">
        <f t="shared" si="0"/>
        <v>-1566</v>
      </c>
      <c r="U42" s="45">
        <f t="shared" si="0"/>
        <v>-205</v>
      </c>
      <c r="V42" s="45">
        <f t="shared" si="0"/>
        <v>-63</v>
      </c>
      <c r="W42" s="45">
        <f t="shared" si="0"/>
        <v>-876</v>
      </c>
      <c r="X42" s="45">
        <f t="shared" si="0"/>
        <v>-574</v>
      </c>
      <c r="Y42" s="45">
        <f t="shared" si="0"/>
        <v>-92</v>
      </c>
      <c r="Z42" s="45">
        <f t="shared" si="0"/>
        <v>-409</v>
      </c>
      <c r="AA42" s="45">
        <f t="shared" si="0"/>
        <v>-732</v>
      </c>
      <c r="AB42" s="45">
        <f t="shared" si="0"/>
        <v>-426</v>
      </c>
      <c r="AD42" s="43">
        <f>SUM(G42:AB42)</f>
        <v>-13592</v>
      </c>
    </row>
    <row r="43" spans="5:30" x14ac:dyDescent="0.25">
      <c r="F43" s="20">
        <v>2014</v>
      </c>
      <c r="G43" s="45">
        <f t="shared" ref="G43:V53" si="1">G13-G28</f>
        <v>-1158</v>
      </c>
      <c r="H43" s="45">
        <f t="shared" si="1"/>
        <v>-59</v>
      </c>
      <c r="I43" s="45">
        <f t="shared" si="1"/>
        <v>-3100</v>
      </c>
      <c r="J43" s="45">
        <f t="shared" si="1"/>
        <v>-373</v>
      </c>
      <c r="K43" s="45">
        <f t="shared" si="1"/>
        <v>-272</v>
      </c>
      <c r="L43" s="45">
        <f t="shared" si="1"/>
        <v>-101</v>
      </c>
      <c r="M43" s="45">
        <f t="shared" si="1"/>
        <v>-1354</v>
      </c>
      <c r="N43" s="45">
        <f t="shared" si="1"/>
        <v>-184</v>
      </c>
      <c r="O43" s="45">
        <f t="shared" si="1"/>
        <v>-398</v>
      </c>
      <c r="P43" s="45">
        <f t="shared" si="1"/>
        <v>-912</v>
      </c>
      <c r="Q43" s="45">
        <f t="shared" si="1"/>
        <v>-289</v>
      </c>
      <c r="R43" s="45">
        <f t="shared" si="1"/>
        <v>-175</v>
      </c>
      <c r="S43" s="45">
        <f t="shared" si="1"/>
        <v>-389</v>
      </c>
      <c r="T43" s="45">
        <f t="shared" si="1"/>
        <v>-911</v>
      </c>
      <c r="U43" s="45">
        <f t="shared" si="1"/>
        <v>-106</v>
      </c>
      <c r="V43" s="45">
        <f t="shared" si="1"/>
        <v>-57</v>
      </c>
      <c r="W43" s="45">
        <f t="shared" si="0"/>
        <v>-891</v>
      </c>
      <c r="X43" s="45">
        <f t="shared" si="0"/>
        <v>-577</v>
      </c>
      <c r="Y43" s="45">
        <f t="shared" si="0"/>
        <v>-37</v>
      </c>
      <c r="Z43" s="45">
        <f t="shared" si="0"/>
        <v>-343</v>
      </c>
      <c r="AA43" s="45">
        <f t="shared" si="0"/>
        <v>-1038</v>
      </c>
      <c r="AB43" s="45">
        <f t="shared" si="0"/>
        <v>-368</v>
      </c>
      <c r="AD43" s="43">
        <f t="shared" ref="AD43:AD53" si="2">SUM(G43:AB43)</f>
        <v>-13092</v>
      </c>
    </row>
    <row r="44" spans="5:30" x14ac:dyDescent="0.25">
      <c r="F44" s="20">
        <v>2015</v>
      </c>
      <c r="G44" s="45">
        <f t="shared" si="1"/>
        <v>-1451</v>
      </c>
      <c r="H44" s="45">
        <f t="shared" si="0"/>
        <v>-78</v>
      </c>
      <c r="I44" s="45">
        <f t="shared" si="0"/>
        <v>-3720</v>
      </c>
      <c r="J44" s="45">
        <f t="shared" si="0"/>
        <v>-453</v>
      </c>
      <c r="K44" s="45">
        <f t="shared" si="0"/>
        <v>-364</v>
      </c>
      <c r="L44" s="45">
        <f t="shared" si="0"/>
        <v>-89</v>
      </c>
      <c r="M44" s="45">
        <f t="shared" si="0"/>
        <v>-1271</v>
      </c>
      <c r="N44" s="45">
        <f t="shared" si="0"/>
        <v>-302</v>
      </c>
      <c r="O44" s="45">
        <f t="shared" si="0"/>
        <v>-446</v>
      </c>
      <c r="P44" s="45">
        <f t="shared" si="0"/>
        <v>-937</v>
      </c>
      <c r="Q44" s="45">
        <f t="shared" si="0"/>
        <v>-712</v>
      </c>
      <c r="R44" s="45">
        <f t="shared" si="0"/>
        <v>-197</v>
      </c>
      <c r="S44" s="45">
        <f t="shared" si="0"/>
        <v>-359</v>
      </c>
      <c r="T44" s="45">
        <f t="shared" si="0"/>
        <v>-1384</v>
      </c>
      <c r="U44" s="45">
        <f t="shared" si="0"/>
        <v>-199</v>
      </c>
      <c r="V44" s="45">
        <f t="shared" si="0"/>
        <v>-102</v>
      </c>
      <c r="W44" s="45">
        <f t="shared" si="0"/>
        <v>-1177</v>
      </c>
      <c r="X44" s="45">
        <f t="shared" si="0"/>
        <v>-830</v>
      </c>
      <c r="Y44" s="45">
        <f t="shared" si="0"/>
        <v>-83</v>
      </c>
      <c r="Z44" s="45">
        <f t="shared" si="0"/>
        <v>-463</v>
      </c>
      <c r="AA44" s="45">
        <f t="shared" si="0"/>
        <v>-1384</v>
      </c>
      <c r="AB44" s="45">
        <f t="shared" si="0"/>
        <v>-541</v>
      </c>
      <c r="AD44" s="43">
        <f t="shared" si="2"/>
        <v>-16542</v>
      </c>
    </row>
    <row r="45" spans="5:30" x14ac:dyDescent="0.25">
      <c r="F45" s="20">
        <v>2016</v>
      </c>
      <c r="G45" s="45">
        <f t="shared" si="1"/>
        <v>-1409</v>
      </c>
      <c r="H45" s="45">
        <f t="shared" si="0"/>
        <v>-42</v>
      </c>
      <c r="I45" s="45">
        <f t="shared" si="0"/>
        <v>-3109</v>
      </c>
      <c r="J45" s="45">
        <f t="shared" si="0"/>
        <v>-453</v>
      </c>
      <c r="K45" s="45">
        <f t="shared" si="0"/>
        <v>-332</v>
      </c>
      <c r="L45" s="45">
        <f t="shared" si="0"/>
        <v>-121</v>
      </c>
      <c r="M45" s="45">
        <f t="shared" si="0"/>
        <v>-1222</v>
      </c>
      <c r="N45" s="45">
        <f t="shared" si="0"/>
        <v>-226</v>
      </c>
      <c r="O45" s="45">
        <f t="shared" si="0"/>
        <v>-341</v>
      </c>
      <c r="P45" s="45">
        <f t="shared" si="0"/>
        <v>-930</v>
      </c>
      <c r="Q45" s="45">
        <f t="shared" si="0"/>
        <v>-673</v>
      </c>
      <c r="R45" s="45">
        <f t="shared" si="0"/>
        <v>-169</v>
      </c>
      <c r="S45" s="45">
        <f t="shared" si="0"/>
        <v>-390</v>
      </c>
      <c r="T45" s="45">
        <f t="shared" si="0"/>
        <v>-1569</v>
      </c>
      <c r="U45" s="45">
        <f t="shared" si="0"/>
        <v>-231</v>
      </c>
      <c r="V45" s="45">
        <f t="shared" si="0"/>
        <v>-86</v>
      </c>
      <c r="W45" s="45">
        <f t="shared" si="0"/>
        <v>-1203</v>
      </c>
      <c r="X45" s="45">
        <f t="shared" si="0"/>
        <v>-986</v>
      </c>
      <c r="Y45" s="45">
        <f t="shared" si="0"/>
        <v>-95</v>
      </c>
      <c r="Z45" s="45">
        <f t="shared" si="0"/>
        <v>-640</v>
      </c>
      <c r="AA45" s="45">
        <f t="shared" si="0"/>
        <v>-1556</v>
      </c>
      <c r="AB45" s="45">
        <f t="shared" si="0"/>
        <v>-527</v>
      </c>
      <c r="AD45" s="43">
        <f t="shared" si="2"/>
        <v>-16310</v>
      </c>
    </row>
    <row r="46" spans="5:30" x14ac:dyDescent="0.25">
      <c r="F46" s="20">
        <v>2017</v>
      </c>
      <c r="G46" s="45">
        <f t="shared" si="1"/>
        <v>-1241</v>
      </c>
      <c r="H46" s="45">
        <f t="shared" si="0"/>
        <v>-70</v>
      </c>
      <c r="I46" s="45">
        <f t="shared" si="0"/>
        <v>-2975</v>
      </c>
      <c r="J46" s="45">
        <f t="shared" si="0"/>
        <v>-423</v>
      </c>
      <c r="K46" s="45">
        <f t="shared" si="0"/>
        <v>-261</v>
      </c>
      <c r="L46" s="45">
        <f t="shared" si="0"/>
        <v>-162</v>
      </c>
      <c r="M46" s="45">
        <f t="shared" si="0"/>
        <v>-1183</v>
      </c>
      <c r="N46" s="45">
        <f t="shared" si="0"/>
        <v>-259</v>
      </c>
      <c r="O46" s="45">
        <f t="shared" si="0"/>
        <v>-422</v>
      </c>
      <c r="P46" s="45">
        <f t="shared" si="0"/>
        <v>-793</v>
      </c>
      <c r="Q46" s="45">
        <f t="shared" si="0"/>
        <v>-654</v>
      </c>
      <c r="R46" s="45">
        <f t="shared" si="0"/>
        <v>-259</v>
      </c>
      <c r="S46" s="45">
        <f t="shared" si="0"/>
        <v>-307</v>
      </c>
      <c r="T46" s="45">
        <f t="shared" si="0"/>
        <v>-1324</v>
      </c>
      <c r="U46" s="45">
        <f t="shared" si="0"/>
        <v>-265</v>
      </c>
      <c r="V46" s="45">
        <f t="shared" si="0"/>
        <v>-101</v>
      </c>
      <c r="W46" s="45">
        <f t="shared" si="0"/>
        <v>-908</v>
      </c>
      <c r="X46" s="45">
        <f t="shared" si="0"/>
        <v>-854</v>
      </c>
      <c r="Y46" s="45">
        <f t="shared" si="0"/>
        <v>-64</v>
      </c>
      <c r="Z46" s="45">
        <f t="shared" si="0"/>
        <v>-641</v>
      </c>
      <c r="AA46" s="45">
        <f t="shared" si="0"/>
        <v>-1609</v>
      </c>
      <c r="AB46" s="45">
        <f t="shared" si="0"/>
        <v>-568</v>
      </c>
      <c r="AD46" s="43">
        <f t="shared" si="2"/>
        <v>-15343</v>
      </c>
    </row>
    <row r="47" spans="5:30" x14ac:dyDescent="0.25">
      <c r="F47" s="20">
        <v>2018</v>
      </c>
      <c r="G47" s="42">
        <f t="shared" si="1"/>
        <v>-1465</v>
      </c>
      <c r="H47" s="42">
        <f t="shared" si="0"/>
        <v>-88</v>
      </c>
      <c r="I47" s="42">
        <f t="shared" si="0"/>
        <v>-2606</v>
      </c>
      <c r="J47" s="42">
        <f t="shared" si="0"/>
        <v>-299</v>
      </c>
      <c r="K47" s="42">
        <f t="shared" si="0"/>
        <v>-172</v>
      </c>
      <c r="L47" s="42">
        <f t="shared" si="0"/>
        <v>-127</v>
      </c>
      <c r="M47" s="42">
        <f t="shared" si="0"/>
        <v>-1321</v>
      </c>
      <c r="N47" s="42">
        <f t="shared" si="0"/>
        <v>-328</v>
      </c>
      <c r="O47" s="42">
        <f t="shared" si="0"/>
        <v>-522</v>
      </c>
      <c r="P47" s="42">
        <f t="shared" si="0"/>
        <v>-740</v>
      </c>
      <c r="Q47" s="42">
        <f t="shared" si="0"/>
        <v>-736</v>
      </c>
      <c r="R47" s="42">
        <f t="shared" si="0"/>
        <v>-281</v>
      </c>
      <c r="S47" s="42">
        <f t="shared" si="0"/>
        <v>-412</v>
      </c>
      <c r="T47" s="42">
        <f t="shared" si="0"/>
        <v>-1458</v>
      </c>
      <c r="U47" s="42">
        <f t="shared" si="0"/>
        <v>-241</v>
      </c>
      <c r="V47" s="42">
        <f t="shared" si="0"/>
        <v>-90</v>
      </c>
      <c r="W47" s="42">
        <f t="shared" si="0"/>
        <v>-1139</v>
      </c>
      <c r="X47" s="42">
        <f t="shared" si="0"/>
        <v>-649</v>
      </c>
      <c r="Y47" s="42">
        <f t="shared" si="0"/>
        <v>-74</v>
      </c>
      <c r="Z47" s="42">
        <f t="shared" si="0"/>
        <v>-621</v>
      </c>
      <c r="AA47" s="42">
        <f t="shared" si="0"/>
        <v>-1560</v>
      </c>
      <c r="AB47" s="42">
        <f t="shared" si="0"/>
        <v>-561</v>
      </c>
      <c r="AD47" s="44">
        <f t="shared" si="2"/>
        <v>-15490</v>
      </c>
    </row>
    <row r="48" spans="5:30" x14ac:dyDescent="0.25">
      <c r="F48" s="20">
        <v>2019</v>
      </c>
      <c r="G48" s="42">
        <f t="shared" si="1"/>
        <v>-473</v>
      </c>
      <c r="H48" s="42">
        <f t="shared" si="0"/>
        <v>-12</v>
      </c>
      <c r="I48" s="42">
        <f t="shared" si="0"/>
        <v>-2382</v>
      </c>
      <c r="J48" s="42">
        <f t="shared" si="0"/>
        <v>-298</v>
      </c>
      <c r="K48" s="42">
        <f t="shared" si="0"/>
        <v>-155</v>
      </c>
      <c r="L48" s="42">
        <f t="shared" si="0"/>
        <v>-143</v>
      </c>
      <c r="M48" s="42">
        <f t="shared" si="0"/>
        <v>-1175</v>
      </c>
      <c r="N48" s="42">
        <f t="shared" si="0"/>
        <v>-702</v>
      </c>
      <c r="O48" s="42">
        <f t="shared" si="0"/>
        <v>-148</v>
      </c>
      <c r="P48" s="42">
        <f t="shared" si="0"/>
        <v>-616</v>
      </c>
      <c r="Q48" s="42">
        <f t="shared" si="0"/>
        <v>-357</v>
      </c>
      <c r="R48" s="42">
        <f t="shared" si="0"/>
        <v>-246</v>
      </c>
      <c r="S48" s="42">
        <f t="shared" si="0"/>
        <v>-513</v>
      </c>
      <c r="T48" s="42">
        <f t="shared" si="0"/>
        <v>-1213</v>
      </c>
      <c r="U48" s="42">
        <f t="shared" si="0"/>
        <v>-418</v>
      </c>
      <c r="V48" s="42">
        <f t="shared" si="0"/>
        <v>-72</v>
      </c>
      <c r="W48" s="42">
        <f t="shared" si="0"/>
        <v>-1898</v>
      </c>
      <c r="X48" s="42">
        <f t="shared" si="0"/>
        <v>-1133</v>
      </c>
      <c r="Y48" s="42">
        <f t="shared" si="0"/>
        <v>-142</v>
      </c>
      <c r="Z48" s="42">
        <f t="shared" si="0"/>
        <v>-831</v>
      </c>
      <c r="AA48" s="42">
        <f t="shared" si="0"/>
        <v>-1558</v>
      </c>
      <c r="AB48" s="42">
        <f t="shared" si="0"/>
        <v>-437</v>
      </c>
      <c r="AD48" s="44">
        <f t="shared" si="2"/>
        <v>-14922</v>
      </c>
    </row>
    <row r="49" spans="6:30" x14ac:dyDescent="0.25">
      <c r="F49" s="20">
        <v>2020</v>
      </c>
      <c r="G49" s="42">
        <f t="shared" si="1"/>
        <v>-1572</v>
      </c>
      <c r="H49" s="42">
        <f t="shared" si="0"/>
        <v>-77</v>
      </c>
      <c r="I49" s="42">
        <f t="shared" si="0"/>
        <v>-3251</v>
      </c>
      <c r="J49" s="42">
        <f t="shared" si="0"/>
        <v>-449</v>
      </c>
      <c r="K49" s="42">
        <f t="shared" si="0"/>
        <v>-266</v>
      </c>
      <c r="L49" s="42">
        <f t="shared" si="0"/>
        <v>-183</v>
      </c>
      <c r="M49" s="42">
        <f t="shared" si="0"/>
        <v>-1830</v>
      </c>
      <c r="N49" s="42">
        <f t="shared" si="0"/>
        <v>-395</v>
      </c>
      <c r="O49" s="42">
        <f t="shared" si="0"/>
        <v>-410</v>
      </c>
      <c r="P49" s="42">
        <f t="shared" si="0"/>
        <v>-1297</v>
      </c>
      <c r="Q49" s="42">
        <f t="shared" si="0"/>
        <v>-907</v>
      </c>
      <c r="R49" s="42">
        <f t="shared" si="0"/>
        <v>-363</v>
      </c>
      <c r="S49" s="42">
        <f t="shared" si="0"/>
        <v>-509</v>
      </c>
      <c r="T49" s="42">
        <f t="shared" si="0"/>
        <v>-964</v>
      </c>
      <c r="U49" s="42">
        <f t="shared" si="0"/>
        <v>-399</v>
      </c>
      <c r="V49" s="42">
        <f t="shared" si="0"/>
        <v>-119</v>
      </c>
      <c r="W49" s="42">
        <f t="shared" si="0"/>
        <v>-1598</v>
      </c>
      <c r="X49" s="42">
        <f t="shared" si="0"/>
        <v>-901</v>
      </c>
      <c r="Y49" s="42">
        <f t="shared" si="0"/>
        <v>-186</v>
      </c>
      <c r="Z49" s="42">
        <f t="shared" si="0"/>
        <v>-589</v>
      </c>
      <c r="AA49" s="42">
        <f t="shared" si="0"/>
        <v>-1215</v>
      </c>
      <c r="AB49" s="42">
        <f t="shared" si="0"/>
        <v>-504</v>
      </c>
      <c r="AD49" s="44">
        <f t="shared" si="2"/>
        <v>-17984</v>
      </c>
    </row>
    <row r="50" spans="6:30" x14ac:dyDescent="0.25">
      <c r="F50" s="20">
        <v>2021</v>
      </c>
      <c r="G50" s="42">
        <f t="shared" si="1"/>
        <v>-841</v>
      </c>
      <c r="H50" s="42">
        <f t="shared" si="0"/>
        <v>-38</v>
      </c>
      <c r="I50" s="42">
        <f t="shared" si="0"/>
        <v>-1053</v>
      </c>
      <c r="J50" s="42">
        <f t="shared" si="0"/>
        <v>-191</v>
      </c>
      <c r="K50" s="42">
        <f t="shared" si="0"/>
        <v>-107</v>
      </c>
      <c r="L50" s="42">
        <f t="shared" si="0"/>
        <v>-84</v>
      </c>
      <c r="M50" s="42">
        <f t="shared" si="0"/>
        <v>-920</v>
      </c>
      <c r="N50" s="42">
        <f t="shared" si="0"/>
        <v>-200</v>
      </c>
      <c r="O50" s="42">
        <f t="shared" si="0"/>
        <v>-60</v>
      </c>
      <c r="P50" s="42">
        <f t="shared" si="0"/>
        <v>-455</v>
      </c>
      <c r="Q50" s="42">
        <f t="shared" si="0"/>
        <v>-420</v>
      </c>
      <c r="R50" s="42">
        <f t="shared" si="0"/>
        <v>-78</v>
      </c>
      <c r="S50" s="42">
        <f t="shared" si="0"/>
        <v>-217</v>
      </c>
      <c r="T50" s="42">
        <f t="shared" si="0"/>
        <v>-68</v>
      </c>
      <c r="U50" s="42">
        <f t="shared" si="0"/>
        <v>-141</v>
      </c>
      <c r="V50" s="42">
        <f t="shared" si="0"/>
        <v>-42</v>
      </c>
      <c r="W50" s="42">
        <f t="shared" si="0"/>
        <v>-769</v>
      </c>
      <c r="X50" s="42">
        <f t="shared" si="0"/>
        <v>-347</v>
      </c>
      <c r="Y50" s="42">
        <f t="shared" si="0"/>
        <v>-125</v>
      </c>
      <c r="Z50" s="42">
        <f t="shared" si="0"/>
        <v>-277</v>
      </c>
      <c r="AA50" s="42">
        <f t="shared" si="0"/>
        <v>-556</v>
      </c>
      <c r="AB50" s="42">
        <f t="shared" si="0"/>
        <v>-153</v>
      </c>
      <c r="AD50" s="44">
        <f t="shared" si="2"/>
        <v>-7142</v>
      </c>
    </row>
    <row r="51" spans="6:30" x14ac:dyDescent="0.25">
      <c r="F51" s="20">
        <v>2022</v>
      </c>
      <c r="G51" s="42">
        <f t="shared" si="1"/>
        <v>-1321</v>
      </c>
      <c r="H51" s="42">
        <f t="shared" si="0"/>
        <v>-48</v>
      </c>
      <c r="I51" s="42">
        <f t="shared" si="0"/>
        <v>-2788</v>
      </c>
      <c r="J51" s="42">
        <f t="shared" si="0"/>
        <v>-550</v>
      </c>
      <c r="K51" s="42">
        <f t="shared" si="0"/>
        <v>-334</v>
      </c>
      <c r="L51" s="42">
        <f t="shared" si="0"/>
        <v>-216</v>
      </c>
      <c r="M51" s="42">
        <f t="shared" si="0"/>
        <v>-1662</v>
      </c>
      <c r="N51" s="42">
        <f t="shared" si="0"/>
        <v>-437</v>
      </c>
      <c r="O51" s="42">
        <f t="shared" si="0"/>
        <v>-248</v>
      </c>
      <c r="P51" s="42">
        <f t="shared" si="0"/>
        <v>-1244</v>
      </c>
      <c r="Q51" s="42">
        <f t="shared" si="0"/>
        <v>-768</v>
      </c>
      <c r="R51" s="42">
        <f t="shared" si="0"/>
        <v>-237</v>
      </c>
      <c r="S51" s="42">
        <f t="shared" si="0"/>
        <v>-406</v>
      </c>
      <c r="T51" s="42">
        <f t="shared" si="0"/>
        <v>-347</v>
      </c>
      <c r="U51" s="42">
        <f t="shared" si="0"/>
        <v>-224</v>
      </c>
      <c r="V51" s="42">
        <f t="shared" si="0"/>
        <v>-69</v>
      </c>
      <c r="W51" s="42">
        <f t="shared" si="0"/>
        <v>-1122</v>
      </c>
      <c r="X51" s="42">
        <f t="shared" si="0"/>
        <v>-633</v>
      </c>
      <c r="Y51" s="42">
        <f t="shared" si="0"/>
        <v>-100</v>
      </c>
      <c r="Z51" s="42">
        <f t="shared" si="0"/>
        <v>-368</v>
      </c>
      <c r="AA51" s="42">
        <f t="shared" si="0"/>
        <v>-657</v>
      </c>
      <c r="AB51" s="42">
        <f t="shared" si="0"/>
        <v>-357</v>
      </c>
      <c r="AD51" s="44">
        <f t="shared" si="2"/>
        <v>-14136</v>
      </c>
    </row>
    <row r="52" spans="6:30" x14ac:dyDescent="0.25">
      <c r="F52" s="20">
        <v>2023</v>
      </c>
      <c r="G52" s="42">
        <f t="shared" si="1"/>
        <v>-1671</v>
      </c>
      <c r="H52" s="42">
        <f t="shared" si="0"/>
        <v>-67</v>
      </c>
      <c r="I52" s="42">
        <f t="shared" si="0"/>
        <v>-5328</v>
      </c>
      <c r="J52" s="42">
        <f t="shared" si="0"/>
        <v>-647</v>
      </c>
      <c r="K52" s="42">
        <f t="shared" si="0"/>
        <v>-394</v>
      </c>
      <c r="L52" s="42">
        <f t="shared" si="0"/>
        <v>-253</v>
      </c>
      <c r="M52" s="42">
        <f t="shared" si="0"/>
        <v>-2199</v>
      </c>
      <c r="N52" s="42">
        <f t="shared" si="0"/>
        <v>-559</v>
      </c>
      <c r="O52" s="42">
        <f t="shared" si="0"/>
        <v>-627</v>
      </c>
      <c r="P52" s="42">
        <f t="shared" si="0"/>
        <v>-1558</v>
      </c>
      <c r="Q52" s="42">
        <f t="shared" si="0"/>
        <v>-1059</v>
      </c>
      <c r="R52" s="42">
        <f t="shared" si="0"/>
        <v>-244</v>
      </c>
      <c r="S52" s="42">
        <f t="shared" si="0"/>
        <v>-542</v>
      </c>
      <c r="T52" s="42">
        <f t="shared" si="0"/>
        <v>-2265</v>
      </c>
      <c r="U52" s="42">
        <f t="shared" si="0"/>
        <v>-437</v>
      </c>
      <c r="V52" s="42">
        <f t="shared" si="0"/>
        <v>-139</v>
      </c>
      <c r="W52" s="42">
        <f t="shared" si="0"/>
        <v>-1410</v>
      </c>
      <c r="X52" s="42">
        <f t="shared" si="0"/>
        <v>-963</v>
      </c>
      <c r="Y52" s="42">
        <f t="shared" si="0"/>
        <v>-167</v>
      </c>
      <c r="Z52" s="42">
        <f t="shared" si="0"/>
        <v>-513</v>
      </c>
      <c r="AA52" s="42">
        <f t="shared" si="0"/>
        <v>-1165</v>
      </c>
      <c r="AB52" s="42">
        <f t="shared" si="0"/>
        <v>-455</v>
      </c>
      <c r="AD52" s="44">
        <f t="shared" si="2"/>
        <v>-22662</v>
      </c>
    </row>
    <row r="53" spans="6:30" x14ac:dyDescent="0.25">
      <c r="F53" s="20">
        <v>2024</v>
      </c>
      <c r="G53" s="42">
        <f t="shared" si="1"/>
        <v>-2515</v>
      </c>
      <c r="H53" s="42">
        <f t="shared" si="0"/>
        <v>-89</v>
      </c>
      <c r="I53" s="42">
        <f t="shared" si="0"/>
        <v>-8383</v>
      </c>
      <c r="J53" s="42">
        <f t="shared" si="0"/>
        <v>-924</v>
      </c>
      <c r="K53" s="42">
        <f t="shared" si="0"/>
        <v>-441</v>
      </c>
      <c r="L53" s="42">
        <f t="shared" si="0"/>
        <v>-483</v>
      </c>
      <c r="M53" s="42">
        <f t="shared" si="0"/>
        <v>-4353</v>
      </c>
      <c r="N53" s="42">
        <f t="shared" si="0"/>
        <v>-747</v>
      </c>
      <c r="O53" s="42">
        <f t="shared" si="0"/>
        <v>-803</v>
      </c>
      <c r="P53" s="42">
        <f t="shared" si="0"/>
        <v>-2474</v>
      </c>
      <c r="Q53" s="42">
        <f t="shared" si="0"/>
        <v>-1855</v>
      </c>
      <c r="R53" s="42">
        <f t="shared" si="0"/>
        <v>-449</v>
      </c>
      <c r="S53" s="42">
        <f t="shared" si="0"/>
        <v>-1027</v>
      </c>
      <c r="T53" s="42">
        <f t="shared" si="0"/>
        <v>-2545</v>
      </c>
      <c r="U53" s="42">
        <f t="shared" si="0"/>
        <v>-875</v>
      </c>
      <c r="V53" s="42">
        <f t="shared" si="0"/>
        <v>-266</v>
      </c>
      <c r="W53" s="42">
        <f t="shared" si="0"/>
        <v>-2645</v>
      </c>
      <c r="X53" s="42">
        <f t="shared" si="0"/>
        <v>-1715</v>
      </c>
      <c r="Y53" s="42">
        <f t="shared" si="0"/>
        <v>-356</v>
      </c>
      <c r="Z53" s="42">
        <f t="shared" si="0"/>
        <v>-1483</v>
      </c>
      <c r="AA53" s="42">
        <f t="shared" si="0"/>
        <v>-2078</v>
      </c>
      <c r="AB53" s="42">
        <f t="shared" si="0"/>
        <v>-897</v>
      </c>
      <c r="AD53" s="44">
        <f t="shared" si="2"/>
        <v>-37403</v>
      </c>
    </row>
    <row r="54" spans="6:30" x14ac:dyDescent="0.25">
      <c r="G54" s="42">
        <f>AVERAGE(G47:G53)</f>
        <v>-1408.2857142857142</v>
      </c>
      <c r="H54" s="42">
        <f t="shared" ref="H54:AB54" si="3">AVERAGE(H47:H53)</f>
        <v>-59.857142857142854</v>
      </c>
      <c r="I54" s="42">
        <f t="shared" si="3"/>
        <v>-3684.4285714285716</v>
      </c>
      <c r="J54" s="42">
        <f t="shared" si="3"/>
        <v>-479.71428571428572</v>
      </c>
      <c r="K54" s="42">
        <f t="shared" si="3"/>
        <v>-267</v>
      </c>
      <c r="L54" s="42">
        <f t="shared" si="3"/>
        <v>-212.71428571428572</v>
      </c>
      <c r="M54" s="42">
        <f t="shared" si="3"/>
        <v>-1922.8571428571429</v>
      </c>
      <c r="N54" s="42">
        <f t="shared" si="3"/>
        <v>-481.14285714285717</v>
      </c>
      <c r="O54" s="42">
        <f t="shared" si="3"/>
        <v>-402.57142857142856</v>
      </c>
      <c r="P54" s="42">
        <f t="shared" si="3"/>
        <v>-1197.7142857142858</v>
      </c>
      <c r="Q54" s="42">
        <f t="shared" si="3"/>
        <v>-871.71428571428567</v>
      </c>
      <c r="R54" s="42">
        <f t="shared" si="3"/>
        <v>-271.14285714285717</v>
      </c>
      <c r="S54" s="42">
        <f t="shared" si="3"/>
        <v>-518</v>
      </c>
      <c r="T54" s="42">
        <f t="shared" si="3"/>
        <v>-1265.7142857142858</v>
      </c>
      <c r="U54" s="42">
        <f t="shared" si="3"/>
        <v>-390.71428571428572</v>
      </c>
      <c r="V54" s="42">
        <f t="shared" si="3"/>
        <v>-113.85714285714286</v>
      </c>
      <c r="W54" s="42">
        <f t="shared" si="3"/>
        <v>-1511.5714285714287</v>
      </c>
      <c r="X54" s="42">
        <f t="shared" si="3"/>
        <v>-905.85714285714289</v>
      </c>
      <c r="Y54" s="42">
        <f t="shared" si="3"/>
        <v>-164.28571428571428</v>
      </c>
      <c r="Z54" s="42">
        <f t="shared" si="3"/>
        <v>-668.85714285714289</v>
      </c>
      <c r="AA54" s="42">
        <f t="shared" si="3"/>
        <v>-1255.5714285714287</v>
      </c>
      <c r="AB54" s="42">
        <f t="shared" si="3"/>
        <v>-480.57142857142856</v>
      </c>
    </row>
    <row r="57" spans="6:30" x14ac:dyDescent="0.25">
      <c r="J57" s="41">
        <v>1</v>
      </c>
      <c r="K57" s="41">
        <v>1</v>
      </c>
      <c r="L57" s="41">
        <v>1</v>
      </c>
      <c r="M57" s="41">
        <v>1</v>
      </c>
      <c r="N57" s="41">
        <v>1</v>
      </c>
      <c r="O57" s="41">
        <v>1</v>
      </c>
      <c r="P57" s="41">
        <v>1</v>
      </c>
      <c r="Q57" s="41">
        <v>1</v>
      </c>
      <c r="R57" s="41">
        <v>1</v>
      </c>
      <c r="S57" s="41">
        <v>1</v>
      </c>
      <c r="T57" s="41">
        <v>1</v>
      </c>
      <c r="U57" s="41">
        <v>1</v>
      </c>
      <c r="V57" s="41">
        <v>1</v>
      </c>
      <c r="W57" s="41">
        <v>1</v>
      </c>
    </row>
    <row r="58" spans="6:30" x14ac:dyDescent="0.25"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</row>
    <row r="59" spans="6:30" x14ac:dyDescent="0.25"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</row>
    <row r="60" spans="6:30" x14ac:dyDescent="0.25">
      <c r="H60" s="41">
        <v>1</v>
      </c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</row>
    <row r="61" spans="6:30" x14ac:dyDescent="0.25">
      <c r="H61" s="41">
        <v>1</v>
      </c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</row>
    <row r="62" spans="6:30" x14ac:dyDescent="0.25">
      <c r="H62" s="41">
        <v>1</v>
      </c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</row>
    <row r="63" spans="6:30" x14ac:dyDescent="0.25">
      <c r="H63" s="41">
        <v>1</v>
      </c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</row>
    <row r="64" spans="6:30" x14ac:dyDescent="0.25">
      <c r="H64" s="41">
        <v>1</v>
      </c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</row>
    <row r="65" spans="8:24" x14ac:dyDescent="0.25">
      <c r="H65" s="41">
        <v>1</v>
      </c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</row>
    <row r="66" spans="8:24" x14ac:dyDescent="0.25">
      <c r="H66" s="41">
        <v>1</v>
      </c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</row>
    <row r="67" spans="8:24" x14ac:dyDescent="0.25">
      <c r="H67" s="41">
        <v>1</v>
      </c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</row>
    <row r="68" spans="8:24" x14ac:dyDescent="0.25">
      <c r="H68" s="41">
        <v>1</v>
      </c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</row>
    <row r="69" spans="8:24" x14ac:dyDescent="0.25">
      <c r="H69" s="41">
        <v>1</v>
      </c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</row>
    <row r="70" spans="8:24" x14ac:dyDescent="0.25">
      <c r="H70" s="41">
        <v>1</v>
      </c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</row>
    <row r="71" spans="8:24" x14ac:dyDescent="0.25">
      <c r="H71" s="41">
        <v>1</v>
      </c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</row>
    <row r="72" spans="8:24" x14ac:dyDescent="0.25">
      <c r="H72" s="41">
        <v>1</v>
      </c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</row>
    <row r="73" spans="8:24" x14ac:dyDescent="0.25">
      <c r="H73" s="41">
        <v>1</v>
      </c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</row>
    <row r="74" spans="8:24" x14ac:dyDescent="0.25">
      <c r="H74" s="41">
        <v>1</v>
      </c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</row>
    <row r="75" spans="8:24" x14ac:dyDescent="0.25">
      <c r="H75" s="41">
        <v>1</v>
      </c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</row>
    <row r="76" spans="8:24" x14ac:dyDescent="0.25">
      <c r="H76" s="41">
        <v>1</v>
      </c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</row>
    <row r="77" spans="8:24" x14ac:dyDescent="0.25">
      <c r="H77" s="41">
        <v>1</v>
      </c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</row>
    <row r="78" spans="8:24" x14ac:dyDescent="0.25">
      <c r="H78" s="41">
        <v>1</v>
      </c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</row>
    <row r="79" spans="8:24" x14ac:dyDescent="0.25">
      <c r="H79" s="41">
        <v>1</v>
      </c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</row>
    <row r="80" spans="8:24" x14ac:dyDescent="0.25">
      <c r="H80" s="41">
        <v>1</v>
      </c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</row>
    <row r="81" spans="6:28" x14ac:dyDescent="0.25">
      <c r="H81" s="41">
        <v>1</v>
      </c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</row>
    <row r="82" spans="6:28" x14ac:dyDescent="0.25">
      <c r="H82" s="41">
        <v>1</v>
      </c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</row>
    <row r="83" spans="6:28" x14ac:dyDescent="0.25">
      <c r="H83" s="41">
        <v>1</v>
      </c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</row>
    <row r="84" spans="6:28" x14ac:dyDescent="0.25">
      <c r="H84" s="41">
        <v>1</v>
      </c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</row>
    <row r="85" spans="6:28" x14ac:dyDescent="0.25">
      <c r="H85" s="41">
        <v>1</v>
      </c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</row>
    <row r="86" spans="6:28" x14ac:dyDescent="0.25">
      <c r="H86" s="41">
        <v>1</v>
      </c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</row>
    <row r="87" spans="6:28" x14ac:dyDescent="0.25"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</row>
    <row r="88" spans="6:28" x14ac:dyDescent="0.25"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</row>
    <row r="92" spans="6:28" x14ac:dyDescent="0.25">
      <c r="F92" s="25" t="s">
        <v>42</v>
      </c>
      <c r="G92" s="29">
        <v>414.35399999999998</v>
      </c>
      <c r="H92" s="29">
        <v>11.836</v>
      </c>
      <c r="I92" s="29">
        <v>1099.2190000000001</v>
      </c>
      <c r="J92" s="29">
        <v>105.015</v>
      </c>
      <c r="K92" s="29">
        <v>47.758000000000003</v>
      </c>
      <c r="L92" s="29">
        <v>57.256</v>
      </c>
      <c r="M92" s="29">
        <v>464.04199999999997</v>
      </c>
      <c r="N92" s="29">
        <v>123.916</v>
      </c>
      <c r="O92" s="29">
        <v>161.87</v>
      </c>
      <c r="P92" s="29">
        <v>495.78500000000003</v>
      </c>
      <c r="Q92" s="29">
        <v>390.45400000000001</v>
      </c>
      <c r="R92" s="29">
        <v>86.332999999999998</v>
      </c>
      <c r="S92" s="29">
        <v>149.42400000000001</v>
      </c>
      <c r="T92" s="29">
        <v>748.947</v>
      </c>
      <c r="U92" s="29">
        <v>119.666</v>
      </c>
      <c r="V92" s="29">
        <v>27.355</v>
      </c>
      <c r="W92" s="29">
        <v>396.26499999999999</v>
      </c>
      <c r="X92" s="29">
        <v>268.68400000000003</v>
      </c>
      <c r="Y92" s="29">
        <v>37.979999999999997</v>
      </c>
      <c r="Z92" s="29">
        <v>128.822</v>
      </c>
      <c r="AA92" s="29">
        <v>309.39100000000002</v>
      </c>
      <c r="AB92" s="29">
        <v>128.15600000000001</v>
      </c>
    </row>
    <row r="93" spans="6:28" x14ac:dyDescent="0.25">
      <c r="F93" s="25" t="s">
        <v>43</v>
      </c>
      <c r="G93" s="29">
        <v>412.91399999999999</v>
      </c>
      <c r="H93" s="29">
        <v>11.965999999999999</v>
      </c>
      <c r="I93" s="29">
        <v>1098.682</v>
      </c>
      <c r="J93" s="29">
        <v>103.449</v>
      </c>
      <c r="K93" s="29">
        <v>45.756999999999998</v>
      </c>
      <c r="L93" s="29">
        <v>57.692</v>
      </c>
      <c r="M93" s="29">
        <v>474.62099999999998</v>
      </c>
      <c r="N93" s="29">
        <v>122.495</v>
      </c>
      <c r="O93" s="29">
        <v>160.447</v>
      </c>
      <c r="P93" s="29">
        <v>523.32100000000003</v>
      </c>
      <c r="Q93" s="29">
        <v>387.99</v>
      </c>
      <c r="R93" s="29">
        <v>93.596000000000004</v>
      </c>
      <c r="S93" s="29">
        <v>159.70099999999999</v>
      </c>
      <c r="T93" s="29">
        <v>760.26300000000003</v>
      </c>
      <c r="U93" s="29">
        <v>124.185</v>
      </c>
      <c r="V93" s="29">
        <v>27.341999999999999</v>
      </c>
      <c r="W93" s="29">
        <v>399.99900000000002</v>
      </c>
      <c r="X93" s="29">
        <v>276.17599999999999</v>
      </c>
      <c r="Y93" s="29">
        <v>41.5</v>
      </c>
      <c r="Z93" s="29">
        <v>134.21299999999999</v>
      </c>
      <c r="AA93" s="29">
        <v>310.495</v>
      </c>
      <c r="AB93" s="29">
        <v>142.28700000000001</v>
      </c>
    </row>
    <row r="94" spans="6:28" x14ac:dyDescent="0.25">
      <c r="F94" s="25" t="s">
        <v>44</v>
      </c>
      <c r="G94" s="29">
        <v>403.22699999999998</v>
      </c>
      <c r="H94" s="29">
        <v>11.46</v>
      </c>
      <c r="I94" s="29">
        <v>1088.95</v>
      </c>
      <c r="J94" s="29">
        <v>104.798</v>
      </c>
      <c r="K94" s="29">
        <v>46.106000000000002</v>
      </c>
      <c r="L94" s="29">
        <v>58.692</v>
      </c>
      <c r="M94" s="29">
        <v>476.06900000000002</v>
      </c>
      <c r="N94" s="29">
        <v>123.36199999999999</v>
      </c>
      <c r="O94" s="29">
        <v>157.899</v>
      </c>
      <c r="P94" s="29">
        <v>520.55700000000002</v>
      </c>
      <c r="Q94" s="29">
        <v>371.37099999999998</v>
      </c>
      <c r="R94" s="29">
        <v>95.263000000000005</v>
      </c>
      <c r="S94" s="29">
        <v>157.25200000000001</v>
      </c>
      <c r="T94" s="29">
        <v>742.90300000000002</v>
      </c>
      <c r="U94" s="29">
        <v>125.29300000000001</v>
      </c>
      <c r="V94" s="29">
        <v>25.643999999999998</v>
      </c>
      <c r="W94" s="29">
        <v>403.315</v>
      </c>
      <c r="X94" s="29">
        <v>269.75599999999997</v>
      </c>
      <c r="Y94" s="29">
        <v>42.508000000000003</v>
      </c>
      <c r="Z94" s="29">
        <v>132.40299999999999</v>
      </c>
      <c r="AA94" s="29">
        <v>310.43900000000002</v>
      </c>
      <c r="AB94" s="29">
        <v>141.095</v>
      </c>
    </row>
    <row r="95" spans="6:28" x14ac:dyDescent="0.25">
      <c r="F95" s="25" t="s">
        <v>45</v>
      </c>
      <c r="G95" s="29">
        <v>417.73099999999999</v>
      </c>
      <c r="H95" s="29">
        <v>11.679</v>
      </c>
      <c r="I95" s="29">
        <v>1087.8019999999999</v>
      </c>
      <c r="J95" s="29">
        <v>104.515</v>
      </c>
      <c r="K95" s="29">
        <v>46.378</v>
      </c>
      <c r="L95" s="29">
        <v>58.137</v>
      </c>
      <c r="M95" s="29">
        <v>487.92399999999998</v>
      </c>
      <c r="N95" s="29">
        <v>125.014</v>
      </c>
      <c r="O95" s="29">
        <v>155.96100000000001</v>
      </c>
      <c r="P95" s="29">
        <v>522.31200000000001</v>
      </c>
      <c r="Q95" s="29">
        <v>377.83699999999999</v>
      </c>
      <c r="R95" s="29">
        <v>92.896000000000001</v>
      </c>
      <c r="S95" s="29">
        <v>157.041</v>
      </c>
      <c r="T95" s="29">
        <v>747.64599999999996</v>
      </c>
      <c r="U95" s="29">
        <v>128.96899999999999</v>
      </c>
      <c r="V95" s="29">
        <v>26.628</v>
      </c>
      <c r="W95" s="29">
        <v>420.57799999999997</v>
      </c>
      <c r="X95" s="29">
        <v>283.26299999999998</v>
      </c>
      <c r="Y95" s="29">
        <v>42.502000000000002</v>
      </c>
      <c r="Z95" s="29">
        <v>133.41300000000001</v>
      </c>
      <c r="AA95" s="29">
        <v>320.68</v>
      </c>
      <c r="AB95" s="29">
        <v>134.68799999999999</v>
      </c>
    </row>
    <row r="96" spans="6:28" x14ac:dyDescent="0.25">
      <c r="F96" s="25" t="s">
        <v>46</v>
      </c>
      <c r="G96" s="29">
        <v>414.23399999999998</v>
      </c>
      <c r="H96" s="29">
        <v>11.954000000000001</v>
      </c>
      <c r="I96" s="29">
        <v>1110.0139999999999</v>
      </c>
      <c r="J96" s="29">
        <v>105.09699999999999</v>
      </c>
      <c r="K96" s="29">
        <v>48.307000000000002</v>
      </c>
      <c r="L96" s="29">
        <v>56.789000000000001</v>
      </c>
      <c r="M96" s="29">
        <v>493.34</v>
      </c>
      <c r="N96" s="29">
        <v>125.126</v>
      </c>
      <c r="O96" s="29">
        <v>156.584</v>
      </c>
      <c r="P96" s="29">
        <v>513.39200000000005</v>
      </c>
      <c r="Q96" s="29">
        <v>388.05500000000001</v>
      </c>
      <c r="R96" s="29">
        <v>93.701999999999998</v>
      </c>
      <c r="S96" s="29">
        <v>160.37899999999999</v>
      </c>
      <c r="T96" s="29">
        <v>765.57399999999996</v>
      </c>
      <c r="U96" s="29">
        <v>127.00700000000001</v>
      </c>
      <c r="V96" s="29">
        <v>27.827999999999999</v>
      </c>
      <c r="W96" s="29">
        <v>431.40800000000002</v>
      </c>
      <c r="X96" s="29">
        <v>291.80799999999999</v>
      </c>
      <c r="Y96" s="29">
        <v>42.408999999999999</v>
      </c>
      <c r="Z96" s="29">
        <v>132.88</v>
      </c>
      <c r="AA96" s="29">
        <v>325.87200000000001</v>
      </c>
      <c r="AB96" s="29">
        <v>132.749</v>
      </c>
    </row>
    <row r="97" spans="6:28" x14ac:dyDescent="0.25">
      <c r="F97" s="25" t="s">
        <v>47</v>
      </c>
      <c r="G97" s="29">
        <v>434.17</v>
      </c>
      <c r="H97" s="29">
        <v>12.77</v>
      </c>
      <c r="I97" s="29">
        <v>1199.799</v>
      </c>
      <c r="J97" s="29">
        <v>114.256</v>
      </c>
      <c r="K97" s="29">
        <v>50.881999999999998</v>
      </c>
      <c r="L97" s="29">
        <v>63.374000000000002</v>
      </c>
      <c r="M97" s="29">
        <v>513.98800000000006</v>
      </c>
      <c r="N97" s="29">
        <v>128.92699999999999</v>
      </c>
      <c r="O97" s="29">
        <v>170.97800000000001</v>
      </c>
      <c r="P97" s="29">
        <v>538.50400000000002</v>
      </c>
      <c r="Q97" s="29">
        <v>406.55399999999997</v>
      </c>
      <c r="R97" s="29">
        <v>97.84</v>
      </c>
      <c r="S97" s="29">
        <v>165.03700000000001</v>
      </c>
      <c r="T97" s="29">
        <v>819.702</v>
      </c>
      <c r="U97" s="29">
        <v>134.08799999999999</v>
      </c>
      <c r="V97" s="29">
        <v>29.716999999999999</v>
      </c>
      <c r="W97" s="29">
        <v>456.69099999999997</v>
      </c>
      <c r="X97" s="29">
        <v>313.125</v>
      </c>
      <c r="Y97" s="29">
        <v>48.893999999999998</v>
      </c>
      <c r="Z97" s="29">
        <v>155.37700000000001</v>
      </c>
      <c r="AA97" s="29">
        <v>367.57499999999999</v>
      </c>
      <c r="AB97" s="29">
        <v>141.20500000000001</v>
      </c>
    </row>
    <row r="98" spans="6:28" x14ac:dyDescent="0.25">
      <c r="F98" s="25" t="s">
        <v>48</v>
      </c>
      <c r="G98" s="29">
        <v>445.33600000000001</v>
      </c>
      <c r="H98" s="29">
        <v>13.502000000000001</v>
      </c>
      <c r="I98" s="29">
        <v>1235.3150000000001</v>
      </c>
      <c r="J98" s="29">
        <v>115.804</v>
      </c>
      <c r="K98" s="29">
        <v>51.829000000000001</v>
      </c>
      <c r="L98" s="29">
        <v>63.975000000000001</v>
      </c>
      <c r="M98" s="29">
        <v>539.38400000000001</v>
      </c>
      <c r="N98" s="29">
        <v>140.39699999999999</v>
      </c>
      <c r="O98" s="29">
        <v>170.76300000000001</v>
      </c>
      <c r="P98" s="29">
        <v>562.52300000000002</v>
      </c>
      <c r="Q98" s="29">
        <v>421.11200000000002</v>
      </c>
      <c r="R98" s="29">
        <v>104.414</v>
      </c>
      <c r="S98" s="29">
        <v>176.15700000000001</v>
      </c>
      <c r="T98" s="29">
        <v>814.005</v>
      </c>
      <c r="U98" s="29">
        <v>145.339</v>
      </c>
      <c r="V98" s="29">
        <v>30.597000000000001</v>
      </c>
      <c r="W98" s="29">
        <v>474.31099999999998</v>
      </c>
      <c r="X98" s="29">
        <v>320.447</v>
      </c>
      <c r="Y98" s="29">
        <v>49.658000000000001</v>
      </c>
      <c r="Z98" s="29">
        <v>158.18799999999999</v>
      </c>
      <c r="AA98" s="29">
        <v>392.64800000000002</v>
      </c>
      <c r="AB98" s="29">
        <v>143.02799999999999</v>
      </c>
    </row>
    <row r="105" spans="6:28" x14ac:dyDescent="0.25">
      <c r="F105" t="s">
        <v>98</v>
      </c>
    </row>
    <row r="107" spans="6:28" x14ac:dyDescent="0.25">
      <c r="G107" s="20" t="s">
        <v>22</v>
      </c>
      <c r="H107" s="20" t="s">
        <v>34</v>
      </c>
      <c r="I107" s="20" t="s">
        <v>20</v>
      </c>
      <c r="J107" s="20" t="s">
        <v>19</v>
      </c>
      <c r="K107" s="20" t="s">
        <v>100</v>
      </c>
      <c r="L107" s="20" t="s">
        <v>17</v>
      </c>
      <c r="M107" s="20" t="s">
        <v>16</v>
      </c>
      <c r="N107" s="20" t="s">
        <v>15</v>
      </c>
      <c r="O107" s="20" t="s">
        <v>14</v>
      </c>
      <c r="P107" s="20" t="s">
        <v>13</v>
      </c>
      <c r="Q107" s="20" t="s">
        <v>12</v>
      </c>
      <c r="R107" s="20" t="s">
        <v>11</v>
      </c>
      <c r="S107" s="20" t="s">
        <v>10</v>
      </c>
      <c r="T107" s="20" t="s">
        <v>9</v>
      </c>
      <c r="U107" s="20" t="s">
        <v>8</v>
      </c>
      <c r="V107" s="20" t="s">
        <v>7</v>
      </c>
      <c r="W107" s="20" t="s">
        <v>6</v>
      </c>
      <c r="X107" s="20" t="s">
        <v>5</v>
      </c>
      <c r="Y107" s="20" t="s">
        <v>4</v>
      </c>
      <c r="Z107" s="20" t="s">
        <v>3</v>
      </c>
      <c r="AA107" s="20" t="s">
        <v>2</v>
      </c>
      <c r="AB107" s="20" t="s">
        <v>1</v>
      </c>
    </row>
    <row r="108" spans="6:28" x14ac:dyDescent="0.25">
      <c r="F108" s="20">
        <v>2018</v>
      </c>
      <c r="G108" s="32">
        <f>G47/(G92*1000)</f>
        <v>-3.5356241281609443E-3</v>
      </c>
      <c r="H108" s="32">
        <f t="shared" ref="H108:AB108" si="4">H47/(H92*1000)</f>
        <v>-7.4349442379182153E-3</v>
      </c>
      <c r="I108" s="32">
        <f t="shared" si="4"/>
        <v>-2.3707741587436172E-3</v>
      </c>
      <c r="J108" s="32">
        <f t="shared" si="4"/>
        <v>-2.8472123030043326E-3</v>
      </c>
      <c r="K108" s="32">
        <f t="shared" si="4"/>
        <v>-3.6014908497005735E-3</v>
      </c>
      <c r="L108" s="32">
        <f t="shared" si="4"/>
        <v>-2.2181081458711753E-3</v>
      </c>
      <c r="M108" s="32">
        <f t="shared" si="4"/>
        <v>-2.8467250809193997E-3</v>
      </c>
      <c r="N108" s="32">
        <f t="shared" si="4"/>
        <v>-2.6469543884566965E-3</v>
      </c>
      <c r="O108" s="32">
        <f t="shared" si="4"/>
        <v>-3.2248100327423239E-3</v>
      </c>
      <c r="P108" s="32">
        <f t="shared" si="4"/>
        <v>-1.4925824702239881E-3</v>
      </c>
      <c r="Q108" s="32">
        <f t="shared" si="4"/>
        <v>-1.8849851711085044E-3</v>
      </c>
      <c r="R108" s="32">
        <f t="shared" si="4"/>
        <v>-3.2548388217715127E-3</v>
      </c>
      <c r="S108" s="32">
        <f t="shared" si="4"/>
        <v>-2.7572545240389765E-3</v>
      </c>
      <c r="T108" s="32">
        <f t="shared" si="4"/>
        <v>-1.946733213431658E-3</v>
      </c>
      <c r="U108" s="32">
        <f t="shared" si="4"/>
        <v>-2.0139387963164141E-3</v>
      </c>
      <c r="V108" s="32">
        <f t="shared" si="4"/>
        <v>-3.290074940595869E-3</v>
      </c>
      <c r="W108" s="32">
        <f t="shared" si="4"/>
        <v>-2.8743391417359594E-3</v>
      </c>
      <c r="X108" s="32">
        <f t="shared" si="4"/>
        <v>-2.4154769171219723E-3</v>
      </c>
      <c r="Y108" s="32">
        <f t="shared" si="4"/>
        <v>-1.9483938915218536E-3</v>
      </c>
      <c r="Z108" s="32">
        <f t="shared" si="4"/>
        <v>-4.820605176134511E-3</v>
      </c>
      <c r="AA108" s="32">
        <f t="shared" si="4"/>
        <v>-5.0421634759899286E-3</v>
      </c>
      <c r="AB108" s="32">
        <f t="shared" si="4"/>
        <v>-4.377477449358594E-3</v>
      </c>
    </row>
    <row r="109" spans="6:28" x14ac:dyDescent="0.25">
      <c r="F109" s="20">
        <v>2019</v>
      </c>
      <c r="G109" s="32">
        <f t="shared" ref="G109:AB114" si="5">G48/(G93*1000)</f>
        <v>-1.1455169841661944E-3</v>
      </c>
      <c r="H109" s="32">
        <f t="shared" si="5"/>
        <v>-1.0028413839211097E-3</v>
      </c>
      <c r="I109" s="32">
        <f t="shared" si="5"/>
        <v>-2.1680522662608469E-3</v>
      </c>
      <c r="J109" s="32">
        <f t="shared" si="5"/>
        <v>-2.8806465021411517E-3</v>
      </c>
      <c r="K109" s="32">
        <f t="shared" si="5"/>
        <v>-3.3874598422099353E-3</v>
      </c>
      <c r="L109" s="32">
        <f t="shared" si="5"/>
        <v>-2.4786798862927268E-3</v>
      </c>
      <c r="M109" s="32">
        <f t="shared" si="5"/>
        <v>-2.4756595262325097E-3</v>
      </c>
      <c r="N109" s="32">
        <f t="shared" si="5"/>
        <v>-5.7308461569859992E-3</v>
      </c>
      <c r="O109" s="32">
        <f t="shared" si="5"/>
        <v>-9.2242298079739729E-4</v>
      </c>
      <c r="P109" s="32">
        <f t="shared" si="5"/>
        <v>-1.1770978042157682E-3</v>
      </c>
      <c r="Q109" s="32">
        <f t="shared" si="5"/>
        <v>-9.2012680739194308E-4</v>
      </c>
      <c r="R109" s="32">
        <f t="shared" si="5"/>
        <v>-2.6283174494636523E-3</v>
      </c>
      <c r="S109" s="32">
        <f t="shared" si="5"/>
        <v>-3.2122528976023944E-3</v>
      </c>
      <c r="T109" s="32">
        <f t="shared" si="5"/>
        <v>-1.5955005044307035E-3</v>
      </c>
      <c r="U109" s="32">
        <f t="shared" si="5"/>
        <v>-3.3659459677094659E-3</v>
      </c>
      <c r="V109" s="32">
        <f t="shared" si="5"/>
        <v>-2.6333113890717576E-3</v>
      </c>
      <c r="W109" s="32">
        <f t="shared" si="5"/>
        <v>-4.7450118625296566E-3</v>
      </c>
      <c r="X109" s="32">
        <f t="shared" si="5"/>
        <v>-4.1024564046115517E-3</v>
      </c>
      <c r="Y109" s="32">
        <f t="shared" si="5"/>
        <v>-3.4216867469879517E-3</v>
      </c>
      <c r="Z109" s="32">
        <f t="shared" si="5"/>
        <v>-6.1916505852637228E-3</v>
      </c>
      <c r="AA109" s="32">
        <f t="shared" si="5"/>
        <v>-5.0177941673778962E-3</v>
      </c>
      <c r="AB109" s="32">
        <f t="shared" si="5"/>
        <v>-3.0712573882364516E-3</v>
      </c>
    </row>
    <row r="110" spans="6:28" x14ac:dyDescent="0.25">
      <c r="F110" s="20">
        <v>2020</v>
      </c>
      <c r="G110" s="32">
        <f t="shared" si="5"/>
        <v>-3.8985484602965573E-3</v>
      </c>
      <c r="H110" s="32">
        <f t="shared" si="5"/>
        <v>-6.7190226876090754E-3</v>
      </c>
      <c r="I110" s="32">
        <f t="shared" si="5"/>
        <v>-2.9854446944304145E-3</v>
      </c>
      <c r="J110" s="32">
        <f t="shared" si="5"/>
        <v>-4.2844329090249815E-3</v>
      </c>
      <c r="K110" s="32">
        <f t="shared" si="5"/>
        <v>-5.7693141890426411E-3</v>
      </c>
      <c r="L110" s="32">
        <f t="shared" si="5"/>
        <v>-3.1179717849110613E-3</v>
      </c>
      <c r="M110" s="32">
        <f t="shared" si="5"/>
        <v>-3.8439805994509198E-3</v>
      </c>
      <c r="N110" s="32">
        <f t="shared" si="5"/>
        <v>-3.2019584637084353E-3</v>
      </c>
      <c r="O110" s="32">
        <f t="shared" si="5"/>
        <v>-2.5965965585595854E-3</v>
      </c>
      <c r="P110" s="32">
        <f t="shared" si="5"/>
        <v>-2.4915619230939166E-3</v>
      </c>
      <c r="Q110" s="32">
        <f t="shared" si="5"/>
        <v>-2.4423016336762968E-3</v>
      </c>
      <c r="R110" s="32">
        <f t="shared" si="5"/>
        <v>-3.8105035533208065E-3</v>
      </c>
      <c r="S110" s="32">
        <f t="shared" si="5"/>
        <v>-3.2368427746546943E-3</v>
      </c>
      <c r="T110" s="32">
        <f t="shared" si="5"/>
        <v>-1.2976122050927241E-3</v>
      </c>
      <c r="U110" s="32">
        <f t="shared" si="5"/>
        <v>-3.1845354489077604E-3</v>
      </c>
      <c r="V110" s="32">
        <f t="shared" si="5"/>
        <v>-4.6404617064420527E-3</v>
      </c>
      <c r="W110" s="32">
        <f t="shared" si="5"/>
        <v>-3.962163569418445E-3</v>
      </c>
      <c r="X110" s="32">
        <f t="shared" si="5"/>
        <v>-3.3400554575245779E-3</v>
      </c>
      <c r="Y110" s="32">
        <f t="shared" si="5"/>
        <v>-4.3756469370471443E-3</v>
      </c>
      <c r="Z110" s="32">
        <f t="shared" si="5"/>
        <v>-4.4485396856566691E-3</v>
      </c>
      <c r="AA110" s="32">
        <f t="shared" si="5"/>
        <v>-3.9138123753780932E-3</v>
      </c>
      <c r="AB110" s="32">
        <f t="shared" si="5"/>
        <v>-3.57206137708636E-3</v>
      </c>
    </row>
    <row r="111" spans="6:28" x14ac:dyDescent="0.25">
      <c r="F111" s="20">
        <v>2021</v>
      </c>
      <c r="G111" s="32">
        <f t="shared" si="5"/>
        <v>-2.0132573354622952E-3</v>
      </c>
      <c r="H111" s="32">
        <f t="shared" si="5"/>
        <v>-3.2537032280160975E-3</v>
      </c>
      <c r="I111" s="32">
        <f t="shared" si="5"/>
        <v>-9.6800704539980621E-4</v>
      </c>
      <c r="J111" s="32">
        <f t="shared" si="5"/>
        <v>-1.827488877194661E-3</v>
      </c>
      <c r="K111" s="32">
        <f t="shared" si="5"/>
        <v>-2.3071283798352668E-3</v>
      </c>
      <c r="L111" s="32">
        <f t="shared" si="5"/>
        <v>-1.4448629960266267E-3</v>
      </c>
      <c r="M111" s="32">
        <f t="shared" si="5"/>
        <v>-1.8855395512415868E-3</v>
      </c>
      <c r="N111" s="32">
        <f t="shared" si="5"/>
        <v>-1.5998208200681523E-3</v>
      </c>
      <c r="O111" s="32">
        <f t="shared" si="5"/>
        <v>-3.847115625060111E-4</v>
      </c>
      <c r="P111" s="32">
        <f t="shared" si="5"/>
        <v>-8.7112683606733142E-4</v>
      </c>
      <c r="Q111" s="32">
        <f t="shared" si="5"/>
        <v>-1.1115904477327525E-3</v>
      </c>
      <c r="R111" s="32">
        <f t="shared" si="5"/>
        <v>-8.3964863933861527E-4</v>
      </c>
      <c r="S111" s="32">
        <f t="shared" si="5"/>
        <v>-1.3818047516253717E-3</v>
      </c>
      <c r="T111" s="32">
        <f t="shared" si="5"/>
        <v>-9.0952135101371502E-5</v>
      </c>
      <c r="U111" s="32">
        <f t="shared" si="5"/>
        <v>-1.093285983453388E-3</v>
      </c>
      <c r="V111" s="32">
        <f t="shared" si="5"/>
        <v>-1.5772870662460567E-3</v>
      </c>
      <c r="W111" s="32">
        <f t="shared" si="5"/>
        <v>-1.8284361045989091E-3</v>
      </c>
      <c r="X111" s="32">
        <f t="shared" si="5"/>
        <v>-1.2250099730639018E-3</v>
      </c>
      <c r="Y111" s="32">
        <f t="shared" si="5"/>
        <v>-2.9410380687967625E-3</v>
      </c>
      <c r="Z111" s="32">
        <f t="shared" si="5"/>
        <v>-2.076259434987595E-3</v>
      </c>
      <c r="AA111" s="32">
        <f t="shared" si="5"/>
        <v>-1.7338156417612573E-3</v>
      </c>
      <c r="AB111" s="32">
        <f t="shared" si="5"/>
        <v>-1.1359586600142551E-3</v>
      </c>
    </row>
    <row r="112" spans="6:28" x14ac:dyDescent="0.25">
      <c r="F112" s="20">
        <v>2022</v>
      </c>
      <c r="G112" s="32">
        <f t="shared" si="5"/>
        <v>-3.1890187671702467E-3</v>
      </c>
      <c r="H112" s="32">
        <f t="shared" si="5"/>
        <v>-4.0153923372929562E-3</v>
      </c>
      <c r="I112" s="32">
        <f t="shared" si="5"/>
        <v>-2.5116800328644504E-3</v>
      </c>
      <c r="J112" s="32">
        <f t="shared" si="5"/>
        <v>-5.2332607020181355E-3</v>
      </c>
      <c r="K112" s="32">
        <f t="shared" si="5"/>
        <v>-6.9141118264433726E-3</v>
      </c>
      <c r="L112" s="32">
        <f t="shared" si="5"/>
        <v>-3.8035535050802093E-3</v>
      </c>
      <c r="M112" s="32">
        <f t="shared" si="5"/>
        <v>-3.3688733936027893E-3</v>
      </c>
      <c r="N112" s="32">
        <f t="shared" si="5"/>
        <v>-3.4924795805827726E-3</v>
      </c>
      <c r="O112" s="32">
        <f t="shared" si="5"/>
        <v>-1.5838144382567822E-3</v>
      </c>
      <c r="P112" s="32">
        <f t="shared" si="5"/>
        <v>-2.4230996976968861E-3</v>
      </c>
      <c r="Q112" s="32">
        <f t="shared" si="5"/>
        <v>-1.979100900645527E-3</v>
      </c>
      <c r="R112" s="32">
        <f t="shared" si="5"/>
        <v>-2.5292949990395083E-3</v>
      </c>
      <c r="S112" s="32">
        <f t="shared" si="5"/>
        <v>-2.5315035010818124E-3</v>
      </c>
      <c r="T112" s="32">
        <f t="shared" si="5"/>
        <v>-4.532546821078041E-4</v>
      </c>
      <c r="U112" s="32">
        <f t="shared" si="5"/>
        <v>-1.7636823167227003E-3</v>
      </c>
      <c r="V112" s="32">
        <f t="shared" si="5"/>
        <v>-2.479517033203967E-3</v>
      </c>
      <c r="W112" s="32">
        <f t="shared" si="5"/>
        <v>-2.6007862626562326E-3</v>
      </c>
      <c r="X112" s="32">
        <f t="shared" si="5"/>
        <v>-2.169234565193552E-3</v>
      </c>
      <c r="Y112" s="32">
        <f t="shared" si="5"/>
        <v>-2.357990049281992E-3</v>
      </c>
      <c r="Z112" s="32">
        <f t="shared" si="5"/>
        <v>-2.769416014449127E-3</v>
      </c>
      <c r="AA112" s="32">
        <f t="shared" si="5"/>
        <v>-2.0161290322580645E-3</v>
      </c>
      <c r="AB112" s="32">
        <f t="shared" si="5"/>
        <v>-2.6892857949965725E-3</v>
      </c>
    </row>
    <row r="113" spans="6:28" x14ac:dyDescent="0.25">
      <c r="F113" s="20">
        <v>2023</v>
      </c>
      <c r="G113" s="32">
        <f t="shared" si="5"/>
        <v>-3.8487228504963493E-3</v>
      </c>
      <c r="H113" s="32">
        <f t="shared" si="5"/>
        <v>-5.246671887235709E-3</v>
      </c>
      <c r="I113" s="32">
        <f t="shared" si="5"/>
        <v>-4.4407438245906193E-3</v>
      </c>
      <c r="J113" s="32">
        <f t="shared" si="5"/>
        <v>-5.6627223078000279E-3</v>
      </c>
      <c r="K113" s="32">
        <f t="shared" si="5"/>
        <v>-7.7434063126449433E-3</v>
      </c>
      <c r="L113" s="32">
        <f t="shared" si="5"/>
        <v>-3.9921734465238109E-3</v>
      </c>
      <c r="M113" s="32">
        <f t="shared" si="5"/>
        <v>-4.27830999945524E-3</v>
      </c>
      <c r="N113" s="32">
        <f t="shared" si="5"/>
        <v>-4.3357869181785049E-3</v>
      </c>
      <c r="O113" s="32">
        <f t="shared" si="5"/>
        <v>-3.6671384622583023E-3</v>
      </c>
      <c r="P113" s="32">
        <f t="shared" si="5"/>
        <v>-2.8932004219095865E-3</v>
      </c>
      <c r="Q113" s="32">
        <f t="shared" si="5"/>
        <v>-2.6048200239082633E-3</v>
      </c>
      <c r="R113" s="32">
        <f t="shared" si="5"/>
        <v>-2.4938675388389208E-3</v>
      </c>
      <c r="S113" s="32">
        <f t="shared" si="5"/>
        <v>-3.2841120476014471E-3</v>
      </c>
      <c r="T113" s="32">
        <f t="shared" si="5"/>
        <v>-2.7631993090171795E-3</v>
      </c>
      <c r="U113" s="32">
        <f t="shared" si="5"/>
        <v>-3.2590537557424973E-3</v>
      </c>
      <c r="V113" s="32">
        <f t="shared" si="5"/>
        <v>-4.6774573476461283E-3</v>
      </c>
      <c r="W113" s="32">
        <f t="shared" si="5"/>
        <v>-3.0874267283568101E-3</v>
      </c>
      <c r="X113" s="32">
        <f t="shared" si="5"/>
        <v>-3.0754491017964073E-3</v>
      </c>
      <c r="Y113" s="32">
        <f t="shared" si="5"/>
        <v>-3.4155520104716323E-3</v>
      </c>
      <c r="Z113" s="32">
        <f t="shared" si="5"/>
        <v>-3.3016469619055588E-3</v>
      </c>
      <c r="AA113" s="32">
        <f t="shared" si="5"/>
        <v>-3.169421206556485E-3</v>
      </c>
      <c r="AB113" s="32">
        <f t="shared" si="5"/>
        <v>-3.2222655005134378E-3</v>
      </c>
    </row>
    <row r="114" spans="6:28" x14ac:dyDescent="0.25">
      <c r="F114" s="20">
        <v>2024</v>
      </c>
      <c r="G114" s="32">
        <f t="shared" si="5"/>
        <v>-5.6474212729265092E-3</v>
      </c>
      <c r="H114" s="32">
        <f t="shared" si="5"/>
        <v>-6.5916160568804619E-3</v>
      </c>
      <c r="I114" s="32">
        <f t="shared" si="5"/>
        <v>-6.786123377438143E-3</v>
      </c>
      <c r="J114" s="32">
        <f t="shared" si="5"/>
        <v>-7.9789989983074846E-3</v>
      </c>
      <c r="K114" s="32">
        <f t="shared" si="5"/>
        <v>-8.5087499276466846E-3</v>
      </c>
      <c r="L114" s="32">
        <f t="shared" si="5"/>
        <v>-7.5498241500586167E-3</v>
      </c>
      <c r="M114" s="32">
        <f t="shared" si="5"/>
        <v>-8.0703172507897904E-3</v>
      </c>
      <c r="N114" s="32">
        <f t="shared" si="5"/>
        <v>-5.3206265091134426E-3</v>
      </c>
      <c r="O114" s="32">
        <f t="shared" si="5"/>
        <v>-4.7024238271756759E-3</v>
      </c>
      <c r="P114" s="32">
        <f t="shared" si="5"/>
        <v>-4.3980423911555615E-3</v>
      </c>
      <c r="Q114" s="32">
        <f t="shared" si="5"/>
        <v>-4.4050038944508825E-3</v>
      </c>
      <c r="R114" s="32">
        <f t="shared" si="5"/>
        <v>-4.3001896297431381E-3</v>
      </c>
      <c r="S114" s="32">
        <f t="shared" si="5"/>
        <v>-5.830026623977475E-3</v>
      </c>
      <c r="T114" s="32">
        <f t="shared" si="5"/>
        <v>-3.1265164218893006E-3</v>
      </c>
      <c r="U114" s="32">
        <f t="shared" si="5"/>
        <v>-6.0204074611769727E-3</v>
      </c>
      <c r="V114" s="32">
        <f t="shared" si="5"/>
        <v>-8.6936627773964766E-3</v>
      </c>
      <c r="W114" s="32">
        <f t="shared" si="5"/>
        <v>-5.5765099270309983E-3</v>
      </c>
      <c r="X114" s="32">
        <f t="shared" si="5"/>
        <v>-5.351899065992192E-3</v>
      </c>
      <c r="Y114" s="32">
        <f t="shared" si="5"/>
        <v>-7.1690362076603968E-3</v>
      </c>
      <c r="Z114" s="32">
        <f t="shared" si="5"/>
        <v>-9.3749209800996283E-3</v>
      </c>
      <c r="AA114" s="32">
        <f t="shared" si="5"/>
        <v>-5.2922719585990503E-3</v>
      </c>
      <c r="AB114" s="32">
        <f t="shared" si="5"/>
        <v>-6.2714992868529241E-3</v>
      </c>
    </row>
    <row r="115" spans="6:28" x14ac:dyDescent="0.25">
      <c r="F115" t="s">
        <v>101</v>
      </c>
      <c r="G115" s="34">
        <f>AVERAGE(G108:G114)</f>
        <v>-3.3254442569541562E-3</v>
      </c>
      <c r="H115" s="34">
        <f t="shared" ref="H115:AB115" si="6">AVERAGE(H108:H114)</f>
        <v>-4.8948845455533754E-3</v>
      </c>
      <c r="I115" s="34">
        <f t="shared" si="6"/>
        <v>-3.1758321999611283E-3</v>
      </c>
      <c r="J115" s="34">
        <f t="shared" si="6"/>
        <v>-4.3878232284986825E-3</v>
      </c>
      <c r="K115" s="34">
        <f t="shared" si="6"/>
        <v>-5.4616659039319155E-3</v>
      </c>
      <c r="L115" s="34">
        <f t="shared" si="6"/>
        <v>-3.5150248449663185E-3</v>
      </c>
      <c r="M115" s="34">
        <f t="shared" si="6"/>
        <v>-3.8242007716703199E-3</v>
      </c>
      <c r="N115" s="34">
        <f t="shared" si="6"/>
        <v>-3.7612104052991433E-3</v>
      </c>
      <c r="O115" s="34">
        <f t="shared" si="6"/>
        <v>-2.4402739803280108E-3</v>
      </c>
      <c r="P115" s="34">
        <f t="shared" si="6"/>
        <v>-2.2495302206232909E-3</v>
      </c>
      <c r="Q115" s="34">
        <f t="shared" si="6"/>
        <v>-2.19256126841631E-3</v>
      </c>
      <c r="R115" s="34">
        <f t="shared" si="6"/>
        <v>-2.836665804502308E-3</v>
      </c>
      <c r="S115" s="34">
        <f t="shared" si="6"/>
        <v>-3.1762567315117389E-3</v>
      </c>
      <c r="T115" s="34">
        <f t="shared" si="6"/>
        <v>-1.6105383530101059E-3</v>
      </c>
      <c r="U115" s="34">
        <f t="shared" si="6"/>
        <v>-2.9572642471470288E-3</v>
      </c>
      <c r="V115" s="34">
        <f t="shared" si="6"/>
        <v>-3.9988246086574723E-3</v>
      </c>
      <c r="W115" s="34">
        <f t="shared" si="6"/>
        <v>-3.5249533709038579E-3</v>
      </c>
      <c r="X115" s="34">
        <f t="shared" si="6"/>
        <v>-3.0970830693291648E-3</v>
      </c>
      <c r="Y115" s="34">
        <f t="shared" si="6"/>
        <v>-3.6613348445382475E-3</v>
      </c>
      <c r="Z115" s="34">
        <f t="shared" si="6"/>
        <v>-4.7118626912138308E-3</v>
      </c>
      <c r="AA115" s="34">
        <f t="shared" si="6"/>
        <v>-3.7407725511315396E-3</v>
      </c>
      <c r="AB115" s="34">
        <f t="shared" si="6"/>
        <v>-3.477115065294085E-3</v>
      </c>
    </row>
    <row r="151" spans="6:28" x14ac:dyDescent="0.25">
      <c r="G151" s="20" t="s">
        <v>22</v>
      </c>
      <c r="H151" s="20" t="s">
        <v>34</v>
      </c>
      <c r="I151" s="20" t="s">
        <v>20</v>
      </c>
      <c r="J151" s="20" t="s">
        <v>19</v>
      </c>
      <c r="K151" s="20" t="s">
        <v>100</v>
      </c>
      <c r="L151" s="20" t="s">
        <v>17</v>
      </c>
      <c r="M151" s="20" t="s">
        <v>16</v>
      </c>
      <c r="N151" s="20" t="s">
        <v>15</v>
      </c>
      <c r="O151" s="20" t="s">
        <v>14</v>
      </c>
      <c r="P151" s="20" t="s">
        <v>13</v>
      </c>
      <c r="Q151" s="20" t="s">
        <v>12</v>
      </c>
      <c r="R151" s="20" t="s">
        <v>11</v>
      </c>
      <c r="S151" s="20" t="s">
        <v>10</v>
      </c>
      <c r="T151" s="20" t="s">
        <v>9</v>
      </c>
      <c r="U151" s="20" t="s">
        <v>8</v>
      </c>
      <c r="V151" s="20" t="s">
        <v>7</v>
      </c>
      <c r="W151" s="20" t="s">
        <v>6</v>
      </c>
      <c r="X151" s="20" t="s">
        <v>5</v>
      </c>
      <c r="Y151" s="20" t="s">
        <v>4</v>
      </c>
      <c r="Z151" s="20" t="s">
        <v>3</v>
      </c>
      <c r="AA151" s="20" t="s">
        <v>2</v>
      </c>
      <c r="AB151" s="20" t="s">
        <v>1</v>
      </c>
    </row>
    <row r="152" spans="6:28" x14ac:dyDescent="0.25">
      <c r="F152" s="25" t="s">
        <v>42</v>
      </c>
      <c r="G152" s="29">
        <v>397.19099999999997</v>
      </c>
      <c r="H152" s="29">
        <v>11.416</v>
      </c>
      <c r="I152" s="29">
        <v>1060.4549999999999</v>
      </c>
      <c r="J152" s="29">
        <v>102.52</v>
      </c>
      <c r="K152" s="29">
        <v>46.612000000000002</v>
      </c>
      <c r="L152" s="29">
        <v>55.908000000000001</v>
      </c>
      <c r="M152" s="29">
        <v>445.09899999999999</v>
      </c>
      <c r="N152" s="29">
        <v>118.77200000000001</v>
      </c>
      <c r="O152" s="29">
        <v>154.346</v>
      </c>
      <c r="P152" s="29">
        <v>480.17399999999998</v>
      </c>
      <c r="Q152" s="29">
        <v>373.41699999999997</v>
      </c>
      <c r="R152" s="29">
        <v>81.861000000000004</v>
      </c>
      <c r="S152" s="29">
        <v>140.851</v>
      </c>
      <c r="T152" s="29">
        <v>706.60900000000004</v>
      </c>
      <c r="U152" s="29">
        <v>109.55800000000001</v>
      </c>
      <c r="V152" s="29">
        <v>24.968</v>
      </c>
      <c r="W152" s="29">
        <v>356.495</v>
      </c>
      <c r="X152" s="29">
        <v>242.83500000000001</v>
      </c>
      <c r="Y152" s="29">
        <v>34.017000000000003</v>
      </c>
      <c r="Z152" s="29">
        <v>106.756</v>
      </c>
      <c r="AA152" s="29">
        <v>271.67</v>
      </c>
      <c r="AB152" s="29">
        <v>115.22799999999999</v>
      </c>
    </row>
    <row r="153" spans="6:28" x14ac:dyDescent="0.25">
      <c r="F153" s="25" t="s">
        <v>43</v>
      </c>
      <c r="G153" s="29">
        <v>395.46</v>
      </c>
      <c r="H153" s="29">
        <v>11.635</v>
      </c>
      <c r="I153" s="29">
        <v>1066.075</v>
      </c>
      <c r="J153" s="29">
        <v>101.193</v>
      </c>
      <c r="K153" s="29">
        <v>44.804000000000002</v>
      </c>
      <c r="L153" s="29">
        <v>56.389000000000003</v>
      </c>
      <c r="M153" s="29">
        <v>457.11399999999998</v>
      </c>
      <c r="N153" s="29">
        <v>117.268</v>
      </c>
      <c r="O153" s="29">
        <v>152.79900000000001</v>
      </c>
      <c r="P153" s="29">
        <v>503.45299999999997</v>
      </c>
      <c r="Q153" s="29">
        <v>374.61099999999999</v>
      </c>
      <c r="R153" s="29">
        <v>87.97</v>
      </c>
      <c r="S153" s="29">
        <v>149.62700000000001</v>
      </c>
      <c r="T153" s="29">
        <v>713.64499999999998</v>
      </c>
      <c r="U153" s="29">
        <v>113.026</v>
      </c>
      <c r="V153" s="29">
        <v>25.571999999999999</v>
      </c>
      <c r="W153" s="29">
        <v>356.47</v>
      </c>
      <c r="X153" s="29">
        <v>253.732</v>
      </c>
      <c r="Y153" s="29">
        <v>36.979999999999997</v>
      </c>
      <c r="Z153" s="29">
        <v>116.621</v>
      </c>
      <c r="AA153" s="29">
        <v>277.79300000000001</v>
      </c>
      <c r="AB153" s="29">
        <v>127.771</v>
      </c>
    </row>
    <row r="154" spans="6:28" x14ac:dyDescent="0.25">
      <c r="F154" s="25" t="s">
        <v>44</v>
      </c>
      <c r="G154" s="29">
        <v>386.00299999999999</v>
      </c>
      <c r="H154" s="29">
        <v>11.134</v>
      </c>
      <c r="I154" s="29">
        <v>1054.905</v>
      </c>
      <c r="J154" s="29">
        <v>102.044</v>
      </c>
      <c r="K154" s="29">
        <v>45.283999999999999</v>
      </c>
      <c r="L154" s="29">
        <v>56.76</v>
      </c>
      <c r="M154" s="29">
        <v>454.91199999999998</v>
      </c>
      <c r="N154" s="29">
        <v>118.79</v>
      </c>
      <c r="O154" s="29">
        <v>151.38300000000001</v>
      </c>
      <c r="P154" s="29">
        <v>502.67200000000003</v>
      </c>
      <c r="Q154" s="29">
        <v>355.84899999999999</v>
      </c>
      <c r="R154" s="29">
        <v>89.661000000000001</v>
      </c>
      <c r="S154" s="29">
        <v>147.18799999999999</v>
      </c>
      <c r="T154" s="29">
        <v>704.20799999999997</v>
      </c>
      <c r="U154" s="29">
        <v>114.131</v>
      </c>
      <c r="V154" s="29">
        <v>23.521000000000001</v>
      </c>
      <c r="W154" s="29">
        <v>362.53199999999998</v>
      </c>
      <c r="X154" s="29">
        <v>249.03700000000001</v>
      </c>
      <c r="Y154" s="29">
        <v>39.088000000000001</v>
      </c>
      <c r="Z154" s="29">
        <v>115.315</v>
      </c>
      <c r="AA154" s="29">
        <v>281.68</v>
      </c>
      <c r="AB154" s="29">
        <v>132.374</v>
      </c>
    </row>
    <row r="155" spans="6:28" x14ac:dyDescent="0.25">
      <c r="F155" s="25" t="s">
        <v>45</v>
      </c>
      <c r="G155" s="29">
        <v>402.07299999999998</v>
      </c>
      <c r="H155" s="29">
        <v>11.253</v>
      </c>
      <c r="I155" s="29">
        <v>1050.277</v>
      </c>
      <c r="J155" s="29">
        <v>102.01600000000001</v>
      </c>
      <c r="K155" s="29">
        <v>45.14</v>
      </c>
      <c r="L155" s="29">
        <v>56.877000000000002</v>
      </c>
      <c r="M155" s="29">
        <v>473.02300000000002</v>
      </c>
      <c r="N155" s="29">
        <v>119.967</v>
      </c>
      <c r="O155" s="29">
        <v>149.155</v>
      </c>
      <c r="P155" s="29">
        <v>505.35</v>
      </c>
      <c r="Q155" s="29">
        <v>360.18400000000003</v>
      </c>
      <c r="R155" s="29">
        <v>87.587999999999994</v>
      </c>
      <c r="S155" s="29">
        <v>150.78899999999999</v>
      </c>
      <c r="T155" s="29">
        <v>710.85799999999995</v>
      </c>
      <c r="U155" s="29">
        <v>118.681</v>
      </c>
      <c r="V155" s="29">
        <v>24.869</v>
      </c>
      <c r="W155" s="29">
        <v>384.01900000000001</v>
      </c>
      <c r="X155" s="29">
        <v>261.03800000000001</v>
      </c>
      <c r="Y155" s="29">
        <v>39.786000000000001</v>
      </c>
      <c r="Z155" s="29">
        <v>118.05800000000001</v>
      </c>
      <c r="AA155" s="29">
        <v>292.42500000000001</v>
      </c>
      <c r="AB155" s="29">
        <v>125.913</v>
      </c>
    </row>
    <row r="156" spans="6:28" x14ac:dyDescent="0.25">
      <c r="F156" s="25" t="s">
        <v>46</v>
      </c>
      <c r="G156" s="29">
        <v>399.75099999999998</v>
      </c>
      <c r="H156" s="29">
        <v>11.568</v>
      </c>
      <c r="I156" s="29">
        <v>1079.2460000000001</v>
      </c>
      <c r="J156" s="29">
        <v>103.032</v>
      </c>
      <c r="K156" s="29">
        <v>47.823</v>
      </c>
      <c r="L156" s="29">
        <v>55.209000000000003</v>
      </c>
      <c r="M156" s="29">
        <v>482.34300000000002</v>
      </c>
      <c r="N156" s="29">
        <v>121.82299999999999</v>
      </c>
      <c r="O156" s="29">
        <v>151.71600000000001</v>
      </c>
      <c r="P156" s="29">
        <v>499.09699999999998</v>
      </c>
      <c r="Q156" s="29">
        <v>374.12299999999999</v>
      </c>
      <c r="R156" s="29">
        <v>88.393000000000001</v>
      </c>
      <c r="S156" s="29">
        <v>155.608</v>
      </c>
      <c r="T156" s="29">
        <v>735.39599999999996</v>
      </c>
      <c r="U156" s="29">
        <v>119.742</v>
      </c>
      <c r="V156" s="29">
        <v>25.77</v>
      </c>
      <c r="W156" s="29">
        <v>401.786</v>
      </c>
      <c r="X156" s="29">
        <v>272.07799999999997</v>
      </c>
      <c r="Y156" s="29">
        <v>40.012</v>
      </c>
      <c r="Z156" s="29">
        <v>120.898</v>
      </c>
      <c r="AA156" s="29">
        <v>303.26600000000002</v>
      </c>
      <c r="AB156" s="29">
        <v>124.68899999999999</v>
      </c>
    </row>
    <row r="157" spans="6:28" x14ac:dyDescent="0.25">
      <c r="F157" s="25" t="s">
        <v>47</v>
      </c>
      <c r="G157" s="29">
        <v>422.08499999999998</v>
      </c>
      <c r="H157" s="29">
        <v>12.38</v>
      </c>
      <c r="I157" s="29">
        <v>1172.914</v>
      </c>
      <c r="J157" s="29">
        <v>112.012</v>
      </c>
      <c r="K157" s="29">
        <v>50.615000000000002</v>
      </c>
      <c r="L157" s="29">
        <v>61.396999999999998</v>
      </c>
      <c r="M157" s="29">
        <v>499.76299999999998</v>
      </c>
      <c r="N157" s="29">
        <v>125.916</v>
      </c>
      <c r="O157" s="29">
        <v>165.53</v>
      </c>
      <c r="P157" s="29">
        <v>518.73699999999997</v>
      </c>
      <c r="Q157" s="29">
        <v>394.37</v>
      </c>
      <c r="R157" s="29">
        <v>92.733999999999995</v>
      </c>
      <c r="S157" s="29">
        <v>160.23400000000001</v>
      </c>
      <c r="T157" s="29">
        <v>790.98500000000001</v>
      </c>
      <c r="U157" s="29">
        <v>128.11000000000001</v>
      </c>
      <c r="V157" s="29">
        <v>27.734000000000002</v>
      </c>
      <c r="W157" s="29">
        <v>426.625</v>
      </c>
      <c r="X157" s="29">
        <v>296.47399999999999</v>
      </c>
      <c r="Y157" s="29">
        <v>46.487000000000002</v>
      </c>
      <c r="Z157" s="29">
        <v>139.512</v>
      </c>
      <c r="AA157" s="29">
        <v>342.71</v>
      </c>
      <c r="AB157" s="29">
        <v>135.18600000000001</v>
      </c>
    </row>
    <row r="158" spans="6:28" x14ac:dyDescent="0.25">
      <c r="F158" s="25" t="s">
        <v>48</v>
      </c>
      <c r="G158" s="29">
        <v>433.80799999999999</v>
      </c>
      <c r="H158" s="29">
        <v>13.22</v>
      </c>
      <c r="I158" s="29">
        <v>1203.4169999999999</v>
      </c>
      <c r="J158" s="29">
        <v>113.714</v>
      </c>
      <c r="K158" s="29">
        <v>51.023000000000003</v>
      </c>
      <c r="L158" s="29">
        <v>62.691000000000003</v>
      </c>
      <c r="M158" s="29">
        <v>529.02300000000002</v>
      </c>
      <c r="N158" s="29">
        <v>136.721</v>
      </c>
      <c r="O158" s="29">
        <v>165.065</v>
      </c>
      <c r="P158" s="29">
        <v>543.36599999999999</v>
      </c>
      <c r="Q158" s="29">
        <v>408.86500000000001</v>
      </c>
      <c r="R158" s="29">
        <v>101.843</v>
      </c>
      <c r="S158" s="29">
        <v>171.79</v>
      </c>
      <c r="T158" s="29">
        <v>789.04300000000001</v>
      </c>
      <c r="U158" s="29">
        <v>141.209</v>
      </c>
      <c r="V158" s="29">
        <v>29.395</v>
      </c>
      <c r="W158" s="29">
        <v>448.47</v>
      </c>
      <c r="X158" s="29">
        <v>304.67899999999997</v>
      </c>
      <c r="Y158" s="29">
        <v>47.189</v>
      </c>
      <c r="Z158" s="29">
        <v>144.39599999999999</v>
      </c>
      <c r="AA158" s="29">
        <v>372.53699999999998</v>
      </c>
      <c r="AB158" s="29">
        <v>137.94</v>
      </c>
    </row>
    <row r="162" spans="6:28" x14ac:dyDescent="0.25">
      <c r="G162" s="20" t="s">
        <v>22</v>
      </c>
      <c r="H162" s="20" t="s">
        <v>34</v>
      </c>
      <c r="I162" s="20" t="s">
        <v>20</v>
      </c>
      <c r="J162" s="20" t="s">
        <v>19</v>
      </c>
      <c r="K162" s="20" t="s">
        <v>100</v>
      </c>
      <c r="L162" s="20" t="s">
        <v>17</v>
      </c>
      <c r="M162" s="20" t="s">
        <v>16</v>
      </c>
      <c r="N162" s="20" t="s">
        <v>15</v>
      </c>
      <c r="O162" s="20" t="s">
        <v>14</v>
      </c>
      <c r="P162" s="20" t="s">
        <v>13</v>
      </c>
      <c r="Q162" s="20" t="s">
        <v>12</v>
      </c>
      <c r="R162" s="20" t="s">
        <v>11</v>
      </c>
      <c r="S162" s="20" t="s">
        <v>10</v>
      </c>
      <c r="T162" s="20" t="s">
        <v>9</v>
      </c>
      <c r="U162" s="20" t="s">
        <v>8</v>
      </c>
      <c r="V162" s="20" t="s">
        <v>7</v>
      </c>
      <c r="W162" s="20" t="s">
        <v>6</v>
      </c>
      <c r="X162" s="20" t="s">
        <v>5</v>
      </c>
      <c r="Y162" s="20" t="s">
        <v>4</v>
      </c>
      <c r="Z162" s="20" t="s">
        <v>3</v>
      </c>
      <c r="AA162" s="20" t="s">
        <v>2</v>
      </c>
      <c r="AB162" s="20" t="s">
        <v>1</v>
      </c>
    </row>
    <row r="163" spans="6:28" x14ac:dyDescent="0.25">
      <c r="F163" s="25" t="s">
        <v>42</v>
      </c>
      <c r="G163" s="33">
        <f>G47/(G152*1000)</f>
        <v>-3.6884018016521019E-3</v>
      </c>
      <c r="H163" s="33">
        <f t="shared" ref="H163:AB169" si="7">H47/(H152*1000)</f>
        <v>-7.7084793272599863E-3</v>
      </c>
      <c r="I163" s="33">
        <f t="shared" si="7"/>
        <v>-2.4574357233451681E-3</v>
      </c>
      <c r="J163" s="33">
        <f t="shared" si="7"/>
        <v>-2.9165040967616073E-3</v>
      </c>
      <c r="K163" s="33">
        <f t="shared" si="7"/>
        <v>-3.6900369003690036E-3</v>
      </c>
      <c r="L163" s="33">
        <f t="shared" si="7"/>
        <v>-2.2715890391357229E-3</v>
      </c>
      <c r="M163" s="33">
        <f t="shared" si="7"/>
        <v>-2.9678790561200991E-3</v>
      </c>
      <c r="N163" s="33">
        <f t="shared" si="7"/>
        <v>-2.7615936415990301E-3</v>
      </c>
      <c r="O163" s="33">
        <f t="shared" si="7"/>
        <v>-3.3820118435204023E-3</v>
      </c>
      <c r="P163" s="33">
        <f t="shared" si="7"/>
        <v>-1.5411080150112251E-3</v>
      </c>
      <c r="Q163" s="33">
        <f t="shared" si="7"/>
        <v>-1.9709868591949484E-3</v>
      </c>
      <c r="R163" s="33">
        <f t="shared" si="7"/>
        <v>-3.4326480253111984E-3</v>
      </c>
      <c r="S163" s="33">
        <f t="shared" si="7"/>
        <v>-2.9250768542644356E-3</v>
      </c>
      <c r="T163" s="33">
        <f t="shared" si="7"/>
        <v>-2.0633759264317322E-3</v>
      </c>
      <c r="U163" s="33">
        <f t="shared" si="7"/>
        <v>-2.1997480786432756E-3</v>
      </c>
      <c r="V163" s="33">
        <f t="shared" si="7"/>
        <v>-3.6046139057994233E-3</v>
      </c>
      <c r="W163" s="33">
        <f t="shared" si="7"/>
        <v>-3.1949957222401435E-3</v>
      </c>
      <c r="X163" s="33">
        <f t="shared" si="7"/>
        <v>-2.6725966191035065E-3</v>
      </c>
      <c r="Y163" s="33">
        <f t="shared" si="7"/>
        <v>-2.1753828967869008E-3</v>
      </c>
      <c r="Z163" s="33">
        <f t="shared" si="7"/>
        <v>-5.8170032597699428E-3</v>
      </c>
      <c r="AA163" s="33">
        <f t="shared" si="7"/>
        <v>-5.7422608311554456E-3</v>
      </c>
      <c r="AB163" s="33">
        <f t="shared" si="7"/>
        <v>-4.8686083243656055E-3</v>
      </c>
    </row>
    <row r="164" spans="6:28" x14ac:dyDescent="0.25">
      <c r="F164" s="25" t="s">
        <v>43</v>
      </c>
      <c r="G164" s="33">
        <f t="shared" ref="G164:V169" si="8">G48/(G153*1000)</f>
        <v>-1.1960754564304861E-3</v>
      </c>
      <c r="H164" s="33">
        <f t="shared" si="8"/>
        <v>-1.0313708637730984E-3</v>
      </c>
      <c r="I164" s="33">
        <f t="shared" si="8"/>
        <v>-2.2343643739886968E-3</v>
      </c>
      <c r="J164" s="33">
        <f t="shared" si="8"/>
        <v>-2.9448677280049015E-3</v>
      </c>
      <c r="K164" s="33">
        <f t="shared" si="8"/>
        <v>-3.4595125435229E-3</v>
      </c>
      <c r="L164" s="33">
        <f t="shared" si="8"/>
        <v>-2.5359555941761691E-3</v>
      </c>
      <c r="M164" s="33">
        <f t="shared" si="8"/>
        <v>-2.5704747612193021E-3</v>
      </c>
      <c r="N164" s="33">
        <f t="shared" si="8"/>
        <v>-5.9862878193539587E-3</v>
      </c>
      <c r="O164" s="33">
        <f t="shared" si="8"/>
        <v>-9.6859272639218848E-4</v>
      </c>
      <c r="P164" s="33">
        <f t="shared" si="8"/>
        <v>-1.2235501625772415E-3</v>
      </c>
      <c r="Q164" s="33">
        <f t="shared" si="8"/>
        <v>-9.5298856680663406E-4</v>
      </c>
      <c r="R164" s="33">
        <f t="shared" si="8"/>
        <v>-2.7964078663180632E-3</v>
      </c>
      <c r="S164" s="33">
        <f t="shared" si="8"/>
        <v>-3.4285256003261442E-3</v>
      </c>
      <c r="T164" s="33">
        <f t="shared" si="8"/>
        <v>-1.6997246530137534E-3</v>
      </c>
      <c r="U164" s="33">
        <f t="shared" si="8"/>
        <v>-3.6982641162210464E-3</v>
      </c>
      <c r="V164" s="33">
        <f t="shared" si="8"/>
        <v>-2.8155795401220087E-3</v>
      </c>
      <c r="W164" s="33">
        <f t="shared" si="7"/>
        <v>-5.3244312284343705E-3</v>
      </c>
      <c r="X164" s="33">
        <f t="shared" si="7"/>
        <v>-4.4653413838223006E-3</v>
      </c>
      <c r="Y164" s="33">
        <f t="shared" si="7"/>
        <v>-3.8399134667387778E-3</v>
      </c>
      <c r="Z164" s="33">
        <f t="shared" si="7"/>
        <v>-7.1256463244184151E-3</v>
      </c>
      <c r="AA164" s="33">
        <f t="shared" si="7"/>
        <v>-5.6084926546025281E-3</v>
      </c>
      <c r="AB164" s="33">
        <f t="shared" si="7"/>
        <v>-3.4201814183187108E-3</v>
      </c>
    </row>
    <row r="165" spans="6:28" x14ac:dyDescent="0.25">
      <c r="F165" s="25" t="s">
        <v>44</v>
      </c>
      <c r="G165" s="33">
        <f t="shared" si="8"/>
        <v>-4.0725072084931979E-3</v>
      </c>
      <c r="H165" s="33">
        <f t="shared" si="7"/>
        <v>-6.915753547691755E-3</v>
      </c>
      <c r="I165" s="33">
        <f t="shared" si="7"/>
        <v>-3.0817940952028856E-3</v>
      </c>
      <c r="J165" s="33">
        <f t="shared" si="7"/>
        <v>-4.4000627180431967E-3</v>
      </c>
      <c r="K165" s="33">
        <f t="shared" si="7"/>
        <v>-5.8740393958130908E-3</v>
      </c>
      <c r="L165" s="33">
        <f t="shared" si="7"/>
        <v>-3.2241014799154334E-3</v>
      </c>
      <c r="M165" s="33">
        <f t="shared" si="7"/>
        <v>-4.022756049521666E-3</v>
      </c>
      <c r="N165" s="33">
        <f t="shared" si="7"/>
        <v>-3.3251957235457528E-3</v>
      </c>
      <c r="O165" s="33">
        <f t="shared" si="7"/>
        <v>-2.7083622335400937E-3</v>
      </c>
      <c r="P165" s="33">
        <f t="shared" si="7"/>
        <v>-2.5802113505426997E-3</v>
      </c>
      <c r="Q165" s="33">
        <f t="shared" si="7"/>
        <v>-2.5488339155091064E-3</v>
      </c>
      <c r="R165" s="33">
        <f t="shared" si="7"/>
        <v>-4.048582995951417E-3</v>
      </c>
      <c r="S165" s="33">
        <f t="shared" si="7"/>
        <v>-3.4581623501915917E-3</v>
      </c>
      <c r="T165" s="33">
        <f t="shared" si="7"/>
        <v>-1.368913730034308E-3</v>
      </c>
      <c r="U165" s="33">
        <f t="shared" si="7"/>
        <v>-3.4959826865619331E-3</v>
      </c>
      <c r="V165" s="33">
        <f t="shared" si="7"/>
        <v>-5.0593087028612729E-3</v>
      </c>
      <c r="W165" s="33">
        <f t="shared" si="7"/>
        <v>-4.4078867520660247E-3</v>
      </c>
      <c r="X165" s="33">
        <f t="shared" si="7"/>
        <v>-3.6179362905913578E-3</v>
      </c>
      <c r="Y165" s="33">
        <f t="shared" si="7"/>
        <v>-4.7584936553417929E-3</v>
      </c>
      <c r="Z165" s="33">
        <f t="shared" si="7"/>
        <v>-5.1077483414993709E-3</v>
      </c>
      <c r="AA165" s="33">
        <f t="shared" si="7"/>
        <v>-4.3134052825901737E-3</v>
      </c>
      <c r="AB165" s="33">
        <f t="shared" si="7"/>
        <v>-3.8073942012781968E-3</v>
      </c>
    </row>
    <row r="166" spans="6:28" x14ac:dyDescent="0.25">
      <c r="F166" s="25" t="s">
        <v>45</v>
      </c>
      <c r="G166" s="33">
        <f t="shared" si="8"/>
        <v>-2.0916599721941039E-3</v>
      </c>
      <c r="H166" s="33">
        <f t="shared" si="7"/>
        <v>-3.3768772771705321E-3</v>
      </c>
      <c r="I166" s="33">
        <f t="shared" si="7"/>
        <v>-1.0025926493677383E-3</v>
      </c>
      <c r="J166" s="33">
        <f t="shared" si="7"/>
        <v>-1.8722553324968633E-3</v>
      </c>
      <c r="K166" s="33">
        <f t="shared" si="7"/>
        <v>-2.370403190075321E-3</v>
      </c>
      <c r="L166" s="33">
        <f t="shared" si="7"/>
        <v>-1.4768711429927739E-3</v>
      </c>
      <c r="M166" s="33">
        <f t="shared" si="7"/>
        <v>-1.9449371383632509E-3</v>
      </c>
      <c r="N166" s="33">
        <f t="shared" si="7"/>
        <v>-1.6671251260763377E-3</v>
      </c>
      <c r="O166" s="33">
        <f t="shared" si="7"/>
        <v>-4.0226609902450472E-4</v>
      </c>
      <c r="P166" s="33">
        <f t="shared" si="7"/>
        <v>-9.0036608291283273E-4</v>
      </c>
      <c r="Q166" s="33">
        <f t="shared" si="7"/>
        <v>-1.1660706749883393E-3</v>
      </c>
      <c r="R166" s="33">
        <f t="shared" si="7"/>
        <v>-8.9053294971913957E-4</v>
      </c>
      <c r="S166" s="33">
        <f t="shared" si="7"/>
        <v>-1.4390970163606098E-3</v>
      </c>
      <c r="T166" s="33">
        <f t="shared" si="7"/>
        <v>-9.5659048642626236E-5</v>
      </c>
      <c r="U166" s="33">
        <f t="shared" si="7"/>
        <v>-1.1880587457132987E-3</v>
      </c>
      <c r="V166" s="33">
        <f t="shared" si="7"/>
        <v>-1.6888495717560013E-3</v>
      </c>
      <c r="W166" s="33">
        <f t="shared" si="7"/>
        <v>-2.0025050843838457E-3</v>
      </c>
      <c r="X166" s="33">
        <f t="shared" si="7"/>
        <v>-1.3293083765582023E-3</v>
      </c>
      <c r="Y166" s="33">
        <f t="shared" si="7"/>
        <v>-3.1418086764188409E-3</v>
      </c>
      <c r="Z166" s="33">
        <f t="shared" si="7"/>
        <v>-2.3463043588744514E-3</v>
      </c>
      <c r="AA166" s="33">
        <f t="shared" si="7"/>
        <v>-1.9013422245020091E-3</v>
      </c>
      <c r="AB166" s="33">
        <f t="shared" si="7"/>
        <v>-1.2151247289795336E-3</v>
      </c>
    </row>
    <row r="167" spans="6:28" x14ac:dyDescent="0.25">
      <c r="F167" s="25" t="s">
        <v>46</v>
      </c>
      <c r="G167" s="33">
        <f t="shared" si="8"/>
        <v>-3.3045570867865246E-3</v>
      </c>
      <c r="H167" s="33">
        <f t="shared" si="7"/>
        <v>-4.1493775933609959E-3</v>
      </c>
      <c r="I167" s="33">
        <f t="shared" si="7"/>
        <v>-2.5832849971183587E-3</v>
      </c>
      <c r="J167" s="33">
        <f t="shared" si="7"/>
        <v>-5.3381473716903483E-3</v>
      </c>
      <c r="K167" s="33">
        <f t="shared" si="7"/>
        <v>-6.9840871547163499E-3</v>
      </c>
      <c r="L167" s="33">
        <f t="shared" si="7"/>
        <v>-3.9124055860457535E-3</v>
      </c>
      <c r="M167" s="33">
        <f t="shared" si="7"/>
        <v>-3.445680770737836E-3</v>
      </c>
      <c r="N167" s="33">
        <f t="shared" si="7"/>
        <v>-3.5871715521699514E-3</v>
      </c>
      <c r="O167" s="33">
        <f t="shared" si="7"/>
        <v>-1.6346331303224446E-3</v>
      </c>
      <c r="P167" s="33">
        <f t="shared" si="7"/>
        <v>-2.4925014576324843E-3</v>
      </c>
      <c r="Q167" s="33">
        <f t="shared" si="7"/>
        <v>-2.0528008168436583E-3</v>
      </c>
      <c r="R167" s="33">
        <f t="shared" si="7"/>
        <v>-2.6812077879470094E-3</v>
      </c>
      <c r="S167" s="33">
        <f t="shared" si="7"/>
        <v>-2.6091203537093209E-3</v>
      </c>
      <c r="T167" s="33">
        <f t="shared" si="7"/>
        <v>-4.7185461982387719E-4</v>
      </c>
      <c r="U167" s="33">
        <f t="shared" si="7"/>
        <v>-1.8706886472582718E-3</v>
      </c>
      <c r="V167" s="33">
        <f t="shared" si="7"/>
        <v>-2.6775320139697323E-3</v>
      </c>
      <c r="W167" s="33">
        <f t="shared" si="7"/>
        <v>-2.7925313475332639E-3</v>
      </c>
      <c r="X167" s="33">
        <f t="shared" si="7"/>
        <v>-2.326538713163137E-3</v>
      </c>
      <c r="Y167" s="33">
        <f t="shared" si="7"/>
        <v>-2.4992502249325203E-3</v>
      </c>
      <c r="Z167" s="33">
        <f t="shared" si="7"/>
        <v>-3.0438882363645389E-3</v>
      </c>
      <c r="AA167" s="33">
        <f t="shared" si="7"/>
        <v>-2.1664149624422125E-3</v>
      </c>
      <c r="AB167" s="33">
        <f t="shared" si="7"/>
        <v>-2.8631234511464522E-3</v>
      </c>
    </row>
    <row r="168" spans="6:28" x14ac:dyDescent="0.25">
      <c r="F168" s="25" t="s">
        <v>47</v>
      </c>
      <c r="G168" s="33">
        <f t="shared" si="8"/>
        <v>-3.9589182273712638E-3</v>
      </c>
      <c r="H168" s="33">
        <f t="shared" si="7"/>
        <v>-5.4119547657512116E-3</v>
      </c>
      <c r="I168" s="33">
        <f t="shared" si="7"/>
        <v>-4.5425325300917207E-3</v>
      </c>
      <c r="J168" s="33">
        <f t="shared" si="7"/>
        <v>-5.7761668392672209E-3</v>
      </c>
      <c r="K168" s="33">
        <f t="shared" si="7"/>
        <v>-7.7842536797392082E-3</v>
      </c>
      <c r="L168" s="33">
        <f t="shared" si="7"/>
        <v>-4.1207225108718668E-3</v>
      </c>
      <c r="M168" s="33">
        <f t="shared" si="7"/>
        <v>-4.4000856405936413E-3</v>
      </c>
      <c r="N168" s="33">
        <f t="shared" si="7"/>
        <v>-4.4394675815623112E-3</v>
      </c>
      <c r="O168" s="33">
        <f t="shared" si="7"/>
        <v>-3.7878330212046153E-3</v>
      </c>
      <c r="P168" s="33">
        <f t="shared" si="7"/>
        <v>-3.0034487611255802E-3</v>
      </c>
      <c r="Q168" s="33">
        <f t="shared" si="7"/>
        <v>-2.6852955346502016E-3</v>
      </c>
      <c r="R168" s="33">
        <f t="shared" si="7"/>
        <v>-2.6311816593698103E-3</v>
      </c>
      <c r="S168" s="33">
        <f t="shared" si="7"/>
        <v>-3.3825530162137872E-3</v>
      </c>
      <c r="T168" s="33">
        <f t="shared" si="7"/>
        <v>-2.863518271522216E-3</v>
      </c>
      <c r="U168" s="33">
        <f t="shared" si="7"/>
        <v>-3.4111310592459601E-3</v>
      </c>
      <c r="V168" s="33">
        <f t="shared" si="7"/>
        <v>-5.0118987524338356E-3</v>
      </c>
      <c r="W168" s="33">
        <f t="shared" si="7"/>
        <v>-3.3050102549077058E-3</v>
      </c>
      <c r="X168" s="33">
        <f t="shared" si="7"/>
        <v>-3.2481769059006863E-3</v>
      </c>
      <c r="Y168" s="33">
        <f t="shared" si="7"/>
        <v>-3.5924021769526966E-3</v>
      </c>
      <c r="Z168" s="33">
        <f t="shared" si="7"/>
        <v>-3.6771030448993634E-3</v>
      </c>
      <c r="AA168" s="33">
        <f t="shared" si="7"/>
        <v>-3.3993755653467946E-3</v>
      </c>
      <c r="AB168" s="33">
        <f t="shared" si="7"/>
        <v>-3.3657331380468392E-3</v>
      </c>
    </row>
    <row r="169" spans="6:28" x14ac:dyDescent="0.25">
      <c r="F169" s="25" t="s">
        <v>48</v>
      </c>
      <c r="G169" s="33">
        <f t="shared" si="8"/>
        <v>-5.7974956662855456E-3</v>
      </c>
      <c r="H169" s="33">
        <f t="shared" si="7"/>
        <v>-6.7322239031770044E-3</v>
      </c>
      <c r="I169" s="33">
        <f t="shared" si="7"/>
        <v>-6.9659976550106905E-3</v>
      </c>
      <c r="J169" s="33">
        <f t="shared" si="7"/>
        <v>-8.1256485569059216E-3</v>
      </c>
      <c r="K169" s="33">
        <f t="shared" si="7"/>
        <v>-8.6431609274248873E-3</v>
      </c>
      <c r="L169" s="33">
        <f t="shared" si="7"/>
        <v>-7.7044551849547779E-3</v>
      </c>
      <c r="M169" s="33">
        <f t="shared" si="7"/>
        <v>-8.2283757038918905E-3</v>
      </c>
      <c r="N169" s="33">
        <f t="shared" si="7"/>
        <v>-5.4636815119842603E-3</v>
      </c>
      <c r="O169" s="33">
        <f t="shared" si="7"/>
        <v>-4.8647502499015536E-3</v>
      </c>
      <c r="P169" s="33">
        <f t="shared" si="7"/>
        <v>-4.5531004884368917E-3</v>
      </c>
      <c r="Q169" s="33">
        <f t="shared" si="7"/>
        <v>-4.5369498489721549E-3</v>
      </c>
      <c r="R169" s="33">
        <f t="shared" si="7"/>
        <v>-4.4087467965397724E-3</v>
      </c>
      <c r="S169" s="33">
        <f t="shared" si="7"/>
        <v>-5.9782292333663192E-3</v>
      </c>
      <c r="T169" s="33">
        <f t="shared" si="7"/>
        <v>-3.2254262441970844E-3</v>
      </c>
      <c r="U169" s="33">
        <f t="shared" si="7"/>
        <v>-6.1964888923510542E-3</v>
      </c>
      <c r="V169" s="33">
        <f t="shared" si="7"/>
        <v>-9.0491580200714409E-3</v>
      </c>
      <c r="W169" s="33">
        <f t="shared" si="7"/>
        <v>-5.8978304011416596E-3</v>
      </c>
      <c r="X169" s="33">
        <f t="shared" si="7"/>
        <v>-5.6288749798968753E-3</v>
      </c>
      <c r="Y169" s="33">
        <f t="shared" si="7"/>
        <v>-7.5441310474898809E-3</v>
      </c>
      <c r="Z169" s="33">
        <f t="shared" si="7"/>
        <v>-1.0270367600210531E-2</v>
      </c>
      <c r="AA169" s="33">
        <f t="shared" si="7"/>
        <v>-5.577969436592875E-3</v>
      </c>
      <c r="AB169" s="33">
        <f t="shared" si="7"/>
        <v>-6.5028273162244452E-3</v>
      </c>
    </row>
    <row r="170" spans="6:28" x14ac:dyDescent="0.25">
      <c r="F170" t="s">
        <v>101</v>
      </c>
      <c r="G170" s="34">
        <f>AVERAGE(G163:G169)</f>
        <v>-3.4442307741733174E-3</v>
      </c>
      <c r="H170" s="34">
        <f t="shared" ref="H170:AB170" si="9">AVERAGE(H163:H169)</f>
        <v>-5.0465767540263705E-3</v>
      </c>
      <c r="I170" s="34">
        <f t="shared" si="9"/>
        <v>-3.2668574320178943E-3</v>
      </c>
      <c r="J170" s="34">
        <f t="shared" si="9"/>
        <v>-4.4819503775957231E-3</v>
      </c>
      <c r="K170" s="34">
        <f t="shared" si="9"/>
        <v>-5.5436419702372518E-3</v>
      </c>
      <c r="L170" s="34">
        <f t="shared" si="9"/>
        <v>-3.6065857911560706E-3</v>
      </c>
      <c r="M170" s="34">
        <f t="shared" si="9"/>
        <v>-3.940027017206812E-3</v>
      </c>
      <c r="N170" s="34">
        <f t="shared" si="9"/>
        <v>-3.8900747080416573E-3</v>
      </c>
      <c r="O170" s="34">
        <f t="shared" si="9"/>
        <v>-2.535492757700829E-3</v>
      </c>
      <c r="P170" s="34">
        <f t="shared" si="9"/>
        <v>-2.3277551883198505E-3</v>
      </c>
      <c r="Q170" s="34">
        <f t="shared" si="9"/>
        <v>-2.2734180309950066E-3</v>
      </c>
      <c r="R170" s="34">
        <f t="shared" si="9"/>
        <v>-2.9841868687366302E-3</v>
      </c>
      <c r="S170" s="34">
        <f t="shared" si="9"/>
        <v>-3.3172520606331727E-3</v>
      </c>
      <c r="T170" s="34">
        <f t="shared" si="9"/>
        <v>-1.6840674990950854E-3</v>
      </c>
      <c r="U170" s="34">
        <f t="shared" si="9"/>
        <v>-3.1514803179992631E-3</v>
      </c>
      <c r="V170" s="34">
        <f t="shared" si="9"/>
        <v>-4.2724200724305311E-3</v>
      </c>
      <c r="W170" s="34">
        <f t="shared" si="9"/>
        <v>-3.8464558272438593E-3</v>
      </c>
      <c r="X170" s="34">
        <f t="shared" si="9"/>
        <v>-3.3269676098622953E-3</v>
      </c>
      <c r="Y170" s="34">
        <f t="shared" si="9"/>
        <v>-3.9359117349516302E-3</v>
      </c>
      <c r="Z170" s="34">
        <f t="shared" si="9"/>
        <v>-5.3411515951480876E-3</v>
      </c>
      <c r="AA170" s="34">
        <f t="shared" si="9"/>
        <v>-4.1013229938902905E-3</v>
      </c>
      <c r="AB170" s="34">
        <f t="shared" si="9"/>
        <v>-3.720427511194255E-3</v>
      </c>
    </row>
    <row r="174" spans="6:28" x14ac:dyDescent="0.25">
      <c r="H174" t="s">
        <v>138</v>
      </c>
      <c r="I174" t="s">
        <v>106</v>
      </c>
      <c r="J174" t="s">
        <v>107</v>
      </c>
      <c r="Q174" t="s">
        <v>104</v>
      </c>
      <c r="AB174" t="s">
        <v>105</v>
      </c>
    </row>
    <row r="175" spans="6:28" x14ac:dyDescent="0.25">
      <c r="G175" s="20" t="s">
        <v>110</v>
      </c>
      <c r="H175" s="35">
        <v>0.20407339710874262</v>
      </c>
      <c r="I175" s="34">
        <v>3.1758321999611283E-3</v>
      </c>
      <c r="J175" s="36">
        <v>3.2668574320178943E-3</v>
      </c>
      <c r="L175" s="34"/>
      <c r="M175" s="34"/>
      <c r="P175" s="20" t="s">
        <v>8</v>
      </c>
      <c r="AA175" s="20" t="s">
        <v>8</v>
      </c>
    </row>
    <row r="176" spans="6:28" x14ac:dyDescent="0.25">
      <c r="G176" s="20" t="s">
        <v>111</v>
      </c>
      <c r="H176" s="35">
        <v>0.10650335097839074</v>
      </c>
      <c r="I176" s="34">
        <v>3.8242007716703199E-3</v>
      </c>
      <c r="J176" s="36">
        <v>3.940027017206812E-3</v>
      </c>
      <c r="L176" s="34"/>
      <c r="M176" s="34"/>
      <c r="P176" s="20" t="s">
        <v>4</v>
      </c>
      <c r="AA176" s="20" t="s">
        <v>4</v>
      </c>
    </row>
    <row r="177" spans="7:27" x14ac:dyDescent="0.25">
      <c r="G177" s="20" t="s">
        <v>112</v>
      </c>
      <c r="H177" s="35">
        <v>8.3723027986801812E-2</v>
      </c>
      <c r="I177" s="34">
        <v>3.5249533709038579E-3</v>
      </c>
      <c r="J177" s="36">
        <v>3.8464558272438593E-3</v>
      </c>
      <c r="L177" s="34"/>
      <c r="M177" s="34"/>
      <c r="P177" s="20" t="s">
        <v>100</v>
      </c>
      <c r="AA177" s="20" t="s">
        <v>100</v>
      </c>
    </row>
    <row r="178" spans="7:27" x14ac:dyDescent="0.25">
      <c r="G178" s="20" t="s">
        <v>113</v>
      </c>
      <c r="H178" s="35">
        <v>7.8002231348066553E-2</v>
      </c>
      <c r="I178" s="34">
        <v>3.3254442569541562E-3</v>
      </c>
      <c r="J178" s="36">
        <v>3.4442307741733174E-3</v>
      </c>
      <c r="L178" s="34"/>
      <c r="M178" s="34"/>
      <c r="P178" s="20" t="s">
        <v>3</v>
      </c>
      <c r="AA178" s="20" t="s">
        <v>3</v>
      </c>
    </row>
    <row r="179" spans="7:27" x14ac:dyDescent="0.25">
      <c r="G179" s="20" t="s">
        <v>114</v>
      </c>
      <c r="H179" s="35">
        <v>7.0105474715344868E-2</v>
      </c>
      <c r="I179" s="34">
        <v>1.6105383530101059E-3</v>
      </c>
      <c r="J179" s="36">
        <v>1.6840674990950854E-3</v>
      </c>
      <c r="L179" s="34"/>
      <c r="M179" s="34"/>
      <c r="P179" s="20" t="s">
        <v>6</v>
      </c>
      <c r="AA179" s="20" t="s">
        <v>6</v>
      </c>
    </row>
    <row r="180" spans="7:27" x14ac:dyDescent="0.25">
      <c r="G180" s="20" t="s">
        <v>115</v>
      </c>
      <c r="H180" s="35">
        <v>6.9543681407806549E-2</v>
      </c>
      <c r="I180" s="34">
        <v>3.7407725511315396E-3</v>
      </c>
      <c r="J180" s="36">
        <v>4.1013229938902905E-3</v>
      </c>
      <c r="L180" s="34"/>
      <c r="M180" s="34"/>
      <c r="P180" s="20" t="s">
        <v>13</v>
      </c>
      <c r="AA180" s="20" t="s">
        <v>13</v>
      </c>
    </row>
    <row r="181" spans="7:27" x14ac:dyDescent="0.25">
      <c r="G181" s="20" t="s">
        <v>116</v>
      </c>
      <c r="H181" s="35">
        <v>6.6339085780299248E-2</v>
      </c>
      <c r="I181" s="34">
        <v>2.2495302206232909E-3</v>
      </c>
      <c r="J181" s="36">
        <v>2.3277551883198505E-3</v>
      </c>
      <c r="L181" s="34"/>
      <c r="M181" s="34"/>
      <c r="P181" s="20" t="s">
        <v>15</v>
      </c>
      <c r="AA181" s="20" t="s">
        <v>15</v>
      </c>
    </row>
    <row r="182" spans="7:27" x14ac:dyDescent="0.25">
      <c r="G182" s="20" t="s">
        <v>117</v>
      </c>
      <c r="H182" s="35">
        <v>5.0173681170429099E-2</v>
      </c>
      <c r="I182" s="34">
        <v>3.0970830693291648E-3</v>
      </c>
      <c r="J182" s="36">
        <v>3.3269676098622953E-3</v>
      </c>
      <c r="L182" s="34"/>
      <c r="M182" s="34"/>
      <c r="P182" s="20" t="s">
        <v>9</v>
      </c>
      <c r="AA182" s="20" t="s">
        <v>9</v>
      </c>
    </row>
    <row r="183" spans="7:27" x14ac:dyDescent="0.25">
      <c r="G183" s="20" t="s">
        <v>118</v>
      </c>
      <c r="H183" s="35">
        <v>4.8282574121109971E-2</v>
      </c>
      <c r="I183" s="34">
        <v>2.19256126841631E-3</v>
      </c>
      <c r="J183" s="36">
        <v>2.2734180309950066E-3</v>
      </c>
      <c r="L183" s="34"/>
      <c r="M183" s="34"/>
      <c r="P183" s="20" t="s">
        <v>14</v>
      </c>
      <c r="AA183" s="20" t="s">
        <v>14</v>
      </c>
    </row>
    <row r="184" spans="7:27" x14ac:dyDescent="0.25">
      <c r="G184" s="39" t="s">
        <v>119</v>
      </c>
      <c r="H184" s="35">
        <v>4.7619047619047616E-2</v>
      </c>
      <c r="I184" s="34">
        <v>3.4111095111877786E-3</v>
      </c>
      <c r="J184" s="34">
        <v>3.5979192626219114E-3</v>
      </c>
      <c r="L184" s="34"/>
      <c r="M184" s="34"/>
      <c r="P184" s="20" t="s">
        <v>20</v>
      </c>
      <c r="AA184" s="20" t="s">
        <v>20</v>
      </c>
    </row>
    <row r="185" spans="7:27" x14ac:dyDescent="0.25">
      <c r="G185" s="20" t="s">
        <v>120</v>
      </c>
      <c r="H185" s="35">
        <v>3.7046707970343644E-2</v>
      </c>
      <c r="I185" s="34">
        <v>4.7118626912138308E-3</v>
      </c>
      <c r="J185" s="36">
        <v>5.3411515951480876E-3</v>
      </c>
      <c r="L185" s="34"/>
      <c r="M185" s="34"/>
      <c r="P185" s="20" t="s">
        <v>10</v>
      </c>
      <c r="AA185" s="20" t="s">
        <v>10</v>
      </c>
    </row>
    <row r="186" spans="7:27" x14ac:dyDescent="0.25">
      <c r="G186" s="20" t="s">
        <v>121</v>
      </c>
      <c r="H186" s="35">
        <v>2.8691021593435721E-2</v>
      </c>
      <c r="I186" s="34">
        <v>3.1762567315117389E-3</v>
      </c>
      <c r="J186" s="36">
        <v>3.3172520606331727E-3</v>
      </c>
      <c r="L186" s="34"/>
      <c r="M186" s="34"/>
      <c r="P186" s="20" t="s">
        <v>7</v>
      </c>
      <c r="AA186" s="20" t="s">
        <v>7</v>
      </c>
    </row>
    <row r="187" spans="7:27" x14ac:dyDescent="0.25">
      <c r="G187" s="20" t="s">
        <v>122</v>
      </c>
      <c r="H187" s="35">
        <v>2.6649575489986626E-2</v>
      </c>
      <c r="I187" s="34">
        <v>3.7612104052991433E-3</v>
      </c>
      <c r="J187" s="36">
        <v>3.8900747080416573E-3</v>
      </c>
      <c r="L187" s="34"/>
      <c r="M187" s="34"/>
      <c r="P187" s="20" t="s">
        <v>22</v>
      </c>
      <c r="AA187" s="20" t="s">
        <v>22</v>
      </c>
    </row>
    <row r="188" spans="7:27" x14ac:dyDescent="0.25">
      <c r="G188" s="20" t="s">
        <v>123</v>
      </c>
      <c r="H188" s="35">
        <v>2.6617925162801367E-2</v>
      </c>
      <c r="I188" s="34">
        <v>3.477115065294085E-3</v>
      </c>
      <c r="J188" s="36">
        <v>3.720427511194255E-3</v>
      </c>
      <c r="L188" s="34"/>
      <c r="M188" s="34"/>
      <c r="P188" s="20" t="s">
        <v>5</v>
      </c>
      <c r="AA188" s="20" t="s">
        <v>5</v>
      </c>
    </row>
    <row r="189" spans="7:27" x14ac:dyDescent="0.25">
      <c r="G189" s="20" t="s">
        <v>124</v>
      </c>
      <c r="H189" s="35">
        <v>2.229765550201375E-2</v>
      </c>
      <c r="I189" s="34">
        <v>2.4402739803280108E-3</v>
      </c>
      <c r="J189" s="36">
        <v>2.535492757700829E-3</v>
      </c>
      <c r="L189" s="34"/>
      <c r="M189" s="34"/>
      <c r="P189" s="20" t="s">
        <v>1</v>
      </c>
      <c r="AA189" s="20" t="s">
        <v>1</v>
      </c>
    </row>
    <row r="190" spans="7:27" x14ac:dyDescent="0.25">
      <c r="G190" s="20" t="s">
        <v>125</v>
      </c>
      <c r="H190" s="35">
        <v>2.1640911212919663E-2</v>
      </c>
      <c r="I190" s="34">
        <v>2.9572642471470288E-3</v>
      </c>
      <c r="J190" s="36">
        <v>3.1514803179992631E-3</v>
      </c>
      <c r="L190" s="34"/>
      <c r="M190" s="34"/>
      <c r="P190" s="20" t="s">
        <v>2</v>
      </c>
      <c r="AA190" s="20" t="s">
        <v>2</v>
      </c>
    </row>
    <row r="191" spans="7:27" x14ac:dyDescent="0.25">
      <c r="G191" s="20" t="s">
        <v>126</v>
      </c>
      <c r="H191" s="35">
        <v>1.5018080249404578E-2</v>
      </c>
      <c r="I191" s="34">
        <v>2.836665804502308E-3</v>
      </c>
      <c r="J191" s="36">
        <v>2.9841868687366302E-3</v>
      </c>
      <c r="L191" s="34"/>
      <c r="M191" s="34"/>
      <c r="P191" s="20" t="s">
        <v>12</v>
      </c>
      <c r="AA191" s="20" t="s">
        <v>12</v>
      </c>
    </row>
    <row r="192" spans="7:27" x14ac:dyDescent="0.25">
      <c r="G192" s="20" t="s">
        <v>127</v>
      </c>
      <c r="H192" s="35">
        <v>1.4788615377311461E-2</v>
      </c>
      <c r="I192" s="34">
        <v>5.4616659039319155E-3</v>
      </c>
      <c r="J192" s="36">
        <v>5.5436419702372518E-3</v>
      </c>
      <c r="L192" s="34"/>
      <c r="M192" s="34"/>
      <c r="P192" s="20" t="s">
        <v>17</v>
      </c>
      <c r="AA192" s="20" t="s">
        <v>17</v>
      </c>
    </row>
    <row r="193" spans="4:27" x14ac:dyDescent="0.25">
      <c r="G193" s="20" t="s">
        <v>128</v>
      </c>
      <c r="H193" s="35">
        <v>1.1781834294712022E-2</v>
      </c>
      <c r="I193" s="34">
        <v>3.5150248449663185E-3</v>
      </c>
      <c r="J193" s="36">
        <v>3.6065857911560706E-3</v>
      </c>
      <c r="L193" s="34"/>
      <c r="M193" s="34"/>
      <c r="P193" s="20" t="s">
        <v>11</v>
      </c>
      <c r="AA193" s="20" t="s">
        <v>11</v>
      </c>
    </row>
    <row r="194" spans="4:27" x14ac:dyDescent="0.25">
      <c r="G194" s="20" t="s">
        <v>129</v>
      </c>
      <c r="H194" s="35">
        <v>9.0994690657614664E-3</v>
      </c>
      <c r="I194" s="34">
        <v>3.6613348445382475E-3</v>
      </c>
      <c r="J194" s="36">
        <v>3.9359117349516302E-3</v>
      </c>
      <c r="L194" s="34"/>
      <c r="M194" s="34"/>
      <c r="P194" s="20" t="s">
        <v>34</v>
      </c>
      <c r="AA194" s="20" t="s">
        <v>34</v>
      </c>
    </row>
    <row r="195" spans="4:27" x14ac:dyDescent="0.25">
      <c r="G195" s="20" t="s">
        <v>130</v>
      </c>
      <c r="H195" s="35">
        <v>6.3063276916625124E-3</v>
      </c>
      <c r="I195" s="34">
        <v>3.9988246086574723E-3</v>
      </c>
      <c r="J195" s="36">
        <v>4.2724200724305311E-3</v>
      </c>
      <c r="L195" s="34"/>
      <c r="M195" s="34"/>
      <c r="P195" s="20" t="s">
        <v>16</v>
      </c>
      <c r="AA195" s="20" t="s">
        <v>16</v>
      </c>
    </row>
    <row r="196" spans="4:27" x14ac:dyDescent="0.25">
      <c r="G196" s="40" t="s">
        <v>131</v>
      </c>
      <c r="H196" s="35">
        <v>3.3153717726556995E-3</v>
      </c>
      <c r="I196" s="34">
        <v>4.8948845455533754E-3</v>
      </c>
      <c r="J196" s="36">
        <v>5.0465767540263705E-3</v>
      </c>
      <c r="L196" s="34"/>
      <c r="M196" s="34"/>
      <c r="P196" s="37" t="s">
        <v>102</v>
      </c>
      <c r="AA196" s="37" t="s">
        <v>0</v>
      </c>
    </row>
    <row r="198" spans="4:27" x14ac:dyDescent="0.25">
      <c r="E198" s="41"/>
      <c r="F198" s="41"/>
      <c r="G198" s="41">
        <v>1</v>
      </c>
      <c r="H198" s="41">
        <v>1</v>
      </c>
      <c r="I198" s="41">
        <v>1</v>
      </c>
      <c r="J198" s="41">
        <v>1</v>
      </c>
      <c r="K198" s="41">
        <v>1</v>
      </c>
      <c r="L198" s="41">
        <v>1</v>
      </c>
      <c r="M198" s="41">
        <v>1</v>
      </c>
      <c r="N198" s="41">
        <v>1</v>
      </c>
      <c r="O198" s="41">
        <v>1</v>
      </c>
      <c r="P198" s="41">
        <v>1</v>
      </c>
      <c r="Q198" s="41">
        <v>1</v>
      </c>
      <c r="R198" s="41">
        <v>1</v>
      </c>
      <c r="S198" s="41">
        <v>1</v>
      </c>
      <c r="T198" s="41">
        <v>1</v>
      </c>
      <c r="U198" s="41"/>
      <c r="V198" s="41"/>
      <c r="W198" s="41"/>
    </row>
    <row r="199" spans="4:27" x14ac:dyDescent="0.25"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</row>
    <row r="200" spans="4:27" x14ac:dyDescent="0.25"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</row>
    <row r="201" spans="4:27" x14ac:dyDescent="0.25">
      <c r="D201">
        <v>1</v>
      </c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</row>
    <row r="202" spans="4:27" x14ac:dyDescent="0.25">
      <c r="D202">
        <v>1</v>
      </c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</row>
    <row r="203" spans="4:27" x14ac:dyDescent="0.25">
      <c r="D203">
        <v>1</v>
      </c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</row>
    <row r="204" spans="4:27" x14ac:dyDescent="0.25">
      <c r="D204">
        <v>1</v>
      </c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</row>
    <row r="205" spans="4:27" x14ac:dyDescent="0.25">
      <c r="D205">
        <v>1</v>
      </c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</row>
    <row r="206" spans="4:27" x14ac:dyDescent="0.25">
      <c r="D206">
        <v>1</v>
      </c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</row>
    <row r="207" spans="4:27" x14ac:dyDescent="0.25">
      <c r="D207">
        <v>1</v>
      </c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</row>
    <row r="208" spans="4:27" x14ac:dyDescent="0.25">
      <c r="D208">
        <v>1</v>
      </c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</row>
    <row r="209" spans="4:23" x14ac:dyDescent="0.25">
      <c r="D209">
        <v>1</v>
      </c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</row>
    <row r="210" spans="4:23" x14ac:dyDescent="0.25">
      <c r="D210">
        <v>1</v>
      </c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</row>
    <row r="211" spans="4:23" x14ac:dyDescent="0.25">
      <c r="D211">
        <v>1</v>
      </c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</row>
    <row r="212" spans="4:23" x14ac:dyDescent="0.25">
      <c r="D212">
        <v>1</v>
      </c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</row>
    <row r="213" spans="4:23" x14ac:dyDescent="0.25">
      <c r="D213">
        <v>1</v>
      </c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</row>
    <row r="214" spans="4:23" x14ac:dyDescent="0.25">
      <c r="D214">
        <v>1</v>
      </c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</row>
    <row r="215" spans="4:23" x14ac:dyDescent="0.25">
      <c r="D215">
        <v>1</v>
      </c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</row>
    <row r="216" spans="4:23" x14ac:dyDescent="0.25">
      <c r="D216">
        <v>1</v>
      </c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</row>
    <row r="217" spans="4:23" x14ac:dyDescent="0.25">
      <c r="D217">
        <v>1</v>
      </c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</row>
    <row r="218" spans="4:23" x14ac:dyDescent="0.25">
      <c r="D218">
        <v>1</v>
      </c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</row>
    <row r="219" spans="4:23" x14ac:dyDescent="0.25">
      <c r="D219">
        <v>1</v>
      </c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</row>
    <row r="220" spans="4:23" x14ac:dyDescent="0.25">
      <c r="D220">
        <v>1</v>
      </c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</row>
    <row r="221" spans="4:23" x14ac:dyDescent="0.25">
      <c r="D221">
        <v>1</v>
      </c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</row>
    <row r="222" spans="4:23" x14ac:dyDescent="0.25">
      <c r="D222">
        <v>1</v>
      </c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</row>
    <row r="223" spans="4:23" x14ac:dyDescent="0.25">
      <c r="D223">
        <v>1</v>
      </c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</row>
    <row r="224" spans="4:23" x14ac:dyDescent="0.25">
      <c r="D224">
        <v>1</v>
      </c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</row>
    <row r="225" spans="4:23" x14ac:dyDescent="0.25">
      <c r="D225">
        <v>1</v>
      </c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</row>
    <row r="226" spans="4:23" x14ac:dyDescent="0.25">
      <c r="D226">
        <v>1</v>
      </c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</row>
    <row r="227" spans="4:23" x14ac:dyDescent="0.25">
      <c r="D227">
        <v>1</v>
      </c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</row>
    <row r="228" spans="4:23" x14ac:dyDescent="0.25">
      <c r="D228">
        <v>1</v>
      </c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</row>
    <row r="229" spans="4:23" x14ac:dyDescent="0.25">
      <c r="D229">
        <v>1</v>
      </c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</row>
    <row r="230" spans="4:23" x14ac:dyDescent="0.25">
      <c r="D230">
        <v>1</v>
      </c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</row>
    <row r="231" spans="4:23" x14ac:dyDescent="0.25"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</row>
    <row r="232" spans="4:23" x14ac:dyDescent="0.25"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</row>
    <row r="233" spans="4:23" x14ac:dyDescent="0.25"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</row>
    <row r="234" spans="4:23" x14ac:dyDescent="0.25"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</row>
  </sheetData>
  <sortState xmlns:xlrd2="http://schemas.microsoft.com/office/spreadsheetml/2017/richdata2" ref="G175:J196">
    <sortCondition descending="1" ref="H175:H19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Tavola11</vt:lpstr>
      <vt:lpstr>ISCRIZIONI</vt:lpstr>
      <vt:lpstr>CANCELLAZIONI</vt:lpstr>
      <vt:lpstr>SALDO</vt:lpstr>
      <vt:lpstr>FORZE DI LAVORO</vt:lpstr>
      <vt:lpstr>FORZE DI LAVORO LS</vt:lpstr>
      <vt:lpstr>OCCUPATI</vt:lpstr>
      <vt:lpstr>SALDO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Licari</dc:creator>
  <cp:lastModifiedBy>Salerno Nicola Carmine</cp:lastModifiedBy>
  <dcterms:created xsi:type="dcterms:W3CDTF">2022-01-13T17:14:48Z</dcterms:created>
  <dcterms:modified xsi:type="dcterms:W3CDTF">2025-07-02T16:34:27Z</dcterms:modified>
</cp:coreProperties>
</file>