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5301DCD8-5D5B-43BA-A681-1D03D974D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set demo.ist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" i="4" l="1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AD5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AD4" i="4"/>
  <c r="AC11" i="4"/>
  <c r="AC10" i="4"/>
  <c r="AD39" i="4"/>
  <c r="AD27" i="4"/>
  <c r="AD26" i="4"/>
  <c r="AD25" i="4"/>
  <c r="AD24" i="4"/>
  <c r="Z12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AD38" i="4"/>
  <c r="AD37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H8" i="4"/>
  <c r="I8" i="4"/>
  <c r="J8" i="4"/>
  <c r="K8" i="4"/>
  <c r="L8" i="4"/>
  <c r="M8" i="4"/>
  <c r="N8" i="4"/>
  <c r="O8" i="4"/>
  <c r="P8" i="4"/>
  <c r="Q8" i="4"/>
  <c r="R8" i="4"/>
  <c r="S8" i="4"/>
  <c r="G8" i="4"/>
</calcChain>
</file>

<file path=xl/sharedStrings.xml><?xml version="1.0" encoding="utf-8"?>
<sst xmlns="http://schemas.openxmlformats.org/spreadsheetml/2006/main" count="201" uniqueCount="42">
  <si>
    <t xml:space="preserve">PAESI </t>
  </si>
  <si>
    <t>ISCRITTI</t>
  </si>
  <si>
    <t>Europa</t>
  </si>
  <si>
    <t>di cui:</t>
  </si>
  <si>
    <t>Francia</t>
  </si>
  <si>
    <t>Germania</t>
  </si>
  <si>
    <t>Regno Unito</t>
  </si>
  <si>
    <t>Romania</t>
  </si>
  <si>
    <t>Albania</t>
  </si>
  <si>
    <t>Africa</t>
  </si>
  <si>
    <t>Marocco</t>
  </si>
  <si>
    <t>Tunisia</t>
  </si>
  <si>
    <t>Egitto</t>
  </si>
  <si>
    <t>Senegal</t>
  </si>
  <si>
    <t xml:space="preserve">Ghana </t>
  </si>
  <si>
    <t>Nigeria</t>
  </si>
  <si>
    <t>Asia</t>
  </si>
  <si>
    <t>Cina</t>
  </si>
  <si>
    <t>India</t>
  </si>
  <si>
    <t>Pakistan</t>
  </si>
  <si>
    <t>Sri Lanka</t>
  </si>
  <si>
    <t>America</t>
  </si>
  <si>
    <t xml:space="preserve">di cui: </t>
  </si>
  <si>
    <t>Argentina</t>
  </si>
  <si>
    <t>Brasile</t>
  </si>
  <si>
    <t>Canada</t>
  </si>
  <si>
    <t>Stati Uniti</t>
  </si>
  <si>
    <t>Venezuela</t>
  </si>
  <si>
    <t>Oceania</t>
  </si>
  <si>
    <t>Apolidi</t>
  </si>
  <si>
    <t>Totale</t>
  </si>
  <si>
    <t>-</t>
  </si>
  <si>
    <t>Bangladesh</t>
  </si>
  <si>
    <t>EU27 (2020)</t>
  </si>
  <si>
    <t>Extra EU27 (2020)</t>
  </si>
  <si>
    <t>EU28 (2007-2020)</t>
  </si>
  <si>
    <t>Extra EU28 (2007-2020)</t>
  </si>
  <si>
    <t>Tavola 7 - Cittadini stranieri iscritti per trasferimento di residenza dall'estero, per paese di cittadinanza - Anni 2002 - 2024 (a)</t>
  </si>
  <si>
    <t>(a) I dati riferiti al 2024 sono provvisori</t>
  </si>
  <si>
    <t>Tavola 8 - Cittadini stranieri cancellati per trasferimento di residenza per l'estero, per paese di cittadinanza - Anni 2002 - 2024 (a)</t>
  </si>
  <si>
    <t>CANCELLATI</t>
  </si>
  <si>
    <t>vedi serie dopo colonne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</si>
</sst>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i/>
      <sz val="10"/>
      <name val="Calibri Light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164" fontId="4" fillId="0" borderId="0" xfId="5" applyNumberFormat="1" applyFont="1"/>
    <xf numFmtId="3" fontId="4" fillId="0" borderId="0" xfId="0" applyNumberFormat="1" applyFont="1"/>
    <xf numFmtId="0" fontId="4" fillId="0" borderId="2" xfId="0" applyFont="1" applyBorder="1"/>
    <xf numFmtId="49" fontId="4" fillId="0" borderId="1" xfId="3" applyNumberFormat="1" applyFont="1" applyBorder="1" applyAlignment="1">
      <alignment vertical="center"/>
    </xf>
    <xf numFmtId="0" fontId="4" fillId="0" borderId="1" xfId="2" applyFont="1" applyBorder="1" applyAlignment="1">
      <alignment horizontal="right" vertical="center"/>
    </xf>
    <xf numFmtId="49" fontId="5" fillId="0" borderId="0" xfId="2" applyNumberFormat="1" applyFont="1"/>
    <xf numFmtId="3" fontId="4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49" fontId="4" fillId="0" borderId="0" xfId="2" applyNumberFormat="1" applyFont="1"/>
    <xf numFmtId="3" fontId="4" fillId="0" borderId="0" xfId="3" applyNumberFormat="1" applyFont="1" applyAlignment="1">
      <alignment horizontal="right"/>
    </xf>
    <xf numFmtId="49" fontId="6" fillId="0" borderId="0" xfId="2" applyNumberFormat="1" applyFont="1"/>
    <xf numFmtId="0" fontId="4" fillId="0" borderId="0" xfId="3" applyFont="1" applyAlignment="1">
      <alignment horizontal="right"/>
    </xf>
    <xf numFmtId="49" fontId="4" fillId="0" borderId="0" xfId="0" applyNumberFormat="1" applyFont="1"/>
    <xf numFmtId="49" fontId="4" fillId="0" borderId="1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/>
    </xf>
    <xf numFmtId="49" fontId="4" fillId="0" borderId="2" xfId="3" applyNumberFormat="1" applyFont="1" applyBorder="1" applyAlignment="1">
      <alignment horizontal="left" vertical="center"/>
    </xf>
    <xf numFmtId="49" fontId="4" fillId="0" borderId="2" xfId="3" applyNumberFormat="1" applyFont="1" applyBorder="1" applyAlignment="1">
      <alignment vertical="top"/>
    </xf>
    <xf numFmtId="3" fontId="4" fillId="0" borderId="0" xfId="1" quotePrefix="1" applyNumberFormat="1" applyFont="1" applyAlignment="1">
      <alignment horizontal="right"/>
    </xf>
    <xf numFmtId="0" fontId="4" fillId="0" borderId="0" xfId="4" applyFont="1"/>
    <xf numFmtId="0" fontId="4" fillId="0" borderId="2" xfId="4" applyFont="1" applyBorder="1"/>
    <xf numFmtId="3" fontId="4" fillId="0" borderId="2" xfId="0" applyNumberFormat="1" applyFont="1" applyBorder="1" applyAlignment="1">
      <alignment horizontal="right"/>
    </xf>
    <xf numFmtId="3" fontId="4" fillId="0" borderId="0" xfId="4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3" fontId="4" fillId="0" borderId="2" xfId="4" applyNumberFormat="1" applyFont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49" fontId="4" fillId="0" borderId="3" xfId="3" applyNumberFormat="1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165" fontId="4" fillId="0" borderId="0" xfId="6" applyNumberFormat="1" applyFont="1"/>
  </cellXfs>
  <cellStyles count="7">
    <cellStyle name="Migliaia" xfId="5" builtinId="3"/>
    <cellStyle name="Migliaia [0]" xfId="1" builtinId="6"/>
    <cellStyle name="Normale" xfId="0" builtinId="0"/>
    <cellStyle name="Normale_Serie_5" xfId="2" xr:uid="{00000000-0005-0000-0000-000002000000}"/>
    <cellStyle name="Normale_Serie_6" xfId="3" xr:uid="{00000000-0005-0000-0000-000003000000}"/>
    <cellStyle name="Normale_Serie_6n" xfId="4" xr:uid="{00000000-0005-0000-0000-000004000000}"/>
    <cellStyle name="Percentual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'dataset demo.istat'!$AC$74</c:f>
              <c:strCache>
                <c:ptCount val="1"/>
                <c:pt idx="0">
                  <c:v>Europa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'dataset demo.istat'!$AD$73:$AZ$73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'dataset demo.istat'!$AD$74:$AZ$74</c:f>
              <c:numCache>
                <c:formatCode>_-* #,##0_-;\-* #,##0_-;_-* "-"??_-;_-@_-</c:formatCode>
                <c:ptCount val="23"/>
                <c:pt idx="0">
                  <c:v>76701</c:v>
                </c:pt>
                <c:pt idx="1">
                  <c:v>222807</c:v>
                </c:pt>
                <c:pt idx="2">
                  <c:v>189218</c:v>
                </c:pt>
                <c:pt idx="3">
                  <c:v>132532</c:v>
                </c:pt>
                <c:pt idx="4">
                  <c:v>119798</c:v>
                </c:pt>
                <c:pt idx="5">
                  <c:v>368498</c:v>
                </c:pt>
                <c:pt idx="6">
                  <c:v>278360</c:v>
                </c:pt>
                <c:pt idx="7">
                  <c:v>196063</c:v>
                </c:pt>
                <c:pt idx="8">
                  <c:v>196783</c:v>
                </c:pt>
                <c:pt idx="9">
                  <c:v>159190</c:v>
                </c:pt>
                <c:pt idx="10">
                  <c:v>128796</c:v>
                </c:pt>
                <c:pt idx="11">
                  <c:v>95584</c:v>
                </c:pt>
                <c:pt idx="12">
                  <c:v>72749</c:v>
                </c:pt>
                <c:pt idx="13">
                  <c:v>68485</c:v>
                </c:pt>
                <c:pt idx="14">
                  <c:v>69721</c:v>
                </c:pt>
                <c:pt idx="15">
                  <c:v>71029</c:v>
                </c:pt>
                <c:pt idx="16">
                  <c:v>68950</c:v>
                </c:pt>
                <c:pt idx="17">
                  <c:v>65924</c:v>
                </c:pt>
                <c:pt idx="18">
                  <c:v>55816</c:v>
                </c:pt>
                <c:pt idx="19">
                  <c:v>54806</c:v>
                </c:pt>
                <c:pt idx="20">
                  <c:v>97931</c:v>
                </c:pt>
                <c:pt idx="21">
                  <c:v>102421</c:v>
                </c:pt>
                <c:pt idx="22">
                  <c:v>83284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1-4846-8FEB-A842D811F902}"/>
            </c:ext>
          </c:extLst>
        </c:ser>
        <c:ser>
          <c:idx val="1"/>
          <c:order val="1"/>
          <c:tx>
            <c:strRef>
              <c:f>'dataset demo.istat'!$AC$75</c:f>
              <c:strCache>
                <c:ptCount val="1"/>
                <c:pt idx="0">
                  <c:v>Africa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'dataset demo.istat'!$AD$73:$AZ$73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'dataset demo.istat'!$AD$75:$AZ$75</c:f>
              <c:numCache>
                <c:formatCode>_-* #,##0_-;\-* #,##0_-;_-* "-"??_-;_-@_-</c:formatCode>
                <c:ptCount val="23"/>
                <c:pt idx="0">
                  <c:v>31870</c:v>
                </c:pt>
                <c:pt idx="1">
                  <c:v>68248</c:v>
                </c:pt>
                <c:pt idx="2">
                  <c:v>68995</c:v>
                </c:pt>
                <c:pt idx="3">
                  <c:v>46164</c:v>
                </c:pt>
                <c:pt idx="4">
                  <c:v>41976</c:v>
                </c:pt>
                <c:pt idx="5">
                  <c:v>42558</c:v>
                </c:pt>
                <c:pt idx="6">
                  <c:v>69156</c:v>
                </c:pt>
                <c:pt idx="7">
                  <c:v>66124</c:v>
                </c:pt>
                <c:pt idx="8">
                  <c:v>71403</c:v>
                </c:pt>
                <c:pt idx="9">
                  <c:v>60328</c:v>
                </c:pt>
                <c:pt idx="10">
                  <c:v>60306</c:v>
                </c:pt>
                <c:pt idx="11">
                  <c:v>57596</c:v>
                </c:pt>
                <c:pt idx="12">
                  <c:v>51816</c:v>
                </c:pt>
                <c:pt idx="13">
                  <c:v>60798</c:v>
                </c:pt>
                <c:pt idx="14">
                  <c:v>73201</c:v>
                </c:pt>
                <c:pt idx="15">
                  <c:v>101985</c:v>
                </c:pt>
                <c:pt idx="16">
                  <c:v>85113</c:v>
                </c:pt>
                <c:pt idx="17">
                  <c:v>50422</c:v>
                </c:pt>
                <c:pt idx="18">
                  <c:v>39723</c:v>
                </c:pt>
                <c:pt idx="19">
                  <c:v>44024</c:v>
                </c:pt>
                <c:pt idx="20">
                  <c:v>61559</c:v>
                </c:pt>
                <c:pt idx="21">
                  <c:v>87799</c:v>
                </c:pt>
                <c:pt idx="22">
                  <c:v>107027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1-4846-8FEB-A842D811F902}"/>
            </c:ext>
          </c:extLst>
        </c:ser>
        <c:ser>
          <c:idx val="2"/>
          <c:order val="2"/>
          <c:tx>
            <c:strRef>
              <c:f>'dataset demo.istat'!$AC$76</c:f>
              <c:strCache>
                <c:ptCount val="1"/>
                <c:pt idx="0">
                  <c:v>Asia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'dataset demo.istat'!$AD$73:$AZ$73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'dataset demo.istat'!$AD$76:$AZ$76</c:f>
              <c:numCache>
                <c:formatCode>_-* #,##0_-;\-* #,##0_-;_-* "-"??_-;_-@_-</c:formatCode>
                <c:ptCount val="23"/>
                <c:pt idx="0">
                  <c:v>31727</c:v>
                </c:pt>
                <c:pt idx="1">
                  <c:v>44444</c:v>
                </c:pt>
                <c:pt idx="2">
                  <c:v>55814</c:v>
                </c:pt>
                <c:pt idx="3">
                  <c:v>43215</c:v>
                </c:pt>
                <c:pt idx="4">
                  <c:v>36670</c:v>
                </c:pt>
                <c:pt idx="5">
                  <c:v>33454</c:v>
                </c:pt>
                <c:pt idx="6">
                  <c:v>54751</c:v>
                </c:pt>
                <c:pt idx="7">
                  <c:v>65618</c:v>
                </c:pt>
                <c:pt idx="8">
                  <c:v>81410</c:v>
                </c:pt>
                <c:pt idx="9">
                  <c:v>70642</c:v>
                </c:pt>
                <c:pt idx="10">
                  <c:v>69802</c:v>
                </c:pt>
                <c:pt idx="11">
                  <c:v>63211</c:v>
                </c:pt>
                <c:pt idx="12">
                  <c:v>61512</c:v>
                </c:pt>
                <c:pt idx="13">
                  <c:v>60612</c:v>
                </c:pt>
                <c:pt idx="14">
                  <c:v>57702</c:v>
                </c:pt>
                <c:pt idx="15">
                  <c:v>58929</c:v>
                </c:pt>
                <c:pt idx="16">
                  <c:v>56989</c:v>
                </c:pt>
                <c:pt idx="17">
                  <c:v>51295</c:v>
                </c:pt>
                <c:pt idx="18">
                  <c:v>35299</c:v>
                </c:pt>
                <c:pt idx="19">
                  <c:v>52697</c:v>
                </c:pt>
                <c:pt idx="20">
                  <c:v>73602</c:v>
                </c:pt>
                <c:pt idx="21">
                  <c:v>83142</c:v>
                </c:pt>
                <c:pt idx="22">
                  <c:v>90540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1-4846-8FEB-A842D811F902}"/>
            </c:ext>
          </c:extLst>
        </c:ser>
        <c:ser>
          <c:idx val="3"/>
          <c:order val="3"/>
          <c:tx>
            <c:strRef>
              <c:f>'dataset demo.istat'!$AC$77</c:f>
              <c:strCache>
                <c:ptCount val="1"/>
                <c:pt idx="0">
                  <c:v>America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'dataset demo.istat'!$AD$73:$AZ$73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'dataset demo.istat'!$AD$77:$AZ$77</c:f>
              <c:numCache>
                <c:formatCode>_-* #,##0_-;\-* #,##0_-;_-* "-"??_-;_-@_-</c:formatCode>
                <c:ptCount val="23"/>
                <c:pt idx="0">
                  <c:v>20513</c:v>
                </c:pt>
                <c:pt idx="1">
                  <c:v>48186</c:v>
                </c:pt>
                <c:pt idx="2">
                  <c:v>48049</c:v>
                </c:pt>
                <c:pt idx="3">
                  <c:v>33480</c:v>
                </c:pt>
                <c:pt idx="4">
                  <c:v>31184</c:v>
                </c:pt>
                <c:pt idx="5">
                  <c:v>30839</c:v>
                </c:pt>
                <c:pt idx="6">
                  <c:v>37625</c:v>
                </c:pt>
                <c:pt idx="7">
                  <c:v>38559</c:v>
                </c:pt>
                <c:pt idx="8">
                  <c:v>41723</c:v>
                </c:pt>
                <c:pt idx="9">
                  <c:v>31556</c:v>
                </c:pt>
                <c:pt idx="10">
                  <c:v>23975</c:v>
                </c:pt>
                <c:pt idx="11">
                  <c:v>18800</c:v>
                </c:pt>
                <c:pt idx="12">
                  <c:v>14630</c:v>
                </c:pt>
                <c:pt idx="13">
                  <c:v>15282</c:v>
                </c:pt>
                <c:pt idx="14">
                  <c:v>19591</c:v>
                </c:pt>
                <c:pt idx="15">
                  <c:v>28388</c:v>
                </c:pt>
                <c:pt idx="16">
                  <c:v>34035</c:v>
                </c:pt>
                <c:pt idx="17">
                  <c:v>39212</c:v>
                </c:pt>
                <c:pt idx="18">
                  <c:v>21857</c:v>
                </c:pt>
                <c:pt idx="19">
                  <c:v>27901</c:v>
                </c:pt>
                <c:pt idx="20">
                  <c:v>52444</c:v>
                </c:pt>
                <c:pt idx="21">
                  <c:v>60132</c:v>
                </c:pt>
                <c:pt idx="22">
                  <c:v>65512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1-4846-8FEB-A842D811F902}"/>
            </c:ext>
          </c:extLst>
        </c:ser>
        <c:ser>
          <c:idx val="4"/>
          <c:order val="4"/>
          <c:tx>
            <c:strRef>
              <c:f>'dataset demo.istat'!$AC$78</c:f>
              <c:strCache>
                <c:ptCount val="1"/>
                <c:pt idx="0">
                  <c:v>Oceania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'dataset demo.istat'!$AD$73:$AZ$73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'dataset demo.istat'!$AD$78:$AZ$78</c:f>
              <c:numCache>
                <c:formatCode>_-* #,##0_-;\-* #,##0_-;_-* "-"??_-;_-@_-</c:formatCode>
                <c:ptCount val="23"/>
                <c:pt idx="0">
                  <c:v>202</c:v>
                </c:pt>
                <c:pt idx="1">
                  <c:v>225</c:v>
                </c:pt>
                <c:pt idx="2">
                  <c:v>255</c:v>
                </c:pt>
                <c:pt idx="3">
                  <c:v>258</c:v>
                </c:pt>
                <c:pt idx="4">
                  <c:v>264</c:v>
                </c:pt>
                <c:pt idx="5">
                  <c:v>240</c:v>
                </c:pt>
                <c:pt idx="6">
                  <c:v>212</c:v>
                </c:pt>
                <c:pt idx="7">
                  <c:v>251</c:v>
                </c:pt>
                <c:pt idx="8">
                  <c:v>256</c:v>
                </c:pt>
                <c:pt idx="9">
                  <c:v>186</c:v>
                </c:pt>
                <c:pt idx="10">
                  <c:v>180</c:v>
                </c:pt>
                <c:pt idx="11">
                  <c:v>189</c:v>
                </c:pt>
                <c:pt idx="12">
                  <c:v>166</c:v>
                </c:pt>
                <c:pt idx="13">
                  <c:v>149</c:v>
                </c:pt>
                <c:pt idx="14">
                  <c:v>148</c:v>
                </c:pt>
                <c:pt idx="15">
                  <c:v>168</c:v>
                </c:pt>
                <c:pt idx="16">
                  <c:v>178</c:v>
                </c:pt>
                <c:pt idx="17">
                  <c:v>212</c:v>
                </c:pt>
                <c:pt idx="18">
                  <c:v>114</c:v>
                </c:pt>
                <c:pt idx="19">
                  <c:v>70</c:v>
                </c:pt>
                <c:pt idx="20">
                  <c:v>240</c:v>
                </c:pt>
                <c:pt idx="21">
                  <c:v>467</c:v>
                </c:pt>
                <c:pt idx="22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1-4846-8FEB-A842D811F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882255"/>
        <c:axId val="1949879855"/>
      </c:lineChart>
      <c:catAx>
        <c:axId val="1949882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49879855"/>
        <c:crosses val="autoZero"/>
        <c:auto val="1"/>
        <c:lblAlgn val="ctr"/>
        <c:lblOffset val="100"/>
        <c:noMultiLvlLbl val="0"/>
      </c:catAx>
      <c:valAx>
        <c:axId val="194987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49882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773339</xdr:colOff>
      <xdr:row>80</xdr:row>
      <xdr:rowOff>30161</xdr:rowOff>
    </xdr:from>
    <xdr:to>
      <xdr:col>44</xdr:col>
      <xdr:colOff>0</xdr:colOff>
      <xdr:row>116</xdr:row>
      <xdr:rowOff>12700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77ABCAC-F75A-CBD8-5CE7-50B27F0F72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7"/>
  <sheetViews>
    <sheetView tabSelected="1" zoomScale="90" zoomScaleNormal="90" workbookViewId="0">
      <pane xSplit="1" topLeftCell="AC1" activePane="topRight" state="frozen"/>
      <selection pane="topRight" activeCell="AD5" sqref="AD5:AZ5"/>
    </sheetView>
  </sheetViews>
  <sheetFormatPr defaultRowHeight="12.75" customHeight="1" x14ac:dyDescent="0.2"/>
  <cols>
    <col min="1" max="1" width="18.140625" style="1" customWidth="1"/>
    <col min="2" max="22" width="7.5703125" style="1" customWidth="1"/>
    <col min="23" max="24" width="9.7109375" style="1" bestFit="1" customWidth="1"/>
    <col min="25" max="29" width="9.140625" style="1"/>
    <col min="30" max="30" width="10.42578125" style="1" bestFit="1" customWidth="1"/>
    <col min="31" max="40" width="11.5703125" style="1" bestFit="1" customWidth="1"/>
    <col min="41" max="44" width="10.42578125" style="1" bestFit="1" customWidth="1"/>
    <col min="45" max="45" width="11.5703125" style="1" bestFit="1" customWidth="1"/>
    <col min="46" max="50" width="10.42578125" style="1" bestFit="1" customWidth="1"/>
    <col min="51" max="52" width="11.5703125" style="1" bestFit="1" customWidth="1"/>
    <col min="53" max="16384" width="9.140625" style="1"/>
  </cols>
  <sheetData>
    <row r="1" spans="1:52" ht="12.75" customHeight="1" x14ac:dyDescent="0.2">
      <c r="A1" s="17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52" ht="12.75" customHeight="1" x14ac:dyDescent="0.2">
      <c r="A2" s="5" t="s">
        <v>0</v>
      </c>
      <c r="B2" s="6">
        <v>2002</v>
      </c>
      <c r="C2" s="6">
        <v>2003</v>
      </c>
      <c r="D2" s="6">
        <v>2004</v>
      </c>
      <c r="E2" s="6">
        <v>2005</v>
      </c>
      <c r="F2" s="6">
        <v>2006</v>
      </c>
      <c r="G2" s="6">
        <v>2007</v>
      </c>
      <c r="H2" s="6">
        <v>2008</v>
      </c>
      <c r="I2" s="6">
        <v>2009</v>
      </c>
      <c r="J2" s="6">
        <v>2010</v>
      </c>
      <c r="K2" s="6">
        <v>2011</v>
      </c>
      <c r="L2" s="6">
        <v>2012</v>
      </c>
      <c r="M2" s="6">
        <v>2013</v>
      </c>
      <c r="N2" s="6">
        <v>2014</v>
      </c>
      <c r="O2" s="6">
        <v>2015</v>
      </c>
      <c r="P2" s="6">
        <v>2016</v>
      </c>
      <c r="Q2" s="6">
        <v>2017</v>
      </c>
      <c r="R2" s="6">
        <v>2018</v>
      </c>
      <c r="S2" s="6">
        <v>2019</v>
      </c>
      <c r="T2" s="6">
        <v>2020</v>
      </c>
      <c r="U2" s="6">
        <v>2021</v>
      </c>
      <c r="V2" s="6">
        <v>2022</v>
      </c>
      <c r="W2" s="6">
        <v>2023</v>
      </c>
      <c r="X2" s="6">
        <v>2024</v>
      </c>
    </row>
    <row r="3" spans="1:52" ht="12.75" customHeight="1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52" ht="12.75" customHeight="1" x14ac:dyDescent="0.2">
      <c r="A4" s="1" t="s">
        <v>2</v>
      </c>
      <c r="B4" s="1" t="s">
        <v>41</v>
      </c>
      <c r="AD4" s="3">
        <f>B13+B14-B63-B64</f>
        <v>42776</v>
      </c>
      <c r="AE4" s="3">
        <f>C13+C14-C63-C64</f>
        <v>120204</v>
      </c>
      <c r="AF4" s="3">
        <f>D13+D14-D63-D64</f>
        <v>98983</v>
      </c>
      <c r="AG4" s="3">
        <f>E13+E14-E63-E64</f>
        <v>69746</v>
      </c>
      <c r="AH4" s="3">
        <f>F13+F14-F63-F64</f>
        <v>58709</v>
      </c>
      <c r="AI4" s="3">
        <f>G13+G14-G63-G64</f>
        <v>279848</v>
      </c>
      <c r="AJ4" s="3">
        <f>H13+H14-H63-H64</f>
        <v>188471</v>
      </c>
      <c r="AK4" s="3">
        <f>I13+I14-I63-I64</f>
        <v>117420</v>
      </c>
      <c r="AL4" s="3">
        <f>J13+J14-J63-J64</f>
        <v>105427</v>
      </c>
      <c r="AM4" s="3">
        <f>K13+K14-K63-K64</f>
        <v>97491</v>
      </c>
      <c r="AN4" s="3">
        <f>L13+L14-L63-L64</f>
        <v>84859</v>
      </c>
      <c r="AO4" s="3">
        <f>M13+M14-M63-M64</f>
        <v>57082</v>
      </c>
      <c r="AP4" s="3">
        <f>N13+N14-N63-N64</f>
        <v>46471</v>
      </c>
      <c r="AQ4" s="3">
        <f>O13+O14-O63-O64</f>
        <v>43111</v>
      </c>
      <c r="AR4" s="3">
        <f>P13+P14-P63-P64</f>
        <v>43883</v>
      </c>
      <c r="AS4" s="3">
        <f>Q13+Q14-Q63-Q64</f>
        <v>45086</v>
      </c>
      <c r="AT4" s="3">
        <f>R13+R14-R63-R64</f>
        <v>43464</v>
      </c>
      <c r="AU4" s="3">
        <f>S13+S14-S63-S64</f>
        <v>41063</v>
      </c>
      <c r="AV4" s="3">
        <f>T13+T14-T63-T64</f>
        <v>32815</v>
      </c>
      <c r="AW4" s="3">
        <f>U13+U14-U63-U64</f>
        <v>32260</v>
      </c>
      <c r="AX4" s="3">
        <f>V13+V14-V63-V64</f>
        <v>45745</v>
      </c>
      <c r="AY4" s="3">
        <f>W13+W14-W63-W64</f>
        <v>44072</v>
      </c>
      <c r="AZ4" s="3">
        <f>X13+X14-X63-X64</f>
        <v>37350</v>
      </c>
    </row>
    <row r="5" spans="1:52" ht="12.75" customHeight="1" x14ac:dyDescent="0.2">
      <c r="A5" s="10" t="s">
        <v>33</v>
      </c>
      <c r="B5" s="19" t="s">
        <v>31</v>
      </c>
      <c r="C5" s="19" t="s">
        <v>31</v>
      </c>
      <c r="D5" s="19" t="s">
        <v>31</v>
      </c>
      <c r="E5" s="19" t="s">
        <v>31</v>
      </c>
      <c r="F5" s="19" t="s">
        <v>31</v>
      </c>
      <c r="G5" s="19" t="s">
        <v>31</v>
      </c>
      <c r="H5" s="19" t="s">
        <v>31</v>
      </c>
      <c r="I5" s="19" t="s">
        <v>31</v>
      </c>
      <c r="J5" s="19" t="s">
        <v>31</v>
      </c>
      <c r="K5" s="19" t="s">
        <v>31</v>
      </c>
      <c r="L5" s="19" t="s">
        <v>31</v>
      </c>
      <c r="M5" s="19" t="s">
        <v>31</v>
      </c>
      <c r="N5" s="19" t="s">
        <v>31</v>
      </c>
      <c r="O5" s="19" t="s">
        <v>31</v>
      </c>
      <c r="P5" s="19" t="s">
        <v>31</v>
      </c>
      <c r="Q5" s="19" t="s">
        <v>31</v>
      </c>
      <c r="R5" s="19" t="s">
        <v>31</v>
      </c>
      <c r="S5" s="19" t="s">
        <v>31</v>
      </c>
      <c r="T5" s="8">
        <v>42588</v>
      </c>
      <c r="U5" s="8">
        <v>44408</v>
      </c>
      <c r="V5" s="8">
        <v>49365</v>
      </c>
      <c r="W5" s="8">
        <v>45392</v>
      </c>
      <c r="X5" s="8">
        <v>38751</v>
      </c>
      <c r="AD5" s="29">
        <f>AD4/AD74</f>
        <v>0.55769807434062135</v>
      </c>
      <c r="AE5" s="29">
        <f t="shared" ref="AE5:AZ5" si="0">AE4/AE74</f>
        <v>0.53949831019671735</v>
      </c>
      <c r="AF5" s="29">
        <f t="shared" si="0"/>
        <v>0.52311619401959641</v>
      </c>
      <c r="AG5" s="29">
        <f t="shared" si="0"/>
        <v>0.52625780943470257</v>
      </c>
      <c r="AH5" s="29">
        <f t="shared" si="0"/>
        <v>0.49006661213041952</v>
      </c>
      <c r="AI5" s="29">
        <f t="shared" si="0"/>
        <v>0.75942881643862381</v>
      </c>
      <c r="AJ5" s="29">
        <f t="shared" si="0"/>
        <v>0.67707644776548359</v>
      </c>
      <c r="AK5" s="29">
        <f t="shared" si="0"/>
        <v>0.59888913257473364</v>
      </c>
      <c r="AL5" s="29">
        <f t="shared" si="0"/>
        <v>0.53575258025337558</v>
      </c>
      <c r="AM5" s="29">
        <f t="shared" si="0"/>
        <v>0.61241912180413338</v>
      </c>
      <c r="AN5" s="29">
        <f t="shared" si="0"/>
        <v>0.65886362930525788</v>
      </c>
      <c r="AO5" s="29">
        <f t="shared" si="0"/>
        <v>0.5971919986608637</v>
      </c>
      <c r="AP5" s="29">
        <f t="shared" si="0"/>
        <v>0.63878541285790869</v>
      </c>
      <c r="AQ5" s="29">
        <f t="shared" si="0"/>
        <v>0.62949550996568593</v>
      </c>
      <c r="AR5" s="29">
        <f t="shared" si="0"/>
        <v>0.62940864302003696</v>
      </c>
      <c r="AS5" s="29">
        <f t="shared" si="0"/>
        <v>0.63475481845443416</v>
      </c>
      <c r="AT5" s="29">
        <f t="shared" si="0"/>
        <v>0.63036983321247275</v>
      </c>
      <c r="AU5" s="29">
        <f t="shared" si="0"/>
        <v>0.62288392694618044</v>
      </c>
      <c r="AV5" s="29">
        <f t="shared" si="0"/>
        <v>0.58791385982513977</v>
      </c>
      <c r="AW5" s="29">
        <f t="shared" si="0"/>
        <v>0.58862168375725288</v>
      </c>
      <c r="AX5" s="29">
        <f t="shared" si="0"/>
        <v>0.46711460109669051</v>
      </c>
      <c r="AY5" s="29">
        <f t="shared" si="0"/>
        <v>0.43030237939485066</v>
      </c>
      <c r="AZ5" s="29">
        <f t="shared" si="0"/>
        <v>0.44846549157101001</v>
      </c>
    </row>
    <row r="6" spans="1:52" ht="12.75" customHeight="1" x14ac:dyDescent="0.2">
      <c r="A6" s="10" t="s">
        <v>34</v>
      </c>
      <c r="B6" s="19" t="s">
        <v>31</v>
      </c>
      <c r="C6" s="19" t="s">
        <v>31</v>
      </c>
      <c r="D6" s="19" t="s">
        <v>31</v>
      </c>
      <c r="E6" s="19" t="s">
        <v>31</v>
      </c>
      <c r="F6" s="19" t="s">
        <v>31</v>
      </c>
      <c r="G6" s="19" t="s">
        <v>31</v>
      </c>
      <c r="H6" s="19" t="s">
        <v>31</v>
      </c>
      <c r="I6" s="19" t="s">
        <v>31</v>
      </c>
      <c r="J6" s="19" t="s">
        <v>31</v>
      </c>
      <c r="K6" s="19" t="s">
        <v>31</v>
      </c>
      <c r="L6" s="19" t="s">
        <v>31</v>
      </c>
      <c r="M6" s="19" t="s">
        <v>31</v>
      </c>
      <c r="N6" s="19" t="s">
        <v>31</v>
      </c>
      <c r="O6" s="19" t="s">
        <v>31</v>
      </c>
      <c r="P6" s="19" t="s">
        <v>31</v>
      </c>
      <c r="Q6" s="19" t="s">
        <v>31</v>
      </c>
      <c r="R6" s="19" t="s">
        <v>31</v>
      </c>
      <c r="S6" s="19" t="s">
        <v>31</v>
      </c>
      <c r="T6" s="8">
        <v>36801</v>
      </c>
      <c r="U6" s="8">
        <v>44232</v>
      </c>
      <c r="V6" s="8">
        <v>76635</v>
      </c>
      <c r="W6" s="8">
        <v>83410</v>
      </c>
      <c r="X6" s="8">
        <v>68966</v>
      </c>
    </row>
    <row r="7" spans="1:52" ht="12.75" customHeight="1" x14ac:dyDescent="0.2">
      <c r="A7" s="10" t="s">
        <v>35</v>
      </c>
      <c r="B7" s="19" t="s">
        <v>31</v>
      </c>
      <c r="C7" s="19" t="s">
        <v>31</v>
      </c>
      <c r="D7" s="19" t="s">
        <v>31</v>
      </c>
      <c r="E7" s="19" t="s">
        <v>31</v>
      </c>
      <c r="F7" s="19" t="s">
        <v>31</v>
      </c>
      <c r="G7" s="8">
        <v>312484</v>
      </c>
      <c r="H7" s="8">
        <v>198092</v>
      </c>
      <c r="I7" s="8">
        <v>130434</v>
      </c>
      <c r="J7" s="8">
        <v>117040</v>
      </c>
      <c r="K7" s="8">
        <v>113808</v>
      </c>
      <c r="L7" s="8">
        <v>104078</v>
      </c>
      <c r="M7" s="8">
        <v>77483</v>
      </c>
      <c r="N7" s="8">
        <v>68070</v>
      </c>
      <c r="O7" s="8">
        <v>63492</v>
      </c>
      <c r="P7" s="8">
        <v>62693</v>
      </c>
      <c r="Q7" s="8">
        <v>61096</v>
      </c>
      <c r="R7" s="8">
        <v>57369</v>
      </c>
      <c r="S7" s="8">
        <v>58672</v>
      </c>
      <c r="T7" s="8">
        <v>47056</v>
      </c>
      <c r="U7" s="8">
        <v>45178</v>
      </c>
      <c r="V7" s="8">
        <v>50274</v>
      </c>
      <c r="W7" s="8">
        <v>46564</v>
      </c>
      <c r="X7" s="8">
        <v>39768</v>
      </c>
    </row>
    <row r="8" spans="1:52" ht="12.75" customHeight="1" x14ac:dyDescent="0.2">
      <c r="A8" s="10" t="s">
        <v>36</v>
      </c>
      <c r="B8" s="19" t="s">
        <v>31</v>
      </c>
      <c r="C8" s="19" t="s">
        <v>31</v>
      </c>
      <c r="D8" s="19" t="s">
        <v>31</v>
      </c>
      <c r="E8" s="19" t="s">
        <v>31</v>
      </c>
      <c r="F8" s="19" t="s">
        <v>31</v>
      </c>
      <c r="G8" s="9">
        <f t="shared" ref="G8:S8" si="1">+AI15-G7</f>
        <v>-312484</v>
      </c>
      <c r="H8" s="9">
        <f t="shared" si="1"/>
        <v>-198092</v>
      </c>
      <c r="I8" s="9">
        <f t="shared" si="1"/>
        <v>-130434</v>
      </c>
      <c r="J8" s="9">
        <f t="shared" si="1"/>
        <v>-117040</v>
      </c>
      <c r="K8" s="9">
        <f t="shared" si="1"/>
        <v>-113808</v>
      </c>
      <c r="L8" s="9">
        <f t="shared" si="1"/>
        <v>-104078</v>
      </c>
      <c r="M8" s="9">
        <f t="shared" si="1"/>
        <v>-77483</v>
      </c>
      <c r="N8" s="9">
        <f t="shared" si="1"/>
        <v>-68070</v>
      </c>
      <c r="O8" s="9">
        <f t="shared" si="1"/>
        <v>-63492</v>
      </c>
      <c r="P8" s="9">
        <f t="shared" si="1"/>
        <v>-62693</v>
      </c>
      <c r="Q8" s="9">
        <f t="shared" si="1"/>
        <v>-61096</v>
      </c>
      <c r="R8" s="9">
        <f t="shared" si="1"/>
        <v>-57369</v>
      </c>
      <c r="S8" s="9">
        <f t="shared" si="1"/>
        <v>-58672</v>
      </c>
      <c r="T8" s="9">
        <v>32333</v>
      </c>
      <c r="U8" s="9">
        <v>43462</v>
      </c>
      <c r="V8" s="8">
        <v>75726</v>
      </c>
      <c r="W8" s="8">
        <v>82238</v>
      </c>
      <c r="X8" s="8">
        <v>67949</v>
      </c>
    </row>
    <row r="9" spans="1:52" ht="12.75" customHeight="1" x14ac:dyDescent="0.2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R9" s="8"/>
    </row>
    <row r="10" spans="1:52" ht="12.75" customHeight="1" x14ac:dyDescent="0.2">
      <c r="A10" s="10" t="s">
        <v>4</v>
      </c>
      <c r="B10" s="8">
        <v>2261</v>
      </c>
      <c r="C10" s="8">
        <v>1708</v>
      </c>
      <c r="D10" s="8">
        <v>1720</v>
      </c>
      <c r="E10" s="8">
        <v>2264</v>
      </c>
      <c r="F10" s="8">
        <v>2137</v>
      </c>
      <c r="G10" s="8">
        <v>2558</v>
      </c>
      <c r="H10" s="8">
        <v>2372</v>
      </c>
      <c r="I10" s="8">
        <v>2237</v>
      </c>
      <c r="J10" s="8">
        <v>1974</v>
      </c>
      <c r="K10" s="8">
        <v>1892</v>
      </c>
      <c r="L10" s="8">
        <v>1896</v>
      </c>
      <c r="M10" s="8">
        <v>1846</v>
      </c>
      <c r="N10" s="8">
        <v>1729</v>
      </c>
      <c r="O10" s="8">
        <v>1703</v>
      </c>
      <c r="P10" s="8">
        <v>1777</v>
      </c>
      <c r="Q10" s="8">
        <v>1960</v>
      </c>
      <c r="R10" s="8">
        <v>1775</v>
      </c>
      <c r="S10" s="8">
        <v>2061</v>
      </c>
      <c r="T10" s="8">
        <v>1950</v>
      </c>
      <c r="U10" s="8">
        <v>2138</v>
      </c>
      <c r="V10" s="8">
        <v>2306</v>
      </c>
      <c r="W10" s="8">
        <v>2615</v>
      </c>
      <c r="X10" s="8">
        <v>2292</v>
      </c>
      <c r="Z10" s="1">
        <v>6492</v>
      </c>
      <c r="AC10" s="3">
        <f>SUM(B13:X14)-SUM(B63:X64)</f>
        <v>1776336</v>
      </c>
    </row>
    <row r="11" spans="1:52" ht="12.75" customHeight="1" x14ac:dyDescent="0.2">
      <c r="A11" s="10" t="s">
        <v>5</v>
      </c>
      <c r="B11" s="8">
        <v>2454</v>
      </c>
      <c r="C11" s="8">
        <v>2289</v>
      </c>
      <c r="D11" s="8">
        <v>2078</v>
      </c>
      <c r="E11" s="8">
        <v>2587</v>
      </c>
      <c r="F11" s="8">
        <v>2407</v>
      </c>
      <c r="G11" s="8">
        <v>3523</v>
      </c>
      <c r="H11" s="8">
        <v>3030</v>
      </c>
      <c r="I11" s="8">
        <v>2477</v>
      </c>
      <c r="J11" s="8">
        <v>2088</v>
      </c>
      <c r="K11" s="8">
        <v>2034</v>
      </c>
      <c r="L11" s="8">
        <v>1877</v>
      </c>
      <c r="M11" s="8">
        <v>1668</v>
      </c>
      <c r="N11" s="8">
        <v>1435</v>
      </c>
      <c r="O11" s="8">
        <v>1449</v>
      </c>
      <c r="P11" s="8">
        <v>1528</v>
      </c>
      <c r="Q11" s="8">
        <v>1745</v>
      </c>
      <c r="R11" s="8">
        <v>1661</v>
      </c>
      <c r="S11" s="8">
        <v>1835</v>
      </c>
      <c r="T11" s="8">
        <v>1589</v>
      </c>
      <c r="U11" s="8">
        <v>2005</v>
      </c>
      <c r="V11" s="8">
        <v>2474</v>
      </c>
      <c r="W11" s="8">
        <v>2876</v>
      </c>
      <c r="X11" s="8">
        <v>2536</v>
      </c>
      <c r="Z11" s="1">
        <v>1208</v>
      </c>
      <c r="AC11" s="1">
        <f>AC10/3000000</f>
        <v>0.59211199999999997</v>
      </c>
    </row>
    <row r="12" spans="1:52" ht="12.75" customHeight="1" x14ac:dyDescent="0.2">
      <c r="A12" s="10" t="s">
        <v>6</v>
      </c>
      <c r="B12" s="8">
        <v>1777</v>
      </c>
      <c r="C12" s="8">
        <v>1611</v>
      </c>
      <c r="D12" s="8">
        <v>1764</v>
      </c>
      <c r="E12" s="8">
        <v>1909</v>
      </c>
      <c r="F12" s="8">
        <v>1848</v>
      </c>
      <c r="G12" s="8">
        <v>2434</v>
      </c>
      <c r="H12" s="8">
        <v>2127</v>
      </c>
      <c r="I12" s="8">
        <v>1910</v>
      </c>
      <c r="J12" s="8">
        <v>1561</v>
      </c>
      <c r="K12" s="8">
        <v>1591</v>
      </c>
      <c r="L12" s="8">
        <v>1548</v>
      </c>
      <c r="M12" s="8">
        <v>1235</v>
      </c>
      <c r="N12" s="8">
        <v>1328</v>
      </c>
      <c r="O12" s="8">
        <v>1482</v>
      </c>
      <c r="P12" s="8">
        <v>1712</v>
      </c>
      <c r="Q12" s="8">
        <v>1964</v>
      </c>
      <c r="R12" s="8">
        <v>2061</v>
      </c>
      <c r="S12" s="8">
        <v>3461</v>
      </c>
      <c r="T12" s="8">
        <v>4468</v>
      </c>
      <c r="U12" s="8">
        <v>770</v>
      </c>
      <c r="V12" s="8">
        <v>909</v>
      </c>
      <c r="W12" s="8">
        <v>1172</v>
      </c>
      <c r="X12" s="8">
        <v>1017</v>
      </c>
      <c r="Z12" s="1">
        <f>Z10-Z11</f>
        <v>5284</v>
      </c>
    </row>
    <row r="13" spans="1:52" ht="12.75" customHeight="1" x14ac:dyDescent="0.2">
      <c r="A13" s="10" t="s">
        <v>7</v>
      </c>
      <c r="B13" s="26">
        <v>17541</v>
      </c>
      <c r="C13" s="26">
        <v>74463</v>
      </c>
      <c r="D13" s="26">
        <v>63410</v>
      </c>
      <c r="E13" s="26">
        <v>43878</v>
      </c>
      <c r="F13" s="26">
        <v>38213</v>
      </c>
      <c r="G13" s="26">
        <v>261273</v>
      </c>
      <c r="H13" s="26">
        <v>162277</v>
      </c>
      <c r="I13" s="26">
        <v>100680</v>
      </c>
      <c r="J13" s="26">
        <v>90895</v>
      </c>
      <c r="K13" s="26">
        <v>90096</v>
      </c>
      <c r="L13" s="26">
        <v>81666</v>
      </c>
      <c r="M13" s="26">
        <v>58227</v>
      </c>
      <c r="N13" s="26">
        <v>50705</v>
      </c>
      <c r="O13" s="26">
        <v>46439</v>
      </c>
      <c r="P13" s="26">
        <v>45238</v>
      </c>
      <c r="Q13" s="26">
        <v>43485</v>
      </c>
      <c r="R13" s="26">
        <v>40058</v>
      </c>
      <c r="S13" s="26">
        <v>39173</v>
      </c>
      <c r="T13" s="26">
        <v>28664</v>
      </c>
      <c r="U13" s="26">
        <v>28410</v>
      </c>
      <c r="V13" s="26">
        <v>31837</v>
      </c>
      <c r="W13" s="26">
        <v>26711</v>
      </c>
      <c r="X13" s="26">
        <v>21718</v>
      </c>
    </row>
    <row r="14" spans="1:52" ht="12.75" customHeight="1" x14ac:dyDescent="0.2">
      <c r="A14" s="10" t="s">
        <v>8</v>
      </c>
      <c r="B14" s="26">
        <v>25885</v>
      </c>
      <c r="C14" s="26">
        <v>46587</v>
      </c>
      <c r="D14" s="26">
        <v>36646</v>
      </c>
      <c r="E14" s="26">
        <v>27340</v>
      </c>
      <c r="F14" s="26">
        <v>22057</v>
      </c>
      <c r="G14" s="26">
        <v>21926</v>
      </c>
      <c r="H14" s="26">
        <v>33339</v>
      </c>
      <c r="I14" s="26">
        <v>25545</v>
      </c>
      <c r="J14" s="26">
        <v>22248</v>
      </c>
      <c r="K14" s="26">
        <v>16613</v>
      </c>
      <c r="L14" s="26">
        <v>14118</v>
      </c>
      <c r="M14" s="26">
        <v>12165</v>
      </c>
      <c r="N14" s="26">
        <v>11398</v>
      </c>
      <c r="O14" s="26">
        <v>11545</v>
      </c>
      <c r="P14" s="26">
        <v>12966</v>
      </c>
      <c r="Q14" s="26">
        <v>15385</v>
      </c>
      <c r="R14" s="26">
        <v>17994</v>
      </c>
      <c r="S14" s="26">
        <v>22228</v>
      </c>
      <c r="T14" s="26">
        <v>17193</v>
      </c>
      <c r="U14" s="26">
        <v>22057</v>
      </c>
      <c r="V14" s="26">
        <v>29108</v>
      </c>
      <c r="W14" s="26">
        <v>29990</v>
      </c>
      <c r="X14" s="26">
        <v>27078</v>
      </c>
    </row>
    <row r="15" spans="1:52" ht="12.75" customHeight="1" x14ac:dyDescent="0.2">
      <c r="R15" s="8"/>
    </row>
    <row r="16" spans="1:52" ht="12.75" customHeight="1" x14ac:dyDescent="0.2">
      <c r="A16" s="1" t="s">
        <v>9</v>
      </c>
      <c r="B16" s="1" t="s">
        <v>41</v>
      </c>
    </row>
    <row r="17" spans="1:30" ht="12.75" customHeight="1" x14ac:dyDescent="0.2">
      <c r="A17" s="12" t="s">
        <v>3</v>
      </c>
      <c r="B17" s="9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8"/>
    </row>
    <row r="18" spans="1:30" ht="12.75" customHeight="1" x14ac:dyDescent="0.2">
      <c r="A18" s="10" t="s">
        <v>10</v>
      </c>
      <c r="B18" s="9">
        <v>14595</v>
      </c>
      <c r="C18" s="9">
        <v>32369</v>
      </c>
      <c r="D18" s="8">
        <v>31006</v>
      </c>
      <c r="E18" s="8">
        <v>21449</v>
      </c>
      <c r="F18" s="8">
        <v>19452</v>
      </c>
      <c r="G18" s="8">
        <v>19720</v>
      </c>
      <c r="H18" s="8">
        <v>35382</v>
      </c>
      <c r="I18" s="8">
        <v>30727</v>
      </c>
      <c r="J18" s="8">
        <v>29618</v>
      </c>
      <c r="K18" s="8">
        <v>23885</v>
      </c>
      <c r="L18" s="8">
        <v>19590</v>
      </c>
      <c r="M18" s="8">
        <v>19568</v>
      </c>
      <c r="N18" s="8">
        <v>17637</v>
      </c>
      <c r="O18" s="8">
        <v>15009</v>
      </c>
      <c r="P18" s="8">
        <v>14651</v>
      </c>
      <c r="Q18" s="8">
        <v>15690</v>
      </c>
      <c r="R18" s="8">
        <v>16941</v>
      </c>
      <c r="S18" s="8">
        <v>20281</v>
      </c>
      <c r="T18" s="8">
        <v>12480</v>
      </c>
      <c r="U18" s="8">
        <v>15372</v>
      </c>
      <c r="V18" s="8">
        <v>19364</v>
      </c>
      <c r="W18" s="8">
        <v>20928</v>
      </c>
      <c r="X18" s="8">
        <v>23883</v>
      </c>
    </row>
    <row r="19" spans="1:30" ht="12.75" customHeight="1" x14ac:dyDescent="0.2">
      <c r="A19" s="10" t="s">
        <v>11</v>
      </c>
      <c r="B19" s="9">
        <v>4746</v>
      </c>
      <c r="C19" s="9">
        <v>6387</v>
      </c>
      <c r="D19" s="8">
        <v>6420</v>
      </c>
      <c r="E19" s="8">
        <v>4728</v>
      </c>
      <c r="F19" s="8">
        <v>4327</v>
      </c>
      <c r="G19" s="8">
        <v>4420</v>
      </c>
      <c r="H19" s="8">
        <v>6478</v>
      </c>
      <c r="I19" s="8">
        <v>5510</v>
      </c>
      <c r="J19" s="8">
        <v>5967</v>
      </c>
      <c r="K19" s="8">
        <v>5888</v>
      </c>
      <c r="L19" s="8">
        <v>5447</v>
      </c>
      <c r="M19" s="8">
        <v>4313</v>
      </c>
      <c r="N19" s="8">
        <v>3740</v>
      </c>
      <c r="O19" s="8">
        <v>3861</v>
      </c>
      <c r="P19" s="8">
        <v>3671</v>
      </c>
      <c r="Q19" s="8">
        <v>3565</v>
      </c>
      <c r="R19" s="8">
        <v>3661</v>
      </c>
      <c r="S19" s="8">
        <v>4911</v>
      </c>
      <c r="T19" s="8">
        <v>3292</v>
      </c>
      <c r="U19" s="8">
        <v>4953</v>
      </c>
      <c r="V19" s="8">
        <v>7836</v>
      </c>
      <c r="W19" s="8">
        <v>12609</v>
      </c>
      <c r="X19" s="8">
        <v>17741</v>
      </c>
    </row>
    <row r="20" spans="1:30" ht="12.75" customHeight="1" x14ac:dyDescent="0.2">
      <c r="A20" s="10" t="s">
        <v>12</v>
      </c>
      <c r="B20" s="9">
        <v>2823</v>
      </c>
      <c r="C20" s="9">
        <v>5779</v>
      </c>
      <c r="D20" s="8">
        <v>10611</v>
      </c>
      <c r="E20" s="8">
        <v>5109</v>
      </c>
      <c r="F20" s="8">
        <v>4457</v>
      </c>
      <c r="G20" s="8">
        <v>3308</v>
      </c>
      <c r="H20" s="8">
        <v>4943</v>
      </c>
      <c r="I20" s="8">
        <v>7660</v>
      </c>
      <c r="J20" s="8">
        <v>9447</v>
      </c>
      <c r="K20" s="8">
        <v>9572</v>
      </c>
      <c r="L20" s="8">
        <v>8623</v>
      </c>
      <c r="M20" s="8">
        <v>9754</v>
      </c>
      <c r="N20" s="8">
        <v>8665</v>
      </c>
      <c r="O20" s="8">
        <v>7448</v>
      </c>
      <c r="P20" s="8">
        <v>6631</v>
      </c>
      <c r="Q20" s="8">
        <v>7709</v>
      </c>
      <c r="R20" s="8">
        <v>7359</v>
      </c>
      <c r="S20" s="8">
        <v>9008</v>
      </c>
      <c r="T20" s="8">
        <v>5711</v>
      </c>
      <c r="U20" s="8">
        <v>7911</v>
      </c>
      <c r="V20" s="8">
        <v>13073</v>
      </c>
      <c r="W20" s="8">
        <v>21409</v>
      </c>
      <c r="X20" s="8">
        <v>20290</v>
      </c>
    </row>
    <row r="21" spans="1:30" ht="12.75" customHeight="1" x14ac:dyDescent="0.2">
      <c r="A21" s="10" t="s">
        <v>13</v>
      </c>
      <c r="B21" s="9">
        <v>1797</v>
      </c>
      <c r="C21" s="9">
        <v>7931</v>
      </c>
      <c r="D21" s="8">
        <v>5244</v>
      </c>
      <c r="E21" s="8">
        <v>2803</v>
      </c>
      <c r="F21" s="8">
        <v>2231</v>
      </c>
      <c r="G21" s="8">
        <v>2237</v>
      </c>
      <c r="H21" s="8">
        <v>4465</v>
      </c>
      <c r="I21" s="8">
        <v>4701</v>
      </c>
      <c r="J21" s="8">
        <v>8752</v>
      </c>
      <c r="K21" s="8">
        <v>6608</v>
      </c>
      <c r="L21" s="8">
        <v>5493</v>
      </c>
      <c r="M21" s="8">
        <v>6451</v>
      </c>
      <c r="N21" s="8">
        <v>6270</v>
      </c>
      <c r="O21" s="8">
        <v>7471</v>
      </c>
      <c r="P21" s="8">
        <v>8524</v>
      </c>
      <c r="Q21" s="8">
        <v>10862</v>
      </c>
      <c r="R21" s="8">
        <v>8825</v>
      </c>
      <c r="S21" s="8">
        <v>5781</v>
      </c>
      <c r="T21" s="8">
        <v>4551</v>
      </c>
      <c r="U21" s="8">
        <v>5766</v>
      </c>
      <c r="V21" s="8">
        <v>6803</v>
      </c>
      <c r="W21" s="8">
        <v>6185</v>
      </c>
      <c r="X21" s="8">
        <v>7665</v>
      </c>
    </row>
    <row r="22" spans="1:30" ht="12.75" customHeight="1" x14ac:dyDescent="0.2">
      <c r="A22" s="10" t="s">
        <v>14</v>
      </c>
      <c r="B22" s="9">
        <v>1618</v>
      </c>
      <c r="C22" s="9">
        <v>3161</v>
      </c>
      <c r="D22" s="8">
        <v>2782</v>
      </c>
      <c r="E22" s="8">
        <v>1978</v>
      </c>
      <c r="F22" s="8">
        <v>1868</v>
      </c>
      <c r="G22" s="8">
        <v>1970</v>
      </c>
      <c r="H22" s="8">
        <v>4066</v>
      </c>
      <c r="I22" s="8">
        <v>3017</v>
      </c>
      <c r="J22" s="8">
        <v>3631</v>
      </c>
      <c r="K22" s="8">
        <v>3134</v>
      </c>
      <c r="L22" s="8">
        <v>4007</v>
      </c>
      <c r="M22" s="8">
        <v>3503</v>
      </c>
      <c r="N22" s="8">
        <v>2353</v>
      </c>
      <c r="O22" s="8">
        <v>2981</v>
      </c>
      <c r="P22" s="8">
        <v>4094</v>
      </c>
      <c r="Q22" s="8">
        <v>5968</v>
      </c>
      <c r="R22" s="8">
        <v>4557</v>
      </c>
      <c r="S22" s="8">
        <v>2511</v>
      </c>
      <c r="T22" s="8">
        <v>1840</v>
      </c>
      <c r="U22" s="8">
        <v>1792</v>
      </c>
      <c r="V22" s="8">
        <v>1771</v>
      </c>
      <c r="W22" s="8">
        <v>1657</v>
      </c>
      <c r="X22" s="8">
        <v>1725</v>
      </c>
    </row>
    <row r="23" spans="1:30" ht="12.75" customHeight="1" x14ac:dyDescent="0.2">
      <c r="A23" s="10" t="s">
        <v>15</v>
      </c>
      <c r="B23" s="9">
        <v>1992</v>
      </c>
      <c r="C23" s="9">
        <v>3926</v>
      </c>
      <c r="D23" s="8">
        <v>3677</v>
      </c>
      <c r="E23" s="8">
        <v>2553</v>
      </c>
      <c r="F23" s="8">
        <v>2552</v>
      </c>
      <c r="G23" s="8">
        <v>2405</v>
      </c>
      <c r="H23" s="8">
        <v>3457</v>
      </c>
      <c r="I23" s="8">
        <v>4027</v>
      </c>
      <c r="J23" s="8">
        <v>4777</v>
      </c>
      <c r="K23" s="8">
        <v>4487</v>
      </c>
      <c r="L23" s="8">
        <v>6739</v>
      </c>
      <c r="M23" s="8">
        <v>6310</v>
      </c>
      <c r="N23" s="8">
        <v>5273</v>
      </c>
      <c r="O23" s="8">
        <v>8882</v>
      </c>
      <c r="P23" s="8">
        <v>14729</v>
      </c>
      <c r="Q23" s="8">
        <v>23338</v>
      </c>
      <c r="R23" s="8">
        <v>17866</v>
      </c>
      <c r="S23" s="8">
        <v>5652</v>
      </c>
      <c r="T23" s="8">
        <v>7204</v>
      </c>
      <c r="U23" s="8">
        <v>7647</v>
      </c>
      <c r="V23" s="8">
        <v>7451</v>
      </c>
      <c r="W23" s="8">
        <v>6182</v>
      </c>
      <c r="X23" s="8">
        <v>5496</v>
      </c>
    </row>
    <row r="24" spans="1:30" ht="12.75" customHeight="1" x14ac:dyDescent="0.2">
      <c r="A24" s="10"/>
      <c r="B24" s="9"/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R24" s="8"/>
      <c r="AD24" s="3">
        <f>AD52- B37 - B38</f>
        <v>19996</v>
      </c>
    </row>
    <row r="25" spans="1:30" ht="12.75" customHeight="1" x14ac:dyDescent="0.2">
      <c r="A25" s="1" t="s">
        <v>16</v>
      </c>
      <c r="B25" s="1" t="s">
        <v>41</v>
      </c>
      <c r="AD25" s="3">
        <f>AD61-B87-B88</f>
        <v>630</v>
      </c>
    </row>
    <row r="26" spans="1:30" ht="12.75" customHeight="1" x14ac:dyDescent="0.2">
      <c r="A26" s="12" t="s">
        <v>3</v>
      </c>
      <c r="B26" s="9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R26" s="8"/>
      <c r="AD26" s="3">
        <f>AD24-AD25</f>
        <v>19366</v>
      </c>
    </row>
    <row r="27" spans="1:30" ht="12.75" customHeight="1" x14ac:dyDescent="0.2">
      <c r="A27" s="10" t="s">
        <v>17</v>
      </c>
      <c r="B27" s="9">
        <v>10246</v>
      </c>
      <c r="C27" s="9">
        <v>13514</v>
      </c>
      <c r="D27" s="8">
        <v>18604</v>
      </c>
      <c r="E27" s="8">
        <v>14318</v>
      </c>
      <c r="F27" s="8">
        <v>13061</v>
      </c>
      <c r="G27" s="8">
        <v>9363</v>
      </c>
      <c r="H27" s="8">
        <v>11945</v>
      </c>
      <c r="I27" s="8">
        <v>16606</v>
      </c>
      <c r="J27" s="8">
        <v>22535</v>
      </c>
      <c r="K27" s="8">
        <v>20055</v>
      </c>
      <c r="L27" s="8">
        <v>20463</v>
      </c>
      <c r="M27" s="8">
        <v>17592</v>
      </c>
      <c r="N27" s="8">
        <v>15828</v>
      </c>
      <c r="O27" s="8">
        <v>14866</v>
      </c>
      <c r="P27" s="8">
        <v>12366</v>
      </c>
      <c r="Q27" s="8">
        <v>11253</v>
      </c>
      <c r="R27" s="8">
        <v>10025</v>
      </c>
      <c r="S27" s="8">
        <v>10788</v>
      </c>
      <c r="T27" s="8">
        <v>4926</v>
      </c>
      <c r="U27" s="8">
        <v>6158</v>
      </c>
      <c r="V27" s="8">
        <v>8152</v>
      </c>
      <c r="W27" s="8">
        <v>8062</v>
      </c>
      <c r="X27" s="8">
        <v>6825</v>
      </c>
      <c r="AD27" s="3">
        <f>B37+B38-B87-B88</f>
        <v>1147</v>
      </c>
    </row>
    <row r="28" spans="1:30" ht="12.75" customHeight="1" x14ac:dyDescent="0.2">
      <c r="A28" s="10" t="s">
        <v>18</v>
      </c>
      <c r="B28" s="9">
        <v>5112</v>
      </c>
      <c r="C28" s="9">
        <v>7878</v>
      </c>
      <c r="D28" s="8">
        <v>8455</v>
      </c>
      <c r="E28" s="8">
        <v>6849</v>
      </c>
      <c r="F28" s="8">
        <v>5914</v>
      </c>
      <c r="G28" s="8">
        <v>6728</v>
      </c>
      <c r="H28" s="8">
        <v>11628</v>
      </c>
      <c r="I28" s="8">
        <v>12534</v>
      </c>
      <c r="J28" s="8">
        <v>15043</v>
      </c>
      <c r="K28" s="8">
        <v>13327</v>
      </c>
      <c r="L28" s="8">
        <v>11158</v>
      </c>
      <c r="M28" s="8">
        <v>10814</v>
      </c>
      <c r="N28" s="8">
        <v>11052</v>
      </c>
      <c r="O28" s="8">
        <v>11236</v>
      </c>
      <c r="P28" s="8">
        <v>9980</v>
      </c>
      <c r="Q28" s="8">
        <v>7723</v>
      </c>
      <c r="R28" s="8">
        <v>11070</v>
      </c>
      <c r="S28" s="8">
        <v>11966</v>
      </c>
      <c r="T28" s="8">
        <v>7260</v>
      </c>
      <c r="U28" s="8">
        <v>11348</v>
      </c>
      <c r="V28" s="8">
        <v>12997</v>
      </c>
      <c r="W28" s="8">
        <v>13691</v>
      </c>
      <c r="X28" s="8">
        <v>13729</v>
      </c>
    </row>
    <row r="29" spans="1:30" ht="12.75" customHeight="1" x14ac:dyDescent="0.2">
      <c r="A29" s="10" t="s">
        <v>19</v>
      </c>
      <c r="B29" s="9">
        <v>3221</v>
      </c>
      <c r="C29" s="9">
        <v>4374</v>
      </c>
      <c r="D29" s="8">
        <v>6256</v>
      </c>
      <c r="E29" s="8">
        <v>5527</v>
      </c>
      <c r="F29" s="8">
        <v>3395</v>
      </c>
      <c r="G29" s="8">
        <v>3036</v>
      </c>
      <c r="H29" s="8">
        <v>5378</v>
      </c>
      <c r="I29" s="8">
        <v>8395</v>
      </c>
      <c r="J29" s="8">
        <v>10738</v>
      </c>
      <c r="K29" s="8">
        <v>7452</v>
      </c>
      <c r="L29" s="8">
        <v>8754</v>
      </c>
      <c r="M29" s="8">
        <v>7794</v>
      </c>
      <c r="N29" s="8">
        <v>9558</v>
      </c>
      <c r="O29" s="8">
        <v>11361</v>
      </c>
      <c r="P29" s="8">
        <v>14735</v>
      </c>
      <c r="Q29" s="8">
        <v>14978</v>
      </c>
      <c r="R29" s="8">
        <v>13245</v>
      </c>
      <c r="S29" s="8">
        <v>9931</v>
      </c>
      <c r="T29" s="8">
        <v>9694</v>
      </c>
      <c r="U29" s="8">
        <v>14328</v>
      </c>
      <c r="V29" s="8">
        <v>16717</v>
      </c>
      <c r="W29" s="8">
        <v>20402</v>
      </c>
      <c r="X29" s="8">
        <v>21213</v>
      </c>
    </row>
    <row r="30" spans="1:30" ht="12.75" customHeight="1" x14ac:dyDescent="0.2">
      <c r="A30" s="10" t="s">
        <v>20</v>
      </c>
      <c r="B30" s="9">
        <v>3249</v>
      </c>
      <c r="C30" s="9">
        <v>4042</v>
      </c>
      <c r="D30" s="8">
        <v>5019</v>
      </c>
      <c r="E30" s="8">
        <v>3881</v>
      </c>
      <c r="F30" s="8">
        <v>3523</v>
      </c>
      <c r="G30" s="8">
        <v>3646</v>
      </c>
      <c r="H30" s="8">
        <v>6127</v>
      </c>
      <c r="I30" s="8">
        <v>6154</v>
      </c>
      <c r="J30" s="8">
        <v>7152</v>
      </c>
      <c r="K30" s="8">
        <v>6789</v>
      </c>
      <c r="L30" s="8">
        <v>7138</v>
      </c>
      <c r="M30" s="8">
        <v>6286</v>
      </c>
      <c r="N30" s="8">
        <v>5255</v>
      </c>
      <c r="O30" s="8">
        <v>4848</v>
      </c>
      <c r="P30" s="8">
        <v>3968</v>
      </c>
      <c r="Q30" s="8">
        <v>3732</v>
      </c>
      <c r="R30" s="8">
        <v>3365</v>
      </c>
      <c r="S30" s="8">
        <v>4059</v>
      </c>
      <c r="T30" s="8">
        <v>2265</v>
      </c>
      <c r="U30" s="8">
        <v>1936</v>
      </c>
      <c r="V30" s="8">
        <v>2193</v>
      </c>
      <c r="W30" s="8">
        <v>2877</v>
      </c>
      <c r="X30" s="8">
        <v>4930</v>
      </c>
    </row>
    <row r="31" spans="1:30" ht="12.75" customHeight="1" x14ac:dyDescent="0.2">
      <c r="A31" s="10" t="s">
        <v>32</v>
      </c>
      <c r="B31" s="9">
        <v>3616</v>
      </c>
      <c r="C31" s="9">
        <v>5746</v>
      </c>
      <c r="D31" s="8">
        <v>7184</v>
      </c>
      <c r="E31" s="8">
        <v>5441</v>
      </c>
      <c r="F31" s="8">
        <v>4827</v>
      </c>
      <c r="G31" s="8">
        <v>4509</v>
      </c>
      <c r="H31" s="8">
        <v>8645</v>
      </c>
      <c r="I31" s="8">
        <v>8451</v>
      </c>
      <c r="J31" s="8">
        <v>9733</v>
      </c>
      <c r="K31" s="8">
        <v>10348</v>
      </c>
      <c r="L31" s="8">
        <v>10144</v>
      </c>
      <c r="M31" s="8">
        <v>10487</v>
      </c>
      <c r="N31" s="8">
        <v>12673</v>
      </c>
      <c r="O31" s="8">
        <v>12443</v>
      </c>
      <c r="P31" s="8">
        <v>10733</v>
      </c>
      <c r="Q31" s="8">
        <v>14551</v>
      </c>
      <c r="R31" s="8">
        <v>13400</v>
      </c>
      <c r="S31" s="8">
        <v>11755</v>
      </c>
      <c r="T31" s="8">
        <v>7779</v>
      </c>
      <c r="U31" s="8">
        <v>14584</v>
      </c>
      <c r="V31" s="8">
        <v>21060</v>
      </c>
      <c r="W31" s="8">
        <v>25969</v>
      </c>
      <c r="X31" s="8">
        <v>29700</v>
      </c>
    </row>
    <row r="32" spans="1:30" ht="12.75" customHeight="1" x14ac:dyDescent="0.2">
      <c r="A32" s="10"/>
      <c r="B32" s="9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R32" s="8"/>
    </row>
    <row r="33" spans="1:52" ht="12.75" customHeight="1" x14ac:dyDescent="0.2">
      <c r="A33" s="1" t="s">
        <v>21</v>
      </c>
      <c r="B33" s="1" t="s">
        <v>41</v>
      </c>
    </row>
    <row r="34" spans="1:52" ht="12.75" customHeight="1" x14ac:dyDescent="0.2">
      <c r="A34" s="12" t="s">
        <v>22</v>
      </c>
      <c r="B34" s="9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R34" s="8"/>
    </row>
    <row r="35" spans="1:52" ht="12.75" customHeight="1" x14ac:dyDescent="0.2">
      <c r="A35" s="10" t="s">
        <v>23</v>
      </c>
      <c r="B35" s="9">
        <v>4165</v>
      </c>
      <c r="C35" s="9">
        <v>5444</v>
      </c>
      <c r="D35" s="8">
        <v>4536</v>
      </c>
      <c r="E35" s="8">
        <v>2675</v>
      </c>
      <c r="F35" s="8">
        <v>1927</v>
      </c>
      <c r="G35" s="8">
        <v>1772</v>
      </c>
      <c r="H35" s="8">
        <v>1807</v>
      </c>
      <c r="I35" s="8">
        <v>1437</v>
      </c>
      <c r="J35" s="8">
        <v>1165</v>
      </c>
      <c r="K35" s="8">
        <v>942</v>
      </c>
      <c r="L35" s="8">
        <v>742</v>
      </c>
      <c r="M35" s="8">
        <v>731</v>
      </c>
      <c r="N35" s="8">
        <v>706</v>
      </c>
      <c r="O35" s="8">
        <v>854</v>
      </c>
      <c r="P35" s="8">
        <v>987</v>
      </c>
      <c r="Q35" s="8">
        <v>1424</v>
      </c>
      <c r="R35" s="8">
        <v>2241</v>
      </c>
      <c r="S35" s="8">
        <v>4282</v>
      </c>
      <c r="T35" s="8">
        <v>2231</v>
      </c>
      <c r="U35" s="8">
        <v>6122</v>
      </c>
      <c r="V35" s="8">
        <v>14554</v>
      </c>
      <c r="W35" s="8">
        <v>17065</v>
      </c>
      <c r="X35" s="8">
        <v>16885</v>
      </c>
    </row>
    <row r="36" spans="1:52" ht="12.75" customHeight="1" x14ac:dyDescent="0.2">
      <c r="A36" s="10" t="s">
        <v>24</v>
      </c>
      <c r="B36" s="9">
        <v>2905</v>
      </c>
      <c r="C36" s="9">
        <v>5260</v>
      </c>
      <c r="D36" s="8">
        <v>5048</v>
      </c>
      <c r="E36" s="8">
        <v>8507</v>
      </c>
      <c r="F36" s="8">
        <v>10178</v>
      </c>
      <c r="G36" s="8">
        <v>11659</v>
      </c>
      <c r="H36" s="8">
        <v>11774</v>
      </c>
      <c r="I36" s="8">
        <v>9381</v>
      </c>
      <c r="J36" s="8">
        <v>8429</v>
      </c>
      <c r="K36" s="8">
        <v>7097</v>
      </c>
      <c r="L36" s="8">
        <v>5716</v>
      </c>
      <c r="M36" s="8">
        <v>4963</v>
      </c>
      <c r="N36" s="8">
        <v>5010</v>
      </c>
      <c r="O36" s="8">
        <v>7008</v>
      </c>
      <c r="P36" s="8">
        <v>10495</v>
      </c>
      <c r="Q36" s="8">
        <v>15686</v>
      </c>
      <c r="R36" s="8">
        <v>18027</v>
      </c>
      <c r="S36" s="8">
        <v>20611</v>
      </c>
      <c r="T36" s="8">
        <v>8727</v>
      </c>
      <c r="U36" s="8">
        <v>8248</v>
      </c>
      <c r="V36" s="8">
        <v>15077</v>
      </c>
      <c r="W36" s="8">
        <v>15000</v>
      </c>
      <c r="X36" s="8">
        <v>14527</v>
      </c>
    </row>
    <row r="37" spans="1:52" ht="12.75" customHeight="1" x14ac:dyDescent="0.2">
      <c r="A37" s="10" t="s">
        <v>25</v>
      </c>
      <c r="B37" s="9">
        <v>257</v>
      </c>
      <c r="C37" s="9">
        <v>224</v>
      </c>
      <c r="D37" s="8">
        <v>252</v>
      </c>
      <c r="E37" s="8">
        <v>266</v>
      </c>
      <c r="F37" s="8">
        <v>261</v>
      </c>
      <c r="G37" s="8">
        <v>264</v>
      </c>
      <c r="H37" s="8">
        <v>304</v>
      </c>
      <c r="I37" s="8">
        <v>291</v>
      </c>
      <c r="J37" s="8">
        <v>296</v>
      </c>
      <c r="K37" s="8">
        <v>285</v>
      </c>
      <c r="L37" s="8">
        <v>252</v>
      </c>
      <c r="M37" s="8">
        <v>209</v>
      </c>
      <c r="N37" s="8">
        <v>209</v>
      </c>
      <c r="O37" s="8">
        <v>204</v>
      </c>
      <c r="P37" s="8">
        <v>211</v>
      </c>
      <c r="Q37" s="8">
        <v>250</v>
      </c>
      <c r="R37" s="8">
        <v>232</v>
      </c>
      <c r="S37" s="8">
        <v>238</v>
      </c>
      <c r="T37" s="8">
        <v>159</v>
      </c>
      <c r="U37" s="8">
        <v>285</v>
      </c>
      <c r="V37" s="8">
        <v>386</v>
      </c>
      <c r="W37" s="8">
        <v>408</v>
      </c>
      <c r="X37" s="8">
        <v>508</v>
      </c>
      <c r="AD37" s="3">
        <f>AD49-B10-B11-B12</f>
        <v>74014</v>
      </c>
      <c r="AE37" s="3">
        <f t="shared" ref="AE37:AZ37" si="2">AE49-C10-C11-C12</f>
        <v>221567</v>
      </c>
      <c r="AF37" s="3">
        <f t="shared" si="2"/>
        <v>189115</v>
      </c>
      <c r="AG37" s="3">
        <f t="shared" si="2"/>
        <v>132010</v>
      </c>
      <c r="AH37" s="3">
        <f t="shared" si="2"/>
        <v>119788</v>
      </c>
      <c r="AI37" s="3">
        <f t="shared" si="2"/>
        <v>369172</v>
      </c>
      <c r="AJ37" s="3">
        <f t="shared" si="2"/>
        <v>286433</v>
      </c>
      <c r="AK37" s="3">
        <f t="shared" si="2"/>
        <v>206916</v>
      </c>
      <c r="AL37" s="3">
        <f t="shared" si="2"/>
        <v>208282</v>
      </c>
      <c r="AM37" s="3">
        <f t="shared" si="2"/>
        <v>173621</v>
      </c>
      <c r="AN37" s="3">
        <f t="shared" si="2"/>
        <v>147374</v>
      </c>
      <c r="AO37" s="3">
        <f t="shared" si="2"/>
        <v>118453</v>
      </c>
      <c r="AP37" s="3">
        <f t="shared" si="2"/>
        <v>98653</v>
      </c>
      <c r="AQ37" s="3">
        <f t="shared" si="2"/>
        <v>92534</v>
      </c>
      <c r="AR37" s="3">
        <f t="shared" si="2"/>
        <v>91608</v>
      </c>
      <c r="AS37" s="3">
        <f t="shared" si="2"/>
        <v>91007</v>
      </c>
      <c r="AT37" s="3">
        <f t="shared" si="2"/>
        <v>89979</v>
      </c>
      <c r="AU37" s="3">
        <f t="shared" si="2"/>
        <v>93569</v>
      </c>
      <c r="AV37" s="3">
        <f t="shared" si="2"/>
        <v>71382</v>
      </c>
      <c r="AW37" s="3">
        <f t="shared" si="2"/>
        <v>83727</v>
      </c>
      <c r="AX37" s="3">
        <f t="shared" si="2"/>
        <v>120311</v>
      </c>
      <c r="AY37" s="3">
        <f t="shared" si="2"/>
        <v>122139</v>
      </c>
      <c r="AZ37" s="3">
        <f t="shared" si="2"/>
        <v>101872</v>
      </c>
    </row>
    <row r="38" spans="1:52" ht="12.75" customHeight="1" x14ac:dyDescent="0.2">
      <c r="A38" s="10" t="s">
        <v>26</v>
      </c>
      <c r="B38" s="9">
        <v>1251</v>
      </c>
      <c r="C38" s="9">
        <v>1300</v>
      </c>
      <c r="D38" s="8">
        <v>1283</v>
      </c>
      <c r="E38" s="8">
        <v>1319</v>
      </c>
      <c r="F38" s="8">
        <v>1336</v>
      </c>
      <c r="G38" s="8">
        <v>1221</v>
      </c>
      <c r="H38" s="8">
        <v>1355</v>
      </c>
      <c r="I38" s="8">
        <v>1450</v>
      </c>
      <c r="J38" s="8">
        <v>1476</v>
      </c>
      <c r="K38" s="8">
        <v>1573</v>
      </c>
      <c r="L38" s="8">
        <v>1620</v>
      </c>
      <c r="M38" s="8">
        <v>1546</v>
      </c>
      <c r="N38" s="8">
        <v>1391</v>
      </c>
      <c r="O38" s="8">
        <v>1395</v>
      </c>
      <c r="P38" s="8">
        <v>1365</v>
      </c>
      <c r="Q38" s="8">
        <v>1583</v>
      </c>
      <c r="R38" s="8">
        <v>1813</v>
      </c>
      <c r="S38" s="8">
        <v>1828</v>
      </c>
      <c r="T38" s="8">
        <v>1328</v>
      </c>
      <c r="U38" s="8">
        <v>1829</v>
      </c>
      <c r="V38" s="8">
        <v>2198</v>
      </c>
      <c r="W38" s="8">
        <v>2683</v>
      </c>
      <c r="X38" s="8">
        <v>2625</v>
      </c>
      <c r="AD38" s="3">
        <f>AD58-B60-B61-B62</f>
        <v>2597</v>
      </c>
      <c r="AE38" s="3">
        <f t="shared" ref="AE38:AZ38" si="3">AE58-C60-C61-C62</f>
        <v>3198</v>
      </c>
      <c r="AF38" s="3">
        <f t="shared" si="3"/>
        <v>3781</v>
      </c>
      <c r="AG38" s="3">
        <f t="shared" si="3"/>
        <v>4728</v>
      </c>
      <c r="AH38" s="3">
        <f t="shared" si="3"/>
        <v>4980</v>
      </c>
      <c r="AI38" s="3">
        <f t="shared" si="3"/>
        <v>7576</v>
      </c>
      <c r="AJ38" s="3">
        <f t="shared" si="3"/>
        <v>13256</v>
      </c>
      <c r="AK38" s="3">
        <f t="shared" si="3"/>
        <v>15366</v>
      </c>
      <c r="AL38" s="3">
        <f t="shared" si="3"/>
        <v>14874</v>
      </c>
      <c r="AM38" s="3">
        <f t="shared" si="3"/>
        <v>17337</v>
      </c>
      <c r="AN38" s="3">
        <f t="shared" si="3"/>
        <v>20985</v>
      </c>
      <c r="AO38" s="3">
        <f t="shared" si="3"/>
        <v>24756</v>
      </c>
      <c r="AP38" s="3">
        <f t="shared" si="3"/>
        <v>27430</v>
      </c>
      <c r="AQ38" s="3">
        <f t="shared" si="3"/>
        <v>25892</v>
      </c>
      <c r="AR38" s="3">
        <f t="shared" si="3"/>
        <v>24472</v>
      </c>
      <c r="AS38" s="3">
        <f t="shared" si="3"/>
        <v>23388</v>
      </c>
      <c r="AT38" s="3">
        <f t="shared" si="3"/>
        <v>24327</v>
      </c>
      <c r="AU38" s="3">
        <f t="shared" si="3"/>
        <v>32622</v>
      </c>
      <c r="AV38" s="3">
        <f t="shared" si="3"/>
        <v>21713</v>
      </c>
      <c r="AW38" s="3">
        <f t="shared" si="3"/>
        <v>30853</v>
      </c>
      <c r="AX38" s="3">
        <f t="shared" si="3"/>
        <v>26000</v>
      </c>
      <c r="AY38" s="3">
        <f t="shared" si="3"/>
        <v>24360</v>
      </c>
      <c r="AZ38" s="3">
        <f t="shared" si="3"/>
        <v>22523</v>
      </c>
    </row>
    <row r="39" spans="1:52" ht="12.75" customHeight="1" x14ac:dyDescent="0.2">
      <c r="A39" s="10" t="s">
        <v>27</v>
      </c>
      <c r="B39" s="9">
        <v>561</v>
      </c>
      <c r="C39" s="9">
        <v>1024</v>
      </c>
      <c r="D39" s="8">
        <v>817</v>
      </c>
      <c r="E39" s="8">
        <v>797</v>
      </c>
      <c r="F39" s="8">
        <v>627</v>
      </c>
      <c r="G39" s="8">
        <v>770</v>
      </c>
      <c r="H39" s="8">
        <v>815</v>
      </c>
      <c r="I39" s="8">
        <v>732</v>
      </c>
      <c r="J39" s="8">
        <v>795</v>
      </c>
      <c r="K39" s="8">
        <v>738</v>
      </c>
      <c r="L39" s="8">
        <v>584</v>
      </c>
      <c r="M39" s="8">
        <v>528</v>
      </c>
      <c r="N39" s="8">
        <v>523</v>
      </c>
      <c r="O39" s="8">
        <v>672</v>
      </c>
      <c r="P39" s="8">
        <v>967</v>
      </c>
      <c r="Q39" s="8">
        <v>1568</v>
      </c>
      <c r="R39" s="8">
        <v>2409</v>
      </c>
      <c r="S39" s="8">
        <v>2291</v>
      </c>
      <c r="T39" s="8">
        <v>1889</v>
      </c>
      <c r="U39" s="8">
        <v>1643</v>
      </c>
      <c r="V39" s="8">
        <v>1985</v>
      </c>
      <c r="W39" s="8">
        <v>2305</v>
      </c>
      <c r="X39" s="8">
        <v>2708</v>
      </c>
      <c r="AD39" s="3">
        <f>AD37-AD38</f>
        <v>71417</v>
      </c>
      <c r="AE39" s="3">
        <f t="shared" ref="AE39:AZ39" si="4">AE37-AE38</f>
        <v>218369</v>
      </c>
      <c r="AF39" s="3">
        <f t="shared" si="4"/>
        <v>185334</v>
      </c>
      <c r="AG39" s="3">
        <f t="shared" si="4"/>
        <v>127282</v>
      </c>
      <c r="AH39" s="3">
        <f t="shared" si="4"/>
        <v>114808</v>
      </c>
      <c r="AI39" s="3">
        <f t="shared" si="4"/>
        <v>361596</v>
      </c>
      <c r="AJ39" s="3">
        <f t="shared" si="4"/>
        <v>273177</v>
      </c>
      <c r="AK39" s="3">
        <f t="shared" si="4"/>
        <v>191550</v>
      </c>
      <c r="AL39" s="3">
        <f t="shared" si="4"/>
        <v>193408</v>
      </c>
      <c r="AM39" s="3">
        <f t="shared" si="4"/>
        <v>156284</v>
      </c>
      <c r="AN39" s="3">
        <f t="shared" si="4"/>
        <v>126389</v>
      </c>
      <c r="AO39" s="3">
        <f t="shared" si="4"/>
        <v>93697</v>
      </c>
      <c r="AP39" s="3">
        <f t="shared" si="4"/>
        <v>71223</v>
      </c>
      <c r="AQ39" s="3">
        <f t="shared" si="4"/>
        <v>66642</v>
      </c>
      <c r="AR39" s="3">
        <f t="shared" si="4"/>
        <v>67136</v>
      </c>
      <c r="AS39" s="3">
        <f t="shared" si="4"/>
        <v>67619</v>
      </c>
      <c r="AT39" s="3">
        <f t="shared" si="4"/>
        <v>65652</v>
      </c>
      <c r="AU39" s="3">
        <f t="shared" si="4"/>
        <v>60947</v>
      </c>
      <c r="AV39" s="3">
        <f t="shared" si="4"/>
        <v>49669</v>
      </c>
      <c r="AW39" s="3">
        <f t="shared" si="4"/>
        <v>52874</v>
      </c>
      <c r="AX39" s="3">
        <f t="shared" si="4"/>
        <v>94311</v>
      </c>
      <c r="AY39" s="3">
        <f t="shared" si="4"/>
        <v>97779</v>
      </c>
      <c r="AZ39" s="3">
        <f t="shared" si="4"/>
        <v>79349</v>
      </c>
    </row>
    <row r="40" spans="1:52" ht="12.75" customHeight="1" x14ac:dyDescent="0.2">
      <c r="A40" s="10"/>
      <c r="B40" s="9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R40" s="8"/>
    </row>
    <row r="42" spans="1:52" ht="12.75" customHeight="1" x14ac:dyDescent="0.2">
      <c r="A42" s="20"/>
      <c r="B42" s="9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R42" s="8"/>
    </row>
    <row r="43" spans="1:52" ht="12.75" customHeight="1" x14ac:dyDescent="0.2">
      <c r="A43" s="20" t="s">
        <v>29</v>
      </c>
      <c r="B43" s="9">
        <v>13</v>
      </c>
      <c r="C43" s="9">
        <v>22</v>
      </c>
      <c r="D43" s="8" t="s">
        <v>31</v>
      </c>
      <c r="E43" s="8">
        <v>47</v>
      </c>
      <c r="F43" s="8">
        <v>60</v>
      </c>
      <c r="G43" s="8">
        <v>27</v>
      </c>
      <c r="H43" s="8">
        <v>40</v>
      </c>
      <c r="I43" s="8">
        <v>22</v>
      </c>
      <c r="J43" s="8">
        <v>25</v>
      </c>
      <c r="K43" s="8">
        <v>25</v>
      </c>
      <c r="L43" s="8">
        <v>33</v>
      </c>
      <c r="M43" s="8">
        <v>2</v>
      </c>
      <c r="N43" s="8">
        <v>19</v>
      </c>
      <c r="O43" s="8">
        <v>12</v>
      </c>
      <c r="P43" s="8">
        <v>19</v>
      </c>
      <c r="Q43" s="8">
        <v>22</v>
      </c>
      <c r="R43" s="8">
        <v>14</v>
      </c>
      <c r="S43" s="8">
        <v>26</v>
      </c>
      <c r="T43" s="8">
        <v>27</v>
      </c>
      <c r="U43" s="8">
        <v>35</v>
      </c>
      <c r="V43" s="8">
        <v>48</v>
      </c>
      <c r="W43" s="8">
        <v>34</v>
      </c>
      <c r="X43" s="8">
        <v>24</v>
      </c>
    </row>
    <row r="44" spans="1:52" ht="12.75" customHeight="1" x14ac:dyDescent="0.2">
      <c r="A44" s="20"/>
      <c r="B44" s="9"/>
      <c r="C44" s="9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R44" s="8"/>
    </row>
    <row r="45" spans="1:52" ht="12.75" customHeight="1" x14ac:dyDescent="0.2">
      <c r="A45" s="20" t="s">
        <v>30</v>
      </c>
      <c r="B45" s="8">
        <v>168726</v>
      </c>
      <c r="C45" s="8">
        <v>392771</v>
      </c>
      <c r="D45" s="8">
        <v>373086</v>
      </c>
      <c r="E45" s="8">
        <v>267634</v>
      </c>
      <c r="F45" s="8">
        <v>242048</v>
      </c>
      <c r="G45" s="8">
        <v>490430</v>
      </c>
      <c r="H45" s="8">
        <v>462276</v>
      </c>
      <c r="I45" s="8">
        <v>392529</v>
      </c>
      <c r="J45" s="8">
        <v>419552</v>
      </c>
      <c r="K45" s="8">
        <v>354327</v>
      </c>
      <c r="L45" s="8">
        <v>321305</v>
      </c>
      <c r="M45" s="8">
        <v>279021</v>
      </c>
      <c r="N45" s="8">
        <v>248360</v>
      </c>
      <c r="O45" s="8">
        <v>250026</v>
      </c>
      <c r="P45" s="8">
        <v>262929</v>
      </c>
      <c r="Q45" s="8">
        <v>301071</v>
      </c>
      <c r="R45" s="8">
        <v>285500</v>
      </c>
      <c r="S45" s="8">
        <v>264571</v>
      </c>
      <c r="T45" s="8">
        <v>191766</v>
      </c>
      <c r="U45" s="8">
        <v>243607</v>
      </c>
      <c r="V45" s="8">
        <v>336495</v>
      </c>
      <c r="W45" s="8">
        <v>378372</v>
      </c>
      <c r="X45" s="8">
        <v>382071</v>
      </c>
    </row>
    <row r="46" spans="1:52" ht="12.75" customHeight="1" x14ac:dyDescent="0.2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4"/>
      <c r="X46" s="4"/>
    </row>
    <row r="47" spans="1:52" ht="12.75" customHeight="1" x14ac:dyDescent="0.2">
      <c r="A47" s="14" t="s">
        <v>38</v>
      </c>
      <c r="B47" s="8"/>
      <c r="C47" s="8"/>
      <c r="D47" s="8"/>
      <c r="E47" s="8"/>
      <c r="F47" s="8"/>
    </row>
    <row r="48" spans="1:52" ht="12.75" customHeight="1" x14ac:dyDescent="0.2">
      <c r="J48" s="3"/>
    </row>
    <row r="49" spans="1:52" ht="12.75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C49" s="7" t="s">
        <v>2</v>
      </c>
      <c r="AD49" s="11">
        <v>80506</v>
      </c>
      <c r="AE49" s="11">
        <v>227175</v>
      </c>
      <c r="AF49" s="11">
        <v>194677</v>
      </c>
      <c r="AG49" s="11">
        <v>138770</v>
      </c>
      <c r="AH49" s="11">
        <v>126180</v>
      </c>
      <c r="AI49" s="11">
        <v>377687</v>
      </c>
      <c r="AJ49" s="11">
        <v>293962</v>
      </c>
      <c r="AK49" s="11">
        <v>213540</v>
      </c>
      <c r="AL49" s="11">
        <v>213905</v>
      </c>
      <c r="AM49" s="11">
        <v>179138</v>
      </c>
      <c r="AN49" s="11">
        <v>152695</v>
      </c>
      <c r="AO49" s="11">
        <v>123202</v>
      </c>
      <c r="AP49" s="11">
        <v>103145</v>
      </c>
      <c r="AQ49" s="11">
        <v>97168</v>
      </c>
      <c r="AR49" s="11">
        <v>96625</v>
      </c>
      <c r="AS49" s="11">
        <v>96676</v>
      </c>
      <c r="AT49" s="11">
        <v>95476</v>
      </c>
      <c r="AU49" s="11">
        <v>100926</v>
      </c>
      <c r="AV49" s="11">
        <v>79389</v>
      </c>
      <c r="AW49" s="11">
        <v>88640</v>
      </c>
      <c r="AX49" s="11">
        <v>126000</v>
      </c>
      <c r="AY49" s="11">
        <v>128802</v>
      </c>
      <c r="AZ49" s="11">
        <v>107717</v>
      </c>
    </row>
    <row r="50" spans="1:52" ht="12.75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AC50" s="7" t="s">
        <v>9</v>
      </c>
      <c r="AD50" s="11">
        <v>33256</v>
      </c>
      <c r="AE50" s="11">
        <v>69794</v>
      </c>
      <c r="AF50" s="11">
        <v>70796</v>
      </c>
      <c r="AG50" s="11">
        <v>48001</v>
      </c>
      <c r="AH50" s="11">
        <v>43692</v>
      </c>
      <c r="AI50" s="11">
        <v>44164</v>
      </c>
      <c r="AJ50" s="11">
        <v>71191</v>
      </c>
      <c r="AK50" s="11">
        <v>68833</v>
      </c>
      <c r="AL50" s="11">
        <v>75035</v>
      </c>
      <c r="AM50" s="11">
        <v>64283</v>
      </c>
      <c r="AN50" s="11">
        <v>65025</v>
      </c>
      <c r="AO50" s="11">
        <v>62827</v>
      </c>
      <c r="AP50" s="11">
        <v>57644</v>
      </c>
      <c r="AQ50" s="11">
        <v>66491</v>
      </c>
      <c r="AR50" s="11">
        <v>78666</v>
      </c>
      <c r="AS50" s="11">
        <v>107193</v>
      </c>
      <c r="AT50" s="11">
        <v>89866</v>
      </c>
      <c r="AU50" s="11">
        <v>61055</v>
      </c>
      <c r="AV50" s="11">
        <v>45878</v>
      </c>
      <c r="AW50" s="11">
        <v>57456</v>
      </c>
      <c r="AX50" s="11">
        <v>71572</v>
      </c>
      <c r="AY50" s="11">
        <v>94192</v>
      </c>
      <c r="AZ50" s="11">
        <v>109930</v>
      </c>
    </row>
    <row r="51" spans="1:52" ht="12.75" customHeight="1" x14ac:dyDescent="0.2">
      <c r="A51" s="17" t="s">
        <v>39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AC51" s="7" t="s">
        <v>16</v>
      </c>
      <c r="AD51" s="11">
        <v>33163</v>
      </c>
      <c r="AE51" s="11">
        <v>46102</v>
      </c>
      <c r="AF51" s="11">
        <v>57695</v>
      </c>
      <c r="AG51" s="11">
        <v>45481</v>
      </c>
      <c r="AH51" s="11">
        <v>38995</v>
      </c>
      <c r="AI51" s="11">
        <v>35771</v>
      </c>
      <c r="AJ51" s="11">
        <v>57067</v>
      </c>
      <c r="AK51" s="11">
        <v>69042</v>
      </c>
      <c r="AL51" s="11">
        <v>86076</v>
      </c>
      <c r="AM51" s="11">
        <v>76176</v>
      </c>
      <c r="AN51" s="11">
        <v>76078</v>
      </c>
      <c r="AO51" s="11">
        <v>70104</v>
      </c>
      <c r="AP51" s="11">
        <v>68805</v>
      </c>
      <c r="AQ51" s="11">
        <v>67396</v>
      </c>
      <c r="AR51" s="11">
        <v>64805</v>
      </c>
      <c r="AS51" s="11">
        <v>65840</v>
      </c>
      <c r="AT51" s="11">
        <v>63408</v>
      </c>
      <c r="AU51" s="11">
        <v>60139</v>
      </c>
      <c r="AV51" s="11">
        <v>41475</v>
      </c>
      <c r="AW51" s="11">
        <v>64455</v>
      </c>
      <c r="AX51" s="11">
        <v>83260</v>
      </c>
      <c r="AY51" s="11">
        <v>91489</v>
      </c>
      <c r="AZ51" s="11">
        <v>95793</v>
      </c>
    </row>
    <row r="52" spans="1:52" ht="12.75" customHeight="1" x14ac:dyDescent="0.2">
      <c r="A52" s="5" t="s">
        <v>0</v>
      </c>
      <c r="B52" s="6">
        <v>2002</v>
      </c>
      <c r="C52" s="6">
        <v>2003</v>
      </c>
      <c r="D52" s="6">
        <v>2004</v>
      </c>
      <c r="E52" s="15">
        <v>2005</v>
      </c>
      <c r="F52" s="6">
        <v>2006</v>
      </c>
      <c r="G52" s="6">
        <v>2007</v>
      </c>
      <c r="H52" s="6">
        <v>2008</v>
      </c>
      <c r="I52" s="6">
        <v>2009</v>
      </c>
      <c r="J52" s="6">
        <v>2010</v>
      </c>
      <c r="K52" s="6">
        <v>2011</v>
      </c>
      <c r="L52" s="6">
        <v>2012</v>
      </c>
      <c r="M52" s="6">
        <v>2013</v>
      </c>
      <c r="N52" s="6">
        <v>2014</v>
      </c>
      <c r="O52" s="6">
        <v>2015</v>
      </c>
      <c r="P52" s="6">
        <v>2016</v>
      </c>
      <c r="Q52" s="6">
        <v>2017</v>
      </c>
      <c r="R52" s="6">
        <v>2018</v>
      </c>
      <c r="S52" s="6">
        <v>2019</v>
      </c>
      <c r="T52" s="6">
        <v>2020</v>
      </c>
      <c r="U52" s="6">
        <v>2021</v>
      </c>
      <c r="V52" s="6">
        <v>2022</v>
      </c>
      <c r="W52" s="6">
        <v>2023</v>
      </c>
      <c r="X52" s="6">
        <v>2024</v>
      </c>
      <c r="AC52" s="7" t="s">
        <v>21</v>
      </c>
      <c r="AD52" s="11">
        <v>21504</v>
      </c>
      <c r="AE52" s="11">
        <v>49384</v>
      </c>
      <c r="AF52" s="11">
        <v>49601</v>
      </c>
      <c r="AG52" s="11">
        <v>35006</v>
      </c>
      <c r="AH52" s="11">
        <v>32806</v>
      </c>
      <c r="AI52" s="11">
        <v>32489</v>
      </c>
      <c r="AJ52" s="11">
        <v>39739</v>
      </c>
      <c r="AK52" s="11">
        <v>40778</v>
      </c>
      <c r="AL52" s="11">
        <v>44188</v>
      </c>
      <c r="AM52" s="11">
        <v>34435</v>
      </c>
      <c r="AN52" s="11">
        <v>27219</v>
      </c>
      <c r="AO52" s="11">
        <v>22612</v>
      </c>
      <c r="AP52" s="11">
        <v>18503</v>
      </c>
      <c r="AQ52" s="11">
        <v>18714</v>
      </c>
      <c r="AR52" s="11">
        <v>22587</v>
      </c>
      <c r="AS52" s="11">
        <v>31083</v>
      </c>
      <c r="AT52" s="11">
        <v>36494</v>
      </c>
      <c r="AU52" s="11">
        <v>42153</v>
      </c>
      <c r="AV52" s="11">
        <v>24815</v>
      </c>
      <c r="AW52" s="11">
        <v>32797</v>
      </c>
      <c r="AX52" s="11">
        <v>55287</v>
      </c>
      <c r="AY52" s="11">
        <v>63318</v>
      </c>
      <c r="AZ52" s="11">
        <v>68026</v>
      </c>
    </row>
    <row r="53" spans="1:52" ht="12.75" customHeight="1" x14ac:dyDescent="0.2">
      <c r="A53" s="28" t="s">
        <v>40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AC53" s="7" t="s">
        <v>28</v>
      </c>
      <c r="AD53" s="11">
        <v>284</v>
      </c>
      <c r="AE53" s="11">
        <v>294</v>
      </c>
      <c r="AF53" s="11">
        <v>317</v>
      </c>
      <c r="AG53" s="11">
        <v>329</v>
      </c>
      <c r="AH53" s="11">
        <v>315</v>
      </c>
      <c r="AI53" s="11">
        <v>292</v>
      </c>
      <c r="AJ53" s="11">
        <v>277</v>
      </c>
      <c r="AK53" s="11">
        <v>314</v>
      </c>
      <c r="AL53" s="11">
        <v>323</v>
      </c>
      <c r="AM53" s="11">
        <v>270</v>
      </c>
      <c r="AN53" s="11">
        <v>255</v>
      </c>
      <c r="AO53" s="11">
        <v>274</v>
      </c>
      <c r="AP53" s="11">
        <v>244</v>
      </c>
      <c r="AQ53" s="11">
        <v>245</v>
      </c>
      <c r="AR53" s="11">
        <v>227</v>
      </c>
      <c r="AS53" s="11">
        <v>257</v>
      </c>
      <c r="AT53" s="11">
        <v>242</v>
      </c>
      <c r="AU53" s="11">
        <v>272</v>
      </c>
      <c r="AV53" s="11">
        <v>182</v>
      </c>
      <c r="AW53" s="11">
        <v>224</v>
      </c>
      <c r="AX53" s="11">
        <v>328</v>
      </c>
      <c r="AY53" s="11">
        <v>537</v>
      </c>
      <c r="AZ53" s="11">
        <v>581</v>
      </c>
    </row>
    <row r="54" spans="1:52" ht="12.75" customHeight="1" x14ac:dyDescent="0.2">
      <c r="A54" s="1" t="s">
        <v>2</v>
      </c>
      <c r="B54" s="1" t="s">
        <v>41</v>
      </c>
    </row>
    <row r="55" spans="1:52" ht="12.75" customHeight="1" x14ac:dyDescent="0.2">
      <c r="A55" s="10" t="s">
        <v>33</v>
      </c>
      <c r="B55" s="8" t="s">
        <v>31</v>
      </c>
      <c r="C55" s="8" t="s">
        <v>31</v>
      </c>
      <c r="D55" s="8" t="s">
        <v>31</v>
      </c>
      <c r="E55" s="8" t="s">
        <v>31</v>
      </c>
      <c r="F55" s="8" t="s">
        <v>31</v>
      </c>
      <c r="G55" s="8" t="s">
        <v>31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31</v>
      </c>
      <c r="M55" s="8" t="s">
        <v>31</v>
      </c>
      <c r="N55" s="8" t="s">
        <v>31</v>
      </c>
      <c r="O55" s="8" t="s">
        <v>31</v>
      </c>
      <c r="P55" s="8" t="s">
        <v>31</v>
      </c>
      <c r="Q55" s="8" t="s">
        <v>31</v>
      </c>
      <c r="R55" s="8" t="s">
        <v>31</v>
      </c>
      <c r="S55" s="8" t="s">
        <v>31</v>
      </c>
      <c r="T55" s="8">
        <v>17111</v>
      </c>
      <c r="U55" s="8">
        <v>23766</v>
      </c>
      <c r="V55" s="8">
        <v>19574</v>
      </c>
      <c r="W55" s="8">
        <v>16867</v>
      </c>
      <c r="X55" s="8">
        <v>15746</v>
      </c>
    </row>
    <row r="56" spans="1:52" ht="12.75" customHeight="1" x14ac:dyDescent="0.2">
      <c r="A56" s="10" t="s">
        <v>34</v>
      </c>
      <c r="B56" s="8" t="s">
        <v>31</v>
      </c>
      <c r="C56" s="8" t="s">
        <v>31</v>
      </c>
      <c r="D56" s="8" t="s">
        <v>31</v>
      </c>
      <c r="E56" s="8" t="s">
        <v>31</v>
      </c>
      <c r="F56" s="8" t="s">
        <v>31</v>
      </c>
      <c r="G56" s="8" t="s">
        <v>31</v>
      </c>
      <c r="H56" s="8" t="s">
        <v>31</v>
      </c>
      <c r="I56" s="8" t="s">
        <v>31</v>
      </c>
      <c r="J56" s="8" t="s">
        <v>31</v>
      </c>
      <c r="K56" s="8" t="s">
        <v>31</v>
      </c>
      <c r="L56" s="8" t="s">
        <v>31</v>
      </c>
      <c r="M56" s="8" t="s">
        <v>31</v>
      </c>
      <c r="N56" s="8" t="s">
        <v>31</v>
      </c>
      <c r="O56" s="8" t="s">
        <v>31</v>
      </c>
      <c r="P56" s="8" t="s">
        <v>31</v>
      </c>
      <c r="Q56" s="8" t="s">
        <v>31</v>
      </c>
      <c r="R56" s="8" t="s">
        <v>31</v>
      </c>
      <c r="S56" s="8" t="s">
        <v>31</v>
      </c>
      <c r="T56" s="8">
        <v>6462</v>
      </c>
      <c r="U56" s="8">
        <v>10068</v>
      </c>
      <c r="V56" s="8">
        <v>8495</v>
      </c>
      <c r="W56" s="8">
        <v>9514</v>
      </c>
      <c r="X56" s="8">
        <v>8687</v>
      </c>
    </row>
    <row r="57" spans="1:52" ht="12.75" customHeight="1" x14ac:dyDescent="0.2">
      <c r="A57" s="10" t="s">
        <v>35</v>
      </c>
      <c r="B57" s="8" t="s">
        <v>31</v>
      </c>
      <c r="C57" s="8" t="s">
        <v>31</v>
      </c>
      <c r="D57" s="8" t="s">
        <v>31</v>
      </c>
      <c r="E57" s="8" t="s">
        <v>31</v>
      </c>
      <c r="F57" s="8" t="s">
        <v>31</v>
      </c>
      <c r="G57" s="8">
        <v>6957</v>
      </c>
      <c r="H57" s="8">
        <v>12485</v>
      </c>
      <c r="I57" s="8">
        <v>13469</v>
      </c>
      <c r="J57" s="8">
        <v>12205</v>
      </c>
      <c r="K57" s="8">
        <v>14396</v>
      </c>
      <c r="L57" s="8">
        <v>16467</v>
      </c>
      <c r="M57" s="8">
        <v>19035</v>
      </c>
      <c r="N57" s="8">
        <v>22020</v>
      </c>
      <c r="O57" s="8">
        <v>20874</v>
      </c>
      <c r="P57" s="8">
        <v>20136</v>
      </c>
      <c r="Q57" s="8">
        <v>19575</v>
      </c>
      <c r="R57" s="8">
        <v>20686</v>
      </c>
      <c r="S57" s="8">
        <v>27111</v>
      </c>
      <c r="T57" s="8">
        <v>17625</v>
      </c>
      <c r="U57" s="8">
        <v>24647</v>
      </c>
      <c r="V57" s="8">
        <v>20126</v>
      </c>
      <c r="W57" s="8">
        <v>17409</v>
      </c>
      <c r="X57" s="8">
        <v>16175</v>
      </c>
    </row>
    <row r="58" spans="1:52" ht="12.75" customHeight="1" x14ac:dyDescent="0.2">
      <c r="A58" s="10" t="s">
        <v>36</v>
      </c>
      <c r="B58" s="8" t="s">
        <v>31</v>
      </c>
      <c r="C58" s="8" t="s">
        <v>31</v>
      </c>
      <c r="D58" s="8" t="s">
        <v>31</v>
      </c>
      <c r="E58" s="8" t="s">
        <v>31</v>
      </c>
      <c r="F58" s="8" t="s">
        <v>31</v>
      </c>
      <c r="G58" s="11">
        <f t="shared" ref="G58:S58" si="5">+AI24-G57</f>
        <v>-6957</v>
      </c>
      <c r="H58" s="11">
        <f t="shared" si="5"/>
        <v>-12485</v>
      </c>
      <c r="I58" s="11">
        <f t="shared" si="5"/>
        <v>-13469</v>
      </c>
      <c r="J58" s="11">
        <f t="shared" si="5"/>
        <v>-12205</v>
      </c>
      <c r="K58" s="11">
        <f t="shared" si="5"/>
        <v>-14396</v>
      </c>
      <c r="L58" s="11">
        <f t="shared" si="5"/>
        <v>-16467</v>
      </c>
      <c r="M58" s="11">
        <f t="shared" si="5"/>
        <v>-19035</v>
      </c>
      <c r="N58" s="11">
        <f t="shared" si="5"/>
        <v>-22020</v>
      </c>
      <c r="O58" s="11">
        <f t="shared" si="5"/>
        <v>-20874</v>
      </c>
      <c r="P58" s="11">
        <f t="shared" si="5"/>
        <v>-20136</v>
      </c>
      <c r="Q58" s="11">
        <f t="shared" si="5"/>
        <v>-19575</v>
      </c>
      <c r="R58" s="11">
        <f t="shared" si="5"/>
        <v>-20686</v>
      </c>
      <c r="S58" s="11">
        <f t="shared" si="5"/>
        <v>-27111</v>
      </c>
      <c r="T58" s="11">
        <v>5948</v>
      </c>
      <c r="U58" s="11">
        <v>9187</v>
      </c>
      <c r="V58" s="8">
        <v>7943</v>
      </c>
      <c r="W58" s="8">
        <v>8972</v>
      </c>
      <c r="X58" s="8">
        <v>8258</v>
      </c>
      <c r="AC58" s="7" t="s">
        <v>2</v>
      </c>
      <c r="AD58" s="11">
        <v>3805</v>
      </c>
      <c r="AE58" s="11">
        <v>4368</v>
      </c>
      <c r="AF58" s="11">
        <v>5459</v>
      </c>
      <c r="AG58" s="11">
        <v>6238</v>
      </c>
      <c r="AH58" s="11">
        <v>6382</v>
      </c>
      <c r="AI58" s="11">
        <v>9189</v>
      </c>
      <c r="AJ58" s="11">
        <v>15602</v>
      </c>
      <c r="AK58" s="11">
        <v>17477</v>
      </c>
      <c r="AL58" s="11">
        <v>17122</v>
      </c>
      <c r="AM58" s="11">
        <v>19948</v>
      </c>
      <c r="AN58" s="11">
        <v>23899</v>
      </c>
      <c r="AO58" s="11">
        <v>27618</v>
      </c>
      <c r="AP58" s="11">
        <v>30396</v>
      </c>
      <c r="AQ58" s="11">
        <v>28683</v>
      </c>
      <c r="AR58" s="11">
        <v>26904</v>
      </c>
      <c r="AS58" s="11">
        <v>25647</v>
      </c>
      <c r="AT58" s="11">
        <v>26526</v>
      </c>
      <c r="AU58" s="11">
        <v>35002</v>
      </c>
      <c r="AV58" s="11">
        <v>23573</v>
      </c>
      <c r="AW58" s="11">
        <v>33834</v>
      </c>
      <c r="AX58" s="11">
        <v>28069</v>
      </c>
      <c r="AY58" s="11">
        <v>26381</v>
      </c>
      <c r="AZ58" s="11">
        <v>24433</v>
      </c>
    </row>
    <row r="59" spans="1:52" ht="12.75" customHeight="1" x14ac:dyDescent="0.2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R59" s="8"/>
      <c r="AC59" s="7" t="s">
        <v>9</v>
      </c>
      <c r="AD59" s="11">
        <v>1386</v>
      </c>
      <c r="AE59" s="11">
        <v>1546</v>
      </c>
      <c r="AF59" s="11">
        <v>1801</v>
      </c>
      <c r="AG59" s="11">
        <v>1837</v>
      </c>
      <c r="AH59" s="11">
        <v>1716</v>
      </c>
      <c r="AI59" s="11">
        <v>1606</v>
      </c>
      <c r="AJ59" s="11">
        <v>2035</v>
      </c>
      <c r="AK59" s="11">
        <v>2709</v>
      </c>
      <c r="AL59" s="11">
        <v>3632</v>
      </c>
      <c r="AM59" s="11">
        <v>3955</v>
      </c>
      <c r="AN59" s="11">
        <v>4719</v>
      </c>
      <c r="AO59" s="11">
        <v>5231</v>
      </c>
      <c r="AP59" s="11">
        <v>5828</v>
      </c>
      <c r="AQ59" s="11">
        <v>5693</v>
      </c>
      <c r="AR59" s="11">
        <v>5465</v>
      </c>
      <c r="AS59" s="11">
        <v>5208</v>
      </c>
      <c r="AT59" s="11">
        <v>4753</v>
      </c>
      <c r="AU59" s="11">
        <v>10633</v>
      </c>
      <c r="AV59" s="11">
        <v>6155</v>
      </c>
      <c r="AW59" s="11">
        <v>13432</v>
      </c>
      <c r="AX59" s="11">
        <v>10013</v>
      </c>
      <c r="AY59" s="11">
        <v>6393</v>
      </c>
      <c r="AZ59" s="11">
        <v>2903</v>
      </c>
    </row>
    <row r="60" spans="1:52" ht="12.75" customHeight="1" x14ac:dyDescent="0.2">
      <c r="A60" s="10" t="s">
        <v>4</v>
      </c>
      <c r="B60" s="8">
        <v>384</v>
      </c>
      <c r="C60" s="8">
        <v>328</v>
      </c>
      <c r="D60" s="8">
        <v>525</v>
      </c>
      <c r="E60" s="8">
        <v>467</v>
      </c>
      <c r="F60" s="8">
        <v>466</v>
      </c>
      <c r="G60" s="8">
        <v>487</v>
      </c>
      <c r="H60" s="8">
        <v>532</v>
      </c>
      <c r="I60" s="8">
        <v>584</v>
      </c>
      <c r="J60" s="8">
        <v>695</v>
      </c>
      <c r="K60" s="8">
        <v>786</v>
      </c>
      <c r="L60" s="8">
        <v>798</v>
      </c>
      <c r="M60" s="8">
        <v>830</v>
      </c>
      <c r="N60" s="8">
        <v>1005</v>
      </c>
      <c r="O60" s="8">
        <v>869</v>
      </c>
      <c r="P60" s="8">
        <v>716</v>
      </c>
      <c r="Q60" s="8">
        <v>722</v>
      </c>
      <c r="R60" s="8">
        <v>740</v>
      </c>
      <c r="S60" s="8">
        <v>634</v>
      </c>
      <c r="T60" s="8">
        <v>572</v>
      </c>
      <c r="U60" s="8">
        <v>997</v>
      </c>
      <c r="V60" s="8">
        <v>636</v>
      </c>
      <c r="W60" s="8">
        <v>638</v>
      </c>
      <c r="X60" s="8">
        <v>648</v>
      </c>
      <c r="AC60" s="7" t="s">
        <v>16</v>
      </c>
      <c r="AD60" s="11">
        <v>1436</v>
      </c>
      <c r="AE60" s="11">
        <v>1658</v>
      </c>
      <c r="AF60" s="11">
        <v>1881</v>
      </c>
      <c r="AG60" s="11">
        <v>2266</v>
      </c>
      <c r="AH60" s="11">
        <v>2325</v>
      </c>
      <c r="AI60" s="11">
        <v>2317</v>
      </c>
      <c r="AJ60" s="11">
        <v>2316</v>
      </c>
      <c r="AK60" s="11">
        <v>3424</v>
      </c>
      <c r="AL60" s="11">
        <v>4666</v>
      </c>
      <c r="AM60" s="11">
        <v>5534</v>
      </c>
      <c r="AN60" s="11">
        <v>6276</v>
      </c>
      <c r="AO60" s="11">
        <v>6893</v>
      </c>
      <c r="AP60" s="11">
        <v>7293</v>
      </c>
      <c r="AQ60" s="11">
        <v>6784</v>
      </c>
      <c r="AR60" s="11">
        <v>7103</v>
      </c>
      <c r="AS60" s="11">
        <v>6911</v>
      </c>
      <c r="AT60" s="11">
        <v>6419</v>
      </c>
      <c r="AU60" s="11">
        <v>8844</v>
      </c>
      <c r="AV60" s="11">
        <v>6176</v>
      </c>
      <c r="AW60" s="11">
        <v>11758</v>
      </c>
      <c r="AX60" s="11">
        <v>9658</v>
      </c>
      <c r="AY60" s="11">
        <v>8347</v>
      </c>
      <c r="AZ60" s="11">
        <v>5253</v>
      </c>
    </row>
    <row r="61" spans="1:52" ht="12.75" customHeight="1" x14ac:dyDescent="0.2">
      <c r="A61" s="10" t="s">
        <v>5</v>
      </c>
      <c r="B61" s="8">
        <v>536</v>
      </c>
      <c r="C61" s="8">
        <v>563</v>
      </c>
      <c r="D61" s="8">
        <v>753</v>
      </c>
      <c r="E61" s="8">
        <v>733</v>
      </c>
      <c r="F61" s="8">
        <v>636</v>
      </c>
      <c r="G61" s="8">
        <v>801</v>
      </c>
      <c r="H61" s="8">
        <v>1309</v>
      </c>
      <c r="I61" s="8">
        <v>1061</v>
      </c>
      <c r="J61" s="8">
        <v>1033</v>
      </c>
      <c r="K61" s="8">
        <v>1249</v>
      </c>
      <c r="L61" s="8">
        <v>1330</v>
      </c>
      <c r="M61" s="8">
        <v>1291</v>
      </c>
      <c r="N61" s="8">
        <v>1234</v>
      </c>
      <c r="O61" s="8">
        <v>1188</v>
      </c>
      <c r="P61" s="8">
        <v>1051</v>
      </c>
      <c r="Q61" s="8">
        <v>975</v>
      </c>
      <c r="R61" s="8">
        <v>891</v>
      </c>
      <c r="S61" s="8">
        <v>1215</v>
      </c>
      <c r="T61" s="8">
        <v>774</v>
      </c>
      <c r="U61" s="8">
        <v>1103</v>
      </c>
      <c r="V61" s="8">
        <v>881</v>
      </c>
      <c r="W61" s="8">
        <v>841</v>
      </c>
      <c r="X61" s="8">
        <v>833</v>
      </c>
      <c r="AC61" s="7" t="s">
        <v>21</v>
      </c>
      <c r="AD61" s="11">
        <v>991</v>
      </c>
      <c r="AE61" s="11">
        <v>1198</v>
      </c>
      <c r="AF61" s="11">
        <v>1552</v>
      </c>
      <c r="AG61" s="11">
        <v>1526</v>
      </c>
      <c r="AH61" s="11">
        <v>1622</v>
      </c>
      <c r="AI61" s="11">
        <v>1650</v>
      </c>
      <c r="AJ61" s="11">
        <v>2114</v>
      </c>
      <c r="AK61" s="11">
        <v>2219</v>
      </c>
      <c r="AL61" s="11">
        <v>2465</v>
      </c>
      <c r="AM61" s="11">
        <v>2879</v>
      </c>
      <c r="AN61" s="11">
        <v>3244</v>
      </c>
      <c r="AO61" s="11">
        <v>3812</v>
      </c>
      <c r="AP61" s="11">
        <v>3873</v>
      </c>
      <c r="AQ61" s="11">
        <v>3432</v>
      </c>
      <c r="AR61" s="11">
        <v>2996</v>
      </c>
      <c r="AS61" s="11">
        <v>2695</v>
      </c>
      <c r="AT61" s="11">
        <v>2459</v>
      </c>
      <c r="AU61" s="11">
        <v>2941</v>
      </c>
      <c r="AV61" s="11">
        <v>2958</v>
      </c>
      <c r="AW61" s="11">
        <v>4896</v>
      </c>
      <c r="AX61" s="11">
        <v>2843</v>
      </c>
      <c r="AY61" s="11">
        <v>3186</v>
      </c>
      <c r="AZ61" s="11">
        <v>2514</v>
      </c>
    </row>
    <row r="62" spans="1:52" ht="12.75" customHeight="1" x14ac:dyDescent="0.2">
      <c r="A62" s="10" t="s">
        <v>6</v>
      </c>
      <c r="B62" s="8">
        <v>288</v>
      </c>
      <c r="C62" s="8">
        <v>279</v>
      </c>
      <c r="D62" s="8">
        <v>400</v>
      </c>
      <c r="E62" s="8">
        <v>310</v>
      </c>
      <c r="F62" s="8">
        <v>300</v>
      </c>
      <c r="G62" s="8">
        <v>325</v>
      </c>
      <c r="H62" s="8">
        <v>505</v>
      </c>
      <c r="I62" s="8">
        <v>466</v>
      </c>
      <c r="J62" s="8">
        <v>520</v>
      </c>
      <c r="K62" s="8">
        <v>576</v>
      </c>
      <c r="L62" s="8">
        <v>786</v>
      </c>
      <c r="M62" s="8">
        <v>741</v>
      </c>
      <c r="N62" s="8">
        <v>727</v>
      </c>
      <c r="O62" s="8">
        <v>734</v>
      </c>
      <c r="P62" s="8">
        <v>665</v>
      </c>
      <c r="Q62" s="8">
        <v>562</v>
      </c>
      <c r="R62" s="8">
        <v>568</v>
      </c>
      <c r="S62" s="8">
        <v>531</v>
      </c>
      <c r="T62" s="8">
        <v>514</v>
      </c>
      <c r="U62" s="8">
        <v>881</v>
      </c>
      <c r="V62" s="8">
        <v>552</v>
      </c>
      <c r="W62" s="8">
        <v>542</v>
      </c>
      <c r="X62" s="8">
        <v>429</v>
      </c>
      <c r="AC62" s="7" t="s">
        <v>28</v>
      </c>
      <c r="AD62" s="11">
        <v>82</v>
      </c>
      <c r="AE62" s="11">
        <v>69</v>
      </c>
      <c r="AF62" s="11">
        <v>62</v>
      </c>
      <c r="AG62" s="11">
        <v>71</v>
      </c>
      <c r="AH62" s="11">
        <v>51</v>
      </c>
      <c r="AI62" s="11">
        <v>52</v>
      </c>
      <c r="AJ62" s="11">
        <v>65</v>
      </c>
      <c r="AK62" s="11">
        <v>63</v>
      </c>
      <c r="AL62" s="11">
        <v>67</v>
      </c>
      <c r="AM62" s="11">
        <v>84</v>
      </c>
      <c r="AN62" s="11">
        <v>75</v>
      </c>
      <c r="AO62" s="11">
        <v>85</v>
      </c>
      <c r="AP62" s="11">
        <v>78</v>
      </c>
      <c r="AQ62" s="11">
        <v>96</v>
      </c>
      <c r="AR62" s="11">
        <v>79</v>
      </c>
      <c r="AS62" s="11">
        <v>89</v>
      </c>
      <c r="AT62" s="11">
        <v>64</v>
      </c>
      <c r="AU62" s="11">
        <v>60</v>
      </c>
      <c r="AV62" s="11">
        <v>68</v>
      </c>
      <c r="AW62" s="11">
        <v>154</v>
      </c>
      <c r="AX62" s="11">
        <v>88</v>
      </c>
      <c r="AY62" s="11">
        <v>70</v>
      </c>
      <c r="AZ62" s="11">
        <v>132</v>
      </c>
    </row>
    <row r="63" spans="1:52" ht="12.75" customHeight="1" x14ac:dyDescent="0.2">
      <c r="A63" s="10" t="s">
        <v>7</v>
      </c>
      <c r="B63" s="26">
        <v>236</v>
      </c>
      <c r="C63" s="26">
        <v>343</v>
      </c>
      <c r="D63" s="26">
        <v>535</v>
      </c>
      <c r="E63" s="26">
        <v>771</v>
      </c>
      <c r="F63" s="26">
        <v>893</v>
      </c>
      <c r="G63" s="26">
        <v>2742</v>
      </c>
      <c r="H63" s="26">
        <v>6392</v>
      </c>
      <c r="I63" s="26">
        <v>7720</v>
      </c>
      <c r="J63" s="26">
        <v>6437</v>
      </c>
      <c r="K63" s="26">
        <v>7693</v>
      </c>
      <c r="L63" s="26">
        <v>9131</v>
      </c>
      <c r="M63" s="26">
        <v>11014</v>
      </c>
      <c r="N63" s="26">
        <v>13518</v>
      </c>
      <c r="O63" s="26">
        <v>12914</v>
      </c>
      <c r="P63" s="26">
        <v>12624</v>
      </c>
      <c r="Q63" s="26">
        <v>12220</v>
      </c>
      <c r="R63" s="26">
        <v>13172</v>
      </c>
      <c r="S63" s="26">
        <v>18581</v>
      </c>
      <c r="T63" s="26">
        <v>11753</v>
      </c>
      <c r="U63" s="26">
        <v>16181</v>
      </c>
      <c r="V63" s="26">
        <v>13367</v>
      </c>
      <c r="W63" s="26">
        <v>10986</v>
      </c>
      <c r="X63" s="26">
        <v>10012</v>
      </c>
    </row>
    <row r="64" spans="1:52" ht="12.75" customHeight="1" x14ac:dyDescent="0.2">
      <c r="A64" s="10" t="s">
        <v>8</v>
      </c>
      <c r="B64" s="26">
        <v>414</v>
      </c>
      <c r="C64" s="26">
        <v>503</v>
      </c>
      <c r="D64" s="26">
        <v>538</v>
      </c>
      <c r="E64" s="26">
        <v>701</v>
      </c>
      <c r="F64" s="26">
        <v>668</v>
      </c>
      <c r="G64" s="26">
        <v>609</v>
      </c>
      <c r="H64" s="26">
        <v>753</v>
      </c>
      <c r="I64" s="26">
        <v>1085</v>
      </c>
      <c r="J64" s="26">
        <v>1279</v>
      </c>
      <c r="K64" s="26">
        <v>1525</v>
      </c>
      <c r="L64" s="26">
        <v>1794</v>
      </c>
      <c r="M64" s="26">
        <v>2296</v>
      </c>
      <c r="N64" s="26">
        <v>2114</v>
      </c>
      <c r="O64" s="26">
        <v>1959</v>
      </c>
      <c r="P64" s="26">
        <v>1697</v>
      </c>
      <c r="Q64" s="26">
        <v>1564</v>
      </c>
      <c r="R64" s="26">
        <v>1416</v>
      </c>
      <c r="S64" s="26">
        <v>1757</v>
      </c>
      <c r="T64" s="26">
        <v>1289</v>
      </c>
      <c r="U64" s="26">
        <v>2026</v>
      </c>
      <c r="V64" s="26">
        <v>1833</v>
      </c>
      <c r="W64" s="26">
        <v>1643</v>
      </c>
      <c r="X64" s="26">
        <v>1434</v>
      </c>
    </row>
    <row r="65" spans="1:52" ht="12.75" customHeight="1" x14ac:dyDescent="0.2">
      <c r="R65" s="8"/>
    </row>
    <row r="66" spans="1:52" ht="12.75" customHeight="1" x14ac:dyDescent="0.2">
      <c r="A66" s="1" t="s">
        <v>9</v>
      </c>
      <c r="B66" s="1" t="s">
        <v>41</v>
      </c>
      <c r="AC66" s="7" t="s">
        <v>2</v>
      </c>
      <c r="AD66" s="11">
        <v>-76701</v>
      </c>
      <c r="AE66" s="11">
        <v>-222807</v>
      </c>
      <c r="AF66" s="11">
        <v>-189218</v>
      </c>
      <c r="AG66" s="11">
        <v>-132532</v>
      </c>
      <c r="AH66" s="11">
        <v>-119798</v>
      </c>
      <c r="AI66" s="11">
        <v>-368498</v>
      </c>
      <c r="AJ66" s="11">
        <v>-278360</v>
      </c>
      <c r="AK66" s="11">
        <v>-196063</v>
      </c>
      <c r="AL66" s="11">
        <v>-196783</v>
      </c>
      <c r="AM66" s="11">
        <v>-159190</v>
      </c>
      <c r="AN66" s="11">
        <v>-128796</v>
      </c>
      <c r="AO66" s="11">
        <v>-95584</v>
      </c>
      <c r="AP66" s="11">
        <v>-72749</v>
      </c>
      <c r="AQ66" s="11">
        <v>-68485</v>
      </c>
      <c r="AR66" s="11">
        <v>-69721</v>
      </c>
      <c r="AS66" s="11">
        <v>-71029</v>
      </c>
      <c r="AT66" s="11">
        <v>-68950</v>
      </c>
      <c r="AU66" s="11">
        <v>-65924</v>
      </c>
      <c r="AV66" s="11">
        <v>-55816</v>
      </c>
      <c r="AW66" s="11">
        <v>-54806</v>
      </c>
      <c r="AX66" s="11">
        <v>-97931</v>
      </c>
      <c r="AY66" s="11">
        <v>-102421</v>
      </c>
      <c r="AZ66" s="11">
        <v>-83284</v>
      </c>
    </row>
    <row r="67" spans="1:52" ht="12.75" customHeight="1" x14ac:dyDescent="0.2">
      <c r="A67" s="12" t="s">
        <v>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R67" s="8"/>
      <c r="AC67" s="7" t="s">
        <v>9</v>
      </c>
      <c r="AD67" s="11">
        <v>-31870</v>
      </c>
      <c r="AE67" s="11">
        <v>-68248</v>
      </c>
      <c r="AF67" s="11">
        <v>-68995</v>
      </c>
      <c r="AG67" s="11">
        <v>-46164</v>
      </c>
      <c r="AH67" s="11">
        <v>-41976</v>
      </c>
      <c r="AI67" s="11">
        <v>-42558</v>
      </c>
      <c r="AJ67" s="11">
        <v>-69156</v>
      </c>
      <c r="AK67" s="11">
        <v>-66124</v>
      </c>
      <c r="AL67" s="11">
        <v>-71403</v>
      </c>
      <c r="AM67" s="11">
        <v>-60328</v>
      </c>
      <c r="AN67" s="11">
        <v>-60306</v>
      </c>
      <c r="AO67" s="11">
        <v>-57596</v>
      </c>
      <c r="AP67" s="11">
        <v>-51816</v>
      </c>
      <c r="AQ67" s="11">
        <v>-60798</v>
      </c>
      <c r="AR67" s="11">
        <v>-73201</v>
      </c>
      <c r="AS67" s="11">
        <v>-101985</v>
      </c>
      <c r="AT67" s="11">
        <v>-85113</v>
      </c>
      <c r="AU67" s="11">
        <v>-50422</v>
      </c>
      <c r="AV67" s="11">
        <v>-39723</v>
      </c>
      <c r="AW67" s="11">
        <v>-44024</v>
      </c>
      <c r="AX67" s="11">
        <v>-61559</v>
      </c>
      <c r="AY67" s="11">
        <v>-87799</v>
      </c>
      <c r="AZ67" s="11">
        <v>-107027</v>
      </c>
    </row>
    <row r="68" spans="1:52" ht="12.75" customHeight="1" x14ac:dyDescent="0.2">
      <c r="A68" s="10" t="s">
        <v>10</v>
      </c>
      <c r="B68" s="8">
        <v>422</v>
      </c>
      <c r="C68" s="8">
        <v>477</v>
      </c>
      <c r="D68" s="8">
        <v>507</v>
      </c>
      <c r="E68" s="8">
        <v>679</v>
      </c>
      <c r="F68" s="8">
        <v>686</v>
      </c>
      <c r="G68" s="8">
        <v>651</v>
      </c>
      <c r="H68" s="8">
        <v>822</v>
      </c>
      <c r="I68" s="8">
        <v>1234</v>
      </c>
      <c r="J68" s="8">
        <v>1719</v>
      </c>
      <c r="K68" s="8">
        <v>1761</v>
      </c>
      <c r="L68" s="8">
        <v>1960</v>
      </c>
      <c r="M68" s="8">
        <v>2418</v>
      </c>
      <c r="N68" s="8">
        <v>2726</v>
      </c>
      <c r="O68" s="8">
        <v>2536</v>
      </c>
      <c r="P68" s="8">
        <v>2225</v>
      </c>
      <c r="Q68" s="8">
        <v>2232</v>
      </c>
      <c r="R68" s="8">
        <v>2018</v>
      </c>
      <c r="S68" s="8">
        <v>2849</v>
      </c>
      <c r="T68" s="8">
        <v>1832</v>
      </c>
      <c r="U68" s="8">
        <v>2685</v>
      </c>
      <c r="V68" s="8">
        <v>1925</v>
      </c>
      <c r="W68" s="8">
        <v>1621</v>
      </c>
      <c r="X68" s="8">
        <v>1116</v>
      </c>
      <c r="AC68" s="7" t="s">
        <v>16</v>
      </c>
      <c r="AD68" s="11">
        <v>-31727</v>
      </c>
      <c r="AE68" s="11">
        <v>-44444</v>
      </c>
      <c r="AF68" s="11">
        <v>-55814</v>
      </c>
      <c r="AG68" s="11">
        <v>-43215</v>
      </c>
      <c r="AH68" s="11">
        <v>-36670</v>
      </c>
      <c r="AI68" s="11">
        <v>-33454</v>
      </c>
      <c r="AJ68" s="11">
        <v>-54751</v>
      </c>
      <c r="AK68" s="11">
        <v>-65618</v>
      </c>
      <c r="AL68" s="11">
        <v>-81410</v>
      </c>
      <c r="AM68" s="11">
        <v>-70642</v>
      </c>
      <c r="AN68" s="11">
        <v>-69802</v>
      </c>
      <c r="AO68" s="11">
        <v>-63211</v>
      </c>
      <c r="AP68" s="11">
        <v>-61512</v>
      </c>
      <c r="AQ68" s="11">
        <v>-60612</v>
      </c>
      <c r="AR68" s="11">
        <v>-57702</v>
      </c>
      <c r="AS68" s="11">
        <v>-58929</v>
      </c>
      <c r="AT68" s="11">
        <v>-56989</v>
      </c>
      <c r="AU68" s="11">
        <v>-51295</v>
      </c>
      <c r="AV68" s="11">
        <v>-35299</v>
      </c>
      <c r="AW68" s="11">
        <v>-52697</v>
      </c>
      <c r="AX68" s="11">
        <v>-73602</v>
      </c>
      <c r="AY68" s="11">
        <v>-83142</v>
      </c>
      <c r="AZ68" s="11">
        <v>-90540</v>
      </c>
    </row>
    <row r="69" spans="1:52" ht="12.75" customHeight="1" x14ac:dyDescent="0.2">
      <c r="A69" s="10" t="s">
        <v>11</v>
      </c>
      <c r="B69" s="8">
        <v>148</v>
      </c>
      <c r="C69" s="8">
        <v>208</v>
      </c>
      <c r="D69" s="8">
        <v>260</v>
      </c>
      <c r="E69" s="8">
        <v>285</v>
      </c>
      <c r="F69" s="8">
        <v>223</v>
      </c>
      <c r="G69" s="8">
        <v>221</v>
      </c>
      <c r="H69" s="8">
        <v>310</v>
      </c>
      <c r="I69" s="8">
        <v>425</v>
      </c>
      <c r="J69" s="8">
        <v>464</v>
      </c>
      <c r="K69" s="8">
        <v>571</v>
      </c>
      <c r="L69" s="8">
        <v>676</v>
      </c>
      <c r="M69" s="8">
        <v>655</v>
      </c>
      <c r="N69" s="8">
        <v>705</v>
      </c>
      <c r="O69" s="8">
        <v>611</v>
      </c>
      <c r="P69" s="8">
        <v>564</v>
      </c>
      <c r="Q69" s="8">
        <v>471</v>
      </c>
      <c r="R69" s="8">
        <v>480</v>
      </c>
      <c r="S69" s="8">
        <v>683</v>
      </c>
      <c r="T69" s="8">
        <v>349</v>
      </c>
      <c r="U69" s="8">
        <v>590</v>
      </c>
      <c r="V69" s="8">
        <v>499</v>
      </c>
      <c r="W69" s="8">
        <v>542</v>
      </c>
      <c r="X69" s="8">
        <v>338</v>
      </c>
      <c r="AC69" s="7" t="s">
        <v>21</v>
      </c>
      <c r="AD69" s="11">
        <v>-20513</v>
      </c>
      <c r="AE69" s="11">
        <v>-48186</v>
      </c>
      <c r="AF69" s="11">
        <v>-48049</v>
      </c>
      <c r="AG69" s="11">
        <v>-33480</v>
      </c>
      <c r="AH69" s="11">
        <v>-31184</v>
      </c>
      <c r="AI69" s="11">
        <v>-30839</v>
      </c>
      <c r="AJ69" s="11">
        <v>-37625</v>
      </c>
      <c r="AK69" s="11">
        <v>-38559</v>
      </c>
      <c r="AL69" s="11">
        <v>-41723</v>
      </c>
      <c r="AM69" s="11">
        <v>-31556</v>
      </c>
      <c r="AN69" s="11">
        <v>-23975</v>
      </c>
      <c r="AO69" s="11">
        <v>-18800</v>
      </c>
      <c r="AP69" s="11">
        <v>-14630</v>
      </c>
      <c r="AQ69" s="11">
        <v>-15282</v>
      </c>
      <c r="AR69" s="11">
        <v>-19591</v>
      </c>
      <c r="AS69" s="11">
        <v>-28388</v>
      </c>
      <c r="AT69" s="11">
        <v>-34035</v>
      </c>
      <c r="AU69" s="11">
        <v>-39212</v>
      </c>
      <c r="AV69" s="11">
        <v>-21857</v>
      </c>
      <c r="AW69" s="11">
        <v>-27901</v>
      </c>
      <c r="AX69" s="11">
        <v>-52444</v>
      </c>
      <c r="AY69" s="11">
        <v>-60132</v>
      </c>
      <c r="AZ69" s="11">
        <v>-65512</v>
      </c>
    </row>
    <row r="70" spans="1:52" ht="12.75" customHeight="1" x14ac:dyDescent="0.2">
      <c r="A70" s="10" t="s">
        <v>12</v>
      </c>
      <c r="B70" s="8">
        <v>117</v>
      </c>
      <c r="C70" s="8">
        <v>92</v>
      </c>
      <c r="D70" s="8">
        <v>103</v>
      </c>
      <c r="E70" s="8">
        <v>107</v>
      </c>
      <c r="F70" s="8">
        <v>130</v>
      </c>
      <c r="G70" s="8">
        <v>101</v>
      </c>
      <c r="H70" s="8">
        <v>108</v>
      </c>
      <c r="I70" s="8">
        <v>156</v>
      </c>
      <c r="J70" s="8">
        <v>275</v>
      </c>
      <c r="K70" s="8">
        <v>304</v>
      </c>
      <c r="L70" s="8">
        <v>449</v>
      </c>
      <c r="M70" s="8">
        <v>360</v>
      </c>
      <c r="N70" s="8">
        <v>434</v>
      </c>
      <c r="O70" s="8">
        <v>446</v>
      </c>
      <c r="P70" s="8">
        <v>436</v>
      </c>
      <c r="Q70" s="8">
        <v>375</v>
      </c>
      <c r="R70" s="8">
        <v>359</v>
      </c>
      <c r="S70" s="8">
        <v>1242</v>
      </c>
      <c r="T70" s="8">
        <v>439</v>
      </c>
      <c r="U70" s="8">
        <v>1243</v>
      </c>
      <c r="V70" s="8">
        <v>1198</v>
      </c>
      <c r="W70" s="8">
        <v>841</v>
      </c>
      <c r="X70" s="8">
        <v>284</v>
      </c>
      <c r="AC70" s="7" t="s">
        <v>28</v>
      </c>
      <c r="AD70" s="11">
        <v>-202</v>
      </c>
      <c r="AE70" s="11">
        <v>-225</v>
      </c>
      <c r="AF70" s="11">
        <v>-255</v>
      </c>
      <c r="AG70" s="11">
        <v>-258</v>
      </c>
      <c r="AH70" s="11">
        <v>-264</v>
      </c>
      <c r="AI70" s="11">
        <v>-240</v>
      </c>
      <c r="AJ70" s="11">
        <v>-212</v>
      </c>
      <c r="AK70" s="11">
        <v>-251</v>
      </c>
      <c r="AL70" s="11">
        <v>-256</v>
      </c>
      <c r="AM70" s="11">
        <v>-186</v>
      </c>
      <c r="AN70" s="11">
        <v>-180</v>
      </c>
      <c r="AO70" s="11">
        <v>-189</v>
      </c>
      <c r="AP70" s="11">
        <v>-166</v>
      </c>
      <c r="AQ70" s="11">
        <v>-149</v>
      </c>
      <c r="AR70" s="11">
        <v>-148</v>
      </c>
      <c r="AS70" s="11">
        <v>-168</v>
      </c>
      <c r="AT70" s="11">
        <v>-178</v>
      </c>
      <c r="AU70" s="11">
        <v>-212</v>
      </c>
      <c r="AV70" s="11">
        <v>-114</v>
      </c>
      <c r="AW70" s="11">
        <v>-70</v>
      </c>
      <c r="AX70" s="11">
        <v>-240</v>
      </c>
      <c r="AY70" s="11">
        <v>-467</v>
      </c>
      <c r="AZ70" s="11">
        <v>-449</v>
      </c>
    </row>
    <row r="71" spans="1:52" ht="12.75" customHeight="1" x14ac:dyDescent="0.2">
      <c r="A71" s="10" t="s">
        <v>13</v>
      </c>
      <c r="B71" s="8">
        <v>143</v>
      </c>
      <c r="C71" s="8">
        <v>189</v>
      </c>
      <c r="D71" s="8">
        <v>170</v>
      </c>
      <c r="E71" s="8">
        <v>138</v>
      </c>
      <c r="F71" s="8">
        <v>134</v>
      </c>
      <c r="G71" s="8">
        <v>94</v>
      </c>
      <c r="H71" s="8">
        <v>152</v>
      </c>
      <c r="I71" s="8">
        <v>180</v>
      </c>
      <c r="J71" s="8">
        <v>203</v>
      </c>
      <c r="K71" s="8">
        <v>246</v>
      </c>
      <c r="L71" s="8">
        <v>397</v>
      </c>
      <c r="M71" s="8">
        <v>434</v>
      </c>
      <c r="N71" s="8">
        <v>495</v>
      </c>
      <c r="O71" s="8">
        <v>455</v>
      </c>
      <c r="P71" s="8">
        <v>491</v>
      </c>
      <c r="Q71" s="8">
        <v>441</v>
      </c>
      <c r="R71" s="8">
        <v>394</v>
      </c>
      <c r="S71" s="8">
        <v>920</v>
      </c>
      <c r="T71" s="8">
        <v>574</v>
      </c>
      <c r="U71" s="8">
        <v>1435</v>
      </c>
      <c r="V71" s="8">
        <v>1068</v>
      </c>
      <c r="W71" s="8">
        <v>554</v>
      </c>
      <c r="X71" s="8">
        <v>236</v>
      </c>
    </row>
    <row r="72" spans="1:52" ht="12.75" customHeight="1" x14ac:dyDescent="0.2">
      <c r="A72" s="10" t="s">
        <v>14</v>
      </c>
      <c r="B72" s="8">
        <v>180</v>
      </c>
      <c r="C72" s="8">
        <v>187</v>
      </c>
      <c r="D72" s="8">
        <v>119</v>
      </c>
      <c r="E72" s="8">
        <v>108</v>
      </c>
      <c r="F72" s="8">
        <v>108</v>
      </c>
      <c r="G72" s="8">
        <v>86</v>
      </c>
      <c r="H72" s="8">
        <v>112</v>
      </c>
      <c r="I72" s="8">
        <v>140</v>
      </c>
      <c r="J72" s="8">
        <v>210</v>
      </c>
      <c r="K72" s="8">
        <v>208</v>
      </c>
      <c r="L72" s="8">
        <v>210</v>
      </c>
      <c r="M72" s="8">
        <v>233</v>
      </c>
      <c r="N72" s="8">
        <v>253</v>
      </c>
      <c r="O72" s="8">
        <v>245</v>
      </c>
      <c r="P72" s="8">
        <v>251</v>
      </c>
      <c r="Q72" s="8">
        <v>236</v>
      </c>
      <c r="R72" s="8">
        <v>228</v>
      </c>
      <c r="S72" s="8">
        <v>528</v>
      </c>
      <c r="T72" s="8">
        <v>341</v>
      </c>
      <c r="U72" s="8">
        <v>699</v>
      </c>
      <c r="V72" s="8">
        <v>447</v>
      </c>
      <c r="W72" s="8">
        <v>262</v>
      </c>
      <c r="X72" s="8">
        <v>99</v>
      </c>
    </row>
    <row r="73" spans="1:52" ht="12.75" customHeight="1" x14ac:dyDescent="0.2">
      <c r="A73" s="10" t="s">
        <v>15</v>
      </c>
      <c r="B73" s="8">
        <v>61</v>
      </c>
      <c r="C73" s="8">
        <v>67</v>
      </c>
      <c r="D73" s="8">
        <v>98</v>
      </c>
      <c r="E73" s="8">
        <v>117</v>
      </c>
      <c r="F73" s="8">
        <v>73</v>
      </c>
      <c r="G73" s="8">
        <v>57</v>
      </c>
      <c r="H73" s="8">
        <v>83</v>
      </c>
      <c r="I73" s="8">
        <v>102</v>
      </c>
      <c r="J73" s="8">
        <v>166</v>
      </c>
      <c r="K73" s="8">
        <v>162</v>
      </c>
      <c r="L73" s="8">
        <v>188</v>
      </c>
      <c r="M73" s="8">
        <v>229</v>
      </c>
      <c r="N73" s="8">
        <v>198</v>
      </c>
      <c r="O73" s="8">
        <v>281</v>
      </c>
      <c r="P73" s="8">
        <v>356</v>
      </c>
      <c r="Q73" s="8">
        <v>350</v>
      </c>
      <c r="R73" s="8">
        <v>311</v>
      </c>
      <c r="S73" s="8">
        <v>1481</v>
      </c>
      <c r="T73" s="8">
        <v>905</v>
      </c>
      <c r="U73" s="8">
        <v>2354</v>
      </c>
      <c r="V73" s="8">
        <v>1509</v>
      </c>
      <c r="W73" s="8">
        <v>749</v>
      </c>
      <c r="X73" s="8">
        <v>183</v>
      </c>
      <c r="AD73" s="6">
        <v>2002</v>
      </c>
      <c r="AE73" s="6">
        <v>2003</v>
      </c>
      <c r="AF73" s="6">
        <v>2004</v>
      </c>
      <c r="AG73" s="6">
        <v>2005</v>
      </c>
      <c r="AH73" s="6">
        <v>2006</v>
      </c>
      <c r="AI73" s="6">
        <v>2007</v>
      </c>
      <c r="AJ73" s="6">
        <v>2008</v>
      </c>
      <c r="AK73" s="6">
        <v>2009</v>
      </c>
      <c r="AL73" s="6">
        <v>2010</v>
      </c>
      <c r="AM73" s="6">
        <v>2011</v>
      </c>
      <c r="AN73" s="6">
        <v>2012</v>
      </c>
      <c r="AO73" s="6">
        <v>2013</v>
      </c>
      <c r="AP73" s="6">
        <v>2014</v>
      </c>
      <c r="AQ73" s="6">
        <v>2015</v>
      </c>
      <c r="AR73" s="6">
        <v>2016</v>
      </c>
      <c r="AS73" s="6">
        <v>2017</v>
      </c>
      <c r="AT73" s="6">
        <v>2018</v>
      </c>
      <c r="AU73" s="6">
        <v>2019</v>
      </c>
      <c r="AV73" s="6">
        <v>2020</v>
      </c>
      <c r="AW73" s="6">
        <v>2021</v>
      </c>
      <c r="AX73" s="6">
        <v>2022</v>
      </c>
      <c r="AY73" s="6">
        <v>2023</v>
      </c>
      <c r="AZ73" s="6">
        <v>2024</v>
      </c>
    </row>
    <row r="74" spans="1:52" ht="12.75" customHeight="1" x14ac:dyDescent="0.2">
      <c r="A74" s="10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R74" s="8"/>
      <c r="AC74" s="7" t="s">
        <v>2</v>
      </c>
      <c r="AD74" s="2">
        <v>76701</v>
      </c>
      <c r="AE74" s="2">
        <v>222807</v>
      </c>
      <c r="AF74" s="2">
        <v>189218</v>
      </c>
      <c r="AG74" s="2">
        <v>132532</v>
      </c>
      <c r="AH74" s="2">
        <v>119798</v>
      </c>
      <c r="AI74" s="2">
        <v>368498</v>
      </c>
      <c r="AJ74" s="2">
        <v>278360</v>
      </c>
      <c r="AK74" s="2">
        <v>196063</v>
      </c>
      <c r="AL74" s="2">
        <v>196783</v>
      </c>
      <c r="AM74" s="2">
        <v>159190</v>
      </c>
      <c r="AN74" s="2">
        <v>128796</v>
      </c>
      <c r="AO74" s="2">
        <v>95584</v>
      </c>
      <c r="AP74" s="2">
        <v>72749</v>
      </c>
      <c r="AQ74" s="2">
        <v>68485</v>
      </c>
      <c r="AR74" s="2">
        <v>69721</v>
      </c>
      <c r="AS74" s="2">
        <v>71029</v>
      </c>
      <c r="AT74" s="2">
        <v>68950</v>
      </c>
      <c r="AU74" s="2">
        <v>65924</v>
      </c>
      <c r="AV74" s="2">
        <v>55816</v>
      </c>
      <c r="AW74" s="2">
        <v>54806</v>
      </c>
      <c r="AX74" s="2">
        <v>97931</v>
      </c>
      <c r="AY74" s="2">
        <v>102421</v>
      </c>
      <c r="AZ74" s="2">
        <v>83284</v>
      </c>
    </row>
    <row r="75" spans="1:52" ht="12.75" customHeight="1" x14ac:dyDescent="0.2">
      <c r="A75" s="1" t="s">
        <v>16</v>
      </c>
      <c r="B75" s="1" t="s">
        <v>41</v>
      </c>
      <c r="AC75" s="7" t="s">
        <v>9</v>
      </c>
      <c r="AD75" s="2">
        <v>31870</v>
      </c>
      <c r="AE75" s="2">
        <v>68248</v>
      </c>
      <c r="AF75" s="2">
        <v>68995</v>
      </c>
      <c r="AG75" s="2">
        <v>46164</v>
      </c>
      <c r="AH75" s="2">
        <v>41976</v>
      </c>
      <c r="AI75" s="2">
        <v>42558</v>
      </c>
      <c r="AJ75" s="2">
        <v>69156</v>
      </c>
      <c r="AK75" s="2">
        <v>66124</v>
      </c>
      <c r="AL75" s="2">
        <v>71403</v>
      </c>
      <c r="AM75" s="2">
        <v>60328</v>
      </c>
      <c r="AN75" s="2">
        <v>60306</v>
      </c>
      <c r="AO75" s="2">
        <v>57596</v>
      </c>
      <c r="AP75" s="2">
        <v>51816</v>
      </c>
      <c r="AQ75" s="2">
        <v>60798</v>
      </c>
      <c r="AR75" s="2">
        <v>73201</v>
      </c>
      <c r="AS75" s="2">
        <v>101985</v>
      </c>
      <c r="AT75" s="2">
        <v>85113</v>
      </c>
      <c r="AU75" s="2">
        <v>50422</v>
      </c>
      <c r="AV75" s="2">
        <v>39723</v>
      </c>
      <c r="AW75" s="2">
        <v>44024</v>
      </c>
      <c r="AX75" s="2">
        <v>61559</v>
      </c>
      <c r="AY75" s="2">
        <v>87799</v>
      </c>
      <c r="AZ75" s="2">
        <v>107027</v>
      </c>
    </row>
    <row r="76" spans="1:52" ht="12.75" customHeight="1" x14ac:dyDescent="0.2">
      <c r="A76" s="12" t="s">
        <v>3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R76" s="8"/>
      <c r="AC76" s="7" t="s">
        <v>16</v>
      </c>
      <c r="AD76" s="2">
        <v>31727</v>
      </c>
      <c r="AE76" s="2">
        <v>44444</v>
      </c>
      <c r="AF76" s="2">
        <v>55814</v>
      </c>
      <c r="AG76" s="2">
        <v>43215</v>
      </c>
      <c r="AH76" s="2">
        <v>36670</v>
      </c>
      <c r="AI76" s="2">
        <v>33454</v>
      </c>
      <c r="AJ76" s="2">
        <v>54751</v>
      </c>
      <c r="AK76" s="2">
        <v>65618</v>
      </c>
      <c r="AL76" s="2">
        <v>81410</v>
      </c>
      <c r="AM76" s="2">
        <v>70642</v>
      </c>
      <c r="AN76" s="2">
        <v>69802</v>
      </c>
      <c r="AO76" s="2">
        <v>63211</v>
      </c>
      <c r="AP76" s="2">
        <v>61512</v>
      </c>
      <c r="AQ76" s="2">
        <v>60612</v>
      </c>
      <c r="AR76" s="2">
        <v>57702</v>
      </c>
      <c r="AS76" s="2">
        <v>58929</v>
      </c>
      <c r="AT76" s="2">
        <v>56989</v>
      </c>
      <c r="AU76" s="2">
        <v>51295</v>
      </c>
      <c r="AV76" s="2">
        <v>35299</v>
      </c>
      <c r="AW76" s="2">
        <v>52697</v>
      </c>
      <c r="AX76" s="2">
        <v>73602</v>
      </c>
      <c r="AY76" s="2">
        <v>83142</v>
      </c>
      <c r="AZ76" s="2">
        <v>90540</v>
      </c>
    </row>
    <row r="77" spans="1:52" ht="12.75" customHeight="1" x14ac:dyDescent="0.2">
      <c r="A77" s="10" t="s">
        <v>17</v>
      </c>
      <c r="B77" s="8">
        <v>312</v>
      </c>
      <c r="C77" s="8">
        <v>316</v>
      </c>
      <c r="D77" s="8">
        <v>379</v>
      </c>
      <c r="E77" s="8">
        <v>587</v>
      </c>
      <c r="F77" s="8">
        <v>638</v>
      </c>
      <c r="G77" s="8">
        <v>580</v>
      </c>
      <c r="H77" s="8">
        <v>602</v>
      </c>
      <c r="I77" s="8">
        <v>853</v>
      </c>
      <c r="J77" s="8">
        <v>1303</v>
      </c>
      <c r="K77" s="8">
        <v>1672</v>
      </c>
      <c r="L77" s="8">
        <v>1773</v>
      </c>
      <c r="M77" s="8">
        <v>1943</v>
      </c>
      <c r="N77" s="8">
        <v>1987</v>
      </c>
      <c r="O77" s="8">
        <v>1799</v>
      </c>
      <c r="P77" s="8">
        <v>1971</v>
      </c>
      <c r="Q77" s="8">
        <v>1920</v>
      </c>
      <c r="R77" s="8">
        <v>1681</v>
      </c>
      <c r="S77" s="8">
        <v>2215</v>
      </c>
      <c r="T77" s="8">
        <v>1106</v>
      </c>
      <c r="U77" s="8">
        <v>1942</v>
      </c>
      <c r="V77" s="8">
        <v>1532</v>
      </c>
      <c r="W77" s="8">
        <v>1454</v>
      </c>
      <c r="X77" s="8">
        <v>1119</v>
      </c>
      <c r="AC77" s="7" t="s">
        <v>21</v>
      </c>
      <c r="AD77" s="2">
        <v>20513</v>
      </c>
      <c r="AE77" s="2">
        <v>48186</v>
      </c>
      <c r="AF77" s="2">
        <v>48049</v>
      </c>
      <c r="AG77" s="2">
        <v>33480</v>
      </c>
      <c r="AH77" s="2">
        <v>31184</v>
      </c>
      <c r="AI77" s="2">
        <v>30839</v>
      </c>
      <c r="AJ77" s="2">
        <v>37625</v>
      </c>
      <c r="AK77" s="2">
        <v>38559</v>
      </c>
      <c r="AL77" s="2">
        <v>41723</v>
      </c>
      <c r="AM77" s="2">
        <v>31556</v>
      </c>
      <c r="AN77" s="2">
        <v>23975</v>
      </c>
      <c r="AO77" s="2">
        <v>18800</v>
      </c>
      <c r="AP77" s="2">
        <v>14630</v>
      </c>
      <c r="AQ77" s="2">
        <v>15282</v>
      </c>
      <c r="AR77" s="2">
        <v>19591</v>
      </c>
      <c r="AS77" s="2">
        <v>28388</v>
      </c>
      <c r="AT77" s="2">
        <v>34035</v>
      </c>
      <c r="AU77" s="2">
        <v>39212</v>
      </c>
      <c r="AV77" s="2">
        <v>21857</v>
      </c>
      <c r="AW77" s="2">
        <v>27901</v>
      </c>
      <c r="AX77" s="2">
        <v>52444</v>
      </c>
      <c r="AY77" s="2">
        <v>60132</v>
      </c>
      <c r="AZ77" s="2">
        <v>65512</v>
      </c>
    </row>
    <row r="78" spans="1:52" ht="12.75" customHeight="1" x14ac:dyDescent="0.2">
      <c r="A78" s="10" t="s">
        <v>18</v>
      </c>
      <c r="B78" s="8">
        <v>183</v>
      </c>
      <c r="C78" s="8">
        <v>219</v>
      </c>
      <c r="D78" s="8">
        <v>274</v>
      </c>
      <c r="E78" s="8">
        <v>316</v>
      </c>
      <c r="F78" s="8">
        <v>303</v>
      </c>
      <c r="G78" s="8">
        <v>319</v>
      </c>
      <c r="H78" s="8">
        <v>307</v>
      </c>
      <c r="I78" s="8">
        <v>620</v>
      </c>
      <c r="J78" s="8">
        <v>841</v>
      </c>
      <c r="K78" s="8">
        <v>1058</v>
      </c>
      <c r="L78" s="8">
        <v>1285</v>
      </c>
      <c r="M78" s="8">
        <v>1485</v>
      </c>
      <c r="N78" s="8">
        <v>1666</v>
      </c>
      <c r="O78" s="8">
        <v>1491</v>
      </c>
      <c r="P78" s="8">
        <v>1486</v>
      </c>
      <c r="Q78" s="8">
        <v>1450</v>
      </c>
      <c r="R78" s="8">
        <v>1362</v>
      </c>
      <c r="S78" s="8">
        <v>1733</v>
      </c>
      <c r="T78" s="8">
        <v>1294</v>
      </c>
      <c r="U78" s="8">
        <v>2407</v>
      </c>
      <c r="V78" s="8">
        <v>1747</v>
      </c>
      <c r="W78" s="8">
        <v>1471</v>
      </c>
      <c r="X78" s="8">
        <v>1042</v>
      </c>
      <c r="AC78" s="7" t="s">
        <v>28</v>
      </c>
      <c r="AD78" s="2">
        <v>202</v>
      </c>
      <c r="AE78" s="2">
        <v>225</v>
      </c>
      <c r="AF78" s="2">
        <v>255</v>
      </c>
      <c r="AG78" s="2">
        <v>258</v>
      </c>
      <c r="AH78" s="2">
        <v>264</v>
      </c>
      <c r="AI78" s="2">
        <v>240</v>
      </c>
      <c r="AJ78" s="2">
        <v>212</v>
      </c>
      <c r="AK78" s="2">
        <v>251</v>
      </c>
      <c r="AL78" s="2">
        <v>256</v>
      </c>
      <c r="AM78" s="2">
        <v>186</v>
      </c>
      <c r="AN78" s="2">
        <v>180</v>
      </c>
      <c r="AO78" s="2">
        <v>189</v>
      </c>
      <c r="AP78" s="2">
        <v>166</v>
      </c>
      <c r="AQ78" s="2">
        <v>149</v>
      </c>
      <c r="AR78" s="2">
        <v>148</v>
      </c>
      <c r="AS78" s="2">
        <v>168</v>
      </c>
      <c r="AT78" s="2">
        <v>178</v>
      </c>
      <c r="AU78" s="2">
        <v>212</v>
      </c>
      <c r="AV78" s="2">
        <v>114</v>
      </c>
      <c r="AW78" s="2">
        <v>70</v>
      </c>
      <c r="AX78" s="2">
        <v>240</v>
      </c>
      <c r="AY78" s="2">
        <v>467</v>
      </c>
      <c r="AZ78" s="2">
        <v>449</v>
      </c>
    </row>
    <row r="79" spans="1:52" ht="12.75" customHeight="1" x14ac:dyDescent="0.2">
      <c r="A79" s="10" t="s">
        <v>19</v>
      </c>
      <c r="B79" s="8">
        <v>95</v>
      </c>
      <c r="C79" s="8">
        <v>133</v>
      </c>
      <c r="D79" s="8">
        <v>143</v>
      </c>
      <c r="E79" s="8">
        <v>165</v>
      </c>
      <c r="F79" s="8">
        <v>201</v>
      </c>
      <c r="G79" s="8">
        <v>271</v>
      </c>
      <c r="H79" s="8">
        <v>235</v>
      </c>
      <c r="I79" s="8">
        <v>383</v>
      </c>
      <c r="J79" s="8">
        <v>484</v>
      </c>
      <c r="K79" s="8">
        <v>577</v>
      </c>
      <c r="L79" s="8">
        <v>598</v>
      </c>
      <c r="M79" s="8">
        <v>785</v>
      </c>
      <c r="N79" s="8">
        <v>869</v>
      </c>
      <c r="O79" s="8">
        <v>859</v>
      </c>
      <c r="P79" s="8">
        <v>965</v>
      </c>
      <c r="Q79" s="8">
        <v>910</v>
      </c>
      <c r="R79" s="8">
        <v>816</v>
      </c>
      <c r="S79" s="8">
        <v>1373</v>
      </c>
      <c r="T79" s="8">
        <v>1197</v>
      </c>
      <c r="U79" s="8">
        <v>2479</v>
      </c>
      <c r="V79" s="8">
        <v>2177</v>
      </c>
      <c r="W79" s="8">
        <v>1515</v>
      </c>
      <c r="X79" s="8">
        <v>639</v>
      </c>
    </row>
    <row r="80" spans="1:52" ht="12.75" customHeight="1" x14ac:dyDescent="0.2">
      <c r="A80" s="10" t="s">
        <v>20</v>
      </c>
      <c r="B80" s="8">
        <v>145</v>
      </c>
      <c r="C80" s="8">
        <v>186</v>
      </c>
      <c r="D80" s="8">
        <v>195</v>
      </c>
      <c r="E80" s="8">
        <v>213</v>
      </c>
      <c r="F80" s="8">
        <v>209</v>
      </c>
      <c r="G80" s="8">
        <v>186</v>
      </c>
      <c r="H80" s="8">
        <v>224</v>
      </c>
      <c r="I80" s="8">
        <v>304</v>
      </c>
      <c r="J80" s="8">
        <v>397</v>
      </c>
      <c r="K80" s="8">
        <v>497</v>
      </c>
      <c r="L80" s="8">
        <v>596</v>
      </c>
      <c r="M80" s="8">
        <v>692</v>
      </c>
      <c r="N80" s="8">
        <v>588</v>
      </c>
      <c r="O80" s="8">
        <v>554</v>
      </c>
      <c r="P80" s="8">
        <v>555</v>
      </c>
      <c r="Q80" s="8">
        <v>509</v>
      </c>
      <c r="R80" s="8">
        <v>452</v>
      </c>
      <c r="S80" s="8">
        <v>476</v>
      </c>
      <c r="T80" s="8">
        <v>328</v>
      </c>
      <c r="U80" s="8">
        <v>621</v>
      </c>
      <c r="V80" s="8">
        <v>392</v>
      </c>
      <c r="W80" s="8">
        <v>382</v>
      </c>
      <c r="X80" s="8">
        <v>278</v>
      </c>
    </row>
    <row r="81" spans="1:24" ht="12.75" customHeight="1" x14ac:dyDescent="0.2">
      <c r="A81" s="10" t="s">
        <v>32</v>
      </c>
      <c r="B81" s="8">
        <v>69</v>
      </c>
      <c r="C81" s="8">
        <v>155</v>
      </c>
      <c r="D81" s="8">
        <v>172</v>
      </c>
      <c r="E81" s="8">
        <v>274</v>
      </c>
      <c r="F81" s="8">
        <v>321</v>
      </c>
      <c r="G81" s="8">
        <v>384</v>
      </c>
      <c r="H81" s="8">
        <v>343</v>
      </c>
      <c r="I81" s="8">
        <v>591</v>
      </c>
      <c r="J81" s="8">
        <v>818</v>
      </c>
      <c r="K81" s="8">
        <v>680</v>
      </c>
      <c r="L81" s="8">
        <v>770</v>
      </c>
      <c r="M81" s="8">
        <v>739</v>
      </c>
      <c r="N81" s="8">
        <v>754</v>
      </c>
      <c r="O81" s="8">
        <v>556</v>
      </c>
      <c r="P81" s="8">
        <v>672</v>
      </c>
      <c r="Q81" s="8">
        <v>605</v>
      </c>
      <c r="R81" s="8">
        <v>674</v>
      </c>
      <c r="S81" s="8">
        <v>1234</v>
      </c>
      <c r="T81" s="8">
        <v>1000</v>
      </c>
      <c r="U81" s="8">
        <v>2099</v>
      </c>
      <c r="V81" s="8">
        <v>1587</v>
      </c>
      <c r="W81" s="8">
        <v>1323</v>
      </c>
      <c r="X81" s="8">
        <v>337</v>
      </c>
    </row>
    <row r="82" spans="1:24" ht="12.75" customHeight="1" x14ac:dyDescent="0.2">
      <c r="A82" s="10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R82" s="8"/>
    </row>
    <row r="83" spans="1:24" ht="12.75" customHeight="1" x14ac:dyDescent="0.2">
      <c r="A83" s="1" t="s">
        <v>21</v>
      </c>
      <c r="B83" s="1" t="s">
        <v>41</v>
      </c>
    </row>
    <row r="84" spans="1:24" ht="12.75" customHeight="1" x14ac:dyDescent="0.2">
      <c r="A84" s="12" t="s">
        <v>22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R84" s="8"/>
    </row>
    <row r="85" spans="1:24" ht="12.75" customHeight="1" x14ac:dyDescent="0.2">
      <c r="A85" s="10" t="s">
        <v>23</v>
      </c>
      <c r="B85" s="8">
        <v>63</v>
      </c>
      <c r="C85" s="8">
        <v>126</v>
      </c>
      <c r="D85" s="8">
        <v>180</v>
      </c>
      <c r="E85" s="8">
        <v>213</v>
      </c>
      <c r="F85" s="8">
        <v>236</v>
      </c>
      <c r="G85" s="8">
        <v>212</v>
      </c>
      <c r="H85" s="8">
        <v>255</v>
      </c>
      <c r="I85" s="8">
        <v>191</v>
      </c>
      <c r="J85" s="8">
        <v>161</v>
      </c>
      <c r="K85" s="8">
        <v>184</v>
      </c>
      <c r="L85" s="8">
        <v>171</v>
      </c>
      <c r="M85" s="8">
        <v>157</v>
      </c>
      <c r="N85" s="8">
        <v>129</v>
      </c>
      <c r="O85" s="8">
        <v>137</v>
      </c>
      <c r="P85" s="8">
        <v>113</v>
      </c>
      <c r="Q85" s="8">
        <v>114</v>
      </c>
      <c r="R85" s="8">
        <v>105</v>
      </c>
      <c r="S85" s="8">
        <v>138</v>
      </c>
      <c r="T85" s="8">
        <v>175</v>
      </c>
      <c r="U85" s="8">
        <v>473</v>
      </c>
      <c r="V85" s="8">
        <v>265</v>
      </c>
      <c r="W85" s="8">
        <v>383</v>
      </c>
      <c r="X85" s="8">
        <v>260</v>
      </c>
    </row>
    <row r="86" spans="1:24" ht="12.75" customHeight="1" x14ac:dyDescent="0.2">
      <c r="A86" s="10" t="s">
        <v>24</v>
      </c>
      <c r="B86" s="8">
        <v>166</v>
      </c>
      <c r="C86" s="8">
        <v>188</v>
      </c>
      <c r="D86" s="8">
        <v>246</v>
      </c>
      <c r="E86" s="8">
        <v>297</v>
      </c>
      <c r="F86" s="8">
        <v>344</v>
      </c>
      <c r="G86" s="8">
        <v>383</v>
      </c>
      <c r="H86" s="8">
        <v>524</v>
      </c>
      <c r="I86" s="8">
        <v>599</v>
      </c>
      <c r="J86" s="8">
        <v>577</v>
      </c>
      <c r="K86" s="8">
        <v>620</v>
      </c>
      <c r="L86" s="8">
        <v>753</v>
      </c>
      <c r="M86" s="8">
        <v>724</v>
      </c>
      <c r="N86" s="8">
        <v>632</v>
      </c>
      <c r="O86" s="8">
        <v>501</v>
      </c>
      <c r="P86" s="8">
        <v>514</v>
      </c>
      <c r="Q86" s="8">
        <v>562</v>
      </c>
      <c r="R86" s="8">
        <v>524</v>
      </c>
      <c r="S86" s="8">
        <v>816</v>
      </c>
      <c r="T86" s="8">
        <v>1335</v>
      </c>
      <c r="U86" s="8">
        <v>1896</v>
      </c>
      <c r="V86" s="8">
        <v>686</v>
      </c>
      <c r="W86" s="8">
        <v>761</v>
      </c>
      <c r="X86" s="8">
        <v>537</v>
      </c>
    </row>
    <row r="87" spans="1:24" ht="12.75" customHeight="1" x14ac:dyDescent="0.2">
      <c r="A87" s="10" t="s">
        <v>25</v>
      </c>
      <c r="B87" s="8">
        <v>42</v>
      </c>
      <c r="C87" s="8">
        <v>31</v>
      </c>
      <c r="D87" s="8">
        <v>31</v>
      </c>
      <c r="E87" s="8">
        <v>51</v>
      </c>
      <c r="F87" s="8">
        <v>43</v>
      </c>
      <c r="G87" s="8">
        <v>64</v>
      </c>
      <c r="H87" s="8">
        <v>53</v>
      </c>
      <c r="I87" s="8">
        <v>44</v>
      </c>
      <c r="J87" s="8">
        <v>45</v>
      </c>
      <c r="K87" s="8">
        <v>58</v>
      </c>
      <c r="L87" s="8">
        <v>87</v>
      </c>
      <c r="M87" s="8">
        <v>52</v>
      </c>
      <c r="N87" s="8">
        <v>60</v>
      </c>
      <c r="O87" s="8">
        <v>64</v>
      </c>
      <c r="P87" s="8">
        <v>42</v>
      </c>
      <c r="Q87" s="8">
        <v>55</v>
      </c>
      <c r="R87" s="8">
        <v>48</v>
      </c>
      <c r="S87" s="8">
        <v>49</v>
      </c>
      <c r="T87" s="8">
        <v>47</v>
      </c>
      <c r="U87" s="8">
        <v>81</v>
      </c>
      <c r="V87" s="8">
        <v>34</v>
      </c>
      <c r="W87" s="8">
        <v>46</v>
      </c>
      <c r="X87" s="8">
        <v>53</v>
      </c>
    </row>
    <row r="88" spans="1:24" ht="12.75" customHeight="1" x14ac:dyDescent="0.2">
      <c r="A88" s="10" t="s">
        <v>26</v>
      </c>
      <c r="B88" s="8">
        <v>319</v>
      </c>
      <c r="C88" s="8">
        <v>366</v>
      </c>
      <c r="D88" s="8">
        <v>413</v>
      </c>
      <c r="E88" s="8">
        <v>309</v>
      </c>
      <c r="F88" s="8">
        <v>300</v>
      </c>
      <c r="G88" s="8">
        <v>253</v>
      </c>
      <c r="H88" s="8">
        <v>317</v>
      </c>
      <c r="I88" s="8">
        <v>305</v>
      </c>
      <c r="J88" s="8">
        <v>378</v>
      </c>
      <c r="K88" s="8">
        <v>419</v>
      </c>
      <c r="L88" s="8">
        <v>391</v>
      </c>
      <c r="M88" s="8">
        <v>505</v>
      </c>
      <c r="N88" s="8">
        <v>531</v>
      </c>
      <c r="O88" s="8">
        <v>534</v>
      </c>
      <c r="P88" s="8">
        <v>498</v>
      </c>
      <c r="Q88" s="8">
        <v>505</v>
      </c>
      <c r="R88" s="8">
        <v>432</v>
      </c>
      <c r="S88" s="8">
        <v>334</v>
      </c>
      <c r="T88" s="8">
        <v>368</v>
      </c>
      <c r="U88" s="8">
        <v>523</v>
      </c>
      <c r="V88" s="8">
        <v>414</v>
      </c>
      <c r="W88" s="8">
        <v>427</v>
      </c>
      <c r="X88" s="8">
        <v>360</v>
      </c>
    </row>
    <row r="89" spans="1:24" ht="12.75" customHeight="1" x14ac:dyDescent="0.2">
      <c r="A89" s="10" t="s">
        <v>27</v>
      </c>
      <c r="B89" s="8">
        <v>17</v>
      </c>
      <c r="C89" s="8">
        <v>41</v>
      </c>
      <c r="D89" s="8">
        <v>86</v>
      </c>
      <c r="E89" s="8">
        <v>55</v>
      </c>
      <c r="F89" s="8">
        <v>45</v>
      </c>
      <c r="G89" s="8">
        <v>40</v>
      </c>
      <c r="H89" s="8">
        <v>93</v>
      </c>
      <c r="I89" s="8">
        <v>60</v>
      </c>
      <c r="J89" s="8">
        <v>58</v>
      </c>
      <c r="K89" s="8">
        <v>77</v>
      </c>
      <c r="L89" s="8">
        <v>56</v>
      </c>
      <c r="M89" s="8">
        <v>69</v>
      </c>
      <c r="N89" s="8">
        <v>50</v>
      </c>
      <c r="O89" s="8">
        <v>77</v>
      </c>
      <c r="P89" s="8">
        <v>71</v>
      </c>
      <c r="Q89" s="8">
        <v>66</v>
      </c>
      <c r="R89" s="8">
        <v>80</v>
      </c>
      <c r="S89" s="8">
        <v>106</v>
      </c>
      <c r="T89" s="8">
        <v>93</v>
      </c>
      <c r="U89" s="8">
        <v>228</v>
      </c>
      <c r="V89" s="8">
        <v>104</v>
      </c>
      <c r="W89" s="8">
        <v>137</v>
      </c>
      <c r="X89" s="8">
        <v>104</v>
      </c>
    </row>
    <row r="90" spans="1:24" ht="12.75" customHeight="1" x14ac:dyDescent="0.2">
      <c r="A90" s="10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R90" s="8"/>
    </row>
    <row r="92" spans="1:24" ht="12.75" customHeight="1" x14ac:dyDescent="0.2">
      <c r="A92" s="20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R92" s="8"/>
    </row>
    <row r="93" spans="1:24" ht="12.75" customHeight="1" x14ac:dyDescent="0.2">
      <c r="A93" s="20" t="s">
        <v>29</v>
      </c>
      <c r="B93" s="23" t="s">
        <v>31</v>
      </c>
      <c r="C93" s="23">
        <v>1</v>
      </c>
      <c r="D93" s="23" t="s">
        <v>31</v>
      </c>
      <c r="E93" s="23">
        <v>2</v>
      </c>
      <c r="F93" s="23">
        <v>3</v>
      </c>
      <c r="G93" s="24" t="s">
        <v>31</v>
      </c>
      <c r="H93" s="24">
        <v>3</v>
      </c>
      <c r="I93" s="24">
        <v>5</v>
      </c>
      <c r="J93" s="24">
        <v>4</v>
      </c>
      <c r="K93" s="24">
        <v>4</v>
      </c>
      <c r="L93" s="24">
        <v>5</v>
      </c>
      <c r="M93" s="24">
        <v>1</v>
      </c>
      <c r="N93" s="24">
        <v>1</v>
      </c>
      <c r="O93" s="24">
        <v>8</v>
      </c>
      <c r="P93" s="24">
        <v>6</v>
      </c>
      <c r="Q93" s="8">
        <v>1</v>
      </c>
      <c r="R93" s="8">
        <v>7</v>
      </c>
      <c r="S93" s="8">
        <v>5</v>
      </c>
      <c r="T93" s="8">
        <v>4</v>
      </c>
      <c r="U93" s="8">
        <v>19</v>
      </c>
      <c r="V93" s="8">
        <v>8</v>
      </c>
      <c r="W93" s="8">
        <v>4</v>
      </c>
      <c r="X93" s="8" t="s">
        <v>31</v>
      </c>
    </row>
    <row r="94" spans="1:24" ht="12.75" customHeight="1" x14ac:dyDescent="0.2">
      <c r="A94" s="20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R94" s="8"/>
    </row>
    <row r="95" spans="1:24" ht="12.75" customHeight="1" x14ac:dyDescent="0.2">
      <c r="A95" s="20" t="s">
        <v>30</v>
      </c>
      <c r="B95" s="8">
        <v>7700</v>
      </c>
      <c r="C95" s="8">
        <v>8840</v>
      </c>
      <c r="D95" s="8">
        <v>10755</v>
      </c>
      <c r="E95" s="8">
        <v>11940</v>
      </c>
      <c r="F95" s="8">
        <v>12099</v>
      </c>
      <c r="G95" s="8">
        <v>14814</v>
      </c>
      <c r="H95" s="8">
        <v>22135</v>
      </c>
      <c r="I95" s="8">
        <v>25897</v>
      </c>
      <c r="J95" s="8">
        <v>27956</v>
      </c>
      <c r="K95" s="8">
        <v>32404</v>
      </c>
      <c r="L95" s="8">
        <v>38218</v>
      </c>
      <c r="M95" s="8">
        <v>43640</v>
      </c>
      <c r="N95" s="8">
        <v>47469</v>
      </c>
      <c r="O95" s="8">
        <v>44696</v>
      </c>
      <c r="P95" s="8">
        <v>42553</v>
      </c>
      <c r="Q95" s="8">
        <v>40551</v>
      </c>
      <c r="R95" s="8">
        <v>40228</v>
      </c>
      <c r="S95" s="8">
        <v>57485</v>
      </c>
      <c r="T95" s="8">
        <v>38934</v>
      </c>
      <c r="U95" s="8">
        <v>64093</v>
      </c>
      <c r="V95" s="8">
        <v>50679</v>
      </c>
      <c r="W95" s="8">
        <v>44381</v>
      </c>
      <c r="X95" s="8">
        <v>35235</v>
      </c>
    </row>
    <row r="96" spans="1:24" ht="12.75" customHeight="1" x14ac:dyDescent="0.2">
      <c r="A96" s="21"/>
      <c r="B96" s="25"/>
      <c r="C96" s="25"/>
      <c r="D96" s="2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4" ht="12.75" customHeight="1" x14ac:dyDescent="0.2">
      <c r="A97" s="14" t="s">
        <v>38</v>
      </c>
      <c r="B97" s="16"/>
      <c r="C97" s="16"/>
      <c r="D97" s="16"/>
    </row>
  </sheetData>
  <mergeCells count="2">
    <mergeCell ref="A3:X3"/>
    <mergeCell ref="A53:W53"/>
  </mergeCells>
  <phoneticPr fontId="2" type="noConversion"/>
  <printOptions horizontalCentered="1"/>
  <pageMargins left="0.39370078740157483" right="0.39370078740157483" top="0.78740157480314965" bottom="0.82677165354330717" header="0" footer="0.8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dataset demo.istat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Salerno Nicola Carmine</cp:lastModifiedBy>
  <cp:lastPrinted>2019-12-13T17:45:08Z</cp:lastPrinted>
  <dcterms:created xsi:type="dcterms:W3CDTF">2006-04-03T11:18:26Z</dcterms:created>
  <dcterms:modified xsi:type="dcterms:W3CDTF">2025-07-01T11:35:49Z</dcterms:modified>
</cp:coreProperties>
</file>