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ate1904="1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03B2D923-833F-4A05-B65F-E5DDF8D9771E}" xr6:coauthVersionLast="47" xr6:coauthVersionMax="47" xr10:uidLastSave="{00000000-0000-0000-0000-000000000000}"/>
  <bookViews>
    <workbookView xWindow="-120" yWindow="-120" windowWidth="29040" windowHeight="15720" tabRatio="613" firstSheet="6" activeTab="12" xr2:uid="{00000000-000D-0000-FFFF-FFFF00000000}"/>
  </bookViews>
  <sheets>
    <sheet name="Sm³" sheetId="1" state="hidden" r:id="rId1"/>
    <sheet name="Nm³" sheetId="2" state="hidden" r:id="rId2"/>
    <sheet name="Wobbe (kWh_Smc)" sheetId="4" state="hidden" r:id="rId3"/>
    <sheet name="Wobbe (kWh_Nmc)" sheetId="5" state="hidden" r:id="rId4"/>
    <sheet name="PCS (kWh_Smc)" sheetId="6" state="hidden" r:id="rId5"/>
    <sheet name="PCS (kWh_Nmc)" sheetId="7" state="hidden" r:id="rId6"/>
    <sheet name="sabato" sheetId="13" r:id="rId7"/>
    <sheet name="domenica" sheetId="12" r:id="rId8"/>
    <sheet name="lunedì" sheetId="11" r:id="rId9"/>
    <sheet name="martedì" sheetId="10" r:id="rId10"/>
    <sheet name="mercoledì" sheetId="9" r:id="rId11"/>
    <sheet name="giovedì" sheetId="3" r:id="rId12"/>
    <sheet name="venerdì" sheetId="8" r:id="rId13"/>
    <sheet name="Graph.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4" l="1"/>
  <c r="F40" i="13"/>
  <c r="E40" i="13"/>
  <c r="F39" i="13"/>
  <c r="E39" i="13"/>
  <c r="F38" i="13"/>
  <c r="E38" i="13"/>
  <c r="H36" i="13"/>
  <c r="G36" i="13"/>
  <c r="H35" i="13"/>
  <c r="G35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G25" i="13"/>
  <c r="H24" i="13"/>
  <c r="G24" i="13"/>
  <c r="G23" i="13"/>
  <c r="G22" i="13"/>
  <c r="H21" i="13"/>
  <c r="G21" i="13"/>
  <c r="G20" i="13"/>
  <c r="H19" i="13"/>
  <c r="G19" i="13"/>
  <c r="H18" i="13"/>
  <c r="G18" i="13"/>
  <c r="G17" i="13"/>
  <c r="G16" i="13"/>
  <c r="H15" i="13"/>
  <c r="G15" i="13"/>
  <c r="G14" i="13"/>
  <c r="G13" i="13"/>
  <c r="G12" i="13"/>
  <c r="H11" i="13"/>
  <c r="G11" i="13"/>
  <c r="H10" i="13"/>
  <c r="G10" i="13"/>
  <c r="H9" i="13"/>
  <c r="G9" i="13"/>
  <c r="G8" i="13"/>
  <c r="G7" i="13"/>
  <c r="G6" i="13"/>
  <c r="G5" i="13"/>
  <c r="F40" i="12"/>
  <c r="E40" i="12"/>
  <c r="F39" i="12"/>
  <c r="E39" i="12"/>
  <c r="F38" i="12"/>
  <c r="E38" i="12"/>
  <c r="H36" i="12"/>
  <c r="G36" i="12"/>
  <c r="H35" i="12"/>
  <c r="G35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G25" i="12"/>
  <c r="H24" i="12"/>
  <c r="G24" i="12"/>
  <c r="G23" i="12"/>
  <c r="G22" i="12"/>
  <c r="H21" i="12"/>
  <c r="G21" i="12"/>
  <c r="G20" i="12"/>
  <c r="H19" i="12"/>
  <c r="G19" i="12"/>
  <c r="H18" i="12"/>
  <c r="G18" i="12"/>
  <c r="G17" i="12"/>
  <c r="G16" i="12"/>
  <c r="H15" i="12"/>
  <c r="G15" i="12"/>
  <c r="G14" i="12"/>
  <c r="G13" i="12"/>
  <c r="G12" i="12"/>
  <c r="H11" i="12"/>
  <c r="G11" i="12"/>
  <c r="H10" i="12"/>
  <c r="G10" i="12"/>
  <c r="H9" i="12"/>
  <c r="G9" i="12"/>
  <c r="G8" i="12"/>
  <c r="G7" i="12"/>
  <c r="G6" i="12"/>
  <c r="G5" i="12"/>
  <c r="F41" i="11"/>
  <c r="E41" i="11"/>
  <c r="G41" i="11" s="1"/>
  <c r="F40" i="11"/>
  <c r="E40" i="11"/>
  <c r="G40" i="11" s="1"/>
  <c r="F39" i="11"/>
  <c r="E39" i="11"/>
  <c r="H37" i="11"/>
  <c r="G37" i="11"/>
  <c r="H36" i="11"/>
  <c r="G36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G26" i="11"/>
  <c r="H25" i="11"/>
  <c r="G25" i="11"/>
  <c r="G24" i="11"/>
  <c r="G23" i="11"/>
  <c r="H22" i="11"/>
  <c r="G22" i="11"/>
  <c r="G21" i="11"/>
  <c r="H20" i="11"/>
  <c r="G20" i="11"/>
  <c r="H19" i="11"/>
  <c r="G19" i="11"/>
  <c r="G18" i="11"/>
  <c r="G17" i="11"/>
  <c r="H16" i="11"/>
  <c r="G16" i="11"/>
  <c r="G15" i="11"/>
  <c r="G14" i="11"/>
  <c r="G13" i="11"/>
  <c r="H12" i="11"/>
  <c r="G12" i="11"/>
  <c r="H11" i="11"/>
  <c r="G11" i="11"/>
  <c r="H10" i="11"/>
  <c r="G10" i="11"/>
  <c r="G9" i="11"/>
  <c r="G8" i="11"/>
  <c r="G7" i="11"/>
  <c r="G6" i="11"/>
  <c r="H11" i="10"/>
  <c r="H12" i="10"/>
  <c r="H16" i="10"/>
  <c r="H19" i="10"/>
  <c r="H20" i="10"/>
  <c r="H22" i="10"/>
  <c r="H25" i="10"/>
  <c r="F39" i="10"/>
  <c r="F40" i="10"/>
  <c r="F41" i="10"/>
  <c r="E41" i="10"/>
  <c r="E40" i="10"/>
  <c r="E39" i="10"/>
  <c r="G39" i="10" s="1"/>
  <c r="H37" i="10"/>
  <c r="G37" i="10"/>
  <c r="H36" i="10"/>
  <c r="G36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H10" i="10"/>
  <c r="G10" i="10"/>
  <c r="G9" i="10"/>
  <c r="G8" i="10"/>
  <c r="G7" i="10"/>
  <c r="G6" i="10"/>
  <c r="H10" i="9"/>
  <c r="H11" i="9"/>
  <c r="H12" i="9"/>
  <c r="H15" i="9"/>
  <c r="H16" i="9"/>
  <c r="H18" i="9"/>
  <c r="H20" i="9"/>
  <c r="H22" i="9"/>
  <c r="H25" i="9"/>
  <c r="F41" i="9"/>
  <c r="E41" i="9"/>
  <c r="F40" i="9"/>
  <c r="E40" i="9"/>
  <c r="F39" i="9"/>
  <c r="E39" i="9"/>
  <c r="H37" i="9"/>
  <c r="G37" i="9"/>
  <c r="H36" i="9"/>
  <c r="G36" i="9"/>
  <c r="H34" i="9"/>
  <c r="G34" i="9"/>
  <c r="H33" i="9"/>
  <c r="G33" i="9"/>
  <c r="H32" i="9"/>
  <c r="G32" i="9"/>
  <c r="H31" i="9"/>
  <c r="G31" i="9"/>
  <c r="H30" i="9"/>
  <c r="G30" i="9"/>
  <c r="H29" i="9"/>
  <c r="G29" i="9"/>
  <c r="H28" i="9"/>
  <c r="G28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H7" i="8"/>
  <c r="H9" i="8"/>
  <c r="H10" i="8"/>
  <c r="H11" i="8"/>
  <c r="H15" i="8"/>
  <c r="H19" i="8"/>
  <c r="H24" i="8"/>
  <c r="F40" i="8"/>
  <c r="F39" i="8"/>
  <c r="F38" i="8"/>
  <c r="H36" i="8"/>
  <c r="G36" i="8"/>
  <c r="H35" i="8"/>
  <c r="G35" i="8"/>
  <c r="H32" i="8"/>
  <c r="H31" i="8"/>
  <c r="G31" i="8"/>
  <c r="H30" i="8"/>
  <c r="G30" i="8"/>
  <c r="H29" i="8"/>
  <c r="G29" i="8"/>
  <c r="H28" i="8"/>
  <c r="G28" i="8"/>
  <c r="E39" i="8"/>
  <c r="G25" i="8"/>
  <c r="G24" i="8"/>
  <c r="G23" i="8"/>
  <c r="G21" i="8"/>
  <c r="G20" i="8"/>
  <c r="G18" i="8"/>
  <c r="G17" i="8"/>
  <c r="G16" i="8"/>
  <c r="G14" i="8"/>
  <c r="G13" i="8"/>
  <c r="G12" i="8"/>
  <c r="G10" i="8"/>
  <c r="G9" i="8"/>
  <c r="G8" i="8"/>
  <c r="G6" i="8"/>
  <c r="H5" i="8"/>
  <c r="G5" i="8"/>
  <c r="G40" i="10" l="1"/>
  <c r="G41" i="10"/>
  <c r="H38" i="12"/>
  <c r="G40" i="13"/>
  <c r="H39" i="13"/>
  <c r="G39" i="13"/>
  <c r="G38" i="13"/>
  <c r="H40" i="13"/>
  <c r="H38" i="13"/>
  <c r="G39" i="12"/>
  <c r="G40" i="12"/>
  <c r="H40" i="12"/>
  <c r="G38" i="12"/>
  <c r="H39" i="12"/>
  <c r="G39" i="11"/>
  <c r="H39" i="11"/>
  <c r="H40" i="11"/>
  <c r="H41" i="11"/>
  <c r="H39" i="10"/>
  <c r="H40" i="10"/>
  <c r="H41" i="10"/>
  <c r="G41" i="9"/>
  <c r="G39" i="9"/>
  <c r="G40" i="9"/>
  <c r="H39" i="9"/>
  <c r="H40" i="9"/>
  <c r="H41" i="9"/>
  <c r="G39" i="8"/>
  <c r="H39" i="8"/>
  <c r="G7" i="8"/>
  <c r="G19" i="8"/>
  <c r="G27" i="8"/>
  <c r="G33" i="8"/>
  <c r="G11" i="8"/>
  <c r="G22" i="8"/>
  <c r="H27" i="8"/>
  <c r="G32" i="8"/>
  <c r="H33" i="8"/>
  <c r="G15" i="8"/>
  <c r="E38" i="8"/>
  <c r="E40" i="8"/>
  <c r="G40" i="8" l="1"/>
  <c r="H40" i="8"/>
  <c r="G38" i="8"/>
  <c r="H38" i="8"/>
</calcChain>
</file>

<file path=xl/sharedStrings.xml><?xml version="1.0" encoding="utf-8"?>
<sst xmlns="http://schemas.openxmlformats.org/spreadsheetml/2006/main" count="3294" uniqueCount="609">
  <si>
    <t>Dati operativi: Flussi fisici orari sulla rete nazionale in Standard Metri Cubi (Sm³)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</si>
  <si>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</si>
  <si>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</si>
  <si>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</si>
  <si>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</si>
  <si>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</si>
  <si>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</si>
  <si>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</si>
  <si>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</si>
  <si>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</si>
  <si>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</si>
  <si>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</si>
  <si>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</si>
  <si>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</si>
  <si>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</si>
  <si>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</si>
  <si>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</si>
  <si>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</si>
  <si>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</si>
  <si>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00 - 01</t>
  </si>
  <si>
    <t>01 - 02</t>
  </si>
  <si>
    <t>02 - 03</t>
  </si>
  <si>
    <t>03 - 04</t>
  </si>
  <si>
    <t>04 - 05</t>
  </si>
  <si>
    <t>05 - 06</t>
  </si>
  <si>
    <t>Punti significativi</t>
  </si>
  <si>
    <t>Codice</t>
  </si>
  <si>
    <t>Tarvisio</t>
  </si>
  <si>
    <t>ingresso</t>
  </si>
  <si>
    <t>uscita</t>
  </si>
  <si>
    <t>-</t>
  </si>
  <si>
    <t>Passo Gries</t>
  </si>
  <si>
    <t>Mazara del Vallo</t>
  </si>
  <si>
    <t>Gela</t>
  </si>
  <si>
    <t>GNL Cavarzere</t>
  </si>
  <si>
    <t>GNL Livorno</t>
  </si>
  <si>
    <t>GNL Panigaglia</t>
  </si>
  <si>
    <t>Hub stoccaggio Stogit</t>
  </si>
  <si>
    <t>TOT_ST_ERO_STOGIT</t>
  </si>
  <si>
    <t>TOT_ST_IMM_STOGIT</t>
  </si>
  <si>
    <t>Hub stoccaggio Edison</t>
  </si>
  <si>
    <t>TOT_ST_ERO_EDISON</t>
  </si>
  <si>
    <t>TOT_ST_IMM_EDISON</t>
  </si>
  <si>
    <t>Bizzarone</t>
  </si>
  <si>
    <t>Gorizia</t>
  </si>
  <si>
    <t>Dati riassuntivi</t>
  </si>
  <si>
    <t>Importazioni</t>
  </si>
  <si>
    <t>TOT_IMPORTAZIONI</t>
  </si>
  <si>
    <t>Produzione nazionale</t>
  </si>
  <si>
    <t>TOT_PN</t>
  </si>
  <si>
    <t>Stoccaggi</t>
  </si>
  <si>
    <t>TOT_STOCC</t>
  </si>
  <si>
    <t>TOTALE DISPONIBILITÀ</t>
  </si>
  <si>
    <t>TOT_DISPONIBILITA</t>
  </si>
  <si>
    <t>Esportazioni</t>
  </si>
  <si>
    <t>TOT_ESPORTAZIONI</t>
  </si>
  <si>
    <t>Riconsegnato Nazionale</t>
  </si>
  <si>
    <t>RICONSEGNATO</t>
  </si>
  <si>
    <t>Totale Riconsegnato</t>
  </si>
  <si>
    <t>TOT_EROGATO</t>
  </si>
  <si>
    <t>Line-Pack della rete telecontrollata</t>
  </si>
  <si>
    <t xml:space="preserve">Variazione </t>
  </si>
  <si>
    <t>DELTALINEPACK</t>
  </si>
  <si>
    <t>Valore a inizio giornata</t>
  </si>
  <si>
    <t>LINEPACK</t>
  </si>
  <si>
    <t>Note</t>
  </si>
  <si>
    <t>Con riferimento ai dati pubblicati nella presente sezione del sito di Snam Rete Gas  si evidenzia che:
- i dati sono pubblicati al fine di dare attuazione agli obblighi imposti in capo alle imprese di trasporto dal  Regolamento europeo 715/2009; 
- i predetti dati, essendo dati operativi per punto rilevante, sono da considerarsi aggregati e parziali, e possono essere oggetto di variazione/sostituzione nel corso del giorno gas;
- pertanto i dati pubblicati  sulla presente pagina web non hanno valenza commerciale e  non dovranno essere impiegati per effettuare ordini di compravendita;
- in ogni caso, Snam Rete Gas non è responsabile delle conseguenze ed eventuali perdite derivate all’utente e/o a terzi e generate dall'erroneo affidamento prestato rispetto alle informazioni pubblicate e/o da erronee valutazioni risultanti dall'uso delle informazioni riportate.
L'utente, nell’ambito della sua responsabilità professionale, è responsabile della verifica dell'accuratezza e della rilevanza delle informazioni necessarie alle proprie valutazioni e decisioni, nonché dell'uso dell'informazioni fornite per qualsiasi scopo diverso da quello a cui le stesse sono destinate.</t>
  </si>
  <si>
    <t>Dati operativi: Flussi fisici orari sulla rete nazionale in Normal Metri Cubi (Nm³)</t>
  </si>
  <si>
    <t>35718301</t>
  </si>
  <si>
    <t>35718200</t>
  </si>
  <si>
    <t>35718401</t>
  </si>
  <si>
    <t>50029701</t>
  </si>
  <si>
    <t>50081701</t>
  </si>
  <si>
    <t>50102201</t>
  </si>
  <si>
    <t>35717701</t>
  </si>
  <si>
    <t>35718701</t>
  </si>
  <si>
    <t>50020901</t>
  </si>
  <si>
    <t>35718901</t>
  </si>
  <si>
    <t>Dati operativi: Indicatori qualitativi orari sulla rete nazionale in PCS (kWh/Nmc)</t>
  </si>
  <si>
    <t>Dati operativi: Indicatori qualitativi orari sulla rete nazionale in PCS (kWh/Smc)</t>
  </si>
  <si>
    <t>Dati operativi: Indicatori qualitativi orari sulla rete nazionale in Wobbe (kWh/Nmc)</t>
  </si>
  <si>
    <t>Dati operativi: Indicatori qualitativi orari sulla rete nazionale in Wobbe (kWh/Smc)</t>
  </si>
  <si>
    <t>50039801</t>
  </si>
  <si>
    <t xml:space="preserve">Hub stoccaggio IGS </t>
  </si>
  <si>
    <t>Hub stoccaggio IGS</t>
  </si>
  <si>
    <t>STIGS_WTH</t>
  </si>
  <si>
    <t>STIGS_INJ</t>
  </si>
  <si>
    <t>Melendugno</t>
  </si>
  <si>
    <t>Giorno Gas: 13 ottobre 2022</t>
  </si>
  <si>
    <t/>
  </si>
  <si>
    <t>14.158</t>
  </si>
  <si>
    <t>14.011</t>
  </si>
  <si>
    <t>14.012</t>
  </si>
  <si>
    <t>14.01</t>
  </si>
  <si>
    <t>14.006</t>
  </si>
  <si>
    <t>14.004</t>
  </si>
  <si>
    <t>14.005</t>
  </si>
  <si>
    <t>14.007</t>
  </si>
  <si>
    <t>14.009</t>
  </si>
  <si>
    <t>14.008</t>
  </si>
  <si>
    <t>14.003</t>
  </si>
  <si>
    <t>14.027</t>
  </si>
  <si>
    <t>13.994</t>
  </si>
  <si>
    <t>14.174</t>
  </si>
  <si>
    <t>14.164</t>
  </si>
  <si>
    <t>14.013</t>
  </si>
  <si>
    <t>14.024</t>
  </si>
  <si>
    <t>14.031</t>
  </si>
  <si>
    <t>14.036</t>
  </si>
  <si>
    <t>14.037</t>
  </si>
  <si>
    <t>14.032</t>
  </si>
  <si>
    <t>14.029</t>
  </si>
  <si>
    <t>14.028</t>
  </si>
  <si>
    <t>14.025</t>
  </si>
  <si>
    <t>14.026</t>
  </si>
  <si>
    <t>14.023</t>
  </si>
  <si>
    <t>14.02</t>
  </si>
  <si>
    <t>14.034</t>
  </si>
  <si>
    <t>13.892</t>
  </si>
  <si>
    <t>13.869</t>
  </si>
  <si>
    <t>13.866</t>
  </si>
  <si>
    <t>13.863</t>
  </si>
  <si>
    <t>13.861</t>
  </si>
  <si>
    <t>13.859</t>
  </si>
  <si>
    <t>13.858</t>
  </si>
  <si>
    <t>13.856</t>
  </si>
  <si>
    <t>13.855</t>
  </si>
  <si>
    <t>13.857</t>
  </si>
  <si>
    <t>13.854</t>
  </si>
  <si>
    <t>13.862</t>
  </si>
  <si>
    <t>13.788</t>
  </si>
  <si>
    <t>13.784</t>
  </si>
  <si>
    <t>13.785</t>
  </si>
  <si>
    <t>13.791</t>
  </si>
  <si>
    <t>13.792</t>
  </si>
  <si>
    <t>13.793</t>
  </si>
  <si>
    <t>13.794</t>
  </si>
  <si>
    <t>13.798</t>
  </si>
  <si>
    <t>13.795</t>
  </si>
  <si>
    <t>13.78</t>
  </si>
  <si>
    <t>13.77</t>
  </si>
  <si>
    <t>13.782</t>
  </si>
  <si>
    <t>13.783</t>
  </si>
  <si>
    <t>13.768</t>
  </si>
  <si>
    <t>13.755</t>
  </si>
  <si>
    <t>13.753</t>
  </si>
  <si>
    <t>13.76</t>
  </si>
  <si>
    <t>14.315</t>
  </si>
  <si>
    <t>14.314</t>
  </si>
  <si>
    <t>14.311</t>
  </si>
  <si>
    <t>14.308</t>
  </si>
  <si>
    <t>14.317</t>
  </si>
  <si>
    <t>14.318</t>
  </si>
  <si>
    <t>14.223</t>
  </si>
  <si>
    <t>14.216</t>
  </si>
  <si>
    <t>14.217</t>
  </si>
  <si>
    <t>14.22</t>
  </si>
  <si>
    <t>14.219</t>
  </si>
  <si>
    <t>14.218</t>
  </si>
  <si>
    <t>14.215</t>
  </si>
  <si>
    <t>14.214</t>
  </si>
  <si>
    <t>14.212</t>
  </si>
  <si>
    <t>14.213</t>
  </si>
  <si>
    <t>14.221</t>
  </si>
  <si>
    <t>14.26</t>
  </si>
  <si>
    <t>14.222</t>
  </si>
  <si>
    <t>14.433</t>
  </si>
  <si>
    <t>14.445</t>
  </si>
  <si>
    <t>14.451</t>
  </si>
  <si>
    <t>14.452</t>
  </si>
  <si>
    <t>14.453</t>
  </si>
  <si>
    <t>14.454</t>
  </si>
  <si>
    <t>14.42</t>
  </si>
  <si>
    <t>14.413</t>
  </si>
  <si>
    <t>14.408</t>
  </si>
  <si>
    <t>14.416</t>
  </si>
  <si>
    <t>14.409</t>
  </si>
  <si>
    <t>14.406</t>
  </si>
  <si>
    <t>14.405</t>
  </si>
  <si>
    <t>14.414</t>
  </si>
  <si>
    <t>14.081</t>
  </si>
  <si>
    <t>14.08</t>
  </si>
  <si>
    <t>14.075</t>
  </si>
  <si>
    <t>14.077</t>
  </si>
  <si>
    <t>14.074</t>
  </si>
  <si>
    <t>14.067</t>
  </si>
  <si>
    <t>14.058</t>
  </si>
  <si>
    <t>14.061</t>
  </si>
  <si>
    <t>14.019</t>
  </si>
  <si>
    <t>14.041</t>
  </si>
  <si>
    <t>14.038</t>
  </si>
  <si>
    <t>14.042</t>
  </si>
  <si>
    <t>14.048</t>
  </si>
  <si>
    <t>14.045</t>
  </si>
  <si>
    <t>14.044</t>
  </si>
  <si>
    <t>14.04</t>
  </si>
  <si>
    <t>14.039</t>
  </si>
  <si>
    <t>13.984</t>
  </si>
  <si>
    <t>13.982</t>
  </si>
  <si>
    <t>13.996</t>
  </si>
  <si>
    <t>14.056</t>
  </si>
  <si>
    <t>13.932</t>
  </si>
  <si>
    <t>13.976</t>
  </si>
  <si>
    <t>13.955</t>
  </si>
  <si>
    <t>13.967</t>
  </si>
  <si>
    <t>13.973</t>
  </si>
  <si>
    <t>14.251</t>
  </si>
  <si>
    <t>14.225</t>
  </si>
  <si>
    <t>14.165</t>
  </si>
  <si>
    <t>14.139</t>
  </si>
  <si>
    <t>14.12</t>
  </si>
  <si>
    <t>14.105</t>
  </si>
  <si>
    <t>14.098</t>
  </si>
  <si>
    <t>14.096</t>
  </si>
  <si>
    <t>14.102</t>
  </si>
  <si>
    <t>14.119</t>
  </si>
  <si>
    <t>14.153</t>
  </si>
  <si>
    <t>14.175</t>
  </si>
  <si>
    <t>14.27</t>
  </si>
  <si>
    <t>14.246</t>
  </si>
  <si>
    <t>14.232</t>
  </si>
  <si>
    <t>14.234</t>
  </si>
  <si>
    <t>14.236</t>
  </si>
  <si>
    <t>14.237</t>
  </si>
  <si>
    <t>14.241</t>
  </si>
  <si>
    <t>14.358</t>
  </si>
  <si>
    <t>14.359</t>
  </si>
  <si>
    <t>14.357</t>
  </si>
  <si>
    <t>14.356</t>
  </si>
  <si>
    <t>14.94</t>
  </si>
  <si>
    <t>14.785</t>
  </si>
  <si>
    <t>14.786</t>
  </si>
  <si>
    <t>14.784</t>
  </si>
  <si>
    <t>14.78</t>
  </si>
  <si>
    <t>14.778</t>
  </si>
  <si>
    <t>14.779</t>
  </si>
  <si>
    <t>14.781</t>
  </si>
  <si>
    <t>14.783</t>
  </si>
  <si>
    <t>14.782</t>
  </si>
  <si>
    <t>14.776</t>
  </si>
  <si>
    <t>14.787</t>
  </si>
  <si>
    <t>14.802</t>
  </si>
  <si>
    <t>14.767</t>
  </si>
  <si>
    <t>14.957</t>
  </si>
  <si>
    <t>14.946</t>
  </si>
  <si>
    <t>14.799</t>
  </si>
  <si>
    <t>14.806</t>
  </si>
  <si>
    <t>14.812</t>
  </si>
  <si>
    <t>14.808</t>
  </si>
  <si>
    <t>14.804</t>
  </si>
  <si>
    <t>14.803</t>
  </si>
  <si>
    <t>14.8</t>
  </si>
  <si>
    <t>14.798</t>
  </si>
  <si>
    <t>14.795</t>
  </si>
  <si>
    <t>14.81</t>
  </si>
  <si>
    <t>14.66</t>
  </si>
  <si>
    <t>14.635</t>
  </si>
  <si>
    <t>14.633</t>
  </si>
  <si>
    <t>14.629</t>
  </si>
  <si>
    <t>14.627</t>
  </si>
  <si>
    <t>14.625</t>
  </si>
  <si>
    <t>14.623</t>
  </si>
  <si>
    <t>14.621</t>
  </si>
  <si>
    <t>14.622</t>
  </si>
  <si>
    <t>14.619</t>
  </si>
  <si>
    <t>14.62</t>
  </si>
  <si>
    <t>14.628</t>
  </si>
  <si>
    <t>14.55</t>
  </si>
  <si>
    <t>14.545</t>
  </si>
  <si>
    <t>14.547</t>
  </si>
  <si>
    <t>14.553</t>
  </si>
  <si>
    <t>14.554</t>
  </si>
  <si>
    <t>14.556</t>
  </si>
  <si>
    <t>14.561</t>
  </si>
  <si>
    <t>14.557</t>
  </si>
  <si>
    <t>14.542</t>
  </si>
  <si>
    <t>14.531</t>
  </si>
  <si>
    <t>14.544</t>
  </si>
  <si>
    <t>14.546</t>
  </si>
  <si>
    <t>14.529</t>
  </si>
  <si>
    <t>14.515</t>
  </si>
  <si>
    <t>14.513</t>
  </si>
  <si>
    <t>14.521</t>
  </si>
  <si>
    <t>15.107</t>
  </si>
  <si>
    <t>15.105</t>
  </si>
  <si>
    <t>15.101</t>
  </si>
  <si>
    <t>15.098</t>
  </si>
  <si>
    <t>15.099</t>
  </si>
  <si>
    <t>15.109</t>
  </si>
  <si>
    <t>15.11</t>
  </si>
  <si>
    <t>15.008</t>
  </si>
  <si>
    <t>15.001</t>
  </si>
  <si>
    <t>15.002</t>
  </si>
  <si>
    <t>15.005</t>
  </si>
  <si>
    <t>15.004</t>
  </si>
  <si>
    <t>15.003</t>
  </si>
  <si>
    <t>15.0</t>
  </si>
  <si>
    <t>14.999</t>
  </si>
  <si>
    <t>14.996</t>
  </si>
  <si>
    <t>14.998</t>
  </si>
  <si>
    <t>15.006</t>
  </si>
  <si>
    <t>15.048</t>
  </si>
  <si>
    <t>15.007</t>
  </si>
  <si>
    <t>15.231</t>
  </si>
  <si>
    <t>15.243</t>
  </si>
  <si>
    <t>15.249</t>
  </si>
  <si>
    <t>15.251</t>
  </si>
  <si>
    <t>15.252</t>
  </si>
  <si>
    <t>15.253</t>
  </si>
  <si>
    <t>15.217</t>
  </si>
  <si>
    <t>15.209</t>
  </si>
  <si>
    <t>15.204</t>
  </si>
  <si>
    <t>15.212</t>
  </si>
  <si>
    <t>15.206</t>
  </si>
  <si>
    <t>15.202</t>
  </si>
  <si>
    <t>15.201</t>
  </si>
  <si>
    <t>15.21</t>
  </si>
  <si>
    <t>15.211</t>
  </si>
  <si>
    <t>14.859</t>
  </si>
  <si>
    <t>14.858</t>
  </si>
  <si>
    <t>14.852</t>
  </si>
  <si>
    <t>14.854</t>
  </si>
  <si>
    <t>14.851</t>
  </si>
  <si>
    <t>14.844</t>
  </si>
  <si>
    <t>14.834</t>
  </si>
  <si>
    <t>14.838</t>
  </si>
  <si>
    <t>14.793</t>
  </si>
  <si>
    <t>14.811</t>
  </si>
  <si>
    <t>14.817</t>
  </si>
  <si>
    <t>14.814</t>
  </si>
  <si>
    <t>14.818</t>
  </si>
  <si>
    <t>14.824</t>
  </si>
  <si>
    <t>14.821</t>
  </si>
  <si>
    <t>14.819</t>
  </si>
  <si>
    <t>14.816</t>
  </si>
  <si>
    <t>14.815</t>
  </si>
  <si>
    <t>14.757</t>
  </si>
  <si>
    <t>14.754</t>
  </si>
  <si>
    <t>14.769</t>
  </si>
  <si>
    <t>14.832</t>
  </si>
  <si>
    <t>14.702</t>
  </si>
  <si>
    <t>14.748</t>
  </si>
  <si>
    <t>14.726</t>
  </si>
  <si>
    <t>14.739</t>
  </si>
  <si>
    <t>14.745</t>
  </si>
  <si>
    <t>15.038</t>
  </si>
  <si>
    <t>15.01</t>
  </si>
  <si>
    <t>14.948</t>
  </si>
  <si>
    <t>14.92</t>
  </si>
  <si>
    <t>14.901</t>
  </si>
  <si>
    <t>14.884</t>
  </si>
  <si>
    <t>14.877</t>
  </si>
  <si>
    <t>14.875</t>
  </si>
  <si>
    <t>14.881</t>
  </si>
  <si>
    <t>14.899</t>
  </si>
  <si>
    <t>14.935</t>
  </si>
  <si>
    <t>14.958</t>
  </si>
  <si>
    <t>15.058</t>
  </si>
  <si>
    <t>15.033</t>
  </si>
  <si>
    <t>15.018</t>
  </si>
  <si>
    <t>15.02</t>
  </si>
  <si>
    <t>15.022</t>
  </si>
  <si>
    <t>15.024</t>
  </si>
  <si>
    <t>15.028</t>
  </si>
  <si>
    <t>15.151</t>
  </si>
  <si>
    <t>15.152</t>
  </si>
  <si>
    <t>15.15</t>
  </si>
  <si>
    <t>11.009</t>
  </si>
  <si>
    <t>10.99</t>
  </si>
  <si>
    <t>10.988</t>
  </si>
  <si>
    <t>10.987</t>
  </si>
  <si>
    <t>10.986</t>
  </si>
  <si>
    <t>10.985</t>
  </si>
  <si>
    <t>10.977</t>
  </si>
  <si>
    <t>10.993</t>
  </si>
  <si>
    <t>10.9</t>
  </si>
  <si>
    <t>11.003</t>
  </si>
  <si>
    <t>11.007</t>
  </si>
  <si>
    <t>11.03</t>
  </si>
  <si>
    <t>11.013</t>
  </si>
  <si>
    <t>10.872</t>
  </si>
  <si>
    <t>10.873</t>
  </si>
  <si>
    <t>10.874</t>
  </si>
  <si>
    <t>10.875</t>
  </si>
  <si>
    <t>10.868</t>
  </si>
  <si>
    <t>10.869</t>
  </si>
  <si>
    <t>10.867</t>
  </si>
  <si>
    <t>10.928</t>
  </si>
  <si>
    <t>10.864</t>
  </si>
  <si>
    <t>11.037</t>
  </si>
  <si>
    <t>11.038</t>
  </si>
  <si>
    <t>11.036</t>
  </si>
  <si>
    <t>11.032</t>
  </si>
  <si>
    <t>11.029</t>
  </si>
  <si>
    <t>11.027</t>
  </si>
  <si>
    <t>11.028</t>
  </si>
  <si>
    <t>11.033</t>
  </si>
  <si>
    <t>11.034</t>
  </si>
  <si>
    <t>11.04</t>
  </si>
  <si>
    <t>11.041</t>
  </si>
  <si>
    <t>11.026</t>
  </si>
  <si>
    <t>11.025</t>
  </si>
  <si>
    <t>11.044</t>
  </si>
  <si>
    <t>11.042</t>
  </si>
  <si>
    <t>11.015</t>
  </si>
  <si>
    <t>11.021</t>
  </si>
  <si>
    <t>10.971</t>
  </si>
  <si>
    <t>10.97</t>
  </si>
  <si>
    <t>10.968</t>
  </si>
  <si>
    <t>10.966</t>
  </si>
  <si>
    <t>10.965</t>
  </si>
  <si>
    <t>10.973</t>
  </si>
  <si>
    <t>10.974</t>
  </si>
  <si>
    <t>10.748</t>
  </si>
  <si>
    <t>10.742</t>
  </si>
  <si>
    <t>10.744</t>
  </si>
  <si>
    <t>10.745</t>
  </si>
  <si>
    <t>10.743</t>
  </si>
  <si>
    <t>10.739</t>
  </si>
  <si>
    <t>10.74</t>
  </si>
  <si>
    <t>10.741</t>
  </si>
  <si>
    <t>10.746</t>
  </si>
  <si>
    <t>10.747</t>
  </si>
  <si>
    <t>10.878</t>
  </si>
  <si>
    <t>11.251</t>
  </si>
  <si>
    <t>11.261</t>
  </si>
  <si>
    <t>11.267</t>
  </si>
  <si>
    <t>11.268</t>
  </si>
  <si>
    <t>11.269</t>
  </si>
  <si>
    <t>11.27</t>
  </si>
  <si>
    <t>11.239</t>
  </si>
  <si>
    <t>11.232</t>
  </si>
  <si>
    <t>11.228</t>
  </si>
  <si>
    <t>11.235</t>
  </si>
  <si>
    <t>11.23</t>
  </si>
  <si>
    <t>11.227</t>
  </si>
  <si>
    <t>11.236</t>
  </si>
  <si>
    <t>10.573</t>
  </si>
  <si>
    <t>11.187</t>
  </si>
  <si>
    <t>11.186</t>
  </si>
  <si>
    <t>11.19</t>
  </si>
  <si>
    <t>11.184</t>
  </si>
  <si>
    <t>11.189</t>
  </si>
  <si>
    <t>11.199</t>
  </si>
  <si>
    <t>11.193</t>
  </si>
  <si>
    <t>11.175</t>
  </si>
  <si>
    <t>11.163</t>
  </si>
  <si>
    <t>11.152</t>
  </si>
  <si>
    <t>10.894</t>
  </si>
  <si>
    <t>10.897</t>
  </si>
  <si>
    <t>10.896</t>
  </si>
  <si>
    <t>10.895</t>
  </si>
  <si>
    <t>10.898</t>
  </si>
  <si>
    <t>11.097</t>
  </si>
  <si>
    <t>11.115</t>
  </si>
  <si>
    <t>11.057</t>
  </si>
  <si>
    <t>10.899</t>
  </si>
  <si>
    <t>11.065</t>
  </si>
  <si>
    <t>11.101</t>
  </si>
  <si>
    <t>11.092</t>
  </si>
  <si>
    <t>11.094</t>
  </si>
  <si>
    <t>10.994</t>
  </si>
  <si>
    <t>10.999</t>
  </si>
  <si>
    <t>11.016</t>
  </si>
  <si>
    <t>10.913</t>
  </si>
  <si>
    <t>10.944</t>
  </si>
  <si>
    <t>11.02</t>
  </si>
  <si>
    <t>10.995</t>
  </si>
  <si>
    <t>10.997</t>
  </si>
  <si>
    <t>11.002</t>
  </si>
  <si>
    <t>10.915</t>
  </si>
  <si>
    <t>11.001</t>
  </si>
  <si>
    <t>11.109</t>
  </si>
  <si>
    <t>11.111</t>
  </si>
  <si>
    <t>11.11</t>
  </si>
  <si>
    <t>11.108</t>
  </si>
  <si>
    <t>11.107</t>
  </si>
  <si>
    <t>11.619</t>
  </si>
  <si>
    <t>11.599</t>
  </si>
  <si>
    <t>11.597</t>
  </si>
  <si>
    <t>11.596</t>
  </si>
  <si>
    <t>11.595</t>
  </si>
  <si>
    <t>11.593</t>
  </si>
  <si>
    <t>11.585</t>
  </si>
  <si>
    <t>11.603</t>
  </si>
  <si>
    <t>11.504</t>
  </si>
  <si>
    <t>11.613</t>
  </si>
  <si>
    <t>11.617</t>
  </si>
  <si>
    <t>11.642</t>
  </si>
  <si>
    <t>11.624</t>
  </si>
  <si>
    <t>11.474</t>
  </si>
  <si>
    <t>11.475</t>
  </si>
  <si>
    <t>11.477</t>
  </si>
  <si>
    <t>11.478</t>
  </si>
  <si>
    <t>11.47</t>
  </si>
  <si>
    <t>11.471</t>
  </si>
  <si>
    <t>11.469</t>
  </si>
  <si>
    <t>11.534</t>
  </si>
  <si>
    <t>11.466</t>
  </si>
  <si>
    <t>11.465</t>
  </si>
  <si>
    <t>11.649</t>
  </si>
  <si>
    <t>11.65</t>
  </si>
  <si>
    <t>11.648</t>
  </si>
  <si>
    <t>11.644</t>
  </si>
  <si>
    <t>11.643</t>
  </si>
  <si>
    <t>11.641</t>
  </si>
  <si>
    <t>11.639</t>
  </si>
  <si>
    <t>11.638</t>
  </si>
  <si>
    <t>11.64</t>
  </si>
  <si>
    <t>11.645</t>
  </si>
  <si>
    <t>11.652</t>
  </si>
  <si>
    <t>11.653</t>
  </si>
  <si>
    <t>11.636</t>
  </si>
  <si>
    <t>11.656</t>
  </si>
  <si>
    <t>11.655</t>
  </si>
  <si>
    <t>11.654</t>
  </si>
  <si>
    <t>11.637</t>
  </si>
  <si>
    <t>11.626</t>
  </si>
  <si>
    <t>11.632</t>
  </si>
  <si>
    <t>11.58</t>
  </si>
  <si>
    <t>11.579</t>
  </si>
  <si>
    <t>11.578</t>
  </si>
  <si>
    <t>11.575</t>
  </si>
  <si>
    <t>11.573</t>
  </si>
  <si>
    <t>11.581</t>
  </si>
  <si>
    <t>11.582</t>
  </si>
  <si>
    <t>11.343</t>
  </si>
  <si>
    <t>11.336</t>
  </si>
  <si>
    <t>11.339</t>
  </si>
  <si>
    <t>11.34</t>
  </si>
  <si>
    <t>11.338</t>
  </si>
  <si>
    <t>11.337</t>
  </si>
  <si>
    <t>11.333</t>
  </si>
  <si>
    <t>11.335</t>
  </si>
  <si>
    <t>11.341</t>
  </si>
  <si>
    <t>11.342</t>
  </si>
  <si>
    <t>11.48</t>
  </si>
  <si>
    <t>11.875</t>
  </si>
  <si>
    <t>11.886</t>
  </si>
  <si>
    <t>11.891</t>
  </si>
  <si>
    <t>11.893</t>
  </si>
  <si>
    <t>11.894</t>
  </si>
  <si>
    <t>11.892</t>
  </si>
  <si>
    <t>11.862</t>
  </si>
  <si>
    <t>11.855</t>
  </si>
  <si>
    <t>11.85</t>
  </si>
  <si>
    <t>11.858</t>
  </si>
  <si>
    <t>11.852</t>
  </si>
  <si>
    <t>11.849</t>
  </si>
  <si>
    <t>11.857</t>
  </si>
  <si>
    <t>11.859</t>
  </si>
  <si>
    <t>11.158</t>
  </si>
  <si>
    <t>11.807</t>
  </si>
  <si>
    <t>11.81</t>
  </si>
  <si>
    <t>11.804</t>
  </si>
  <si>
    <t>11.809</t>
  </si>
  <si>
    <t>11.82</t>
  </si>
  <si>
    <t>11.813</t>
  </si>
  <si>
    <t>11.794</t>
  </si>
  <si>
    <t>11.782</t>
  </si>
  <si>
    <t>11.771</t>
  </si>
  <si>
    <t>11.498</t>
  </si>
  <si>
    <t>11.5</t>
  </si>
  <si>
    <t>11.501</t>
  </si>
  <si>
    <t>11.499</t>
  </si>
  <si>
    <t>11.497</t>
  </si>
  <si>
    <t>11.712</t>
  </si>
  <si>
    <t>11.732</t>
  </si>
  <si>
    <t>11.67</t>
  </si>
  <si>
    <t>11.503</t>
  </si>
  <si>
    <t>11.502</t>
  </si>
  <si>
    <t>11.594</t>
  </si>
  <si>
    <t>11.678</t>
  </si>
  <si>
    <t>11.717</t>
  </si>
  <si>
    <t>11.707</t>
  </si>
  <si>
    <t>11.709</t>
  </si>
  <si>
    <t>11.604</t>
  </si>
  <si>
    <t>11.609</t>
  </si>
  <si>
    <t>11.518</t>
  </si>
  <si>
    <t>11.55</t>
  </si>
  <si>
    <t>11.631</t>
  </si>
  <si>
    <t>11.607</t>
  </si>
  <si>
    <t>11.612</t>
  </si>
  <si>
    <t>11.52</t>
  </si>
  <si>
    <t>11.611</t>
  </si>
  <si>
    <t>11.608</t>
  </si>
  <si>
    <t>11.725</t>
  </si>
  <si>
    <t>11.726</t>
  </si>
  <si>
    <t>11.727</t>
  </si>
  <si>
    <t>11.724</t>
  </si>
  <si>
    <t>11.723</t>
  </si>
  <si>
    <t>11.722</t>
  </si>
  <si>
    <t>Totale disponibilità</t>
  </si>
  <si>
    <t>Importazioni + Produzione nazionale</t>
  </si>
  <si>
    <t>Importazioni + Produzione nazionale - Esportazioni</t>
  </si>
  <si>
    <t>Tiraggio dalle riserve</t>
  </si>
  <si>
    <t>var</t>
  </si>
  <si>
    <t xml:space="preserve">Punti significativi della Rete nazionale </t>
  </si>
  <si>
    <t>Confronto sintetico</t>
  </si>
  <si>
    <r>
      <rPr>
        <b/>
        <i/>
        <sz val="12"/>
        <color theme="4" tint="-0.249977111117893"/>
        <rFont val="Calibri Light"/>
        <family val="2"/>
      </rPr>
      <t xml:space="preserve">Line-Pack </t>
    </r>
    <r>
      <rPr>
        <b/>
        <sz val="12"/>
        <color theme="4" tint="-0.249977111117893"/>
        <rFont val="Calibri Light"/>
        <family val="2"/>
      </rPr>
      <t>della rete telecontrollata</t>
    </r>
  </si>
  <si>
    <t>Giornate gas a confronto in kWh</t>
  </si>
  <si>
    <t>Sabato</t>
  </si>
  <si>
    <t>Domenica</t>
  </si>
  <si>
    <t>Lunedì</t>
  </si>
  <si>
    <t>Martedì</t>
  </si>
  <si>
    <t>Mercoledì</t>
  </si>
  <si>
    <t>Giovedì</t>
  </si>
  <si>
    <t>Venerdì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</si>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</sst>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00"/>
    <numFmt numFmtId="166" formatCode="0.0%"/>
  </numFmts>
  <fonts count="27" x14ac:knownFonts="1">
    <font>
      <sz val="10"/>
      <color indexed="8"/>
      <name val="Helvetica"/>
    </font>
    <font>
      <b/>
      <sz val="18"/>
      <color indexed="8"/>
      <name val="Arial"/>
      <family val="2"/>
    </font>
    <font>
      <b/>
      <sz val="16"/>
      <color indexed="12"/>
      <name val="Arial"/>
      <family val="2"/>
    </font>
    <font>
      <b/>
      <sz val="10"/>
      <color indexed="8"/>
      <name val="Helvetica"/>
    </font>
    <font>
      <b/>
      <sz val="14"/>
      <color indexed="13"/>
      <name val="Arial"/>
      <family val="2"/>
    </font>
    <font>
      <sz val="14"/>
      <color indexed="13"/>
      <name val="Arial"/>
      <family val="2"/>
    </font>
    <font>
      <b/>
      <sz val="12"/>
      <color indexed="11"/>
      <name val="Arial"/>
      <family val="2"/>
    </font>
    <font>
      <sz val="8"/>
      <color indexed="8"/>
      <name val="Arial"/>
      <family val="2"/>
    </font>
    <font>
      <b/>
      <sz val="10"/>
      <color indexed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i/>
      <sz val="10"/>
      <color indexed="11"/>
      <name val="Arial"/>
      <family val="2"/>
    </font>
    <font>
      <i/>
      <sz val="8"/>
      <color indexed="8"/>
      <name val="Arial"/>
      <family val="2"/>
    </font>
    <font>
      <sz val="10"/>
      <color indexed="8"/>
      <name val="Helvetica"/>
    </font>
    <font>
      <b/>
      <sz val="10"/>
      <color indexed="8"/>
      <name val="Calibri Light"/>
      <family val="2"/>
    </font>
    <font>
      <b/>
      <sz val="8"/>
      <color indexed="8"/>
      <name val="Calibri Light"/>
      <family val="2"/>
    </font>
    <font>
      <sz val="8"/>
      <color indexed="8"/>
      <name val="Calibri Light"/>
      <family val="2"/>
    </font>
    <font>
      <sz val="10"/>
      <color indexed="8"/>
      <name val="Calibri Light"/>
      <family val="2"/>
    </font>
    <font>
      <sz val="12"/>
      <color indexed="8"/>
      <name val="Calibri Light"/>
      <family val="2"/>
    </font>
    <font>
      <b/>
      <sz val="16"/>
      <color theme="4" tint="-0.249977111117893"/>
      <name val="Calibri Light"/>
      <family val="2"/>
    </font>
    <font>
      <sz val="10"/>
      <color theme="4" tint="-0.249977111117893"/>
      <name val="Helvetica"/>
    </font>
    <font>
      <b/>
      <sz val="14"/>
      <color theme="4" tint="-0.249977111117893"/>
      <name val="Calibri Light"/>
      <family val="2"/>
    </font>
    <font>
      <i/>
      <sz val="10"/>
      <color theme="4" tint="-0.249977111117893"/>
      <name val="Helvetica"/>
    </font>
    <font>
      <b/>
      <sz val="12"/>
      <color theme="4" tint="-0.249977111117893"/>
      <name val="Calibri Light"/>
      <family val="2"/>
    </font>
    <font>
      <b/>
      <i/>
      <sz val="12"/>
      <color theme="4" tint="-0.249977111117893"/>
      <name val="Calibri Light"/>
      <family val="2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8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 style="medium">
        <color indexed="11"/>
      </top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5"/>
      </bottom>
      <diagonal/>
    </border>
    <border>
      <left style="thin">
        <color indexed="8"/>
      </left>
      <right style="thin">
        <color indexed="15"/>
      </right>
      <top style="thin">
        <color indexed="8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 style="thin">
        <color indexed="15"/>
      </bottom>
      <diagonal/>
    </border>
    <border>
      <left style="thin">
        <color indexed="8"/>
      </left>
      <right style="thin">
        <color indexed="8"/>
      </right>
      <top style="thin">
        <color indexed="15"/>
      </top>
      <bottom style="thin">
        <color indexed="8"/>
      </bottom>
      <diagonal/>
    </border>
    <border>
      <left style="thin">
        <color indexed="8"/>
      </left>
      <right style="thin">
        <color indexed="15"/>
      </right>
      <top style="thin">
        <color indexed="15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5"/>
      </right>
      <top style="thin">
        <color indexed="8"/>
      </top>
      <bottom style="thin">
        <color indexed="8"/>
      </bottom>
      <diagonal/>
    </border>
    <border>
      <left/>
      <right style="thin">
        <color indexed="15"/>
      </right>
      <top style="thin">
        <color indexed="8"/>
      </top>
      <bottom style="thick">
        <color indexed="11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 style="thick">
        <color indexed="11"/>
      </bottom>
      <diagonal/>
    </border>
    <border>
      <left style="thin">
        <color indexed="15"/>
      </left>
      <right/>
      <top style="thin">
        <color indexed="8"/>
      </top>
      <bottom style="thick">
        <color indexed="11"/>
      </bottom>
      <diagonal/>
    </border>
    <border>
      <left/>
      <right/>
      <top style="thin">
        <color indexed="8"/>
      </top>
      <bottom style="thick">
        <color indexed="11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11"/>
      </bottom>
      <diagonal/>
    </border>
    <border>
      <left/>
      <right/>
      <top style="thin">
        <color indexed="64"/>
      </top>
      <bottom style="medium">
        <color indexed="11"/>
      </bottom>
      <diagonal/>
    </border>
    <border>
      <left/>
      <right style="thin">
        <color indexed="15"/>
      </right>
      <top style="thin">
        <color indexed="64"/>
      </top>
      <bottom style="medium">
        <color indexed="11"/>
      </bottom>
      <diagonal/>
    </border>
    <border>
      <left style="thin">
        <color indexed="15"/>
      </left>
      <right style="thin">
        <color indexed="15"/>
      </right>
      <top style="thin">
        <color indexed="64"/>
      </top>
      <bottom style="medium">
        <color indexed="11"/>
      </bottom>
      <diagonal/>
    </border>
    <border>
      <left style="thin">
        <color indexed="15"/>
      </left>
      <right style="thin">
        <color indexed="64"/>
      </right>
      <top style="thin">
        <color indexed="64"/>
      </top>
      <bottom style="medium">
        <color indexed="11"/>
      </bottom>
      <diagonal/>
    </border>
    <border>
      <left style="thin">
        <color indexed="64"/>
      </left>
      <right/>
      <top style="medium">
        <color indexed="11"/>
      </top>
      <bottom/>
      <diagonal/>
    </border>
    <border>
      <left/>
      <right style="thin">
        <color indexed="64"/>
      </right>
      <top style="medium">
        <color indexed="11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15"/>
      </left>
      <right style="thin">
        <color indexed="64"/>
      </right>
      <top style="thin">
        <color indexed="8"/>
      </top>
      <bottom style="thin">
        <color indexed="15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15"/>
      </left>
      <right style="thin">
        <color indexed="64"/>
      </right>
      <top style="thin">
        <color indexed="15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ck">
        <color indexed="11"/>
      </bottom>
      <diagonal/>
    </border>
    <border>
      <left style="thin">
        <color indexed="15"/>
      </left>
      <right style="thin">
        <color indexed="64"/>
      </right>
      <top style="thin">
        <color indexed="8"/>
      </top>
      <bottom style="thick">
        <color indexed="11"/>
      </bottom>
      <diagonal/>
    </border>
    <border>
      <left style="thin">
        <color indexed="64"/>
      </left>
      <right/>
      <top style="thick">
        <color indexed="11"/>
      </top>
      <bottom style="thin">
        <color indexed="64"/>
      </bottom>
      <diagonal/>
    </border>
    <border>
      <left/>
      <right/>
      <top style="thick">
        <color indexed="11"/>
      </top>
      <bottom style="thin">
        <color indexed="64"/>
      </bottom>
      <diagonal/>
    </border>
    <border>
      <left/>
      <right style="thin">
        <color indexed="64"/>
      </right>
      <top style="thick">
        <color indexed="1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4" fillId="0" borderId="3" applyNumberFormat="0" applyFill="0" applyBorder="0" applyProtection="0">
      <alignment vertical="top" wrapText="1"/>
    </xf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1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top" wrapText="1"/>
    </xf>
    <xf numFmtId="0" fontId="7" fillId="6" borderId="4" xfId="0" applyNumberFormat="1" applyFont="1" applyFill="1" applyBorder="1" applyAlignment="1">
      <alignment vertical="center" wrapText="1"/>
    </xf>
    <xf numFmtId="49" fontId="8" fillId="6" borderId="4" xfId="0" applyNumberFormat="1" applyFont="1" applyFill="1" applyBorder="1" applyAlignment="1">
      <alignment horizontal="right" vertical="center" wrapText="1"/>
    </xf>
    <xf numFmtId="0" fontId="9" fillId="6" borderId="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vertical="center" wrapText="1"/>
    </xf>
    <xf numFmtId="1" fontId="7" fillId="2" borderId="6" xfId="0" applyNumberFormat="1" applyFont="1" applyFill="1" applyBorder="1" applyAlignment="1">
      <alignment horizontal="righ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49" fontId="11" fillId="2" borderId="8" xfId="0" applyNumberFormat="1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 vertical="center" wrapText="1"/>
    </xf>
    <xf numFmtId="1" fontId="7" fillId="2" borderId="9" xfId="0" applyNumberFormat="1" applyFont="1" applyFill="1" applyBorder="1" applyAlignment="1">
      <alignment horizontal="right" vertical="center" wrapText="1"/>
    </xf>
    <xf numFmtId="3" fontId="9" fillId="2" borderId="10" xfId="0" applyNumberFormat="1" applyFont="1" applyFill="1" applyBorder="1" applyAlignment="1">
      <alignment horizontal="right" vertical="center" wrapText="1"/>
    </xf>
    <xf numFmtId="49" fontId="11" fillId="2" borderId="11" xfId="0" applyNumberFormat="1" applyFont="1" applyFill="1" applyBorder="1" applyAlignment="1">
      <alignment vertical="center" wrapText="1"/>
    </xf>
    <xf numFmtId="1" fontId="7" fillId="2" borderId="12" xfId="0" applyNumberFormat="1" applyFont="1" applyFill="1" applyBorder="1" applyAlignment="1">
      <alignment horizontal="right" vertical="center" wrapText="1"/>
    </xf>
    <xf numFmtId="3" fontId="9" fillId="2" borderId="13" xfId="0" applyNumberFormat="1" applyFont="1" applyFill="1" applyBorder="1" applyAlignment="1">
      <alignment horizontal="right" vertical="center" wrapText="1"/>
    </xf>
    <xf numFmtId="49" fontId="7" fillId="2" borderId="6" xfId="0" applyNumberFormat="1" applyFont="1" applyFill="1" applyBorder="1" applyAlignment="1">
      <alignment horizontal="right" vertical="center" wrapText="1"/>
    </xf>
    <xf numFmtId="49" fontId="7" fillId="2" borderId="7" xfId="0" applyNumberFormat="1" applyFont="1" applyFill="1" applyBorder="1" applyAlignment="1">
      <alignment horizontal="right" vertical="center" wrapText="1"/>
    </xf>
    <xf numFmtId="0" fontId="7" fillId="6" borderId="11" xfId="0" applyNumberFormat="1" applyFont="1" applyFill="1" applyBorder="1" applyAlignment="1">
      <alignment vertical="center" wrapText="1"/>
    </xf>
    <xf numFmtId="49" fontId="9" fillId="6" borderId="14" xfId="0" applyNumberFormat="1" applyFont="1" applyFill="1" applyBorder="1" applyAlignment="1">
      <alignment vertical="center" wrapText="1"/>
    </xf>
    <xf numFmtId="0" fontId="9" fillId="6" borderId="15" xfId="0" applyNumberFormat="1" applyFont="1" applyFill="1" applyBorder="1" applyAlignment="1">
      <alignment vertical="center" wrapText="1"/>
    </xf>
    <xf numFmtId="49" fontId="7" fillId="2" borderId="12" xfId="0" applyNumberFormat="1" applyFont="1" applyFill="1" applyBorder="1" applyAlignment="1">
      <alignment horizontal="right" vertical="center" wrapText="1"/>
    </xf>
    <xf numFmtId="0" fontId="7" fillId="6" borderId="15" xfId="0" applyNumberFormat="1" applyFont="1" applyFill="1" applyBorder="1" applyAlignment="1">
      <alignment vertical="center" wrapText="1"/>
    </xf>
    <xf numFmtId="49" fontId="9" fillId="6" borderId="15" xfId="0" applyNumberFormat="1" applyFont="1" applyFill="1" applyBorder="1" applyAlignment="1">
      <alignment vertical="center" wrapText="1"/>
    </xf>
    <xf numFmtId="49" fontId="11" fillId="2" borderId="16" xfId="0" applyNumberFormat="1" applyFont="1" applyFill="1" applyBorder="1" applyAlignment="1">
      <alignment vertical="center" wrapText="1"/>
    </xf>
    <xf numFmtId="49" fontId="7" fillId="2" borderId="13" xfId="0" applyNumberFormat="1" applyFont="1" applyFill="1" applyBorder="1" applyAlignment="1">
      <alignment horizontal="right" vertical="center" wrapText="1"/>
    </xf>
    <xf numFmtId="0" fontId="0" fillId="2" borderId="3" xfId="0" applyNumberFormat="1" applyFont="1" applyFill="1" applyBorder="1" applyAlignment="1">
      <alignment vertical="top" wrapText="1"/>
    </xf>
    <xf numFmtId="49" fontId="11" fillId="2" borderId="17" xfId="0" applyNumberFormat="1" applyFont="1" applyFill="1" applyBorder="1" applyAlignment="1">
      <alignment vertical="center" wrapText="1"/>
    </xf>
    <xf numFmtId="49" fontId="7" fillId="2" borderId="18" xfId="0" applyNumberFormat="1" applyFont="1" applyFill="1" applyBorder="1" applyAlignment="1">
      <alignment horizontal="right" vertical="center" wrapText="1"/>
    </xf>
    <xf numFmtId="3" fontId="9" fillId="2" borderId="18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7" fillId="6" borderId="4" xfId="0" applyNumberFormat="1" applyFont="1" applyFill="1" applyBorder="1" applyAlignment="1">
      <alignment vertical="top" wrapText="1"/>
    </xf>
    <xf numFmtId="0" fontId="9" fillId="6" borderId="4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7" fillId="2" borderId="22" xfId="1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right" vertical="center" wrapText="1"/>
    </xf>
    <xf numFmtId="164" fontId="9" fillId="2" borderId="7" xfId="0" applyNumberFormat="1" applyFont="1" applyFill="1" applyBorder="1" applyAlignment="1">
      <alignment horizontal="right" vertical="center" wrapText="1"/>
    </xf>
    <xf numFmtId="164" fontId="9" fillId="2" borderId="10" xfId="0" applyNumberFormat="1" applyFont="1" applyFill="1" applyBorder="1" applyAlignment="1">
      <alignment horizontal="right" vertical="center" wrapText="1"/>
    </xf>
    <xf numFmtId="164" fontId="9" fillId="2" borderId="13" xfId="0" applyNumberFormat="1" applyFont="1" applyFill="1" applyBorder="1" applyAlignment="1">
      <alignment horizontal="right" vertical="center" wrapText="1"/>
    </xf>
    <xf numFmtId="165" fontId="9" fillId="2" borderId="7" xfId="0" applyNumberFormat="1" applyFont="1" applyFill="1" applyBorder="1" applyAlignment="1">
      <alignment horizontal="right" vertical="center" wrapText="1"/>
    </xf>
    <xf numFmtId="165" fontId="7" fillId="2" borderId="10" xfId="0" applyNumberFormat="1" applyFont="1" applyFill="1" applyBorder="1" applyAlignment="1">
      <alignment horizontal="right" vertical="center" wrapText="1"/>
    </xf>
    <xf numFmtId="165" fontId="9" fillId="2" borderId="10" xfId="0" applyNumberFormat="1" applyFont="1" applyFill="1" applyBorder="1" applyAlignment="1">
      <alignment horizontal="right" vertical="center" wrapText="1"/>
    </xf>
    <xf numFmtId="165" fontId="9" fillId="2" borderId="13" xfId="0" applyNumberFormat="1" applyFont="1" applyFill="1" applyBorder="1" applyAlignment="1">
      <alignment horizontal="right" vertical="center" wrapText="1"/>
    </xf>
    <xf numFmtId="0" fontId="0" fillId="0" borderId="3" xfId="0" applyNumberFormat="1" applyFont="1" applyBorder="1" applyAlignment="1">
      <alignment vertical="top" wrapText="1"/>
    </xf>
    <xf numFmtId="0" fontId="1" fillId="2" borderId="23" xfId="0" applyNumberFormat="1" applyFont="1" applyFill="1" applyBorder="1" applyAlignment="1">
      <alignment horizontal="left" vertical="top" wrapText="1"/>
    </xf>
    <xf numFmtId="49" fontId="4" fillId="5" borderId="28" xfId="0" applyNumberFormat="1" applyFont="1" applyFill="1" applyBorder="1" applyAlignment="1">
      <alignment horizontal="left" vertical="center" wrapText="1"/>
    </xf>
    <xf numFmtId="49" fontId="4" fillId="5" borderId="29" xfId="0" applyNumberFormat="1" applyFont="1" applyFill="1" applyBorder="1" applyAlignment="1">
      <alignment horizontal="center" vertical="center" wrapText="1"/>
    </xf>
    <xf numFmtId="49" fontId="6" fillId="6" borderId="30" xfId="0" applyNumberFormat="1" applyFont="1" applyFill="1" applyBorder="1" applyAlignment="1">
      <alignment horizontal="left" vertical="center" wrapText="1"/>
    </xf>
    <xf numFmtId="0" fontId="9" fillId="6" borderId="31" xfId="0" applyNumberFormat="1" applyFont="1" applyFill="1" applyBorder="1" applyAlignment="1">
      <alignment vertical="center" wrapText="1"/>
    </xf>
    <xf numFmtId="3" fontId="9" fillId="2" borderId="33" xfId="0" applyNumberFormat="1" applyFont="1" applyFill="1" applyBorder="1" applyAlignment="1">
      <alignment horizontal="right" vertical="center" wrapText="1"/>
    </xf>
    <xf numFmtId="49" fontId="7" fillId="2" borderId="35" xfId="0" applyNumberFormat="1" applyFont="1" applyFill="1" applyBorder="1" applyAlignment="1">
      <alignment horizontal="right" vertical="center" wrapText="1"/>
    </xf>
    <xf numFmtId="3" fontId="9" fillId="2" borderId="35" xfId="0" applyNumberFormat="1" applyFont="1" applyFill="1" applyBorder="1" applyAlignment="1">
      <alignment horizontal="right" vertical="center" wrapText="1"/>
    </xf>
    <xf numFmtId="49" fontId="10" fillId="2" borderId="36" xfId="0" applyNumberFormat="1" applyFont="1" applyFill="1" applyBorder="1" applyAlignment="1">
      <alignment horizontal="left" vertical="center" wrapText="1"/>
    </xf>
    <xf numFmtId="3" fontId="9" fillId="2" borderId="37" xfId="0" applyNumberFormat="1" applyFont="1" applyFill="1" applyBorder="1" applyAlignment="1">
      <alignment horizontal="right" vertical="center" wrapText="1"/>
    </xf>
    <xf numFmtId="49" fontId="7" fillId="2" borderId="33" xfId="0" applyNumberFormat="1" applyFont="1" applyFill="1" applyBorder="1" applyAlignment="1">
      <alignment horizontal="right" vertical="center" wrapText="1"/>
    </xf>
    <xf numFmtId="49" fontId="6" fillId="6" borderId="36" xfId="0" applyNumberFormat="1" applyFont="1" applyFill="1" applyBorder="1" applyAlignment="1">
      <alignment horizontal="left" vertical="center" wrapText="1"/>
    </xf>
    <xf numFmtId="0" fontId="9" fillId="6" borderId="38" xfId="0" applyNumberFormat="1" applyFont="1" applyFill="1" applyBorder="1" applyAlignment="1">
      <alignment vertical="center" wrapText="1"/>
    </xf>
    <xf numFmtId="49" fontId="6" fillId="6" borderId="39" xfId="0" applyNumberFormat="1" applyFont="1" applyFill="1" applyBorder="1" applyAlignment="1">
      <alignment horizontal="left" vertical="center" wrapText="1"/>
    </xf>
    <xf numFmtId="49" fontId="10" fillId="2" borderId="39" xfId="0" applyNumberFormat="1" applyFont="1" applyFill="1" applyBorder="1" applyAlignment="1">
      <alignment horizontal="left" vertical="center" wrapText="1"/>
    </xf>
    <xf numFmtId="49" fontId="10" fillId="2" borderId="40" xfId="0" applyNumberFormat="1" applyFont="1" applyFill="1" applyBorder="1" applyAlignment="1">
      <alignment horizontal="left" vertical="center" wrapText="1"/>
    </xf>
    <xf numFmtId="49" fontId="12" fillId="2" borderId="42" xfId="0" applyNumberFormat="1" applyFont="1" applyFill="1" applyBorder="1" applyAlignment="1">
      <alignment horizontal="left" vertical="center" wrapText="1"/>
    </xf>
    <xf numFmtId="0" fontId="9" fillId="6" borderId="31" xfId="0" applyNumberFormat="1" applyFont="1" applyFill="1" applyBorder="1" applyAlignment="1">
      <alignment vertical="top" wrapText="1"/>
    </xf>
    <xf numFmtId="164" fontId="9" fillId="2" borderId="33" xfId="0" applyNumberFormat="1" applyFont="1" applyFill="1" applyBorder="1" applyAlignment="1">
      <alignment horizontal="right" vertical="center" wrapText="1"/>
    </xf>
    <xf numFmtId="164" fontId="9" fillId="2" borderId="35" xfId="0" applyNumberFormat="1" applyFont="1" applyFill="1" applyBorder="1" applyAlignment="1">
      <alignment horizontal="right" vertical="center" wrapText="1"/>
    </xf>
    <xf numFmtId="164" fontId="9" fillId="2" borderId="37" xfId="0" applyNumberFormat="1" applyFont="1" applyFill="1" applyBorder="1" applyAlignment="1">
      <alignment horizontal="right" vertical="center" wrapText="1"/>
    </xf>
    <xf numFmtId="165" fontId="9" fillId="2" borderId="33" xfId="0" applyNumberFormat="1" applyFont="1" applyFill="1" applyBorder="1" applyAlignment="1">
      <alignment horizontal="right" vertical="center" wrapText="1"/>
    </xf>
    <xf numFmtId="165" fontId="7" fillId="2" borderId="35" xfId="0" applyNumberFormat="1" applyFont="1" applyFill="1" applyBorder="1" applyAlignment="1">
      <alignment horizontal="right" vertical="center" wrapText="1"/>
    </xf>
    <xf numFmtId="165" fontId="0" fillId="0" borderId="3" xfId="0" applyNumberFormat="1" applyFont="1" applyBorder="1" applyAlignment="1">
      <alignment vertical="top" wrapText="1"/>
    </xf>
    <xf numFmtId="165" fontId="9" fillId="2" borderId="35" xfId="0" applyNumberFormat="1" applyFont="1" applyFill="1" applyBorder="1" applyAlignment="1">
      <alignment horizontal="right" vertical="center" wrapText="1"/>
    </xf>
    <xf numFmtId="165" fontId="9" fillId="2" borderId="37" xfId="0" applyNumberFormat="1" applyFont="1" applyFill="1" applyBorder="1" applyAlignment="1">
      <alignment horizontal="right" vertical="center" wrapText="1"/>
    </xf>
    <xf numFmtId="49" fontId="16" fillId="2" borderId="45" xfId="0" applyNumberFormat="1" applyFont="1" applyFill="1" applyBorder="1" applyAlignment="1">
      <alignment horizontal="center" vertical="center" wrapText="1"/>
    </xf>
    <xf numFmtId="49" fontId="17" fillId="2" borderId="45" xfId="0" applyNumberFormat="1" applyFont="1" applyFill="1" applyBorder="1" applyAlignment="1">
      <alignment horizontal="center" vertical="center" wrapText="1"/>
    </xf>
    <xf numFmtId="3" fontId="19" fillId="2" borderId="45" xfId="0" applyNumberFormat="1" applyFont="1" applyFill="1" applyBorder="1" applyAlignment="1">
      <alignment horizontal="center" vertical="center" wrapText="1"/>
    </xf>
    <xf numFmtId="49" fontId="15" fillId="2" borderId="45" xfId="0" applyNumberFormat="1" applyFont="1" applyFill="1" applyBorder="1" applyAlignment="1">
      <alignment horizontal="center" vertical="center" wrapText="1"/>
    </xf>
    <xf numFmtId="1" fontId="17" fillId="2" borderId="45" xfId="0" applyNumberFormat="1" applyFont="1" applyFill="1" applyBorder="1" applyAlignment="1">
      <alignment horizontal="center" vertical="center" wrapText="1"/>
    </xf>
    <xf numFmtId="3" fontId="18" fillId="2" borderId="45" xfId="0" applyNumberFormat="1" applyFont="1" applyFill="1" applyBorder="1" applyAlignment="1">
      <alignment horizontal="center" vertical="center" wrapText="1"/>
    </xf>
    <xf numFmtId="0" fontId="18" fillId="0" borderId="45" xfId="0" applyNumberFormat="1" applyFont="1" applyBorder="1" applyAlignment="1">
      <alignment horizontal="center" vertical="center" wrapText="1"/>
    </xf>
    <xf numFmtId="3" fontId="18" fillId="0" borderId="45" xfId="0" applyNumberFormat="1" applyFont="1" applyBorder="1" applyAlignment="1">
      <alignment horizontal="center" vertical="center" wrapText="1"/>
    </xf>
    <xf numFmtId="166" fontId="18" fillId="0" borderId="45" xfId="2" applyNumberFormat="1" applyFont="1" applyBorder="1" applyAlignment="1">
      <alignment horizontal="center" vertical="center" wrapText="1"/>
    </xf>
    <xf numFmtId="3" fontId="18" fillId="8" borderId="45" xfId="0" applyNumberFormat="1" applyFont="1" applyFill="1" applyBorder="1" applyAlignment="1">
      <alignment horizontal="center" vertical="center" wrapText="1"/>
    </xf>
    <xf numFmtId="0" fontId="21" fillId="0" borderId="45" xfId="0" applyNumberFormat="1" applyFont="1" applyBorder="1" applyAlignment="1">
      <alignment horizontal="center" vertical="center" wrapText="1"/>
    </xf>
    <xf numFmtId="15" fontId="22" fillId="0" borderId="45" xfId="0" applyNumberFormat="1" applyFont="1" applyBorder="1" applyAlignment="1">
      <alignment horizontal="center" vertical="center" wrapText="1"/>
    </xf>
    <xf numFmtId="0" fontId="23" fillId="0" borderId="45" xfId="0" applyNumberFormat="1" applyFont="1" applyBorder="1" applyAlignment="1">
      <alignment horizontal="center" vertical="center" wrapText="1"/>
    </xf>
    <xf numFmtId="49" fontId="15" fillId="2" borderId="45" xfId="0" applyNumberFormat="1" applyFont="1" applyFill="1" applyBorder="1" applyAlignment="1">
      <alignment horizontal="center" vertical="center" wrapText="1"/>
    </xf>
    <xf numFmtId="49" fontId="15" fillId="2" borderId="4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3" fontId="0" fillId="0" borderId="0" xfId="3" applyFont="1" applyAlignment="1">
      <alignment horizontal="center" vertical="center" wrapText="1"/>
    </xf>
    <xf numFmtId="43" fontId="0" fillId="0" borderId="0" xfId="3" applyFont="1" applyAlignment="1">
      <alignment vertical="center" wrapText="1"/>
    </xf>
    <xf numFmtId="49" fontId="2" fillId="3" borderId="24" xfId="0" applyNumberFormat="1" applyFont="1" applyFill="1" applyBorder="1" applyAlignment="1">
      <alignment horizontal="left" vertical="center" wrapText="1"/>
    </xf>
    <xf numFmtId="0" fontId="3" fillId="4" borderId="25" xfId="0" applyNumberFormat="1" applyFont="1" applyFill="1" applyBorder="1" applyAlignment="1">
      <alignment vertical="top" wrapText="1"/>
    </xf>
    <xf numFmtId="0" fontId="0" fillId="2" borderId="26" xfId="0" applyNumberFormat="1" applyFont="1" applyFill="1" applyBorder="1" applyAlignment="1">
      <alignment vertical="top" wrapText="1"/>
    </xf>
    <xf numFmtId="0" fontId="3" fillId="4" borderId="26" xfId="0" applyNumberFormat="1" applyFont="1" applyFill="1" applyBorder="1" applyAlignment="1">
      <alignment vertical="top" wrapText="1"/>
    </xf>
    <xf numFmtId="0" fontId="3" fillId="4" borderId="27" xfId="0" applyNumberFormat="1" applyFont="1" applyFill="1" applyBorder="1" applyAlignment="1">
      <alignment vertical="top" wrapText="1"/>
    </xf>
    <xf numFmtId="49" fontId="10" fillId="2" borderId="32" xfId="0" applyNumberFormat="1" applyFont="1" applyFill="1" applyBorder="1" applyAlignment="1">
      <alignment horizontal="left" vertical="center" wrapText="1"/>
    </xf>
    <xf numFmtId="0" fontId="3" fillId="7" borderId="34" xfId="0" applyNumberFormat="1" applyFont="1" applyFill="1" applyBorder="1" applyAlignment="1">
      <alignment vertical="top" wrapText="1"/>
    </xf>
    <xf numFmtId="3" fontId="9" fillId="2" borderId="18" xfId="0" applyNumberFormat="1" applyFont="1" applyFill="1" applyBorder="1" applyAlignment="1">
      <alignment vertical="center" wrapText="1"/>
    </xf>
    <xf numFmtId="0" fontId="0" fillId="2" borderId="18" xfId="0" applyNumberFormat="1" applyFont="1" applyFill="1" applyBorder="1" applyAlignment="1">
      <alignment vertical="top" wrapText="1"/>
    </xf>
    <xf numFmtId="0" fontId="0" fillId="2" borderId="19" xfId="0" applyFont="1" applyFill="1" applyBorder="1" applyAlignment="1">
      <alignment vertical="top" wrapText="1"/>
    </xf>
    <xf numFmtId="0" fontId="0" fillId="2" borderId="20" xfId="0" applyFont="1" applyFill="1" applyBorder="1" applyAlignment="1">
      <alignment vertical="top" wrapText="1"/>
    </xf>
    <xf numFmtId="0" fontId="0" fillId="2" borderId="17" xfId="0" applyFont="1" applyFill="1" applyBorder="1" applyAlignment="1">
      <alignment vertical="top" wrapText="1"/>
    </xf>
    <xf numFmtId="0" fontId="0" fillId="2" borderId="41" xfId="0" applyNumberFormat="1" applyFont="1" applyFill="1" applyBorder="1" applyAlignment="1">
      <alignment vertical="top" wrapText="1"/>
    </xf>
    <xf numFmtId="49" fontId="13" fillId="2" borderId="43" xfId="0" applyNumberFormat="1" applyFont="1" applyFill="1" applyBorder="1" applyAlignment="1">
      <alignment vertical="center" wrapText="1"/>
    </xf>
    <xf numFmtId="49" fontId="13" fillId="2" borderId="44" xfId="0" applyNumberFormat="1" applyFont="1" applyFill="1" applyBorder="1" applyAlignment="1">
      <alignment vertical="center" wrapText="1"/>
    </xf>
    <xf numFmtId="49" fontId="10" fillId="2" borderId="34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center" vertical="top" wrapText="1"/>
    </xf>
    <xf numFmtId="49" fontId="24" fillId="6" borderId="45" xfId="0" applyNumberFormat="1" applyFont="1" applyFill="1" applyBorder="1" applyAlignment="1">
      <alignment horizontal="center" vertical="center" wrapText="1"/>
    </xf>
    <xf numFmtId="0" fontId="20" fillId="0" borderId="45" xfId="0" applyNumberFormat="1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49" fontId="15" fillId="2" borderId="45" xfId="0" applyNumberFormat="1" applyFont="1" applyFill="1" applyBorder="1" applyAlignment="1">
      <alignment horizontal="center" vertical="center" wrapText="1"/>
    </xf>
    <xf numFmtId="0" fontId="15" fillId="7" borderId="45" xfId="0" applyNumberFormat="1" applyFont="1" applyFill="1" applyBorder="1" applyAlignment="1">
      <alignment horizontal="center" vertical="center" wrapText="1"/>
    </xf>
    <xf numFmtId="0" fontId="15" fillId="0" borderId="45" xfId="0" applyNumberFormat="1" applyFont="1" applyBorder="1" applyAlignment="1">
      <alignment horizontal="center" vertical="center" wrapText="1"/>
    </xf>
  </cellXfs>
  <cellStyles count="4">
    <cellStyle name="Migliaia" xfId="3" builtinId="3"/>
    <cellStyle name="Normal 2" xfId="1" xr:uid="{00000000-0005-0000-0000-000001000000}"/>
    <cellStyle name="Normale" xfId="0" builtinId="0"/>
    <cellStyle name="Percentuale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4989"/>
      <rgbColor rgb="FF004983"/>
      <rgbColor rgb="FFFEFEFE"/>
      <rgbColor rgb="FFBDC0BF"/>
      <rgbColor rgb="FFA5A5A5"/>
      <rgbColor rgb="FFEAEAEA"/>
      <rgbColor rgb="FFA9A9A9"/>
      <rgbColor rgb="FFDBDBDB"/>
      <rgbColor rgb="FF005392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800"/>
              <a:t>Maggior tiraggio dalle riserve (kWh)</a:t>
            </a:r>
            <a:br>
              <a:rPr lang="it-IT" sz="1800"/>
            </a:br>
            <a:r>
              <a:rPr lang="it-IT" sz="1800"/>
              <a:t>seconda settimana di ottobre 2022 vs.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38100" cap="rnd">
              <a:solidFill>
                <a:schemeClr val="accent1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Graph.!$B$18:$I$18</c:f>
              <c:strCache>
                <c:ptCount val="8"/>
                <c:pt idx="0">
                  <c:v>Sabato</c:v>
                </c:pt>
                <c:pt idx="1">
                  <c:v>Domenica</c:v>
                </c:pt>
                <c:pt idx="2">
                  <c:v>Lunedì</c:v>
                </c:pt>
                <c:pt idx="3">
                  <c:v>Martedì</c:v>
                </c:pt>
                <c:pt idx="4">
                  <c:v>Mercoledì</c:v>
                </c:pt>
                <c:pt idx="5">
                  <c:v>Giovedì</c:v>
                </c:pt>
                <c:pt idx="6">
                  <c:v>Venerdì</c:v>
                </c:pt>
                <c:pt idx="7">
                  <c:v>media</c:v>
                </c:pt>
              </c:strCache>
            </c:strRef>
          </c:cat>
          <c:val>
            <c:numRef>
              <c:f>Graph.!$B$19:$I$19</c:f>
              <c:numCache>
                <c:formatCode>_(* #,##0.00_);_(* \(#,##0.00\);_(* "-"??_);_(@_)</c:formatCode>
                <c:ptCount val="8"/>
                <c:pt idx="0">
                  <c:v>-115537498.33850205</c:v>
                </c:pt>
                <c:pt idx="1">
                  <c:v>-100353247.09839791</c:v>
                </c:pt>
                <c:pt idx="2">
                  <c:v>-165865295.92471507</c:v>
                </c:pt>
                <c:pt idx="3">
                  <c:v>-135789663.97711301</c:v>
                </c:pt>
                <c:pt idx="4">
                  <c:v>-157857828.45623997</c:v>
                </c:pt>
                <c:pt idx="5">
                  <c:v>-171433487.73772997</c:v>
                </c:pt>
                <c:pt idx="6">
                  <c:v>-242275434.030453</c:v>
                </c:pt>
                <c:pt idx="7">
                  <c:v>-155587493.65187868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5-4FF8-A10B-090C2A958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265776"/>
        <c:axId val="917266192"/>
      </c:barChart>
      <c:catAx>
        <c:axId val="91726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17266192"/>
        <c:crosses val="autoZero"/>
        <c:auto val="1"/>
        <c:lblAlgn val="ctr"/>
        <c:lblOffset val="100"/>
        <c:noMultiLvlLbl val="0"/>
      </c:catAx>
      <c:valAx>
        <c:axId val="917266192"/>
        <c:scaling>
          <c:orientation val="minMax"/>
          <c:min val="-25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1726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0</xdr:row>
      <xdr:rowOff>637721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" cy="6377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0</xdr:col>
      <xdr:colOff>847725</xdr:colOff>
      <xdr:row>3</xdr:row>
      <xdr:rowOff>56696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49ECB9F-5A6D-4C31-8001-66395333E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4775"/>
          <a:ext cx="704850" cy="63772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95250</xdr:rowOff>
    </xdr:from>
    <xdr:to>
      <xdr:col>0</xdr:col>
      <xdr:colOff>971550</xdr:colOff>
      <xdr:row>3</xdr:row>
      <xdr:rowOff>47171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281B004-A7A1-4FE4-B72F-2EC365A99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95250"/>
          <a:ext cx="704850" cy="63772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800100</xdr:colOff>
      <xdr:row>3</xdr:row>
      <xdr:rowOff>199571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"/>
          <a:ext cx="704850" cy="63772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0</xdr:col>
      <xdr:colOff>828675</xdr:colOff>
      <xdr:row>4</xdr:row>
      <xdr:rowOff>18596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1E8CD3D-511A-49CD-AD98-B6077BD02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3825"/>
          <a:ext cx="704850" cy="63772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638174</xdr:colOff>
      <xdr:row>21</xdr:row>
      <xdr:rowOff>9525</xdr:rowOff>
    </xdr:from>
    <xdr:to>
      <xdr:col>9</xdr:col>
      <xdr:colOff>419100</xdr:colOff>
      <xdr:row>62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2146DB0-C700-36A9-C95C-3094764B2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0</xdr:row>
      <xdr:rowOff>637721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" cy="637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0</xdr:row>
      <xdr:rowOff>637721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" cy="637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0</xdr:row>
      <xdr:rowOff>637721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" cy="6377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0</xdr:row>
      <xdr:rowOff>637721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" cy="6377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0</xdr:row>
      <xdr:rowOff>637721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" cy="6377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38100</xdr:rowOff>
    </xdr:from>
    <xdr:to>
      <xdr:col>0</xdr:col>
      <xdr:colOff>904875</xdr:colOff>
      <xdr:row>3</xdr:row>
      <xdr:rowOff>161471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A634DC-12AF-49BF-987E-59BE9E6DF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8100"/>
          <a:ext cx="704850" cy="6377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914400</xdr:colOff>
      <xdr:row>3</xdr:row>
      <xdr:rowOff>123371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1FDA611-552D-4A98-AEB0-78081BBE8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704850" cy="6377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800100</xdr:colOff>
      <xdr:row>2</xdr:row>
      <xdr:rowOff>190046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1048B8E-26F7-4F5F-BDFF-E24054F42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"/>
          <a:ext cx="704850" cy="637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6"/>
  <sheetViews>
    <sheetView showGridLines="0" topLeftCell="A10" zoomScaleNormal="100" workbookViewId="0">
      <selection activeCell="B23" sqref="A23:XFD24"/>
    </sheetView>
  </sheetViews>
  <sheetFormatPr defaultColWidth="16.28515625" defaultRowHeight="18" customHeight="1" x14ac:dyDescent="0.2"/>
  <cols>
    <col min="1" max="1" width="43.42578125" style="1" customWidth="1" collapsed="1"/>
    <col min="2" max="2" width="8.140625" style="1" bestFit="1" customWidth="1" collapsed="1"/>
    <col min="3" max="3" width="0.28515625" style="1" customWidth="1" collapsed="1"/>
    <col min="4" max="27" width="18.7109375" style="1" customWidth="1" collapsed="1"/>
    <col min="28" max="256" width="16.28515625" style="1" customWidth="1" collapsed="1"/>
  </cols>
  <sheetData>
    <row r="1" spans="1:33" ht="60.2" customHeight="1" x14ac:dyDescent="0.2">
      <c r="A1" s="52"/>
      <c r="B1" s="96" t="s">
        <v>0</v>
      </c>
      <c r="C1" s="97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  <c r="AB1" s="2"/>
      <c r="AC1" s="5"/>
      <c r="AD1" s="5"/>
      <c r="AE1" s="5"/>
      <c r="AF1" s="5"/>
      <c r="AG1" s="51"/>
    </row>
    <row r="2" spans="1:33" ht="48" customHeight="1" x14ac:dyDescent="0.2">
      <c r="A2" s="53" t="s">
        <v>88</v>
      </c>
      <c r="B2" s="3"/>
      <c r="C2" s="4"/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54" t="s">
        <v>24</v>
      </c>
      <c r="AB2" s="5"/>
      <c r="AC2" s="5"/>
      <c r="AD2" s="5"/>
      <c r="AE2" s="5"/>
      <c r="AF2" s="5"/>
      <c r="AG2" s="51"/>
    </row>
    <row r="3" spans="1:33" ht="22.5" customHeight="1" x14ac:dyDescent="0.2">
      <c r="A3" s="55" t="s">
        <v>25</v>
      </c>
      <c r="B3" s="6"/>
      <c r="C3" s="7" t="s">
        <v>26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56"/>
      <c r="AB3" s="5"/>
      <c r="AC3" s="5"/>
      <c r="AD3" s="5"/>
      <c r="AE3" s="5"/>
      <c r="AF3" s="5"/>
      <c r="AG3" s="51"/>
    </row>
    <row r="4" spans="1:33" ht="18.75" customHeight="1" x14ac:dyDescent="0.2">
      <c r="A4" s="101" t="s">
        <v>27</v>
      </c>
      <c r="B4" s="9" t="s">
        <v>28</v>
      </c>
      <c r="C4" s="10">
        <v>35718301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49081.419226140002</v>
      </c>
      <c r="R4" s="11">
        <v>736432.40916000004</v>
      </c>
      <c r="S4" s="11">
        <v>613728.75346271996</v>
      </c>
      <c r="T4" s="11">
        <v>545084.76996021997</v>
      </c>
      <c r="U4" s="11">
        <v>587435.10846271995</v>
      </c>
      <c r="V4" s="11">
        <v>626770.40138271998</v>
      </c>
      <c r="W4" s="11">
        <v>605805.5808</v>
      </c>
      <c r="X4" s="11">
        <v>570046.22360000003</v>
      </c>
      <c r="Y4" s="11">
        <v>548240.00736021996</v>
      </c>
      <c r="Z4" s="11">
        <v>537231.75464000006</v>
      </c>
      <c r="AA4" s="57">
        <v>415439.65292522003</v>
      </c>
      <c r="AB4" s="5"/>
      <c r="AC4" s="5"/>
      <c r="AD4" s="5"/>
      <c r="AE4" s="5"/>
      <c r="AF4" s="5"/>
      <c r="AG4" s="51"/>
    </row>
    <row r="5" spans="1:33" ht="18.75" customHeight="1" x14ac:dyDescent="0.2">
      <c r="A5" s="102"/>
      <c r="B5" s="12" t="s">
        <v>29</v>
      </c>
      <c r="C5" s="13" t="s">
        <v>30</v>
      </c>
      <c r="D5" s="14" t="s">
        <v>30</v>
      </c>
      <c r="E5" s="14" t="s">
        <v>30</v>
      </c>
      <c r="F5" s="14" t="s">
        <v>30</v>
      </c>
      <c r="G5" s="14" t="s">
        <v>30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  <c r="M5" s="14" t="s">
        <v>30</v>
      </c>
      <c r="N5" s="14" t="s">
        <v>30</v>
      </c>
      <c r="O5" s="14" t="s">
        <v>30</v>
      </c>
      <c r="P5" s="14" t="s">
        <v>30</v>
      </c>
      <c r="Q5" s="14" t="s">
        <v>30</v>
      </c>
      <c r="R5" s="14" t="s">
        <v>30</v>
      </c>
      <c r="S5" s="14" t="s">
        <v>30</v>
      </c>
      <c r="T5" s="14" t="s">
        <v>30</v>
      </c>
      <c r="U5" s="14" t="s">
        <v>30</v>
      </c>
      <c r="V5" s="14" t="s">
        <v>30</v>
      </c>
      <c r="W5" s="14" t="s">
        <v>30</v>
      </c>
      <c r="X5" s="14" t="s">
        <v>30</v>
      </c>
      <c r="Y5" s="14" t="s">
        <v>30</v>
      </c>
      <c r="Z5" s="14" t="s">
        <v>30</v>
      </c>
      <c r="AA5" s="58" t="s">
        <v>30</v>
      </c>
      <c r="AB5" s="5"/>
      <c r="AC5" s="5"/>
      <c r="AD5" s="5"/>
      <c r="AE5" s="5"/>
      <c r="AF5" s="5"/>
      <c r="AG5" s="51"/>
    </row>
    <row r="6" spans="1:33" ht="18.75" customHeight="1" x14ac:dyDescent="0.2">
      <c r="A6" s="101" t="s">
        <v>31</v>
      </c>
      <c r="B6" s="9" t="s">
        <v>28</v>
      </c>
      <c r="C6" s="10">
        <v>35718200</v>
      </c>
      <c r="D6" s="11">
        <v>975794.68799999997</v>
      </c>
      <c r="E6" s="11">
        <v>990366.93799999997</v>
      </c>
      <c r="F6" s="11">
        <v>961400</v>
      </c>
      <c r="G6" s="11">
        <v>973281.75</v>
      </c>
      <c r="H6" s="11">
        <v>987746.75</v>
      </c>
      <c r="I6" s="11">
        <v>991112.875</v>
      </c>
      <c r="J6" s="11">
        <v>984580.81299999997</v>
      </c>
      <c r="K6" s="11">
        <v>974825.93799999997</v>
      </c>
      <c r="L6" s="11">
        <v>951413.375</v>
      </c>
      <c r="M6" s="11">
        <v>951173.25</v>
      </c>
      <c r="N6" s="11">
        <v>966264</v>
      </c>
      <c r="O6" s="11">
        <v>968239.625</v>
      </c>
      <c r="P6" s="11">
        <v>971139.75</v>
      </c>
      <c r="Q6" s="11">
        <v>974904.06299999997</v>
      </c>
      <c r="R6" s="11">
        <v>975765.43799999997</v>
      </c>
      <c r="S6" s="11">
        <v>968854.625</v>
      </c>
      <c r="T6" s="11">
        <v>963521.56299999997</v>
      </c>
      <c r="U6" s="11">
        <v>963308.93799999997</v>
      </c>
      <c r="V6" s="11">
        <v>950214.375</v>
      </c>
      <c r="W6" s="11">
        <v>933784</v>
      </c>
      <c r="X6" s="11">
        <v>910697.75</v>
      </c>
      <c r="Y6" s="11">
        <v>854982.75</v>
      </c>
      <c r="Z6" s="11">
        <v>807929.875</v>
      </c>
      <c r="AA6" s="57">
        <v>698400.81299999997</v>
      </c>
      <c r="AB6" s="5"/>
      <c r="AC6" s="5"/>
      <c r="AD6" s="5"/>
      <c r="AE6" s="5"/>
      <c r="AF6" s="5"/>
      <c r="AG6" s="51"/>
    </row>
    <row r="7" spans="1:33" ht="18.75" customHeight="1" x14ac:dyDescent="0.2">
      <c r="A7" s="102"/>
      <c r="B7" s="12" t="s">
        <v>29</v>
      </c>
      <c r="C7" s="15">
        <v>50039801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59">
        <v>0</v>
      </c>
      <c r="AB7" s="5"/>
      <c r="AC7" s="5"/>
      <c r="AD7" s="5"/>
      <c r="AE7" s="5"/>
      <c r="AF7" s="5"/>
      <c r="AG7" s="51"/>
    </row>
    <row r="8" spans="1:33" ht="26.25" customHeight="1" x14ac:dyDescent="0.2">
      <c r="A8" s="60" t="s">
        <v>32</v>
      </c>
      <c r="B8" s="17" t="s">
        <v>28</v>
      </c>
      <c r="C8" s="18">
        <v>35718401</v>
      </c>
      <c r="D8" s="19">
        <v>3051716.5</v>
      </c>
      <c r="E8" s="19">
        <v>3002345</v>
      </c>
      <c r="F8" s="19">
        <v>2995308.25</v>
      </c>
      <c r="G8" s="19">
        <v>2993780.5</v>
      </c>
      <c r="H8" s="19">
        <v>2964096</v>
      </c>
      <c r="I8" s="19">
        <v>2951352.25</v>
      </c>
      <c r="J8" s="19">
        <v>2958099.25</v>
      </c>
      <c r="K8" s="19">
        <v>2952923.5</v>
      </c>
      <c r="L8" s="19">
        <v>3010717.25</v>
      </c>
      <c r="M8" s="19">
        <v>3010009.5</v>
      </c>
      <c r="N8" s="19">
        <v>3019704</v>
      </c>
      <c r="O8" s="19">
        <v>3030588</v>
      </c>
      <c r="P8" s="19">
        <v>3029130.75</v>
      </c>
      <c r="Q8" s="19">
        <v>3017649</v>
      </c>
      <c r="R8" s="19">
        <v>2991254.5</v>
      </c>
      <c r="S8" s="19">
        <v>2975435.5</v>
      </c>
      <c r="T8" s="19">
        <v>2957969.5</v>
      </c>
      <c r="U8" s="19">
        <v>2961472.25</v>
      </c>
      <c r="V8" s="19">
        <v>2964160.25</v>
      </c>
      <c r="W8" s="19">
        <v>2965097.5</v>
      </c>
      <c r="X8" s="19">
        <v>2964281.75</v>
      </c>
      <c r="Y8" s="19">
        <v>2964047.25</v>
      </c>
      <c r="Z8" s="19">
        <v>2960798.75</v>
      </c>
      <c r="AA8" s="61">
        <v>2951043</v>
      </c>
      <c r="AB8" s="5"/>
      <c r="AC8" s="5"/>
      <c r="AD8" s="5"/>
      <c r="AE8" s="5"/>
      <c r="AF8" s="5"/>
      <c r="AG8" s="51"/>
    </row>
    <row r="9" spans="1:33" ht="26.25" customHeight="1" x14ac:dyDescent="0.2">
      <c r="A9" s="60" t="s">
        <v>33</v>
      </c>
      <c r="B9" s="17" t="s">
        <v>28</v>
      </c>
      <c r="C9" s="10">
        <v>50029701</v>
      </c>
      <c r="D9" s="19">
        <v>318042.18800000002</v>
      </c>
      <c r="E9" s="19">
        <v>339951.81300000002</v>
      </c>
      <c r="F9" s="19">
        <v>349047.65600000002</v>
      </c>
      <c r="G9" s="19">
        <v>354168.06300000002</v>
      </c>
      <c r="H9" s="19">
        <v>355763.78100000002</v>
      </c>
      <c r="I9" s="19">
        <v>357431.46899999998</v>
      </c>
      <c r="J9" s="19">
        <v>357265.59399999998</v>
      </c>
      <c r="K9" s="19">
        <v>357331.34399999998</v>
      </c>
      <c r="L9" s="19">
        <v>357415</v>
      </c>
      <c r="M9" s="19">
        <v>357551.125</v>
      </c>
      <c r="N9" s="19">
        <v>358229.93800000002</v>
      </c>
      <c r="O9" s="19">
        <v>357888.875</v>
      </c>
      <c r="P9" s="19">
        <v>357672.40600000002</v>
      </c>
      <c r="Q9" s="19">
        <v>358427.53100000002</v>
      </c>
      <c r="R9" s="19">
        <v>358065</v>
      </c>
      <c r="S9" s="19">
        <v>357626.34399999998</v>
      </c>
      <c r="T9" s="19">
        <v>357293.875</v>
      </c>
      <c r="U9" s="19">
        <v>357596.34399999998</v>
      </c>
      <c r="V9" s="19">
        <v>356706.06300000002</v>
      </c>
      <c r="W9" s="19">
        <v>357404.81300000002</v>
      </c>
      <c r="X9" s="19">
        <v>357492.53100000002</v>
      </c>
      <c r="Y9" s="19">
        <v>356910.81300000002</v>
      </c>
      <c r="Z9" s="19">
        <v>356003.18800000002</v>
      </c>
      <c r="AA9" s="61">
        <v>355151.875</v>
      </c>
      <c r="AB9" s="5"/>
      <c r="AC9" s="5"/>
      <c r="AD9" s="5"/>
      <c r="AE9" s="5"/>
      <c r="AF9" s="5"/>
      <c r="AG9" s="51"/>
    </row>
    <row r="10" spans="1:33" ht="26.25" customHeight="1" x14ac:dyDescent="0.2">
      <c r="A10" s="60" t="s">
        <v>34</v>
      </c>
      <c r="B10" s="17" t="s">
        <v>28</v>
      </c>
      <c r="C10" s="15">
        <v>50081701</v>
      </c>
      <c r="D10" s="19">
        <v>1036667.375</v>
      </c>
      <c r="E10" s="19">
        <v>1062618.75</v>
      </c>
      <c r="F10" s="19">
        <v>1083966.875</v>
      </c>
      <c r="G10" s="19">
        <v>1095394.625</v>
      </c>
      <c r="H10" s="19">
        <v>1103652.875</v>
      </c>
      <c r="I10" s="19">
        <v>1103266.75</v>
      </c>
      <c r="J10" s="19">
        <v>1100836.5</v>
      </c>
      <c r="K10" s="19">
        <v>1095080.25</v>
      </c>
      <c r="L10" s="19">
        <v>1084695.375</v>
      </c>
      <c r="M10" s="19">
        <v>1083904.125</v>
      </c>
      <c r="N10" s="19">
        <v>1082890.25</v>
      </c>
      <c r="O10" s="19">
        <v>1082057.25</v>
      </c>
      <c r="P10" s="19">
        <v>1081062.625</v>
      </c>
      <c r="Q10" s="19">
        <v>1080178.5</v>
      </c>
      <c r="R10" s="19">
        <v>1082378.875</v>
      </c>
      <c r="S10" s="19">
        <v>1079883.125</v>
      </c>
      <c r="T10" s="19">
        <v>1071023.125</v>
      </c>
      <c r="U10" s="19">
        <v>1057810.25</v>
      </c>
      <c r="V10" s="19">
        <v>1054240.625</v>
      </c>
      <c r="W10" s="19">
        <v>1058991.875</v>
      </c>
      <c r="X10" s="19">
        <v>1063876.375</v>
      </c>
      <c r="Y10" s="19">
        <v>1064477.125</v>
      </c>
      <c r="Z10" s="19">
        <v>1052850.5</v>
      </c>
      <c r="AA10" s="61">
        <v>1053628.875</v>
      </c>
      <c r="AB10" s="5"/>
      <c r="AC10" s="5"/>
      <c r="AD10" s="5"/>
      <c r="AE10" s="5"/>
      <c r="AF10" s="5"/>
      <c r="AG10" s="51"/>
    </row>
    <row r="11" spans="1:33" ht="26.25" customHeight="1" x14ac:dyDescent="0.2">
      <c r="A11" s="60" t="s">
        <v>35</v>
      </c>
      <c r="B11" s="17" t="s">
        <v>28</v>
      </c>
      <c r="C11" s="10">
        <v>50102201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61">
        <v>0</v>
      </c>
      <c r="AB11" s="5"/>
      <c r="AC11" s="5"/>
      <c r="AD11" s="5"/>
      <c r="AE11" s="5"/>
      <c r="AF11" s="5"/>
      <c r="AG11" s="51"/>
    </row>
    <row r="12" spans="1:33" ht="26.25" customHeight="1" x14ac:dyDescent="0.2">
      <c r="A12" s="60" t="s">
        <v>36</v>
      </c>
      <c r="B12" s="17" t="s">
        <v>28</v>
      </c>
      <c r="C12" s="15">
        <v>35717701</v>
      </c>
      <c r="D12" s="19">
        <v>389464.18800000002</v>
      </c>
      <c r="E12" s="19">
        <v>395426.81300000002</v>
      </c>
      <c r="F12" s="19">
        <v>397136.81300000002</v>
      </c>
      <c r="G12" s="19">
        <v>396590</v>
      </c>
      <c r="H12" s="19">
        <v>398159.71899999998</v>
      </c>
      <c r="I12" s="19">
        <v>401003</v>
      </c>
      <c r="J12" s="19">
        <v>401376.28100000002</v>
      </c>
      <c r="K12" s="19">
        <v>397090.53100000002</v>
      </c>
      <c r="L12" s="19">
        <v>395936.93800000002</v>
      </c>
      <c r="M12" s="19">
        <v>395879.18800000002</v>
      </c>
      <c r="N12" s="19">
        <v>400970.59399999998</v>
      </c>
      <c r="O12" s="19">
        <v>401637.59399999998</v>
      </c>
      <c r="P12" s="19">
        <v>404297.71899999998</v>
      </c>
      <c r="Q12" s="19">
        <v>403845.40600000002</v>
      </c>
      <c r="R12" s="19">
        <v>405320.40600000002</v>
      </c>
      <c r="S12" s="19">
        <v>404168.40600000002</v>
      </c>
      <c r="T12" s="19">
        <v>404138.18800000002</v>
      </c>
      <c r="U12" s="19">
        <v>401522.18800000002</v>
      </c>
      <c r="V12" s="19">
        <v>398765.93800000002</v>
      </c>
      <c r="W12" s="19">
        <v>396673.71899999998</v>
      </c>
      <c r="X12" s="19">
        <v>400210.28100000002</v>
      </c>
      <c r="Y12" s="19">
        <v>401379.34399999998</v>
      </c>
      <c r="Z12" s="19">
        <v>407434.81300000002</v>
      </c>
      <c r="AA12" s="61">
        <v>405019.81300000002</v>
      </c>
      <c r="AB12" s="5"/>
      <c r="AC12" s="5"/>
      <c r="AD12" s="5"/>
      <c r="AE12" s="5"/>
      <c r="AF12" s="5"/>
      <c r="AG12" s="51"/>
    </row>
    <row r="13" spans="1:33" ht="18.75" customHeight="1" x14ac:dyDescent="0.2">
      <c r="A13" s="101" t="s">
        <v>37</v>
      </c>
      <c r="B13" s="9" t="s">
        <v>28</v>
      </c>
      <c r="C13" s="20" t="s">
        <v>38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57">
        <v>0</v>
      </c>
      <c r="AB13" s="5"/>
      <c r="AC13" s="5"/>
      <c r="AD13" s="5"/>
      <c r="AE13" s="5"/>
      <c r="AF13" s="5"/>
      <c r="AG13" s="51"/>
    </row>
    <row r="14" spans="1:33" ht="18.75" customHeight="1" x14ac:dyDescent="0.2">
      <c r="A14" s="102"/>
      <c r="B14" s="12" t="s">
        <v>29</v>
      </c>
      <c r="C14" s="13" t="s">
        <v>39</v>
      </c>
      <c r="D14" s="16">
        <v>1043892.672</v>
      </c>
      <c r="E14" s="16">
        <v>1027341.672</v>
      </c>
      <c r="F14" s="16">
        <v>1016935.626</v>
      </c>
      <c r="G14" s="16">
        <v>1012993.469</v>
      </c>
      <c r="H14" s="16">
        <v>1006142.438</v>
      </c>
      <c r="I14" s="16">
        <v>1016894.328</v>
      </c>
      <c r="J14" s="16">
        <v>1005084.578</v>
      </c>
      <c r="K14" s="16">
        <v>866500.85900000005</v>
      </c>
      <c r="L14" s="16">
        <v>807267.25100000005</v>
      </c>
      <c r="M14" s="16">
        <v>891274.46499999997</v>
      </c>
      <c r="N14" s="16">
        <v>1079458.595</v>
      </c>
      <c r="O14" s="16">
        <v>1051513.219</v>
      </c>
      <c r="P14" s="16">
        <v>1058962.5149999999</v>
      </c>
      <c r="Q14" s="16">
        <v>1069826.7180000001</v>
      </c>
      <c r="R14" s="16">
        <v>1077494.875</v>
      </c>
      <c r="S14" s="16">
        <v>1092218.9850000001</v>
      </c>
      <c r="T14" s="16">
        <v>1104067.4850000001</v>
      </c>
      <c r="U14" s="16">
        <v>1115399.642</v>
      </c>
      <c r="V14" s="16">
        <v>1127911.047</v>
      </c>
      <c r="W14" s="16">
        <v>1128211.0149999999</v>
      </c>
      <c r="X14" s="16">
        <v>1135465.9839999999</v>
      </c>
      <c r="Y14" s="16">
        <v>1136807.625</v>
      </c>
      <c r="Z14" s="16">
        <v>1144384.0630000001</v>
      </c>
      <c r="AA14" s="59">
        <v>1201484.4850000001</v>
      </c>
      <c r="AB14" s="5"/>
      <c r="AC14" s="5"/>
      <c r="AD14" s="5"/>
      <c r="AE14" s="5"/>
      <c r="AF14" s="5"/>
      <c r="AG14" s="51"/>
    </row>
    <row r="15" spans="1:33" ht="18.75" customHeight="1" x14ac:dyDescent="0.2">
      <c r="A15" s="101" t="s">
        <v>40</v>
      </c>
      <c r="B15" s="9" t="s">
        <v>28</v>
      </c>
      <c r="C15" s="20" t="s">
        <v>41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57">
        <v>0</v>
      </c>
      <c r="AB15" s="5"/>
      <c r="AC15" s="5"/>
      <c r="AD15" s="5"/>
      <c r="AE15" s="5"/>
      <c r="AF15" s="5"/>
      <c r="AG15" s="51"/>
    </row>
    <row r="16" spans="1:33" ht="18.75" customHeight="1" x14ac:dyDescent="0.2">
      <c r="A16" s="102"/>
      <c r="B16" s="12" t="s">
        <v>29</v>
      </c>
      <c r="C16" s="13" t="s">
        <v>42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31763.5</v>
      </c>
      <c r="K16" s="16">
        <v>87315.116999999998</v>
      </c>
      <c r="L16" s="16">
        <v>60120.93</v>
      </c>
      <c r="M16" s="16">
        <v>73625.858999999997</v>
      </c>
      <c r="N16" s="16">
        <v>83661.468999999997</v>
      </c>
      <c r="O16" s="16">
        <v>83711.695000000007</v>
      </c>
      <c r="P16" s="16">
        <v>67037.172000000006</v>
      </c>
      <c r="Q16" s="16">
        <v>77008.008000000002</v>
      </c>
      <c r="R16" s="16">
        <v>91880.827999999994</v>
      </c>
      <c r="S16" s="16">
        <v>92359.483999999997</v>
      </c>
      <c r="T16" s="16">
        <v>93964.422000000006</v>
      </c>
      <c r="U16" s="16">
        <v>95952.945000000007</v>
      </c>
      <c r="V16" s="16">
        <v>105552.648</v>
      </c>
      <c r="W16" s="16">
        <v>99100.125</v>
      </c>
      <c r="X16" s="16">
        <v>42572.953000000001</v>
      </c>
      <c r="Y16" s="16">
        <v>0</v>
      </c>
      <c r="Z16" s="16">
        <v>0</v>
      </c>
      <c r="AA16" s="59">
        <v>0</v>
      </c>
      <c r="AB16" s="5"/>
      <c r="AC16" s="5"/>
      <c r="AD16" s="5"/>
      <c r="AE16" s="5"/>
      <c r="AF16" s="5"/>
      <c r="AG16" s="51"/>
    </row>
    <row r="17" spans="1:256" ht="18.75" customHeight="1" x14ac:dyDescent="0.2">
      <c r="A17" s="101" t="s">
        <v>83</v>
      </c>
      <c r="B17" s="9" t="s">
        <v>28</v>
      </c>
      <c r="C17" s="20" t="s">
        <v>85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57">
        <v>44.487000000000002</v>
      </c>
      <c r="AB17" s="5"/>
      <c r="AC17" s="5"/>
      <c r="AD17" s="5"/>
      <c r="AE17" s="5"/>
      <c r="AF17" s="5"/>
      <c r="AG17" s="51"/>
    </row>
    <row r="18" spans="1:256" ht="18.75" customHeight="1" x14ac:dyDescent="0.2">
      <c r="A18" s="102"/>
      <c r="B18" s="12" t="s">
        <v>29</v>
      </c>
      <c r="C18" s="13" t="s">
        <v>86</v>
      </c>
      <c r="D18" s="16">
        <v>0</v>
      </c>
      <c r="E18" s="16">
        <v>0</v>
      </c>
      <c r="F18" s="16">
        <v>0</v>
      </c>
      <c r="G18" s="16">
        <v>547.87300000000005</v>
      </c>
      <c r="H18" s="16">
        <v>54685.445</v>
      </c>
      <c r="I18" s="16">
        <v>76900.983999999997</v>
      </c>
      <c r="J18" s="16">
        <v>76431.914000000004</v>
      </c>
      <c r="K18" s="16">
        <v>75342.226999999999</v>
      </c>
      <c r="L18" s="16">
        <v>73621.937999999995</v>
      </c>
      <c r="M18" s="16">
        <v>75362.976999999999</v>
      </c>
      <c r="N18" s="16">
        <v>75288.218999999997</v>
      </c>
      <c r="O18" s="16">
        <v>75283.085999999996</v>
      </c>
      <c r="P18" s="16">
        <v>39986.222999999998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59">
        <v>0</v>
      </c>
      <c r="AB18" s="5"/>
      <c r="AC18" s="5"/>
      <c r="AD18" s="5"/>
      <c r="AE18" s="5"/>
      <c r="AF18" s="5"/>
      <c r="AG18" s="51"/>
    </row>
    <row r="19" spans="1:256" ht="18.75" customHeight="1" x14ac:dyDescent="0.2">
      <c r="A19" s="101" t="s">
        <v>43</v>
      </c>
      <c r="B19" s="9" t="s">
        <v>28</v>
      </c>
      <c r="C19" s="20" t="s">
        <v>30</v>
      </c>
      <c r="D19" s="21" t="s">
        <v>30</v>
      </c>
      <c r="E19" s="21" t="s">
        <v>30</v>
      </c>
      <c r="F19" s="21" t="s">
        <v>30</v>
      </c>
      <c r="G19" s="21" t="s">
        <v>30</v>
      </c>
      <c r="H19" s="21" t="s">
        <v>30</v>
      </c>
      <c r="I19" s="21" t="s">
        <v>30</v>
      </c>
      <c r="J19" s="21" t="s">
        <v>30</v>
      </c>
      <c r="K19" s="21" t="s">
        <v>30</v>
      </c>
      <c r="L19" s="21" t="s">
        <v>30</v>
      </c>
      <c r="M19" s="21" t="s">
        <v>30</v>
      </c>
      <c r="N19" s="21" t="s">
        <v>30</v>
      </c>
      <c r="O19" s="21" t="s">
        <v>30</v>
      </c>
      <c r="P19" s="21" t="s">
        <v>30</v>
      </c>
      <c r="Q19" s="21" t="s">
        <v>30</v>
      </c>
      <c r="R19" s="21" t="s">
        <v>30</v>
      </c>
      <c r="S19" s="21" t="s">
        <v>30</v>
      </c>
      <c r="T19" s="21" t="s">
        <v>30</v>
      </c>
      <c r="U19" s="21" t="s">
        <v>30</v>
      </c>
      <c r="V19" s="21" t="s">
        <v>30</v>
      </c>
      <c r="W19" s="21" t="s">
        <v>30</v>
      </c>
      <c r="X19" s="21" t="s">
        <v>30</v>
      </c>
      <c r="Y19" s="21" t="s">
        <v>30</v>
      </c>
      <c r="Z19" s="21" t="s">
        <v>30</v>
      </c>
      <c r="AA19" s="62" t="s">
        <v>30</v>
      </c>
      <c r="AB19" s="5"/>
      <c r="AC19" s="5"/>
      <c r="AD19" s="5"/>
      <c r="AE19" s="5"/>
      <c r="AF19" s="5"/>
      <c r="AG19" s="51"/>
    </row>
    <row r="20" spans="1:256" ht="18.75" customHeight="1" x14ac:dyDescent="0.2">
      <c r="A20" s="102"/>
      <c r="B20" s="12" t="s">
        <v>29</v>
      </c>
      <c r="C20" s="15">
        <v>35718701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59">
        <v>0</v>
      </c>
      <c r="AB20" s="5"/>
      <c r="AC20" s="5"/>
      <c r="AD20" s="5"/>
      <c r="AE20" s="5"/>
      <c r="AF20" s="5"/>
      <c r="AG20" s="51"/>
    </row>
    <row r="21" spans="1:256" ht="18.75" customHeight="1" x14ac:dyDescent="0.2">
      <c r="A21" s="101" t="s">
        <v>44</v>
      </c>
      <c r="B21" s="9" t="s">
        <v>28</v>
      </c>
      <c r="C21" s="10">
        <v>50020901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57">
        <v>0</v>
      </c>
      <c r="AB21" s="5"/>
      <c r="AC21" s="5"/>
      <c r="AD21" s="5"/>
      <c r="AE21" s="5"/>
      <c r="AF21" s="5"/>
      <c r="AG21" s="51"/>
    </row>
    <row r="22" spans="1:256" ht="18.75" customHeight="1" x14ac:dyDescent="0.2">
      <c r="A22" s="102"/>
      <c r="B22" s="12" t="s">
        <v>29</v>
      </c>
      <c r="C22" s="15">
        <v>35718901</v>
      </c>
      <c r="D22" s="16">
        <v>49318.667999999998</v>
      </c>
      <c r="E22" s="16">
        <v>49357.065999999999</v>
      </c>
      <c r="F22" s="16">
        <v>49495.601999999999</v>
      </c>
      <c r="G22" s="16">
        <v>52420.464999999997</v>
      </c>
      <c r="H22" s="16">
        <v>53043.667999999998</v>
      </c>
      <c r="I22" s="16">
        <v>53342.332000000002</v>
      </c>
      <c r="J22" s="16">
        <v>53261.332000000002</v>
      </c>
      <c r="K22" s="16">
        <v>70434.398000000001</v>
      </c>
      <c r="L22" s="16">
        <v>72558.866999999998</v>
      </c>
      <c r="M22" s="16">
        <v>72162.335999999996</v>
      </c>
      <c r="N22" s="16">
        <v>71643.398000000001</v>
      </c>
      <c r="O22" s="16">
        <v>71644.797000000006</v>
      </c>
      <c r="P22" s="16">
        <v>72117.664000000004</v>
      </c>
      <c r="Q22" s="16">
        <v>72188.266000000003</v>
      </c>
      <c r="R22" s="16">
        <v>66053.937999999995</v>
      </c>
      <c r="S22" s="16">
        <v>34746.332000000002</v>
      </c>
      <c r="T22" s="16">
        <v>33621.464999999997</v>
      </c>
      <c r="U22" s="16">
        <v>32631.268</v>
      </c>
      <c r="V22" s="16">
        <v>32020.467000000001</v>
      </c>
      <c r="W22" s="16">
        <v>31480.734</v>
      </c>
      <c r="X22" s="16">
        <v>31192.666000000001</v>
      </c>
      <c r="Y22" s="16">
        <v>32430.400000000001</v>
      </c>
      <c r="Z22" s="16">
        <v>34830.199000000001</v>
      </c>
      <c r="AA22" s="59">
        <v>49184.266000000003</v>
      </c>
      <c r="AB22" s="5"/>
      <c r="AC22" s="5"/>
      <c r="AD22" s="5"/>
      <c r="AE22" s="5"/>
      <c r="AF22" s="5"/>
      <c r="AG22" s="51"/>
    </row>
    <row r="23" spans="1:256" ht="18.75" customHeight="1" x14ac:dyDescent="0.2">
      <c r="A23" s="101" t="s">
        <v>87</v>
      </c>
      <c r="B23" s="9" t="s">
        <v>28</v>
      </c>
      <c r="C23" s="15">
        <v>50169101</v>
      </c>
      <c r="D23" s="11">
        <v>1205199.5</v>
      </c>
      <c r="E23" s="11">
        <v>1209445.375</v>
      </c>
      <c r="F23" s="11">
        <v>1224562.625</v>
      </c>
      <c r="G23" s="11">
        <v>1225300.25</v>
      </c>
      <c r="H23" s="11">
        <v>1224420.375</v>
      </c>
      <c r="I23" s="11">
        <v>1220176.625</v>
      </c>
      <c r="J23" s="11">
        <v>1214418.25</v>
      </c>
      <c r="K23" s="11">
        <v>1214095.5</v>
      </c>
      <c r="L23" s="11">
        <v>1214192.125</v>
      </c>
      <c r="M23" s="11">
        <v>1214630.625</v>
      </c>
      <c r="N23" s="11">
        <v>1217383.75</v>
      </c>
      <c r="O23" s="11">
        <v>1218420.375</v>
      </c>
      <c r="P23" s="11">
        <v>1219180.25</v>
      </c>
      <c r="Q23" s="11">
        <v>1219477.75</v>
      </c>
      <c r="R23" s="11">
        <v>1219869.25</v>
      </c>
      <c r="S23" s="11">
        <v>1217522.25</v>
      </c>
      <c r="T23" s="11">
        <v>1214849.375</v>
      </c>
      <c r="U23" s="11">
        <v>1209187.625</v>
      </c>
      <c r="V23" s="11">
        <v>1205388.125</v>
      </c>
      <c r="W23" s="11">
        <v>1202062.25</v>
      </c>
      <c r="X23" s="11">
        <v>1200081.875</v>
      </c>
      <c r="Y23" s="11">
        <v>1199597.5</v>
      </c>
      <c r="Z23" s="11">
        <v>1203894.25</v>
      </c>
      <c r="AA23" s="57">
        <v>1206771.375</v>
      </c>
      <c r="AB23" s="5"/>
      <c r="AC23" s="5"/>
      <c r="AD23" s="5"/>
      <c r="AE23" s="5"/>
      <c r="AF23" s="5"/>
      <c r="AG23" s="5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ht="18.75" customHeight="1" x14ac:dyDescent="0.2">
      <c r="A24" s="102"/>
      <c r="B24" s="12" t="s">
        <v>29</v>
      </c>
      <c r="C24" s="15">
        <v>50181801</v>
      </c>
      <c r="D24" s="16">
        <v>0</v>
      </c>
      <c r="E24" s="16">
        <v>0</v>
      </c>
      <c r="F24" s="16">
        <v>0</v>
      </c>
      <c r="G24" s="16">
        <v>0</v>
      </c>
      <c r="H24" s="16">
        <v>1085.934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59">
        <v>0</v>
      </c>
      <c r="AB24" s="5"/>
      <c r="AC24" s="5"/>
      <c r="AD24" s="5"/>
      <c r="AE24" s="5"/>
      <c r="AF24" s="5"/>
      <c r="AG24" s="5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ht="22.5" customHeight="1" x14ac:dyDescent="0.2">
      <c r="A25" s="63" t="s">
        <v>45</v>
      </c>
      <c r="B25" s="22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64"/>
      <c r="AB25" s="5"/>
      <c r="AC25" s="5"/>
      <c r="AD25" s="5"/>
      <c r="AE25" s="5"/>
      <c r="AF25" s="5"/>
      <c r="AG25" s="51"/>
    </row>
    <row r="26" spans="1:256" ht="21" customHeight="1" x14ac:dyDescent="0.2">
      <c r="A26" s="60" t="s">
        <v>46</v>
      </c>
      <c r="B26" s="17" t="s">
        <v>28</v>
      </c>
      <c r="C26" s="25" t="s">
        <v>47</v>
      </c>
      <c r="D26" s="19">
        <v>6976884.4390000002</v>
      </c>
      <c r="E26" s="19">
        <v>7000154.6890000002</v>
      </c>
      <c r="F26" s="19">
        <v>7011422.2189999996</v>
      </c>
      <c r="G26" s="19">
        <v>7038515.1880000001</v>
      </c>
      <c r="H26" s="19">
        <v>7033839.5</v>
      </c>
      <c r="I26" s="19">
        <v>7024342.9689999996</v>
      </c>
      <c r="J26" s="19">
        <v>7016576.6880000001</v>
      </c>
      <c r="K26" s="19">
        <v>6991347.0630000001</v>
      </c>
      <c r="L26" s="19">
        <v>7014370.0630000001</v>
      </c>
      <c r="M26" s="19">
        <v>7013147.8130000001</v>
      </c>
      <c r="N26" s="19">
        <v>7045442.5319999997</v>
      </c>
      <c r="O26" s="19">
        <v>7058831.7189999996</v>
      </c>
      <c r="P26" s="19">
        <v>7062483.5</v>
      </c>
      <c r="Q26" s="19">
        <v>7103563.6692261398</v>
      </c>
      <c r="R26" s="19">
        <v>7769085.8781599998</v>
      </c>
      <c r="S26" s="19">
        <v>7617219.0034627197</v>
      </c>
      <c r="T26" s="19">
        <v>7513880.3959602201</v>
      </c>
      <c r="U26" s="19">
        <v>7538332.7034627199</v>
      </c>
      <c r="V26" s="19">
        <v>7556245.7773827203</v>
      </c>
      <c r="W26" s="19">
        <v>7519819.7378000002</v>
      </c>
      <c r="X26" s="19">
        <v>7466686.7856000001</v>
      </c>
      <c r="Y26" s="19">
        <v>7389634.7893602196</v>
      </c>
      <c r="Z26" s="19">
        <v>7326143.1306400001</v>
      </c>
      <c r="AA26" s="61">
        <v>7085455.4039252196</v>
      </c>
      <c r="AB26" s="5"/>
      <c r="AC26" s="5"/>
      <c r="AD26" s="5"/>
      <c r="AE26" s="5"/>
      <c r="AF26" s="5"/>
      <c r="AG26" s="51"/>
    </row>
    <row r="27" spans="1:256" ht="21" customHeight="1" x14ac:dyDescent="0.2">
      <c r="A27" s="60" t="s">
        <v>48</v>
      </c>
      <c r="B27" s="17" t="s">
        <v>28</v>
      </c>
      <c r="C27" s="25" t="s">
        <v>49</v>
      </c>
      <c r="D27" s="19">
        <v>336933.11453065253</v>
      </c>
      <c r="E27" s="19">
        <v>335158.9925306525</v>
      </c>
      <c r="F27" s="19">
        <v>335535.58653065248</v>
      </c>
      <c r="G27" s="19">
        <v>336080.3995306525</v>
      </c>
      <c r="H27" s="19">
        <v>335244.29553065251</v>
      </c>
      <c r="I27" s="19">
        <v>335261.1445306525</v>
      </c>
      <c r="J27" s="19">
        <v>330425.64653065248</v>
      </c>
      <c r="K27" s="19">
        <v>332529.99353065249</v>
      </c>
      <c r="L27" s="19">
        <v>328685.12153065251</v>
      </c>
      <c r="M27" s="19">
        <v>331368.1765306525</v>
      </c>
      <c r="N27" s="19">
        <v>333591.10353065247</v>
      </c>
      <c r="O27" s="19">
        <v>332829.92053065251</v>
      </c>
      <c r="P27" s="19">
        <v>333489.00153065252</v>
      </c>
      <c r="Q27" s="19">
        <v>330806.45353065251</v>
      </c>
      <c r="R27" s="19">
        <v>332243.84853065253</v>
      </c>
      <c r="S27" s="19">
        <v>330202.7965306525</v>
      </c>
      <c r="T27" s="19">
        <v>332121.3995306525</v>
      </c>
      <c r="U27" s="19">
        <v>330155.60853065248</v>
      </c>
      <c r="V27" s="19">
        <v>335158.0305306525</v>
      </c>
      <c r="W27" s="19">
        <v>329458.3295306525</v>
      </c>
      <c r="X27" s="19">
        <v>332013.00753065251</v>
      </c>
      <c r="Y27" s="19">
        <v>328140.41153065249</v>
      </c>
      <c r="Z27" s="19">
        <v>333438.77653065248</v>
      </c>
      <c r="AA27" s="61">
        <v>332912.71453065251</v>
      </c>
      <c r="AB27" s="5"/>
      <c r="AC27" s="5"/>
      <c r="AD27" s="5"/>
      <c r="AE27" s="5"/>
      <c r="AF27" s="5"/>
      <c r="AG27" s="51"/>
    </row>
    <row r="28" spans="1:256" ht="21" customHeight="1" x14ac:dyDescent="0.2">
      <c r="A28" s="60" t="s">
        <v>50</v>
      </c>
      <c r="B28" s="17" t="s">
        <v>28</v>
      </c>
      <c r="C28" s="25" t="s">
        <v>51</v>
      </c>
      <c r="D28" s="19">
        <v>-1043892.672</v>
      </c>
      <c r="E28" s="19">
        <v>-1027341.672</v>
      </c>
      <c r="F28" s="19">
        <v>-1016935.626</v>
      </c>
      <c r="G28" s="19">
        <v>-1013541.3419999999</v>
      </c>
      <c r="H28" s="19">
        <v>-1060827.8829999999</v>
      </c>
      <c r="I28" s="19">
        <v>-1093795.3119999999</v>
      </c>
      <c r="J28" s="19">
        <v>-1113279.9920000001</v>
      </c>
      <c r="K28" s="19">
        <v>-1029158.203</v>
      </c>
      <c r="L28" s="19">
        <v>-941010.11899999995</v>
      </c>
      <c r="M28" s="19">
        <v>-1040263.301</v>
      </c>
      <c r="N28" s="19">
        <v>-1238408.2830000001</v>
      </c>
      <c r="O28" s="19">
        <v>-1210508</v>
      </c>
      <c r="P28" s="19">
        <v>-1165985.9099999999</v>
      </c>
      <c r="Q28" s="19">
        <v>-1146834.726</v>
      </c>
      <c r="R28" s="19">
        <v>-1169375.703</v>
      </c>
      <c r="S28" s="19">
        <v>-1184578.469</v>
      </c>
      <c r="T28" s="19">
        <v>-1198031.9069999999</v>
      </c>
      <c r="U28" s="19">
        <v>-1211352.5870000001</v>
      </c>
      <c r="V28" s="19">
        <v>-1233463.6950000001</v>
      </c>
      <c r="W28" s="19">
        <v>-1227311.1399999999</v>
      </c>
      <c r="X28" s="19">
        <v>-1178038.9369999999</v>
      </c>
      <c r="Y28" s="19">
        <v>-1136807.625</v>
      </c>
      <c r="Z28" s="19">
        <v>-1144384.0630000001</v>
      </c>
      <c r="AA28" s="61">
        <v>-1201439.9979999999</v>
      </c>
      <c r="AB28" s="5"/>
      <c r="AC28" s="5"/>
      <c r="AD28" s="5"/>
      <c r="AE28" s="5"/>
      <c r="AF28" s="5"/>
      <c r="AG28" s="51"/>
    </row>
    <row r="29" spans="1:256" ht="21" customHeight="1" x14ac:dyDescent="0.2">
      <c r="A29" s="60" t="s">
        <v>52</v>
      </c>
      <c r="B29" s="17" t="s">
        <v>28</v>
      </c>
      <c r="C29" s="25" t="s">
        <v>53</v>
      </c>
      <c r="D29" s="19">
        <v>6269924.8815306528</v>
      </c>
      <c r="E29" s="19">
        <v>6307972.0095306523</v>
      </c>
      <c r="F29" s="19">
        <v>6330022.1795306522</v>
      </c>
      <c r="G29" s="19">
        <v>6361054.2455306528</v>
      </c>
      <c r="H29" s="19">
        <v>6308255.9125306522</v>
      </c>
      <c r="I29" s="19">
        <v>6265808.8015306527</v>
      </c>
      <c r="J29" s="19">
        <v>6233722.3425306529</v>
      </c>
      <c r="K29" s="19">
        <v>6294718.8535306528</v>
      </c>
      <c r="L29" s="19">
        <v>6402045.0655306522</v>
      </c>
      <c r="M29" s="19">
        <v>6304252.6885306528</v>
      </c>
      <c r="N29" s="19">
        <v>6140625.3525306527</v>
      </c>
      <c r="O29" s="19">
        <v>6181153.6395306522</v>
      </c>
      <c r="P29" s="19">
        <v>6229986.5915306527</v>
      </c>
      <c r="Q29" s="19">
        <v>6287535.3967567924</v>
      </c>
      <c r="R29" s="19">
        <v>6931954.0236906521</v>
      </c>
      <c r="S29" s="19">
        <v>6762843.3309933729</v>
      </c>
      <c r="T29" s="19">
        <v>6647969.8884908725</v>
      </c>
      <c r="U29" s="19">
        <v>6657135.7249933723</v>
      </c>
      <c r="V29" s="19">
        <v>6657940.1129133729</v>
      </c>
      <c r="W29" s="19">
        <v>6621966.9273306523</v>
      </c>
      <c r="X29" s="19">
        <v>6620660.8561306521</v>
      </c>
      <c r="Y29" s="19">
        <v>6580967.5758908726</v>
      </c>
      <c r="Z29" s="19">
        <v>6515197.8441706523</v>
      </c>
      <c r="AA29" s="61">
        <v>6216928.1204558723</v>
      </c>
      <c r="AB29" s="5"/>
      <c r="AC29" s="5"/>
      <c r="AD29" s="5"/>
      <c r="AE29" s="5"/>
      <c r="AF29" s="5"/>
      <c r="AG29" s="51"/>
    </row>
    <row r="30" spans="1:256" ht="21" customHeight="1" x14ac:dyDescent="0.2">
      <c r="A30" s="60" t="s">
        <v>54</v>
      </c>
      <c r="B30" s="17" t="s">
        <v>29</v>
      </c>
      <c r="C30" s="25" t="s">
        <v>55</v>
      </c>
      <c r="D30" s="19">
        <v>49318.667999999998</v>
      </c>
      <c r="E30" s="19">
        <v>49357.065999999999</v>
      </c>
      <c r="F30" s="19">
        <v>49495.601999999999</v>
      </c>
      <c r="G30" s="19">
        <v>52420.464999999997</v>
      </c>
      <c r="H30" s="19">
        <v>54129.601999999999</v>
      </c>
      <c r="I30" s="19">
        <v>53342.332000000002</v>
      </c>
      <c r="J30" s="19">
        <v>53261.332000000002</v>
      </c>
      <c r="K30" s="19">
        <v>70434.398000000001</v>
      </c>
      <c r="L30" s="19">
        <v>72558.866999999998</v>
      </c>
      <c r="M30" s="19">
        <v>72162.335999999996</v>
      </c>
      <c r="N30" s="19">
        <v>71643.398000000001</v>
      </c>
      <c r="O30" s="19">
        <v>71644.797000000006</v>
      </c>
      <c r="P30" s="19">
        <v>72117.664000000004</v>
      </c>
      <c r="Q30" s="19">
        <v>72188.266000000003</v>
      </c>
      <c r="R30" s="19">
        <v>66053.937999999995</v>
      </c>
      <c r="S30" s="19">
        <v>34746.332000000002</v>
      </c>
      <c r="T30" s="19">
        <v>33621.464999999997</v>
      </c>
      <c r="U30" s="19">
        <v>32631.268</v>
      </c>
      <c r="V30" s="19">
        <v>32020.467000000001</v>
      </c>
      <c r="W30" s="19">
        <v>31480.734</v>
      </c>
      <c r="X30" s="19">
        <v>31192.666000000001</v>
      </c>
      <c r="Y30" s="19">
        <v>32430.400000000001</v>
      </c>
      <c r="Z30" s="19">
        <v>34830.199000000001</v>
      </c>
      <c r="AA30" s="61">
        <v>49184.266000000003</v>
      </c>
      <c r="AB30" s="5"/>
      <c r="AC30" s="5"/>
      <c r="AD30" s="5"/>
      <c r="AE30" s="5"/>
      <c r="AF30" s="5"/>
      <c r="AG30" s="51"/>
    </row>
    <row r="31" spans="1:256" ht="21" customHeight="1" x14ac:dyDescent="0.2">
      <c r="A31" s="60" t="s">
        <v>56</v>
      </c>
      <c r="B31" s="17" t="s">
        <v>29</v>
      </c>
      <c r="C31" s="25" t="s">
        <v>57</v>
      </c>
      <c r="D31" s="19">
        <v>7156945.6408993984</v>
      </c>
      <c r="E31" s="19">
        <v>7361656.7533973847</v>
      </c>
      <c r="F31" s="19">
        <v>7050845.1910514701</v>
      </c>
      <c r="G31" s="19">
        <v>7074285.725844102</v>
      </c>
      <c r="H31" s="19">
        <v>7348508.452357104</v>
      </c>
      <c r="I31" s="19">
        <v>7049919.3409997458</v>
      </c>
      <c r="J31" s="19">
        <v>6988821.5706201075</v>
      </c>
      <c r="K31" s="19">
        <v>6822168.619075167</v>
      </c>
      <c r="L31" s="19">
        <v>6922737.1603856934</v>
      </c>
      <c r="M31" s="19">
        <v>6868520.6501423856</v>
      </c>
      <c r="N31" s="19">
        <v>6813686.5246909242</v>
      </c>
      <c r="O31" s="19">
        <v>6906282.226453674</v>
      </c>
      <c r="P31" s="19">
        <v>7562518.7924554925</v>
      </c>
      <c r="Q31" s="19">
        <v>7161144.0823803525</v>
      </c>
      <c r="R31" s="19">
        <v>6552906.8926044917</v>
      </c>
      <c r="S31" s="19">
        <v>5732975.3848704556</v>
      </c>
      <c r="T31" s="19">
        <v>5373117.0647717128</v>
      </c>
      <c r="U31" s="19">
        <v>4557831.7432867056</v>
      </c>
      <c r="V31" s="19">
        <v>4234756.1223079255</v>
      </c>
      <c r="W31" s="19">
        <v>4389439.1631796975</v>
      </c>
      <c r="X31" s="19">
        <v>3981130.418199433</v>
      </c>
      <c r="Y31" s="19">
        <v>4209455.8600790668</v>
      </c>
      <c r="Z31" s="19">
        <v>4694103.8929809341</v>
      </c>
      <c r="AA31" s="61">
        <v>5776140.0338698477</v>
      </c>
      <c r="AB31" s="5"/>
      <c r="AC31" s="5"/>
      <c r="AD31" s="5"/>
      <c r="AE31" s="5"/>
      <c r="AF31" s="5"/>
      <c r="AG31" s="51"/>
    </row>
    <row r="32" spans="1:256" ht="21" customHeight="1" x14ac:dyDescent="0.2">
      <c r="A32" s="60" t="s">
        <v>58</v>
      </c>
      <c r="B32" s="17" t="s">
        <v>29</v>
      </c>
      <c r="C32" s="25" t="s">
        <v>59</v>
      </c>
      <c r="D32" s="19">
        <v>7206264.308899398</v>
      </c>
      <c r="E32" s="19">
        <v>7411013.8193973843</v>
      </c>
      <c r="F32" s="19">
        <v>7100340.7930514701</v>
      </c>
      <c r="G32" s="19">
        <v>7126706.1908441018</v>
      </c>
      <c r="H32" s="19">
        <v>7402638.0543571049</v>
      </c>
      <c r="I32" s="19">
        <v>7103261.6729997452</v>
      </c>
      <c r="J32" s="19">
        <v>7042082.9026201069</v>
      </c>
      <c r="K32" s="19">
        <v>6892603.017075167</v>
      </c>
      <c r="L32" s="19">
        <v>6995296.027385693</v>
      </c>
      <c r="M32" s="19">
        <v>6940682.9861423858</v>
      </c>
      <c r="N32" s="19">
        <v>6885329.9226909243</v>
      </c>
      <c r="O32" s="19">
        <v>6977927.0234536743</v>
      </c>
      <c r="P32" s="19">
        <v>7634636.4564554924</v>
      </c>
      <c r="Q32" s="19">
        <v>7233332.3483803524</v>
      </c>
      <c r="R32" s="19">
        <v>6618960.8306044918</v>
      </c>
      <c r="S32" s="19">
        <v>5767721.716870456</v>
      </c>
      <c r="T32" s="19">
        <v>5406738.5297717126</v>
      </c>
      <c r="U32" s="19">
        <v>4590463.0112867057</v>
      </c>
      <c r="V32" s="19">
        <v>4266776.5893079257</v>
      </c>
      <c r="W32" s="19">
        <v>4420919.8971796976</v>
      </c>
      <c r="X32" s="19">
        <v>4012323.0841994332</v>
      </c>
      <c r="Y32" s="19">
        <v>4241886.2600790672</v>
      </c>
      <c r="Z32" s="19">
        <v>4728934.0919809341</v>
      </c>
      <c r="AA32" s="61">
        <v>5825324.2998698475</v>
      </c>
      <c r="AB32" s="30"/>
      <c r="AC32" s="30"/>
      <c r="AD32" s="30"/>
      <c r="AE32" s="30"/>
      <c r="AF32" s="30"/>
      <c r="AG32" s="51"/>
    </row>
    <row r="33" spans="1:256" ht="22.5" customHeight="1" x14ac:dyDescent="0.2">
      <c r="A33" s="65" t="s">
        <v>60</v>
      </c>
      <c r="B33" s="26"/>
      <c r="C33" s="2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64"/>
      <c r="AB33" s="5"/>
      <c r="AC33" s="5"/>
      <c r="AD33" s="5"/>
      <c r="AE33" s="5"/>
      <c r="AF33" s="5"/>
      <c r="AG33" s="51"/>
    </row>
    <row r="34" spans="1:256" ht="21" customHeight="1" x14ac:dyDescent="0.2">
      <c r="A34" s="66" t="s">
        <v>61</v>
      </c>
      <c r="B34" s="28"/>
      <c r="C34" s="29" t="s">
        <v>62</v>
      </c>
      <c r="D34" s="19">
        <v>-936339.42736874567</v>
      </c>
      <c r="E34" s="19">
        <v>-1103041.8098667318</v>
      </c>
      <c r="F34" s="19">
        <v>-770318.61352081783</v>
      </c>
      <c r="G34" s="19">
        <v>-765651.94531344948</v>
      </c>
      <c r="H34" s="19">
        <v>-1094382.141826452</v>
      </c>
      <c r="I34" s="19">
        <v>-837452.87146909325</v>
      </c>
      <c r="J34" s="19">
        <v>-808360.56008945487</v>
      </c>
      <c r="K34" s="19">
        <v>-597884.16354451445</v>
      </c>
      <c r="L34" s="19">
        <v>-593250.96185504075</v>
      </c>
      <c r="M34" s="19">
        <v>-636430.29761173332</v>
      </c>
      <c r="N34" s="19">
        <v>-744704.57016027125</v>
      </c>
      <c r="O34" s="19">
        <v>-796773.38392302161</v>
      </c>
      <c r="P34" s="19">
        <v>-1404649.8649248399</v>
      </c>
      <c r="Q34" s="19">
        <v>-945796.95162356005</v>
      </c>
      <c r="R34" s="19">
        <v>312993.19308616081</v>
      </c>
      <c r="S34" s="19">
        <v>995121.61412291648</v>
      </c>
      <c r="T34" s="19">
        <v>1241231.3587191594</v>
      </c>
      <c r="U34" s="19">
        <v>2066672.7137066668</v>
      </c>
      <c r="V34" s="19">
        <v>2391163.5236054473</v>
      </c>
      <c r="W34" s="19">
        <v>2201047.0301509546</v>
      </c>
      <c r="X34" s="19">
        <v>2608337.7719312194</v>
      </c>
      <c r="Y34" s="19">
        <v>2339081.3158118054</v>
      </c>
      <c r="Z34" s="19">
        <v>1786263.752189718</v>
      </c>
      <c r="AA34" s="61">
        <v>391603.82058602519</v>
      </c>
      <c r="AB34" s="30"/>
      <c r="AC34" s="30"/>
      <c r="AD34" s="30"/>
      <c r="AE34" s="30"/>
      <c r="AF34" s="30"/>
      <c r="AG34" s="5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V34" s="41"/>
    </row>
    <row r="35" spans="1:256" ht="21" customHeight="1" x14ac:dyDescent="0.2">
      <c r="A35" s="67" t="s">
        <v>63</v>
      </c>
      <c r="B35" s="31"/>
      <c r="C35" s="32" t="s">
        <v>64</v>
      </c>
      <c r="D35" s="33">
        <v>541142780</v>
      </c>
      <c r="E35" s="103"/>
      <c r="F35" s="104"/>
      <c r="G35" s="104"/>
      <c r="H35" s="105"/>
      <c r="I35" s="106"/>
      <c r="J35" s="106"/>
      <c r="K35" s="106"/>
      <c r="L35" s="107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8"/>
      <c r="AB35" s="51"/>
      <c r="AC35" s="51"/>
      <c r="AD35" s="51"/>
      <c r="AE35" s="51"/>
      <c r="AF35" s="51"/>
      <c r="AG35" s="51"/>
    </row>
    <row r="36" spans="1:256" ht="93.75" customHeight="1" x14ac:dyDescent="0.2">
      <c r="A36" s="68" t="s">
        <v>65</v>
      </c>
      <c r="B36" s="109" t="s">
        <v>66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10"/>
      <c r="AB36" s="51"/>
    </row>
  </sheetData>
  <mergeCells count="11">
    <mergeCell ref="B1:AA1"/>
    <mergeCell ref="A21:A22"/>
    <mergeCell ref="E35:AA35"/>
    <mergeCell ref="B36:AA36"/>
    <mergeCell ref="A13:A14"/>
    <mergeCell ref="A17:A18"/>
    <mergeCell ref="A4:A5"/>
    <mergeCell ref="A19:A20"/>
    <mergeCell ref="A6:A7"/>
    <mergeCell ref="A15:A16"/>
    <mergeCell ref="A23:A24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588A-EE18-42A0-8F9E-5C08265E7AFB}">
  <sheetPr>
    <tabColor rgb="FF92D050"/>
    <pageSetUpPr fitToPage="1"/>
  </sheetPr>
  <dimension ref="B2:IR41"/>
  <sheetViews>
    <sheetView showGridLines="0" topLeftCell="A19" zoomScaleNormal="100" workbookViewId="0">
      <selection activeCell="K40" sqref="K40:K43"/>
    </sheetView>
  </sheetViews>
  <sheetFormatPr defaultColWidth="16.28515625" defaultRowHeight="18" customHeight="1" x14ac:dyDescent="0.2"/>
  <cols>
    <col min="2" max="2" width="37.7109375" style="41" customWidth="1" collapsed="1"/>
    <col min="3" max="3" width="8.140625" style="41" bestFit="1" customWidth="1" collapsed="1"/>
    <col min="4" max="4" width="18.140625" style="41" hidden="1" customWidth="1" collapsed="1"/>
    <col min="5" max="6" width="14.42578125" style="41" customWidth="1" collapsed="1"/>
    <col min="7" max="8" width="11.7109375" style="41" customWidth="1" collapsed="1"/>
    <col min="9" max="23" width="18.7109375" style="41" customWidth="1" collapsed="1"/>
    <col min="24" max="252" width="16.28515625" style="41" customWidth="1" collapsed="1"/>
  </cols>
  <sheetData>
    <row r="2" spans="2:8" ht="18" customHeight="1" x14ac:dyDescent="0.2">
      <c r="B2" s="112"/>
      <c r="C2" s="112"/>
    </row>
    <row r="3" spans="2:8" ht="18" customHeight="1" x14ac:dyDescent="0.2">
      <c r="B3" s="114" t="s">
        <v>600</v>
      </c>
      <c r="C3" s="114"/>
      <c r="D3" s="88"/>
      <c r="E3" s="89">
        <v>43383</v>
      </c>
      <c r="F3" s="89">
        <v>43019</v>
      </c>
      <c r="G3" s="90" t="s">
        <v>596</v>
      </c>
      <c r="H3" s="90" t="s">
        <v>596</v>
      </c>
    </row>
    <row r="4" spans="2:8" ht="4.5" customHeight="1" x14ac:dyDescent="0.2">
      <c r="B4" s="115"/>
      <c r="C4" s="115"/>
      <c r="D4" s="115"/>
      <c r="E4" s="115"/>
      <c r="F4" s="115"/>
      <c r="G4" s="115"/>
      <c r="H4" s="115"/>
    </row>
    <row r="5" spans="2:8" ht="18" customHeight="1" x14ac:dyDescent="0.2">
      <c r="B5" s="113" t="s">
        <v>597</v>
      </c>
      <c r="C5" s="113"/>
      <c r="D5" s="113"/>
      <c r="E5" s="113"/>
      <c r="F5" s="113"/>
      <c r="G5" s="113"/>
      <c r="H5" s="113"/>
    </row>
    <row r="6" spans="2:8" ht="18" customHeight="1" x14ac:dyDescent="0.2">
      <c r="B6" s="116" t="s">
        <v>27</v>
      </c>
      <c r="C6" s="78" t="s">
        <v>28</v>
      </c>
      <c r="D6" s="79" t="s">
        <v>68</v>
      </c>
      <c r="E6" s="80">
        <v>0</v>
      </c>
      <c r="F6" s="80">
        <v>691466619.80368519</v>
      </c>
      <c r="G6" s="85">
        <f>E6-F6</f>
        <v>-691466619.80368519</v>
      </c>
      <c r="H6" s="86"/>
    </row>
    <row r="7" spans="2:8" ht="18" customHeight="1" x14ac:dyDescent="0.2">
      <c r="B7" s="117"/>
      <c r="C7" s="78" t="s">
        <v>29</v>
      </c>
      <c r="D7" s="79" t="s">
        <v>30</v>
      </c>
      <c r="E7" s="80">
        <v>32366024.869456001</v>
      </c>
      <c r="F7" s="80">
        <v>0</v>
      </c>
      <c r="G7" s="85">
        <f t="shared" ref="G7:G37" si="0">E7-F7</f>
        <v>32366024.869456001</v>
      </c>
      <c r="H7" s="86"/>
    </row>
    <row r="8" spans="2:8" ht="18" customHeight="1" x14ac:dyDescent="0.2">
      <c r="B8" s="116" t="s">
        <v>31</v>
      </c>
      <c r="C8" s="78" t="s">
        <v>28</v>
      </c>
      <c r="D8" s="79" t="s">
        <v>69</v>
      </c>
      <c r="E8" s="80">
        <v>124396907.36283204</v>
      </c>
      <c r="F8" s="80">
        <v>0</v>
      </c>
      <c r="G8" s="85">
        <f t="shared" si="0"/>
        <v>124396907.36283204</v>
      </c>
      <c r="H8" s="86"/>
    </row>
    <row r="9" spans="2:8" ht="18" customHeight="1" x14ac:dyDescent="0.2">
      <c r="B9" s="117"/>
      <c r="C9" s="78" t="s">
        <v>29</v>
      </c>
      <c r="D9" s="79" t="s">
        <v>82</v>
      </c>
      <c r="E9" s="80">
        <v>0</v>
      </c>
      <c r="F9" s="80">
        <v>17399616.513854001</v>
      </c>
      <c r="G9" s="85">
        <f t="shared" si="0"/>
        <v>-17399616.513854001</v>
      </c>
      <c r="H9" s="86"/>
    </row>
    <row r="10" spans="2:8" ht="18" customHeight="1" x14ac:dyDescent="0.2">
      <c r="B10" s="81" t="s">
        <v>32</v>
      </c>
      <c r="C10" s="78" t="s">
        <v>28</v>
      </c>
      <c r="D10" s="79" t="s">
        <v>70</v>
      </c>
      <c r="E10" s="80">
        <v>788606089.72224987</v>
      </c>
      <c r="F10" s="80">
        <v>696966137.9605</v>
      </c>
      <c r="G10" s="85">
        <f t="shared" si="0"/>
        <v>91639951.761749864</v>
      </c>
      <c r="H10" s="86">
        <f t="shared" ref="H10:H25" si="1">(E10-F10)/F10</f>
        <v>0.13148408046036733</v>
      </c>
    </row>
    <row r="11" spans="2:8" ht="18" customHeight="1" x14ac:dyDescent="0.2">
      <c r="B11" s="81" t="s">
        <v>33</v>
      </c>
      <c r="C11" s="78" t="s">
        <v>28</v>
      </c>
      <c r="D11" s="79" t="s">
        <v>71</v>
      </c>
      <c r="E11" s="80">
        <v>110526343.34294501</v>
      </c>
      <c r="F11" s="80">
        <v>104050966.09874198</v>
      </c>
      <c r="G11" s="85">
        <f t="shared" si="0"/>
        <v>6475377.2442030311</v>
      </c>
      <c r="H11" s="86">
        <f t="shared" si="1"/>
        <v>6.2232745038215666E-2</v>
      </c>
    </row>
    <row r="12" spans="2:8" ht="18" customHeight="1" x14ac:dyDescent="0.2">
      <c r="B12" s="81" t="s">
        <v>34</v>
      </c>
      <c r="C12" s="78" t="s">
        <v>28</v>
      </c>
      <c r="D12" s="79" t="s">
        <v>72</v>
      </c>
      <c r="E12" s="80">
        <v>283378857.28718001</v>
      </c>
      <c r="F12" s="80">
        <v>240161462.96728396</v>
      </c>
      <c r="G12" s="85">
        <f t="shared" si="0"/>
        <v>43217394.319896042</v>
      </c>
      <c r="H12" s="86">
        <f t="shared" si="1"/>
        <v>0.17995141179575233</v>
      </c>
    </row>
    <row r="13" spans="2:8" ht="18" customHeight="1" x14ac:dyDescent="0.2">
      <c r="B13" s="81" t="s">
        <v>35</v>
      </c>
      <c r="C13" s="78" t="s">
        <v>28</v>
      </c>
      <c r="D13" s="79" t="s">
        <v>73</v>
      </c>
      <c r="E13" s="80">
        <v>76923305.863384008</v>
      </c>
      <c r="F13" s="80">
        <v>0</v>
      </c>
      <c r="G13" s="85">
        <f t="shared" si="0"/>
        <v>76923305.863384008</v>
      </c>
      <c r="H13" s="86"/>
    </row>
    <row r="14" spans="2:8" ht="18" customHeight="1" x14ac:dyDescent="0.2">
      <c r="B14" s="81" t="s">
        <v>36</v>
      </c>
      <c r="C14" s="78" t="s">
        <v>28</v>
      </c>
      <c r="D14" s="79" t="s">
        <v>74</v>
      </c>
      <c r="E14" s="80">
        <v>98093158.409483001</v>
      </c>
      <c r="F14" s="80">
        <v>0</v>
      </c>
      <c r="G14" s="85">
        <f t="shared" si="0"/>
        <v>98093158.409483001</v>
      </c>
      <c r="H14" s="86"/>
    </row>
    <row r="15" spans="2:8" ht="18" customHeight="1" x14ac:dyDescent="0.2">
      <c r="B15" s="116" t="s">
        <v>37</v>
      </c>
      <c r="C15" s="78" t="s">
        <v>28</v>
      </c>
      <c r="D15" s="79" t="s">
        <v>38</v>
      </c>
      <c r="E15" s="80">
        <v>0</v>
      </c>
      <c r="F15" s="80">
        <v>3693419.1920480002</v>
      </c>
      <c r="G15" s="85">
        <f t="shared" si="0"/>
        <v>-3693419.1920480002</v>
      </c>
      <c r="H15" s="86"/>
    </row>
    <row r="16" spans="2:8" ht="18" customHeight="1" x14ac:dyDescent="0.2">
      <c r="B16" s="117"/>
      <c r="C16" s="78" t="s">
        <v>29</v>
      </c>
      <c r="D16" s="79" t="s">
        <v>39</v>
      </c>
      <c r="E16" s="80">
        <v>275784331.247567</v>
      </c>
      <c r="F16" s="80">
        <v>164287306.49938899</v>
      </c>
      <c r="G16" s="85">
        <f t="shared" si="0"/>
        <v>111497024.74817801</v>
      </c>
      <c r="H16" s="86">
        <f t="shared" si="1"/>
        <v>0.6786709644460126</v>
      </c>
    </row>
    <row r="17" spans="2:8" ht="18" customHeight="1" x14ac:dyDescent="0.2">
      <c r="B17" s="116" t="s">
        <v>40</v>
      </c>
      <c r="C17" s="78" t="s">
        <v>28</v>
      </c>
      <c r="D17" s="79" t="s">
        <v>41</v>
      </c>
      <c r="E17" s="80">
        <v>0</v>
      </c>
      <c r="F17" s="80">
        <v>342660.61126799998</v>
      </c>
      <c r="G17" s="85">
        <f t="shared" si="0"/>
        <v>-342660.61126799998</v>
      </c>
      <c r="H17" s="86"/>
    </row>
    <row r="18" spans="2:8" ht="18" customHeight="1" x14ac:dyDescent="0.2">
      <c r="B18" s="117"/>
      <c r="C18" s="78" t="s">
        <v>29</v>
      </c>
      <c r="D18" s="79" t="s">
        <v>42</v>
      </c>
      <c r="E18" s="80">
        <v>18829721.839559998</v>
      </c>
      <c r="F18" s="80">
        <v>0</v>
      </c>
      <c r="G18" s="85">
        <f t="shared" si="0"/>
        <v>18829721.839559998</v>
      </c>
      <c r="H18" s="86"/>
    </row>
    <row r="19" spans="2:8" ht="18" customHeight="1" x14ac:dyDescent="0.2">
      <c r="B19" s="116" t="s">
        <v>83</v>
      </c>
      <c r="C19" s="78" t="s">
        <v>28</v>
      </c>
      <c r="D19" s="79" t="s">
        <v>85</v>
      </c>
      <c r="E19" s="80">
        <v>0</v>
      </c>
      <c r="F19" s="80">
        <v>10237.602946999999</v>
      </c>
      <c r="G19" s="85">
        <f t="shared" si="0"/>
        <v>-10237.602946999999</v>
      </c>
      <c r="H19" s="86">
        <f t="shared" si="1"/>
        <v>-1</v>
      </c>
    </row>
    <row r="20" spans="2:8" ht="18" customHeight="1" x14ac:dyDescent="0.2">
      <c r="B20" s="117"/>
      <c r="C20" s="78" t="s">
        <v>29</v>
      </c>
      <c r="D20" s="79" t="s">
        <v>86</v>
      </c>
      <c r="E20" s="80">
        <v>5789446.8561000004</v>
      </c>
      <c r="F20" s="80">
        <v>4372846.8729880014</v>
      </c>
      <c r="G20" s="85">
        <f t="shared" si="0"/>
        <v>1416599.983111999</v>
      </c>
      <c r="H20" s="86">
        <f t="shared" si="1"/>
        <v>0.3239537135093013</v>
      </c>
    </row>
    <row r="21" spans="2:8" ht="18" customHeight="1" x14ac:dyDescent="0.2">
      <c r="B21" s="116" t="s">
        <v>43</v>
      </c>
      <c r="C21" s="78" t="s">
        <v>28</v>
      </c>
      <c r="D21" s="79" t="s">
        <v>30</v>
      </c>
      <c r="E21" s="80">
        <v>0</v>
      </c>
      <c r="F21" s="80">
        <v>0</v>
      </c>
      <c r="G21" s="85">
        <f t="shared" si="0"/>
        <v>0</v>
      </c>
      <c r="H21" s="86"/>
    </row>
    <row r="22" spans="2:8" ht="18" customHeight="1" x14ac:dyDescent="0.2">
      <c r="B22" s="117"/>
      <c r="C22" s="78" t="s">
        <v>29</v>
      </c>
      <c r="D22" s="79" t="s">
        <v>75</v>
      </c>
      <c r="E22" s="80">
        <v>460655.90126399999</v>
      </c>
      <c r="F22" s="80">
        <v>3700898.6139670005</v>
      </c>
      <c r="G22" s="85">
        <f t="shared" si="0"/>
        <v>-3240242.7127030008</v>
      </c>
      <c r="H22" s="86">
        <f t="shared" si="1"/>
        <v>-0.87552863525482483</v>
      </c>
    </row>
    <row r="23" spans="2:8" ht="18" customHeight="1" x14ac:dyDescent="0.2">
      <c r="B23" s="116" t="s">
        <v>44</v>
      </c>
      <c r="C23" s="78" t="s">
        <v>28</v>
      </c>
      <c r="D23" s="79" t="s">
        <v>76</v>
      </c>
      <c r="E23" s="80">
        <v>0</v>
      </c>
      <c r="F23" s="80">
        <v>0</v>
      </c>
      <c r="G23" s="85">
        <f t="shared" si="0"/>
        <v>0</v>
      </c>
      <c r="H23" s="86"/>
    </row>
    <row r="24" spans="2:8" ht="18" customHeight="1" x14ac:dyDescent="0.2">
      <c r="B24" s="117"/>
      <c r="C24" s="78" t="s">
        <v>29</v>
      </c>
      <c r="D24" s="79" t="s">
        <v>77</v>
      </c>
      <c r="E24" s="80">
        <v>19925092.837327</v>
      </c>
      <c r="F24" s="80">
        <v>0</v>
      </c>
      <c r="G24" s="85">
        <f t="shared" si="0"/>
        <v>19925092.837327</v>
      </c>
      <c r="H24" s="86"/>
    </row>
    <row r="25" spans="2:8" ht="18" customHeight="1" x14ac:dyDescent="0.2">
      <c r="B25" s="116" t="s">
        <v>87</v>
      </c>
      <c r="C25" s="78" t="s">
        <v>28</v>
      </c>
      <c r="D25" s="82">
        <v>50169101</v>
      </c>
      <c r="E25" s="80">
        <v>327440818.56774998</v>
      </c>
      <c r="F25" s="80">
        <v>270127509.75750703</v>
      </c>
      <c r="G25" s="85">
        <f t="shared" si="0"/>
        <v>57313308.810242951</v>
      </c>
      <c r="H25" s="86">
        <f t="shared" si="1"/>
        <v>0.21217131443477566</v>
      </c>
    </row>
    <row r="26" spans="2:8" ht="18" customHeight="1" x14ac:dyDescent="0.2">
      <c r="B26" s="117"/>
      <c r="C26" s="78" t="s">
        <v>29</v>
      </c>
      <c r="D26" s="82">
        <v>50181801</v>
      </c>
      <c r="E26" s="80">
        <v>0</v>
      </c>
      <c r="F26" s="80">
        <v>0</v>
      </c>
      <c r="G26" s="85">
        <f t="shared" si="0"/>
        <v>0</v>
      </c>
      <c r="H26" s="86"/>
    </row>
    <row r="27" spans="2:8" ht="18" customHeight="1" x14ac:dyDescent="0.2">
      <c r="B27" s="113" t="s">
        <v>45</v>
      </c>
      <c r="C27" s="113"/>
      <c r="D27" s="113"/>
      <c r="E27" s="113"/>
      <c r="F27" s="113"/>
      <c r="G27" s="113"/>
      <c r="H27" s="113"/>
    </row>
    <row r="28" spans="2:8" ht="18" customHeight="1" x14ac:dyDescent="0.2">
      <c r="B28" s="81" t="s">
        <v>46</v>
      </c>
      <c r="C28" s="78" t="s">
        <v>28</v>
      </c>
      <c r="D28" s="79" t="s">
        <v>47</v>
      </c>
      <c r="E28" s="80">
        <v>1809365480.555824</v>
      </c>
      <c r="F28" s="80">
        <v>2002772696.5877182</v>
      </c>
      <c r="G28" s="85">
        <f t="shared" si="0"/>
        <v>-193407216.03189421</v>
      </c>
      <c r="H28" s="86">
        <f>(E28-F28)/F28</f>
        <v>-9.656972873727375E-2</v>
      </c>
    </row>
    <row r="29" spans="2:8" ht="18" customHeight="1" x14ac:dyDescent="0.2">
      <c r="B29" s="81" t="s">
        <v>48</v>
      </c>
      <c r="C29" s="78" t="s">
        <v>28</v>
      </c>
      <c r="D29" s="79" t="s">
        <v>49</v>
      </c>
      <c r="E29" s="80">
        <v>81763004.998001203</v>
      </c>
      <c r="F29" s="80">
        <v>81471772.363822579</v>
      </c>
      <c r="G29" s="85">
        <f t="shared" si="0"/>
        <v>291232.63417862356</v>
      </c>
      <c r="H29" s="86">
        <f t="shared" ref="H29:H41" si="2">(E29-F29)/F29</f>
        <v>3.5746446373854141E-3</v>
      </c>
    </row>
    <row r="30" spans="2:8" ht="18" customHeight="1" x14ac:dyDescent="0.2">
      <c r="B30" s="81" t="s">
        <v>50</v>
      </c>
      <c r="C30" s="78" t="s">
        <v>28</v>
      </c>
      <c r="D30" s="79" t="s">
        <v>51</v>
      </c>
      <c r="E30" s="80">
        <v>-300403499.94322699</v>
      </c>
      <c r="F30" s="80">
        <v>-164613835.96611398</v>
      </c>
      <c r="G30" s="85">
        <f t="shared" si="0"/>
        <v>-135789663.97711301</v>
      </c>
      <c r="H30" s="86">
        <f t="shared" si="2"/>
        <v>0.82489824248470534</v>
      </c>
    </row>
    <row r="31" spans="2:8" ht="18" customHeight="1" x14ac:dyDescent="0.2">
      <c r="B31" s="81" t="s">
        <v>592</v>
      </c>
      <c r="C31" s="78" t="s">
        <v>28</v>
      </c>
      <c r="D31" s="79" t="s">
        <v>53</v>
      </c>
      <c r="E31" s="80">
        <v>1590724985.6105981</v>
      </c>
      <c r="F31" s="80">
        <v>1919630632.9854271</v>
      </c>
      <c r="G31" s="85">
        <f t="shared" si="0"/>
        <v>-328905647.37482905</v>
      </c>
      <c r="H31" s="86">
        <f t="shared" si="2"/>
        <v>-0.1713379864455028</v>
      </c>
    </row>
    <row r="32" spans="2:8" ht="18" customHeight="1" x14ac:dyDescent="0.2">
      <c r="B32" s="81" t="s">
        <v>54</v>
      </c>
      <c r="C32" s="78" t="s">
        <v>29</v>
      </c>
      <c r="D32" s="79" t="s">
        <v>55</v>
      </c>
      <c r="E32" s="80">
        <v>52751773.608047009</v>
      </c>
      <c r="F32" s="80">
        <v>21100515.127821002</v>
      </c>
      <c r="G32" s="85">
        <f t="shared" si="0"/>
        <v>31651258.480226006</v>
      </c>
      <c r="H32" s="86">
        <f t="shared" si="2"/>
        <v>1.500023022589333</v>
      </c>
    </row>
    <row r="33" spans="2:8" ht="18" customHeight="1" x14ac:dyDescent="0.2">
      <c r="B33" s="81" t="s">
        <v>56</v>
      </c>
      <c r="C33" s="78" t="s">
        <v>29</v>
      </c>
      <c r="D33" s="79" t="s">
        <v>57</v>
      </c>
      <c r="E33" s="80">
        <v>1648760675.708251</v>
      </c>
      <c r="F33" s="80">
        <v>1994174920.0896287</v>
      </c>
      <c r="G33" s="85">
        <f t="shared" si="0"/>
        <v>-345414244.3813777</v>
      </c>
      <c r="H33" s="86">
        <f t="shared" si="2"/>
        <v>-0.17321160791945622</v>
      </c>
    </row>
    <row r="34" spans="2:8" ht="18" customHeight="1" x14ac:dyDescent="0.2">
      <c r="B34" s="81" t="s">
        <v>58</v>
      </c>
      <c r="C34" s="78" t="s">
        <v>29</v>
      </c>
      <c r="D34" s="79" t="s">
        <v>59</v>
      </c>
      <c r="E34" s="80">
        <v>1701512449.3162978</v>
      </c>
      <c r="F34" s="80">
        <v>2015275435.2174501</v>
      </c>
      <c r="G34" s="85">
        <f t="shared" si="0"/>
        <v>-313762985.90115237</v>
      </c>
      <c r="H34" s="86">
        <f t="shared" si="2"/>
        <v>-0.15569235868113335</v>
      </c>
    </row>
    <row r="35" spans="2:8" ht="18" customHeight="1" x14ac:dyDescent="0.2">
      <c r="B35" s="113" t="s">
        <v>599</v>
      </c>
      <c r="C35" s="113"/>
      <c r="D35" s="113"/>
      <c r="E35" s="113"/>
      <c r="F35" s="113"/>
      <c r="G35" s="113"/>
      <c r="H35" s="113"/>
    </row>
    <row r="36" spans="2:8" ht="18" customHeight="1" x14ac:dyDescent="0.2">
      <c r="B36" s="81" t="s">
        <v>61</v>
      </c>
      <c r="C36" s="78"/>
      <c r="D36" s="79" t="s">
        <v>62</v>
      </c>
      <c r="E36" s="83">
        <v>-110787463.70569982</v>
      </c>
      <c r="F36" s="83">
        <v>-95644802.232022732</v>
      </c>
      <c r="G36" s="85">
        <f t="shared" si="0"/>
        <v>-15142661.473677084</v>
      </c>
      <c r="H36" s="86">
        <f t="shared" si="2"/>
        <v>0.15832184415984066</v>
      </c>
    </row>
    <row r="37" spans="2:8" ht="18" customHeight="1" x14ac:dyDescent="0.2">
      <c r="B37" s="81" t="s">
        <v>63</v>
      </c>
      <c r="C37" s="78"/>
      <c r="D37" s="79" t="s">
        <v>64</v>
      </c>
      <c r="E37" s="83">
        <v>6116186510</v>
      </c>
      <c r="F37" s="83">
        <v>6059763901</v>
      </c>
      <c r="G37" s="85">
        <f t="shared" si="0"/>
        <v>56422609</v>
      </c>
      <c r="H37" s="86">
        <f t="shared" si="2"/>
        <v>9.3110243108133258E-3</v>
      </c>
    </row>
    <row r="38" spans="2:8" ht="18" customHeight="1" x14ac:dyDescent="0.2">
      <c r="B38" s="113" t="s">
        <v>598</v>
      </c>
      <c r="C38" s="113"/>
      <c r="D38" s="113"/>
      <c r="E38" s="113"/>
      <c r="F38" s="113"/>
      <c r="G38" s="113"/>
      <c r="H38" s="113"/>
    </row>
    <row r="39" spans="2:8" ht="18" customHeight="1" x14ac:dyDescent="0.2">
      <c r="B39" s="118" t="s">
        <v>593</v>
      </c>
      <c r="C39" s="118"/>
      <c r="D39" s="84"/>
      <c r="E39" s="85">
        <f>E28+E29</f>
        <v>1891128485.5538251</v>
      </c>
      <c r="F39" s="85">
        <f>F28+F29</f>
        <v>2084244468.9515409</v>
      </c>
      <c r="G39" s="87">
        <f>E39-F39</f>
        <v>-193115983.39771581</v>
      </c>
      <c r="H39" s="86">
        <f t="shared" si="2"/>
        <v>-9.2655149755470359E-2</v>
      </c>
    </row>
    <row r="40" spans="2:8" ht="18" customHeight="1" x14ac:dyDescent="0.2">
      <c r="B40" s="118" t="s">
        <v>594</v>
      </c>
      <c r="C40" s="118"/>
      <c r="D40" s="84"/>
      <c r="E40" s="85">
        <f>E28+E29-E32</f>
        <v>1838376711.9457781</v>
      </c>
      <c r="F40" s="85">
        <f>F28+F29-F32</f>
        <v>2063143953.82372</v>
      </c>
      <c r="G40" s="87">
        <f>E40-F40</f>
        <v>-224767241.87794185</v>
      </c>
      <c r="H40" s="86">
        <f t="shared" si="2"/>
        <v>-0.10894404215535729</v>
      </c>
    </row>
    <row r="41" spans="2:8" ht="18" customHeight="1" x14ac:dyDescent="0.2">
      <c r="B41" s="118" t="s">
        <v>595</v>
      </c>
      <c r="C41" s="118"/>
      <c r="D41" s="84"/>
      <c r="E41" s="85">
        <f>E30</f>
        <v>-300403499.94322699</v>
      </c>
      <c r="F41" s="85">
        <f>F30</f>
        <v>-164613835.96611398</v>
      </c>
      <c r="G41" s="87">
        <f>E41-F41</f>
        <v>-135789663.97711301</v>
      </c>
      <c r="H41" s="86">
        <f t="shared" si="2"/>
        <v>0.82489824248470534</v>
      </c>
    </row>
  </sheetData>
  <mergeCells count="18">
    <mergeCell ref="B35:H35"/>
    <mergeCell ref="B38:H38"/>
    <mergeCell ref="B39:C39"/>
    <mergeCell ref="B40:C40"/>
    <mergeCell ref="B41:C41"/>
    <mergeCell ref="B2:C2"/>
    <mergeCell ref="B27:H27"/>
    <mergeCell ref="B3:C3"/>
    <mergeCell ref="B4:H4"/>
    <mergeCell ref="B5:H5"/>
    <mergeCell ref="B6:B7"/>
    <mergeCell ref="B8:B9"/>
    <mergeCell ref="B15:B16"/>
    <mergeCell ref="B17:B18"/>
    <mergeCell ref="B19:B20"/>
    <mergeCell ref="B21:B22"/>
    <mergeCell ref="B23:B24"/>
    <mergeCell ref="B25:B26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5065-F2F6-4219-9C68-5A90FF925DC6}">
  <sheetPr>
    <tabColor rgb="FF00B050"/>
    <pageSetUpPr fitToPage="1"/>
  </sheetPr>
  <dimension ref="B2:IS41"/>
  <sheetViews>
    <sheetView showGridLines="0" topLeftCell="A22" zoomScaleNormal="100" workbookViewId="0">
      <selection activeCell="K39" sqref="K39:K43"/>
    </sheetView>
  </sheetViews>
  <sheetFormatPr defaultColWidth="16.28515625" defaultRowHeight="18" customHeight="1" x14ac:dyDescent="0.2"/>
  <cols>
    <col min="2" max="2" width="37.7109375" style="41" customWidth="1" collapsed="1"/>
    <col min="3" max="3" width="8.140625" style="41" bestFit="1" customWidth="1" collapsed="1"/>
    <col min="4" max="4" width="18.140625" style="41" hidden="1" customWidth="1" collapsed="1"/>
    <col min="5" max="6" width="14.42578125" style="41" customWidth="1" collapsed="1"/>
    <col min="7" max="8" width="11.7109375" style="41" customWidth="1" collapsed="1"/>
    <col min="9" max="24" width="18.7109375" style="41" customWidth="1" collapsed="1"/>
    <col min="25" max="253" width="16.28515625" style="41" customWidth="1" collapsed="1"/>
  </cols>
  <sheetData>
    <row r="2" spans="2:8" ht="18" customHeight="1" x14ac:dyDescent="0.2">
      <c r="B2" s="112"/>
      <c r="C2" s="112"/>
    </row>
    <row r="3" spans="2:8" ht="18" customHeight="1" x14ac:dyDescent="0.2">
      <c r="B3" s="114" t="s">
        <v>600</v>
      </c>
      <c r="C3" s="114"/>
      <c r="D3" s="88"/>
      <c r="E3" s="89">
        <v>43384</v>
      </c>
      <c r="F3" s="89">
        <v>43020</v>
      </c>
      <c r="G3" s="90" t="s">
        <v>596</v>
      </c>
      <c r="H3" s="90" t="s">
        <v>596</v>
      </c>
    </row>
    <row r="4" spans="2:8" ht="4.5" customHeight="1" x14ac:dyDescent="0.2">
      <c r="B4" s="115"/>
      <c r="C4" s="115"/>
      <c r="D4" s="115"/>
      <c r="E4" s="115"/>
      <c r="F4" s="115"/>
      <c r="G4" s="115"/>
      <c r="H4" s="115"/>
    </row>
    <row r="5" spans="2:8" ht="18" customHeight="1" x14ac:dyDescent="0.2">
      <c r="B5" s="113" t="s">
        <v>597</v>
      </c>
      <c r="C5" s="113"/>
      <c r="D5" s="113"/>
      <c r="E5" s="113"/>
      <c r="F5" s="113"/>
      <c r="G5" s="113"/>
      <c r="H5" s="113"/>
    </row>
    <row r="6" spans="2:8" ht="18" customHeight="1" x14ac:dyDescent="0.2">
      <c r="B6" s="116" t="s">
        <v>27</v>
      </c>
      <c r="C6" s="78" t="s">
        <v>28</v>
      </c>
      <c r="D6" s="79" t="s">
        <v>68</v>
      </c>
      <c r="E6" s="80">
        <v>0</v>
      </c>
      <c r="F6" s="80">
        <v>714488969.39500713</v>
      </c>
      <c r="G6" s="85">
        <f>E6-F6</f>
        <v>-714488969.39500713</v>
      </c>
      <c r="H6" s="86"/>
    </row>
    <row r="7" spans="2:8" ht="18" customHeight="1" x14ac:dyDescent="0.2">
      <c r="B7" s="117"/>
      <c r="C7" s="78" t="s">
        <v>29</v>
      </c>
      <c r="D7" s="79" t="s">
        <v>30</v>
      </c>
      <c r="E7" s="80">
        <v>3118904.8575340002</v>
      </c>
      <c r="F7" s="80">
        <v>0</v>
      </c>
      <c r="G7" s="85">
        <f t="shared" ref="G7:G37" si="0">E7-F7</f>
        <v>3118904.8575340002</v>
      </c>
      <c r="H7" s="86"/>
    </row>
    <row r="8" spans="2:8" ht="18" customHeight="1" x14ac:dyDescent="0.2">
      <c r="B8" s="116" t="s">
        <v>31</v>
      </c>
      <c r="C8" s="78" t="s">
        <v>28</v>
      </c>
      <c r="D8" s="79" t="s">
        <v>69</v>
      </c>
      <c r="E8" s="80">
        <v>245880221.27261305</v>
      </c>
      <c r="F8" s="80">
        <v>0</v>
      </c>
      <c r="G8" s="85">
        <f t="shared" si="0"/>
        <v>245880221.27261305</v>
      </c>
      <c r="H8" s="86"/>
    </row>
    <row r="9" spans="2:8" ht="18" customHeight="1" x14ac:dyDescent="0.2">
      <c r="B9" s="117"/>
      <c r="C9" s="78" t="s">
        <v>29</v>
      </c>
      <c r="D9" s="79" t="s">
        <v>82</v>
      </c>
      <c r="E9" s="80">
        <v>0</v>
      </c>
      <c r="F9" s="80">
        <v>26172380.404679999</v>
      </c>
      <c r="G9" s="85">
        <f t="shared" si="0"/>
        <v>-26172380.404679999</v>
      </c>
      <c r="H9" s="86"/>
    </row>
    <row r="10" spans="2:8" ht="18" customHeight="1" x14ac:dyDescent="0.2">
      <c r="B10" s="81" t="s">
        <v>32</v>
      </c>
      <c r="C10" s="78" t="s">
        <v>28</v>
      </c>
      <c r="D10" s="79" t="s">
        <v>70</v>
      </c>
      <c r="E10" s="80">
        <v>793097741.92724979</v>
      </c>
      <c r="F10" s="80">
        <v>697732056.03850019</v>
      </c>
      <c r="G10" s="85">
        <f t="shared" si="0"/>
        <v>95365685.888749599</v>
      </c>
      <c r="H10" s="86">
        <f t="shared" ref="H10:H25" si="1">(E10-F10)/F10</f>
        <v>0.13667952484540485</v>
      </c>
    </row>
    <row r="11" spans="2:8" ht="18" customHeight="1" x14ac:dyDescent="0.2">
      <c r="B11" s="81" t="s">
        <v>33</v>
      </c>
      <c r="C11" s="78" t="s">
        <v>28</v>
      </c>
      <c r="D11" s="79" t="s">
        <v>71</v>
      </c>
      <c r="E11" s="80">
        <v>82953117.509494007</v>
      </c>
      <c r="F11" s="80">
        <v>98822531.419061974</v>
      </c>
      <c r="G11" s="85">
        <f t="shared" si="0"/>
        <v>-15869413.909567967</v>
      </c>
      <c r="H11" s="86">
        <f t="shared" si="1"/>
        <v>-0.16058497674252958</v>
      </c>
    </row>
    <row r="12" spans="2:8" ht="18" customHeight="1" x14ac:dyDescent="0.2">
      <c r="B12" s="81" t="s">
        <v>34</v>
      </c>
      <c r="C12" s="78" t="s">
        <v>28</v>
      </c>
      <c r="D12" s="79" t="s">
        <v>72</v>
      </c>
      <c r="E12" s="80">
        <v>283227495.9552291</v>
      </c>
      <c r="F12" s="80">
        <v>240104633.81428394</v>
      </c>
      <c r="G12" s="85">
        <f t="shared" si="0"/>
        <v>43122862.140945166</v>
      </c>
      <c r="H12" s="86">
        <f t="shared" si="1"/>
        <v>0.1796002911559792</v>
      </c>
    </row>
    <row r="13" spans="2:8" ht="18" customHeight="1" x14ac:dyDescent="0.2">
      <c r="B13" s="81" t="s">
        <v>35</v>
      </c>
      <c r="C13" s="78" t="s">
        <v>28</v>
      </c>
      <c r="D13" s="79" t="s">
        <v>73</v>
      </c>
      <c r="E13" s="80">
        <v>0</v>
      </c>
      <c r="F13" s="80">
        <v>0</v>
      </c>
      <c r="G13" s="85">
        <f t="shared" si="0"/>
        <v>0</v>
      </c>
      <c r="H13" s="86"/>
    </row>
    <row r="14" spans="2:8" ht="18" customHeight="1" x14ac:dyDescent="0.2">
      <c r="B14" s="81" t="s">
        <v>36</v>
      </c>
      <c r="C14" s="78" t="s">
        <v>28</v>
      </c>
      <c r="D14" s="79" t="s">
        <v>74</v>
      </c>
      <c r="E14" s="80">
        <v>98752527.936275989</v>
      </c>
      <c r="F14" s="80">
        <v>0</v>
      </c>
      <c r="G14" s="85">
        <f t="shared" si="0"/>
        <v>98752527.936275989</v>
      </c>
      <c r="H14" s="86"/>
    </row>
    <row r="15" spans="2:8" ht="18" customHeight="1" x14ac:dyDescent="0.2">
      <c r="B15" s="116" t="s">
        <v>37</v>
      </c>
      <c r="C15" s="78" t="s">
        <v>28</v>
      </c>
      <c r="D15" s="79" t="s">
        <v>38</v>
      </c>
      <c r="E15" s="80">
        <v>0</v>
      </c>
      <c r="F15" s="80">
        <v>7442824.8028370002</v>
      </c>
      <c r="G15" s="85">
        <f t="shared" si="0"/>
        <v>-7442824.8028370002</v>
      </c>
      <c r="H15" s="86">
        <f t="shared" si="1"/>
        <v>-1</v>
      </c>
    </row>
    <row r="16" spans="2:8" ht="18" customHeight="1" x14ac:dyDescent="0.2">
      <c r="B16" s="117"/>
      <c r="C16" s="78" t="s">
        <v>29</v>
      </c>
      <c r="D16" s="79" t="s">
        <v>39</v>
      </c>
      <c r="E16" s="80">
        <v>282467238.57461196</v>
      </c>
      <c r="F16" s="80">
        <v>157197210.632092</v>
      </c>
      <c r="G16" s="85">
        <f t="shared" si="0"/>
        <v>125270027.94251996</v>
      </c>
      <c r="H16" s="86">
        <f t="shared" si="1"/>
        <v>0.79689726960680518</v>
      </c>
    </row>
    <row r="17" spans="2:8" ht="18" customHeight="1" x14ac:dyDescent="0.2">
      <c r="B17" s="116" t="s">
        <v>40</v>
      </c>
      <c r="C17" s="78" t="s">
        <v>28</v>
      </c>
      <c r="D17" s="79" t="s">
        <v>41</v>
      </c>
      <c r="E17" s="80">
        <v>0</v>
      </c>
      <c r="F17" s="80">
        <v>8750851.7086200006</v>
      </c>
      <c r="G17" s="85">
        <f t="shared" si="0"/>
        <v>-8750851.7086200006</v>
      </c>
      <c r="H17" s="86"/>
    </row>
    <row r="18" spans="2:8" ht="18" customHeight="1" x14ac:dyDescent="0.2">
      <c r="B18" s="117"/>
      <c r="C18" s="78" t="s">
        <v>29</v>
      </c>
      <c r="D18" s="79" t="s">
        <v>42</v>
      </c>
      <c r="E18" s="80">
        <v>15227304.750835001</v>
      </c>
      <c r="F18" s="80">
        <v>786135.68051200011</v>
      </c>
      <c r="G18" s="85">
        <f t="shared" si="0"/>
        <v>14441169.070323002</v>
      </c>
      <c r="H18" s="86">
        <f t="shared" si="1"/>
        <v>18.369817613312822</v>
      </c>
    </row>
    <row r="19" spans="2:8" ht="18" customHeight="1" x14ac:dyDescent="0.2">
      <c r="B19" s="116" t="s">
        <v>83</v>
      </c>
      <c r="C19" s="78" t="s">
        <v>28</v>
      </c>
      <c r="D19" s="79" t="s">
        <v>85</v>
      </c>
      <c r="E19" s="80">
        <v>0</v>
      </c>
      <c r="F19" s="80">
        <v>17680.104640000001</v>
      </c>
      <c r="G19" s="85">
        <f t="shared" si="0"/>
        <v>-17680.104640000001</v>
      </c>
      <c r="H19" s="86"/>
    </row>
    <row r="20" spans="2:8" ht="18" customHeight="1" x14ac:dyDescent="0.2">
      <c r="B20" s="117"/>
      <c r="C20" s="78" t="s">
        <v>29</v>
      </c>
      <c r="D20" s="79" t="s">
        <v>86</v>
      </c>
      <c r="E20" s="80">
        <v>6181036.0179599999</v>
      </c>
      <c r="F20" s="80">
        <v>4245761.1906600008</v>
      </c>
      <c r="G20" s="85">
        <f t="shared" si="0"/>
        <v>1935274.8272999991</v>
      </c>
      <c r="H20" s="86">
        <f t="shared" si="1"/>
        <v>0.45581339608956239</v>
      </c>
    </row>
    <row r="21" spans="2:8" ht="18" customHeight="1" x14ac:dyDescent="0.2">
      <c r="B21" s="116" t="s">
        <v>43</v>
      </c>
      <c r="C21" s="78" t="s">
        <v>28</v>
      </c>
      <c r="D21" s="79" t="s">
        <v>30</v>
      </c>
      <c r="E21" s="80">
        <v>0</v>
      </c>
      <c r="F21" s="80">
        <v>0</v>
      </c>
      <c r="G21" s="85">
        <f t="shared" si="0"/>
        <v>0</v>
      </c>
      <c r="H21" s="86"/>
    </row>
    <row r="22" spans="2:8" ht="18" customHeight="1" x14ac:dyDescent="0.2">
      <c r="B22" s="117"/>
      <c r="C22" s="78" t="s">
        <v>29</v>
      </c>
      <c r="D22" s="79" t="s">
        <v>75</v>
      </c>
      <c r="E22" s="80">
        <v>0</v>
      </c>
      <c r="F22" s="80">
        <v>3708054.0084410002</v>
      </c>
      <c r="G22" s="85">
        <f t="shared" si="0"/>
        <v>-3708054.0084410002</v>
      </c>
      <c r="H22" s="86">
        <f t="shared" si="1"/>
        <v>-1</v>
      </c>
    </row>
    <row r="23" spans="2:8" ht="18" customHeight="1" x14ac:dyDescent="0.2">
      <c r="B23" s="116" t="s">
        <v>44</v>
      </c>
      <c r="C23" s="78" t="s">
        <v>28</v>
      </c>
      <c r="D23" s="79" t="s">
        <v>76</v>
      </c>
      <c r="E23" s="80">
        <v>0</v>
      </c>
      <c r="F23" s="80">
        <v>0</v>
      </c>
      <c r="G23" s="85">
        <f t="shared" si="0"/>
        <v>0</v>
      </c>
      <c r="H23" s="86"/>
    </row>
    <row r="24" spans="2:8" ht="18" customHeight="1" x14ac:dyDescent="0.2">
      <c r="B24" s="117"/>
      <c r="C24" s="78" t="s">
        <v>29</v>
      </c>
      <c r="D24" s="79" t="s">
        <v>77</v>
      </c>
      <c r="E24" s="80">
        <v>23620697.894028001</v>
      </c>
      <c r="F24" s="80">
        <v>0</v>
      </c>
      <c r="G24" s="85">
        <f t="shared" si="0"/>
        <v>23620697.894028001</v>
      </c>
      <c r="H24" s="86"/>
    </row>
    <row r="25" spans="2:8" ht="18" customHeight="1" x14ac:dyDescent="0.2">
      <c r="B25" s="116" t="s">
        <v>87</v>
      </c>
      <c r="C25" s="78" t="s">
        <v>28</v>
      </c>
      <c r="D25" s="82">
        <v>50169101</v>
      </c>
      <c r="E25" s="80">
        <v>326578091.17075002</v>
      </c>
      <c r="F25" s="80">
        <v>268208815.72178808</v>
      </c>
      <c r="G25" s="85">
        <f t="shared" si="0"/>
        <v>58369275.448961943</v>
      </c>
      <c r="H25" s="86">
        <f t="shared" si="1"/>
        <v>0.21762623757120705</v>
      </c>
    </row>
    <row r="26" spans="2:8" ht="18" customHeight="1" x14ac:dyDescent="0.2">
      <c r="B26" s="117"/>
      <c r="C26" s="78" t="s">
        <v>29</v>
      </c>
      <c r="D26" s="82">
        <v>50181801</v>
      </c>
      <c r="E26" s="80">
        <v>0</v>
      </c>
      <c r="F26" s="80">
        <v>0</v>
      </c>
      <c r="G26" s="85">
        <f t="shared" si="0"/>
        <v>0</v>
      </c>
      <c r="H26" s="86"/>
    </row>
    <row r="27" spans="2:8" ht="18" customHeight="1" x14ac:dyDescent="0.2">
      <c r="B27" s="113" t="s">
        <v>45</v>
      </c>
      <c r="C27" s="113"/>
      <c r="D27" s="113"/>
      <c r="E27" s="113"/>
      <c r="F27" s="113"/>
      <c r="G27" s="113"/>
      <c r="H27" s="113"/>
    </row>
    <row r="28" spans="2:8" ht="18" customHeight="1" x14ac:dyDescent="0.2">
      <c r="B28" s="81" t="s">
        <v>46</v>
      </c>
      <c r="C28" s="78" t="s">
        <v>28</v>
      </c>
      <c r="D28" s="79" t="s">
        <v>47</v>
      </c>
      <c r="E28" s="80">
        <v>1830489195.7716119</v>
      </c>
      <c r="F28" s="80">
        <v>2019357006.3886411</v>
      </c>
      <c r="G28" s="85">
        <f t="shared" si="0"/>
        <v>-188867810.61702919</v>
      </c>
      <c r="H28" s="86">
        <f>(E28-F28)/F28</f>
        <v>-9.3528687606752037E-2</v>
      </c>
    </row>
    <row r="29" spans="2:8" ht="18" customHeight="1" x14ac:dyDescent="0.2">
      <c r="B29" s="81" t="s">
        <v>48</v>
      </c>
      <c r="C29" s="78" t="s">
        <v>28</v>
      </c>
      <c r="D29" s="79" t="s">
        <v>49</v>
      </c>
      <c r="E29" s="80">
        <v>88380947.075206161</v>
      </c>
      <c r="F29" s="80">
        <v>81993719.508615568</v>
      </c>
      <c r="G29" s="85">
        <f t="shared" si="0"/>
        <v>6387227.5665905923</v>
      </c>
      <c r="H29" s="86">
        <f t="shared" ref="H29:H41" si="2">(E29-F29)/F29</f>
        <v>7.7898985493876124E-2</v>
      </c>
    </row>
    <row r="30" spans="2:8" ht="18" customHeight="1" x14ac:dyDescent="0.2">
      <c r="B30" s="81" t="s">
        <v>50</v>
      </c>
      <c r="C30" s="78" t="s">
        <v>28</v>
      </c>
      <c r="D30" s="79" t="s">
        <v>51</v>
      </c>
      <c r="E30" s="80">
        <v>-303875579.34340698</v>
      </c>
      <c r="F30" s="80">
        <v>-146017750.88716701</v>
      </c>
      <c r="G30" s="85">
        <f t="shared" si="0"/>
        <v>-157857828.45623997</v>
      </c>
      <c r="H30" s="86">
        <f t="shared" si="2"/>
        <v>1.0810865630865811</v>
      </c>
    </row>
    <row r="31" spans="2:8" ht="18" customHeight="1" x14ac:dyDescent="0.2">
      <c r="B31" s="81" t="s">
        <v>592</v>
      </c>
      <c r="C31" s="78" t="s">
        <v>28</v>
      </c>
      <c r="D31" s="79" t="s">
        <v>53</v>
      </c>
      <c r="E31" s="80">
        <v>1614994563.5034113</v>
      </c>
      <c r="F31" s="80">
        <v>1955332975.0100896</v>
      </c>
      <c r="G31" s="85">
        <f t="shared" si="0"/>
        <v>-340338411.50667834</v>
      </c>
      <c r="H31" s="86">
        <f t="shared" si="2"/>
        <v>-0.17405649874284054</v>
      </c>
    </row>
    <row r="32" spans="2:8" ht="18" customHeight="1" x14ac:dyDescent="0.2">
      <c r="B32" s="81" t="s">
        <v>54</v>
      </c>
      <c r="C32" s="78" t="s">
        <v>29</v>
      </c>
      <c r="D32" s="79" t="s">
        <v>55</v>
      </c>
      <c r="E32" s="80">
        <v>26739602.751561999</v>
      </c>
      <c r="F32" s="80">
        <v>29880434.413120996</v>
      </c>
      <c r="G32" s="85">
        <f t="shared" si="0"/>
        <v>-3140831.6615589969</v>
      </c>
      <c r="H32" s="86">
        <f t="shared" si="2"/>
        <v>-0.10511331991143359</v>
      </c>
    </row>
    <row r="33" spans="2:8" ht="18" customHeight="1" x14ac:dyDescent="0.2">
      <c r="B33" s="81" t="s">
        <v>56</v>
      </c>
      <c r="C33" s="78" t="s">
        <v>29</v>
      </c>
      <c r="D33" s="79" t="s">
        <v>57</v>
      </c>
      <c r="E33" s="80">
        <v>1654352867.6534767</v>
      </c>
      <c r="F33" s="80">
        <v>2031393026.4268646</v>
      </c>
      <c r="G33" s="85">
        <f t="shared" si="0"/>
        <v>-377040158.77338791</v>
      </c>
      <c r="H33" s="86">
        <f t="shared" si="2"/>
        <v>-0.18560670134650692</v>
      </c>
    </row>
    <row r="34" spans="2:8" ht="18" customHeight="1" x14ac:dyDescent="0.2">
      <c r="B34" s="81" t="s">
        <v>58</v>
      </c>
      <c r="C34" s="78" t="s">
        <v>29</v>
      </c>
      <c r="D34" s="79" t="s">
        <v>59</v>
      </c>
      <c r="E34" s="80">
        <v>1681092470.4050388</v>
      </c>
      <c r="F34" s="80">
        <v>2061273460.8399861</v>
      </c>
      <c r="G34" s="85">
        <f t="shared" si="0"/>
        <v>-380180990.43494725</v>
      </c>
      <c r="H34" s="86">
        <f t="shared" si="2"/>
        <v>-0.18443986091977352</v>
      </c>
    </row>
    <row r="35" spans="2:8" ht="18" customHeight="1" x14ac:dyDescent="0.2">
      <c r="B35" s="113" t="s">
        <v>599</v>
      </c>
      <c r="C35" s="113"/>
      <c r="D35" s="113"/>
      <c r="E35" s="113"/>
      <c r="F35" s="113"/>
      <c r="G35" s="113"/>
      <c r="H35" s="113"/>
    </row>
    <row r="36" spans="2:8" ht="18" customHeight="1" x14ac:dyDescent="0.2">
      <c r="B36" s="81" t="s">
        <v>61</v>
      </c>
      <c r="C36" s="78"/>
      <c r="D36" s="79" t="s">
        <v>62</v>
      </c>
      <c r="E36" s="83">
        <v>-66097906.901627406</v>
      </c>
      <c r="F36" s="83">
        <v>-105940485.82989654</v>
      </c>
      <c r="G36" s="85">
        <f t="shared" si="0"/>
        <v>39842578.928269133</v>
      </c>
      <c r="H36" s="86">
        <f t="shared" si="2"/>
        <v>-0.37608454044889328</v>
      </c>
    </row>
    <row r="37" spans="2:8" ht="18" customHeight="1" x14ac:dyDescent="0.2">
      <c r="B37" s="81" t="s">
        <v>63</v>
      </c>
      <c r="C37" s="78"/>
      <c r="D37" s="79" t="s">
        <v>64</v>
      </c>
      <c r="E37" s="83">
        <v>6005399047</v>
      </c>
      <c r="F37" s="83">
        <v>5964119099</v>
      </c>
      <c r="G37" s="85">
        <f t="shared" si="0"/>
        <v>41279948</v>
      </c>
      <c r="H37" s="86">
        <f t="shared" si="2"/>
        <v>6.9213822384803451E-3</v>
      </c>
    </row>
    <row r="38" spans="2:8" ht="18" customHeight="1" x14ac:dyDescent="0.2">
      <c r="B38" s="113" t="s">
        <v>598</v>
      </c>
      <c r="C38" s="113"/>
      <c r="D38" s="113"/>
      <c r="E38" s="113"/>
      <c r="F38" s="113"/>
      <c r="G38" s="113"/>
      <c r="H38" s="113"/>
    </row>
    <row r="39" spans="2:8" ht="18" customHeight="1" x14ac:dyDescent="0.2">
      <c r="B39" s="118" t="s">
        <v>593</v>
      </c>
      <c r="C39" s="118"/>
      <c r="D39" s="84"/>
      <c r="E39" s="85">
        <f>E28+E29</f>
        <v>1918870142.846818</v>
      </c>
      <c r="F39" s="85">
        <f>F28+F29</f>
        <v>2101350725.8972566</v>
      </c>
      <c r="G39" s="87">
        <f>E39-F39</f>
        <v>-182480583.05043864</v>
      </c>
      <c r="H39" s="86">
        <f t="shared" si="2"/>
        <v>-8.6839660224982754E-2</v>
      </c>
    </row>
    <row r="40" spans="2:8" ht="18" customHeight="1" x14ac:dyDescent="0.2">
      <c r="B40" s="118" t="s">
        <v>594</v>
      </c>
      <c r="C40" s="118"/>
      <c r="D40" s="84"/>
      <c r="E40" s="85">
        <f>E28+E29-E32</f>
        <v>1892130540.0952559</v>
      </c>
      <c r="F40" s="85">
        <f>F28+F29-F32</f>
        <v>2071470291.4841356</v>
      </c>
      <c r="G40" s="87">
        <f>E40-F40</f>
        <v>-179339751.38887978</v>
      </c>
      <c r="H40" s="86">
        <f t="shared" si="2"/>
        <v>-8.6576067311295662E-2</v>
      </c>
    </row>
    <row r="41" spans="2:8" ht="18" customHeight="1" x14ac:dyDescent="0.2">
      <c r="B41" s="118" t="s">
        <v>595</v>
      </c>
      <c r="C41" s="118"/>
      <c r="D41" s="84"/>
      <c r="E41" s="85">
        <f>E30</f>
        <v>-303875579.34340698</v>
      </c>
      <c r="F41" s="85">
        <f>F30</f>
        <v>-146017750.88716701</v>
      </c>
      <c r="G41" s="87">
        <f>E41-F41</f>
        <v>-157857828.45623997</v>
      </c>
      <c r="H41" s="86">
        <f t="shared" si="2"/>
        <v>1.0810865630865811</v>
      </c>
    </row>
  </sheetData>
  <mergeCells count="18">
    <mergeCell ref="B35:H35"/>
    <mergeCell ref="B38:H38"/>
    <mergeCell ref="B39:C39"/>
    <mergeCell ref="B40:C40"/>
    <mergeCell ref="B41:C41"/>
    <mergeCell ref="B2:C2"/>
    <mergeCell ref="B27:H27"/>
    <mergeCell ref="B3:C3"/>
    <mergeCell ref="B4:H4"/>
    <mergeCell ref="B5:H5"/>
    <mergeCell ref="B6:B7"/>
    <mergeCell ref="B8:B9"/>
    <mergeCell ref="B15:B16"/>
    <mergeCell ref="B17:B18"/>
    <mergeCell ref="B19:B20"/>
    <mergeCell ref="B21:B22"/>
    <mergeCell ref="B23:B24"/>
    <mergeCell ref="B25:B26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1:IR40"/>
  <sheetViews>
    <sheetView showGridLines="0" topLeftCell="A22" zoomScaleNormal="100" workbookViewId="0">
      <selection activeCell="K39" sqref="K39:K44"/>
    </sheetView>
  </sheetViews>
  <sheetFormatPr defaultColWidth="16.28515625" defaultRowHeight="18" customHeight="1" x14ac:dyDescent="0.2"/>
  <cols>
    <col min="2" max="2" width="37.7109375" style="35" customWidth="1" collapsed="1"/>
    <col min="3" max="3" width="8.140625" style="35" bestFit="1" customWidth="1" collapsed="1"/>
    <col min="4" max="4" width="18.140625" style="35" hidden="1" customWidth="1" collapsed="1"/>
    <col min="5" max="6" width="14.42578125" style="35" customWidth="1" collapsed="1"/>
    <col min="7" max="8" width="11.7109375" style="35" customWidth="1" collapsed="1"/>
    <col min="9" max="23" width="18.7109375" style="35" customWidth="1" collapsed="1"/>
    <col min="24" max="252" width="16.28515625" style="35" customWidth="1" collapsed="1"/>
  </cols>
  <sheetData>
    <row r="1" spans="2:252" ht="18" customHeight="1" x14ac:dyDescent="0.2">
      <c r="B1" s="112"/>
      <c r="C1" s="112"/>
    </row>
    <row r="2" spans="2:252" ht="18" customHeight="1" x14ac:dyDescent="0.2">
      <c r="B2" s="114" t="s">
        <v>600</v>
      </c>
      <c r="C2" s="114"/>
      <c r="D2" s="88"/>
      <c r="E2" s="89">
        <v>43385</v>
      </c>
      <c r="F2" s="89">
        <v>43021</v>
      </c>
      <c r="G2" s="90" t="s">
        <v>596</v>
      </c>
      <c r="H2" s="90" t="s">
        <v>596</v>
      </c>
    </row>
    <row r="3" spans="2:252" ht="4.5" customHeight="1" x14ac:dyDescent="0.2">
      <c r="B3" s="115"/>
      <c r="C3" s="115"/>
      <c r="D3" s="115"/>
      <c r="E3" s="115"/>
      <c r="F3" s="115"/>
      <c r="G3" s="115"/>
      <c r="H3" s="115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</row>
    <row r="4" spans="2:252" ht="18" customHeight="1" x14ac:dyDescent="0.2">
      <c r="B4" s="113" t="s">
        <v>597</v>
      </c>
      <c r="C4" s="113"/>
      <c r="D4" s="113"/>
      <c r="E4" s="113"/>
      <c r="F4" s="113"/>
      <c r="G4" s="113"/>
      <c r="H4" s="113"/>
    </row>
    <row r="5" spans="2:252" ht="18" customHeight="1" x14ac:dyDescent="0.2">
      <c r="B5" s="116" t="s">
        <v>27</v>
      </c>
      <c r="C5" s="78" t="s">
        <v>28</v>
      </c>
      <c r="D5" s="79" t="s">
        <v>68</v>
      </c>
      <c r="E5" s="80">
        <v>64118506.650491901</v>
      </c>
      <c r="F5" s="80">
        <v>703766537.82328653</v>
      </c>
      <c r="G5" s="85">
        <v>-639648031.17279458</v>
      </c>
      <c r="H5" s="86">
        <v>-0.90889236244620675</v>
      </c>
    </row>
    <row r="6" spans="2:252" ht="18" customHeight="1" x14ac:dyDescent="0.2">
      <c r="B6" s="117"/>
      <c r="C6" s="78" t="s">
        <v>29</v>
      </c>
      <c r="D6" s="79" t="s">
        <v>30</v>
      </c>
      <c r="E6" s="80">
        <v>0</v>
      </c>
      <c r="F6" s="80">
        <v>0</v>
      </c>
      <c r="G6" s="85">
        <v>0</v>
      </c>
      <c r="H6" s="86"/>
    </row>
    <row r="7" spans="2:252" ht="18" customHeight="1" x14ac:dyDescent="0.2">
      <c r="B7" s="116" t="s">
        <v>31</v>
      </c>
      <c r="C7" s="78" t="s">
        <v>28</v>
      </c>
      <c r="D7" s="79" t="s">
        <v>69</v>
      </c>
      <c r="E7" s="80">
        <v>246407132.42322096</v>
      </c>
      <c r="F7" s="80">
        <v>0</v>
      </c>
      <c r="G7" s="85">
        <v>246407132.42322096</v>
      </c>
      <c r="H7" s="86"/>
    </row>
    <row r="8" spans="2:252" ht="18" customHeight="1" x14ac:dyDescent="0.2">
      <c r="B8" s="117"/>
      <c r="C8" s="78" t="s">
        <v>29</v>
      </c>
      <c r="D8" s="79" t="s">
        <v>82</v>
      </c>
      <c r="E8" s="80">
        <v>0</v>
      </c>
      <c r="F8" s="80">
        <v>40141908.360372998</v>
      </c>
      <c r="G8" s="85">
        <v>-40141908.360372998</v>
      </c>
      <c r="H8" s="86">
        <v>-1</v>
      </c>
    </row>
    <row r="9" spans="2:252" ht="18" customHeight="1" x14ac:dyDescent="0.2">
      <c r="B9" s="81" t="s">
        <v>32</v>
      </c>
      <c r="C9" s="78" t="s">
        <v>28</v>
      </c>
      <c r="D9" s="79" t="s">
        <v>70</v>
      </c>
      <c r="E9" s="80">
        <v>790471688.41524994</v>
      </c>
      <c r="F9" s="80">
        <v>699601006.74899995</v>
      </c>
      <c r="G9" s="85">
        <v>90870681.66624999</v>
      </c>
      <c r="H9" s="86">
        <v>0.12988929516914233</v>
      </c>
    </row>
    <row r="10" spans="2:252" ht="18" customHeight="1" x14ac:dyDescent="0.2">
      <c r="B10" s="81" t="s">
        <v>33</v>
      </c>
      <c r="C10" s="78" t="s">
        <v>28</v>
      </c>
      <c r="D10" s="79" t="s">
        <v>71</v>
      </c>
      <c r="E10" s="80">
        <v>93848170.026869982</v>
      </c>
      <c r="F10" s="80">
        <v>109626071.80087103</v>
      </c>
      <c r="G10" s="85">
        <v>-15777901.774001047</v>
      </c>
      <c r="H10" s="86">
        <v>-0.14392472077865409</v>
      </c>
    </row>
    <row r="11" spans="2:252" ht="18" customHeight="1" x14ac:dyDescent="0.2">
      <c r="B11" s="81" t="s">
        <v>34</v>
      </c>
      <c r="C11" s="78" t="s">
        <v>28</v>
      </c>
      <c r="D11" s="79" t="s">
        <v>72</v>
      </c>
      <c r="E11" s="80">
        <v>283239687.74787509</v>
      </c>
      <c r="F11" s="80">
        <v>238972188.99547997</v>
      </c>
      <c r="G11" s="85">
        <v>44267498.752395123</v>
      </c>
      <c r="H11" s="86">
        <v>0.18524121546726266</v>
      </c>
    </row>
    <row r="12" spans="2:252" ht="18" customHeight="1" x14ac:dyDescent="0.2">
      <c r="B12" s="81" t="s">
        <v>35</v>
      </c>
      <c r="C12" s="78" t="s">
        <v>28</v>
      </c>
      <c r="D12" s="79" t="s">
        <v>73</v>
      </c>
      <c r="E12" s="80">
        <v>0</v>
      </c>
      <c r="F12" s="80">
        <v>0</v>
      </c>
      <c r="G12" s="85">
        <v>0</v>
      </c>
      <c r="H12" s="86"/>
    </row>
    <row r="13" spans="2:252" ht="18" customHeight="1" x14ac:dyDescent="0.2">
      <c r="B13" s="81" t="s">
        <v>36</v>
      </c>
      <c r="C13" s="78" t="s">
        <v>28</v>
      </c>
      <c r="D13" s="79" t="s">
        <v>74</v>
      </c>
      <c r="E13" s="80">
        <v>107980479.085205</v>
      </c>
      <c r="F13" s="80">
        <v>0</v>
      </c>
      <c r="G13" s="85">
        <v>107980479.085205</v>
      </c>
      <c r="H13" s="86"/>
    </row>
    <row r="14" spans="2:252" ht="18" customHeight="1" x14ac:dyDescent="0.2">
      <c r="B14" s="116" t="s">
        <v>37</v>
      </c>
      <c r="C14" s="78" t="s">
        <v>28</v>
      </c>
      <c r="D14" s="79" t="s">
        <v>38</v>
      </c>
      <c r="E14" s="80">
        <v>0</v>
      </c>
      <c r="F14" s="80">
        <v>3153582.141419</v>
      </c>
      <c r="G14" s="85">
        <v>-3153582.141419</v>
      </c>
      <c r="H14" s="86"/>
    </row>
    <row r="15" spans="2:252" ht="18" customHeight="1" x14ac:dyDescent="0.2">
      <c r="B15" s="117"/>
      <c r="C15" s="78" t="s">
        <v>29</v>
      </c>
      <c r="D15" s="79" t="s">
        <v>39</v>
      </c>
      <c r="E15" s="80">
        <v>279506251.42442399</v>
      </c>
      <c r="F15" s="80">
        <v>128598229.03244396</v>
      </c>
      <c r="G15" s="85">
        <v>150908022.39198005</v>
      </c>
      <c r="H15" s="86">
        <v>1.1734844525262287</v>
      </c>
    </row>
    <row r="16" spans="2:252" ht="18" customHeight="1" x14ac:dyDescent="0.2">
      <c r="B16" s="116" t="s">
        <v>40</v>
      </c>
      <c r="C16" s="78" t="s">
        <v>28</v>
      </c>
      <c r="D16" s="79" t="s">
        <v>41</v>
      </c>
      <c r="E16" s="80">
        <v>0</v>
      </c>
      <c r="F16" s="80">
        <v>1681544.454312</v>
      </c>
      <c r="G16" s="85">
        <v>-1681544.454312</v>
      </c>
      <c r="H16" s="86"/>
    </row>
    <row r="17" spans="2:8" ht="18" customHeight="1" x14ac:dyDescent="0.2">
      <c r="B17" s="117"/>
      <c r="C17" s="78" t="s">
        <v>29</v>
      </c>
      <c r="D17" s="79" t="s">
        <v>42</v>
      </c>
      <c r="E17" s="80">
        <v>13070164.195159003</v>
      </c>
      <c r="F17" s="80">
        <v>154535.81985599999</v>
      </c>
      <c r="G17" s="85">
        <v>12915628.375303004</v>
      </c>
      <c r="H17" s="86">
        <v>83.576923378269726</v>
      </c>
    </row>
    <row r="18" spans="2:8" ht="18" customHeight="1" x14ac:dyDescent="0.2">
      <c r="B18" s="116" t="s">
        <v>83</v>
      </c>
      <c r="C18" s="78" t="s">
        <v>28</v>
      </c>
      <c r="D18" s="79" t="s">
        <v>85</v>
      </c>
      <c r="E18" s="80">
        <v>0</v>
      </c>
      <c r="F18" s="80">
        <v>5722.401355</v>
      </c>
      <c r="G18" s="85">
        <v>-5722.401355</v>
      </c>
      <c r="H18" s="86"/>
    </row>
    <row r="19" spans="2:8" ht="18" customHeight="1" x14ac:dyDescent="0.2">
      <c r="B19" s="117"/>
      <c r="C19" s="78" t="s">
        <v>29</v>
      </c>
      <c r="D19" s="79" t="s">
        <v>86</v>
      </c>
      <c r="E19" s="80">
        <v>6967982.637037999</v>
      </c>
      <c r="F19" s="80">
        <v>4198994.6636770004</v>
      </c>
      <c r="G19" s="85">
        <v>2768987.9733609986</v>
      </c>
      <c r="H19" s="86">
        <v>0.65944069834474017</v>
      </c>
    </row>
    <row r="20" spans="2:8" ht="18" customHeight="1" x14ac:dyDescent="0.2">
      <c r="B20" s="116" t="s">
        <v>43</v>
      </c>
      <c r="C20" s="78" t="s">
        <v>28</v>
      </c>
      <c r="D20" s="79" t="s">
        <v>30</v>
      </c>
      <c r="E20" s="80">
        <v>0</v>
      </c>
      <c r="F20" s="80">
        <v>0</v>
      </c>
      <c r="G20" s="85">
        <v>0</v>
      </c>
      <c r="H20" s="86"/>
    </row>
    <row r="21" spans="2:8" ht="18" customHeight="1" x14ac:dyDescent="0.2">
      <c r="B21" s="117"/>
      <c r="C21" s="78" t="s">
        <v>29</v>
      </c>
      <c r="D21" s="79" t="s">
        <v>75</v>
      </c>
      <c r="E21" s="80">
        <v>0</v>
      </c>
      <c r="F21" s="80">
        <v>4201353.9371590009</v>
      </c>
      <c r="G21" s="85">
        <v>-4201353.9371590009</v>
      </c>
      <c r="H21" s="86"/>
    </row>
    <row r="22" spans="2:8" ht="18" customHeight="1" x14ac:dyDescent="0.2">
      <c r="B22" s="116" t="s">
        <v>44</v>
      </c>
      <c r="C22" s="78" t="s">
        <v>28</v>
      </c>
      <c r="D22" s="79" t="s">
        <v>76</v>
      </c>
      <c r="E22" s="80">
        <v>0</v>
      </c>
      <c r="F22" s="80">
        <v>0</v>
      </c>
      <c r="G22" s="85">
        <v>0</v>
      </c>
      <c r="H22" s="86"/>
    </row>
    <row r="23" spans="2:8" ht="18" customHeight="1" x14ac:dyDescent="0.2">
      <c r="B23" s="117"/>
      <c r="C23" s="78" t="s">
        <v>29</v>
      </c>
      <c r="D23" s="79" t="s">
        <v>77</v>
      </c>
      <c r="E23" s="80">
        <v>13659567.643525001</v>
      </c>
      <c r="F23" s="80">
        <v>0</v>
      </c>
      <c r="G23" s="85">
        <v>13659567.643525001</v>
      </c>
      <c r="H23" s="86"/>
    </row>
    <row r="24" spans="2:8" ht="18" customHeight="1" x14ac:dyDescent="0.2">
      <c r="B24" s="116" t="s">
        <v>87</v>
      </c>
      <c r="C24" s="78" t="s">
        <v>28</v>
      </c>
      <c r="D24" s="82">
        <v>50169101</v>
      </c>
      <c r="E24" s="80">
        <v>323494397.70874995</v>
      </c>
      <c r="F24" s="80">
        <v>269322136.16220903</v>
      </c>
      <c r="G24" s="85">
        <v>54172261.546540916</v>
      </c>
      <c r="H24" s="86">
        <v>0.2011429967045624</v>
      </c>
    </row>
    <row r="25" spans="2:8" ht="18" customHeight="1" x14ac:dyDescent="0.2">
      <c r="B25" s="117"/>
      <c r="C25" s="78" t="s">
        <v>29</v>
      </c>
      <c r="D25" s="82">
        <v>50181801</v>
      </c>
      <c r="E25" s="80">
        <v>12064.72674</v>
      </c>
      <c r="F25" s="80">
        <v>0</v>
      </c>
      <c r="G25" s="85">
        <v>12064.72674</v>
      </c>
      <c r="H25" s="86"/>
    </row>
    <row r="26" spans="2:8" ht="18" customHeight="1" x14ac:dyDescent="0.2">
      <c r="B26" s="113" t="s">
        <v>45</v>
      </c>
      <c r="C26" s="113"/>
      <c r="D26" s="113"/>
      <c r="E26" s="113"/>
      <c r="F26" s="113"/>
      <c r="G26" s="113"/>
      <c r="H26" s="113"/>
    </row>
    <row r="27" spans="2:8" ht="18" customHeight="1" x14ac:dyDescent="0.2">
      <c r="B27" s="81" t="s">
        <v>46</v>
      </c>
      <c r="C27" s="78" t="s">
        <v>28</v>
      </c>
      <c r="D27" s="79" t="s">
        <v>47</v>
      </c>
      <c r="E27" s="80">
        <v>1909560062.0576627</v>
      </c>
      <c r="F27" s="80">
        <v>2021287941.5308464</v>
      </c>
      <c r="G27" s="85">
        <v>-111727879.47318363</v>
      </c>
      <c r="H27" s="86">
        <v>-5.5275587993942714E-2</v>
      </c>
    </row>
    <row r="28" spans="2:8" ht="18" customHeight="1" x14ac:dyDescent="0.2">
      <c r="B28" s="81" t="s">
        <v>48</v>
      </c>
      <c r="C28" s="78" t="s">
        <v>28</v>
      </c>
      <c r="D28" s="79" t="s">
        <v>49</v>
      </c>
      <c r="E28" s="80">
        <v>88088713.07884717</v>
      </c>
      <c r="F28" s="80">
        <v>81916474.667824551</v>
      </c>
      <c r="G28" s="85">
        <v>6172238.4110226184</v>
      </c>
      <c r="H28" s="86">
        <v>7.5347949677416634E-2</v>
      </c>
    </row>
    <row r="29" spans="2:8" ht="18" customHeight="1" x14ac:dyDescent="0.2">
      <c r="B29" s="81" t="s">
        <v>50</v>
      </c>
      <c r="C29" s="78" t="s">
        <v>28</v>
      </c>
      <c r="D29" s="79" t="s">
        <v>51</v>
      </c>
      <c r="E29" s="80">
        <v>-299544398.25662094</v>
      </c>
      <c r="F29" s="80">
        <v>-128110910.51889099</v>
      </c>
      <c r="G29" s="85">
        <v>-171433487.73772997</v>
      </c>
      <c r="H29" s="86">
        <v>1.3381646187929537</v>
      </c>
    </row>
    <row r="30" spans="2:8" ht="18" customHeight="1" x14ac:dyDescent="0.2">
      <c r="B30" s="81" t="s">
        <v>592</v>
      </c>
      <c r="C30" s="78" t="s">
        <v>28</v>
      </c>
      <c r="D30" s="79" t="s">
        <v>53</v>
      </c>
      <c r="E30" s="80">
        <v>1698104376.8798892</v>
      </c>
      <c r="F30" s="80">
        <v>1975093505.6797795</v>
      </c>
      <c r="G30" s="85">
        <v>-276989128.79989028</v>
      </c>
      <c r="H30" s="86">
        <v>-0.14024102049009438</v>
      </c>
    </row>
    <row r="31" spans="2:8" ht="18" customHeight="1" x14ac:dyDescent="0.2">
      <c r="B31" s="81" t="s">
        <v>54</v>
      </c>
      <c r="C31" s="78" t="s">
        <v>29</v>
      </c>
      <c r="D31" s="79" t="s">
        <v>55</v>
      </c>
      <c r="E31" s="80">
        <v>13671632.370265</v>
      </c>
      <c r="F31" s="80">
        <v>44343262.297532007</v>
      </c>
      <c r="G31" s="85">
        <v>-30671629.927267008</v>
      </c>
      <c r="H31" s="86">
        <v>-0.69168636537086914</v>
      </c>
    </row>
    <row r="32" spans="2:8" ht="18" customHeight="1" x14ac:dyDescent="0.2">
      <c r="B32" s="81" t="s">
        <v>56</v>
      </c>
      <c r="C32" s="78" t="s">
        <v>29</v>
      </c>
      <c r="D32" s="79" t="s">
        <v>57</v>
      </c>
      <c r="E32" s="80">
        <v>1637254884.2817652</v>
      </c>
      <c r="F32" s="80">
        <v>2014505020.2949817</v>
      </c>
      <c r="G32" s="85">
        <v>-377250136.0132165</v>
      </c>
      <c r="H32" s="86">
        <v>-0.18726691282108404</v>
      </c>
    </row>
    <row r="33" spans="2:8" ht="18" customHeight="1" x14ac:dyDescent="0.2">
      <c r="B33" s="81" t="s">
        <v>58</v>
      </c>
      <c r="C33" s="78" t="s">
        <v>29</v>
      </c>
      <c r="D33" s="79" t="s">
        <v>59</v>
      </c>
      <c r="E33" s="80">
        <v>1650926516.6520305</v>
      </c>
      <c r="F33" s="80">
        <v>2058848282.5925136</v>
      </c>
      <c r="G33" s="85">
        <v>-407921765.94048309</v>
      </c>
      <c r="H33" s="86">
        <v>-0.19813104704676232</v>
      </c>
    </row>
    <row r="34" spans="2:8" ht="18" customHeight="1" x14ac:dyDescent="0.2">
      <c r="B34" s="113" t="s">
        <v>599</v>
      </c>
      <c r="C34" s="113"/>
      <c r="D34" s="113"/>
      <c r="E34" s="113"/>
      <c r="F34" s="113"/>
      <c r="G34" s="113"/>
      <c r="H34" s="113"/>
    </row>
    <row r="35" spans="2:8" ht="18" customHeight="1" x14ac:dyDescent="0.2">
      <c r="B35" s="81" t="s">
        <v>61</v>
      </c>
      <c r="C35" s="78"/>
      <c r="D35" s="79" t="s">
        <v>62</v>
      </c>
      <c r="E35" s="83">
        <v>47177860.227858692</v>
      </c>
      <c r="F35" s="83">
        <v>-83754776.912733883</v>
      </c>
      <c r="G35" s="85">
        <v>130932637.14059258</v>
      </c>
      <c r="H35" s="86">
        <v>-1.5632856055125601</v>
      </c>
    </row>
    <row r="36" spans="2:8" ht="18" customHeight="1" x14ac:dyDescent="0.2">
      <c r="B36" s="81" t="s">
        <v>63</v>
      </c>
      <c r="C36" s="78"/>
      <c r="D36" s="79" t="s">
        <v>64</v>
      </c>
      <c r="E36" s="83">
        <v>5939301140</v>
      </c>
      <c r="F36" s="83">
        <v>5858178613</v>
      </c>
      <c r="G36" s="85">
        <v>81122527</v>
      </c>
      <c r="H36" s="86">
        <v>1.3847738752789033E-2</v>
      </c>
    </row>
    <row r="37" spans="2:8" ht="18" customHeight="1" x14ac:dyDescent="0.2">
      <c r="B37" s="113" t="s">
        <v>598</v>
      </c>
      <c r="C37" s="113"/>
      <c r="D37" s="113"/>
      <c r="E37" s="113"/>
      <c r="F37" s="113"/>
      <c r="G37" s="113"/>
      <c r="H37" s="113"/>
    </row>
    <row r="38" spans="2:8" ht="18" customHeight="1" x14ac:dyDescent="0.2">
      <c r="B38" s="118" t="s">
        <v>593</v>
      </c>
      <c r="C38" s="118"/>
      <c r="D38" s="84"/>
      <c r="E38" s="85">
        <v>1997648775.1365099</v>
      </c>
      <c r="F38" s="85">
        <v>2103204416.1986709</v>
      </c>
      <c r="G38" s="87">
        <v>-105555641.06216097</v>
      </c>
      <c r="H38" s="86">
        <v>-5.0188008473727966E-2</v>
      </c>
    </row>
    <row r="39" spans="2:8" ht="18" customHeight="1" x14ac:dyDescent="0.2">
      <c r="B39" s="118" t="s">
        <v>594</v>
      </c>
      <c r="C39" s="118"/>
      <c r="D39" s="84"/>
      <c r="E39" s="85">
        <v>1983977142.7662449</v>
      </c>
      <c r="F39" s="85">
        <v>2058861153.9011388</v>
      </c>
      <c r="G39" s="87">
        <v>-74884011.134893894</v>
      </c>
      <c r="H39" s="86">
        <v>-3.6371569298397494E-2</v>
      </c>
    </row>
    <row r="40" spans="2:8" ht="18" customHeight="1" x14ac:dyDescent="0.2">
      <c r="B40" s="118" t="s">
        <v>595</v>
      </c>
      <c r="C40" s="118"/>
      <c r="D40" s="84"/>
      <c r="E40" s="85">
        <v>-299544398.25662094</v>
      </c>
      <c r="F40" s="85">
        <v>-128110910.51889099</v>
      </c>
      <c r="G40" s="87">
        <v>-171433487.73772997</v>
      </c>
      <c r="H40" s="86">
        <v>1.3381646187929537</v>
      </c>
    </row>
  </sheetData>
  <mergeCells count="18">
    <mergeCell ref="B3:H3"/>
    <mergeCell ref="B18:B19"/>
    <mergeCell ref="B2:C2"/>
    <mergeCell ref="B1:C1"/>
    <mergeCell ref="B5:B6"/>
    <mergeCell ref="B7:B8"/>
    <mergeCell ref="B14:B15"/>
    <mergeCell ref="B16:B17"/>
    <mergeCell ref="B38:C38"/>
    <mergeCell ref="B39:C39"/>
    <mergeCell ref="B40:C40"/>
    <mergeCell ref="B4:H4"/>
    <mergeCell ref="B26:H26"/>
    <mergeCell ref="B34:H34"/>
    <mergeCell ref="B37:H37"/>
    <mergeCell ref="B20:B21"/>
    <mergeCell ref="B22:B23"/>
    <mergeCell ref="B24:B25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36DE-9F5A-4CFF-ABB2-19DB80A014CE}">
  <sheetPr>
    <tabColor theme="5" tint="-0.499984740745262"/>
    <pageSetUpPr fitToPage="1"/>
  </sheetPr>
  <dimension ref="B1:IR43"/>
  <sheetViews>
    <sheetView showGridLines="0" tabSelected="1" topLeftCell="A19" zoomScaleNormal="100" workbookViewId="0">
      <selection activeCell="K41" sqref="K41"/>
    </sheetView>
  </sheetViews>
  <sheetFormatPr defaultColWidth="16.28515625" defaultRowHeight="18" customHeight="1" x14ac:dyDescent="0.2"/>
  <cols>
    <col min="2" max="2" width="37.7109375" style="41" customWidth="1" collapsed="1"/>
    <col min="3" max="3" width="8.140625" style="41" bestFit="1" customWidth="1" collapsed="1"/>
    <col min="4" max="4" width="18.140625" style="41" hidden="1" customWidth="1" collapsed="1"/>
    <col min="5" max="6" width="14.42578125" style="41" customWidth="1" collapsed="1"/>
    <col min="7" max="8" width="11.7109375" style="41" customWidth="1" collapsed="1"/>
    <col min="9" max="23" width="18.7109375" style="41" customWidth="1" collapsed="1"/>
    <col min="24" max="252" width="16.28515625" style="41" customWidth="1" collapsed="1"/>
  </cols>
  <sheetData>
    <row r="1" spans="2:8" ht="18" customHeight="1" x14ac:dyDescent="0.2">
      <c r="B1" s="112"/>
      <c r="C1" s="112"/>
    </row>
    <row r="2" spans="2:8" ht="18" customHeight="1" x14ac:dyDescent="0.2">
      <c r="B2" s="114" t="s">
        <v>600</v>
      </c>
      <c r="C2" s="114"/>
      <c r="D2" s="88"/>
      <c r="E2" s="89">
        <v>43386</v>
      </c>
      <c r="F2" s="89">
        <v>43022</v>
      </c>
      <c r="G2" s="90" t="s">
        <v>596</v>
      </c>
      <c r="H2" s="90" t="s">
        <v>596</v>
      </c>
    </row>
    <row r="3" spans="2:8" ht="4.5" customHeight="1" x14ac:dyDescent="0.2">
      <c r="B3" s="115"/>
      <c r="C3" s="115"/>
      <c r="D3" s="115"/>
      <c r="E3" s="115"/>
      <c r="F3" s="115"/>
      <c r="G3" s="115"/>
      <c r="H3" s="115"/>
    </row>
    <row r="4" spans="2:8" ht="18" customHeight="1" x14ac:dyDescent="0.2">
      <c r="B4" s="113" t="s">
        <v>597</v>
      </c>
      <c r="C4" s="113"/>
      <c r="D4" s="113"/>
      <c r="E4" s="113"/>
      <c r="F4" s="113"/>
      <c r="G4" s="113"/>
      <c r="H4" s="113"/>
    </row>
    <row r="5" spans="2:8" ht="18" customHeight="1" x14ac:dyDescent="0.2">
      <c r="B5" s="116" t="s">
        <v>27</v>
      </c>
      <c r="C5" s="78" t="s">
        <v>28</v>
      </c>
      <c r="D5" s="79" t="s">
        <v>68</v>
      </c>
      <c r="E5" s="80">
        <v>34804355.375888698</v>
      </c>
      <c r="F5" s="80">
        <v>796852569.82428181</v>
      </c>
      <c r="G5" s="85">
        <f>E5-F5</f>
        <v>-762048214.44839311</v>
      </c>
      <c r="H5" s="86">
        <f>(E5-F5)/F5</f>
        <v>-0.95632271678114356</v>
      </c>
    </row>
    <row r="6" spans="2:8" ht="18" customHeight="1" x14ac:dyDescent="0.2">
      <c r="B6" s="117"/>
      <c r="C6" s="78" t="s">
        <v>29</v>
      </c>
      <c r="D6" s="79" t="s">
        <v>30</v>
      </c>
      <c r="E6" s="80">
        <v>2120246.5758719998</v>
      </c>
      <c r="F6" s="80">
        <v>0</v>
      </c>
      <c r="G6" s="85">
        <f t="shared" ref="G6:G36" si="0">E6-F6</f>
        <v>2120246.5758719998</v>
      </c>
      <c r="H6" s="86"/>
    </row>
    <row r="7" spans="2:8" ht="18" customHeight="1" x14ac:dyDescent="0.2">
      <c r="B7" s="116" t="s">
        <v>31</v>
      </c>
      <c r="C7" s="78" t="s">
        <v>28</v>
      </c>
      <c r="D7" s="79" t="s">
        <v>69</v>
      </c>
      <c r="E7" s="80">
        <v>78335819.197829008</v>
      </c>
      <c r="F7" s="80">
        <v>79704140.227978989</v>
      </c>
      <c r="G7" s="85">
        <f t="shared" si="0"/>
        <v>-1368321.0301499814</v>
      </c>
      <c r="H7" s="86">
        <f t="shared" ref="H7:H24" si="1">(E7-F7)/F7</f>
        <v>-1.7167502544236116E-2</v>
      </c>
    </row>
    <row r="8" spans="2:8" ht="18" customHeight="1" x14ac:dyDescent="0.2">
      <c r="B8" s="117"/>
      <c r="C8" s="78" t="s">
        <v>29</v>
      </c>
      <c r="D8" s="79" t="s">
        <v>82</v>
      </c>
      <c r="E8" s="80">
        <v>0</v>
      </c>
      <c r="F8" s="80">
        <v>756869.46066199988</v>
      </c>
      <c r="G8" s="85">
        <f t="shared" si="0"/>
        <v>-756869.46066199988</v>
      </c>
      <c r="H8" s="86"/>
    </row>
    <row r="9" spans="2:8" ht="18" customHeight="1" x14ac:dyDescent="0.2">
      <c r="B9" s="81" t="s">
        <v>32</v>
      </c>
      <c r="C9" s="78" t="s">
        <v>28</v>
      </c>
      <c r="D9" s="79" t="s">
        <v>70</v>
      </c>
      <c r="E9" s="80">
        <v>793704862.29699993</v>
      </c>
      <c r="F9" s="80">
        <v>697919451.04474974</v>
      </c>
      <c r="G9" s="85">
        <f t="shared" si="0"/>
        <v>95785411.252250195</v>
      </c>
      <c r="H9" s="86">
        <f t="shared" si="1"/>
        <v>0.13724422081783841</v>
      </c>
    </row>
    <row r="10" spans="2:8" ht="18" customHeight="1" x14ac:dyDescent="0.2">
      <c r="B10" s="81" t="s">
        <v>33</v>
      </c>
      <c r="C10" s="78" t="s">
        <v>28</v>
      </c>
      <c r="D10" s="79" t="s">
        <v>71</v>
      </c>
      <c r="E10" s="80">
        <v>93910991.295972005</v>
      </c>
      <c r="F10" s="80">
        <v>140054295.64092302</v>
      </c>
      <c r="G10" s="85">
        <f t="shared" si="0"/>
        <v>-46143304.344951019</v>
      </c>
      <c r="H10" s="86">
        <f t="shared" si="1"/>
        <v>-0.32946725506552921</v>
      </c>
    </row>
    <row r="11" spans="2:8" ht="18" customHeight="1" x14ac:dyDescent="0.2">
      <c r="B11" s="81" t="s">
        <v>34</v>
      </c>
      <c r="C11" s="78" t="s">
        <v>28</v>
      </c>
      <c r="D11" s="79" t="s">
        <v>72</v>
      </c>
      <c r="E11" s="80">
        <v>283316270.94698799</v>
      </c>
      <c r="F11" s="80">
        <v>239108745.60451597</v>
      </c>
      <c r="G11" s="85">
        <f t="shared" si="0"/>
        <v>44207525.342472017</v>
      </c>
      <c r="H11" s="86">
        <f t="shared" si="1"/>
        <v>0.18488460232061493</v>
      </c>
    </row>
    <row r="12" spans="2:8" ht="18" customHeight="1" x14ac:dyDescent="0.2">
      <c r="B12" s="81" t="s">
        <v>35</v>
      </c>
      <c r="C12" s="78" t="s">
        <v>28</v>
      </c>
      <c r="D12" s="79" t="s">
        <v>73</v>
      </c>
      <c r="E12" s="80">
        <v>0</v>
      </c>
      <c r="F12" s="80">
        <v>0</v>
      </c>
      <c r="G12" s="85">
        <f t="shared" si="0"/>
        <v>0</v>
      </c>
      <c r="H12" s="86"/>
    </row>
    <row r="13" spans="2:8" ht="18" customHeight="1" x14ac:dyDescent="0.2">
      <c r="B13" s="81" t="s">
        <v>36</v>
      </c>
      <c r="C13" s="78" t="s">
        <v>28</v>
      </c>
      <c r="D13" s="79" t="s">
        <v>74</v>
      </c>
      <c r="E13" s="80">
        <v>108161477.66458699</v>
      </c>
      <c r="F13" s="80">
        <v>0</v>
      </c>
      <c r="G13" s="85">
        <f t="shared" si="0"/>
        <v>108161477.66458699</v>
      </c>
      <c r="H13" s="86"/>
    </row>
    <row r="14" spans="2:8" ht="18" customHeight="1" x14ac:dyDescent="0.2">
      <c r="B14" s="116" t="s">
        <v>37</v>
      </c>
      <c r="C14" s="78" t="s">
        <v>28</v>
      </c>
      <c r="D14" s="79" t="s">
        <v>38</v>
      </c>
      <c r="E14" s="80">
        <v>0</v>
      </c>
      <c r="F14" s="80">
        <v>0</v>
      </c>
      <c r="G14" s="85">
        <f t="shared" si="0"/>
        <v>0</v>
      </c>
      <c r="H14" s="86"/>
    </row>
    <row r="15" spans="2:8" ht="18" customHeight="1" x14ac:dyDescent="0.2">
      <c r="B15" s="117"/>
      <c r="C15" s="78" t="s">
        <v>29</v>
      </c>
      <c r="D15" s="79" t="s">
        <v>39</v>
      </c>
      <c r="E15" s="80">
        <v>275962947.17582899</v>
      </c>
      <c r="F15" s="80">
        <v>78431920.652856007</v>
      </c>
      <c r="G15" s="85">
        <f t="shared" si="0"/>
        <v>197531026.522973</v>
      </c>
      <c r="H15" s="86">
        <f t="shared" si="1"/>
        <v>2.5185029880532466</v>
      </c>
    </row>
    <row r="16" spans="2:8" ht="18" customHeight="1" x14ac:dyDescent="0.2">
      <c r="B16" s="116" t="s">
        <v>40</v>
      </c>
      <c r="C16" s="78" t="s">
        <v>28</v>
      </c>
      <c r="D16" s="79" t="s">
        <v>41</v>
      </c>
      <c r="E16" s="80">
        <v>0</v>
      </c>
      <c r="F16" s="80">
        <v>20679450.340368997</v>
      </c>
      <c r="G16" s="85">
        <f t="shared" si="0"/>
        <v>-20679450.340368997</v>
      </c>
      <c r="H16" s="86"/>
    </row>
    <row r="17" spans="2:8" ht="18" customHeight="1" x14ac:dyDescent="0.2">
      <c r="B17" s="117"/>
      <c r="C17" s="78" t="s">
        <v>29</v>
      </c>
      <c r="D17" s="79" t="s">
        <v>42</v>
      </c>
      <c r="E17" s="80">
        <v>22263230.860468004</v>
      </c>
      <c r="F17" s="80">
        <v>0</v>
      </c>
      <c r="G17" s="85">
        <f t="shared" si="0"/>
        <v>22263230.860468004</v>
      </c>
      <c r="H17" s="86"/>
    </row>
    <row r="18" spans="2:8" ht="18" customHeight="1" x14ac:dyDescent="0.2">
      <c r="B18" s="116" t="s">
        <v>83</v>
      </c>
      <c r="C18" s="78" t="s">
        <v>28</v>
      </c>
      <c r="D18" s="79" t="s">
        <v>85</v>
      </c>
      <c r="E18" s="80">
        <v>0</v>
      </c>
      <c r="F18" s="80">
        <v>13254.457799</v>
      </c>
      <c r="G18" s="85">
        <f t="shared" si="0"/>
        <v>-13254.457799</v>
      </c>
      <c r="H18" s="86"/>
    </row>
    <row r="19" spans="2:8" ht="18" customHeight="1" x14ac:dyDescent="0.2">
      <c r="B19" s="117"/>
      <c r="C19" s="78" t="s">
        <v>29</v>
      </c>
      <c r="D19" s="79" t="s">
        <v>86</v>
      </c>
      <c r="E19" s="80">
        <v>5633993.5449259998</v>
      </c>
      <c r="F19" s="80">
        <v>3845521.6960820002</v>
      </c>
      <c r="G19" s="85">
        <f t="shared" si="0"/>
        <v>1788471.8488439997</v>
      </c>
      <c r="H19" s="86">
        <f t="shared" si="1"/>
        <v>0.46507912064731805</v>
      </c>
    </row>
    <row r="20" spans="2:8" ht="18" customHeight="1" x14ac:dyDescent="0.2">
      <c r="B20" s="116" t="s">
        <v>43</v>
      </c>
      <c r="C20" s="78" t="s">
        <v>28</v>
      </c>
      <c r="D20" s="79" t="s">
        <v>30</v>
      </c>
      <c r="E20" s="80">
        <v>0</v>
      </c>
      <c r="F20" s="80">
        <v>0</v>
      </c>
      <c r="G20" s="85">
        <f t="shared" si="0"/>
        <v>0</v>
      </c>
      <c r="H20" s="86"/>
    </row>
    <row r="21" spans="2:8" ht="18" customHeight="1" x14ac:dyDescent="0.2">
      <c r="B21" s="117"/>
      <c r="C21" s="78" t="s">
        <v>29</v>
      </c>
      <c r="D21" s="79" t="s">
        <v>75</v>
      </c>
      <c r="E21" s="80">
        <v>0</v>
      </c>
      <c r="F21" s="80">
        <v>4033259.037854</v>
      </c>
      <c r="G21" s="85">
        <f t="shared" si="0"/>
        <v>-4033259.037854</v>
      </c>
      <c r="H21" s="86"/>
    </row>
    <row r="22" spans="2:8" ht="18" customHeight="1" x14ac:dyDescent="0.2">
      <c r="B22" s="116" t="s">
        <v>44</v>
      </c>
      <c r="C22" s="78" t="s">
        <v>28</v>
      </c>
      <c r="D22" s="79" t="s">
        <v>76</v>
      </c>
      <c r="E22" s="80">
        <v>0</v>
      </c>
      <c r="F22" s="80">
        <v>0</v>
      </c>
      <c r="G22" s="85">
        <f t="shared" si="0"/>
        <v>0</v>
      </c>
      <c r="H22" s="86"/>
    </row>
    <row r="23" spans="2:8" ht="18" customHeight="1" x14ac:dyDescent="0.2">
      <c r="B23" s="117"/>
      <c r="C23" s="78" t="s">
        <v>29</v>
      </c>
      <c r="D23" s="79" t="s">
        <v>77</v>
      </c>
      <c r="E23" s="80">
        <v>13663120.588572998</v>
      </c>
      <c r="F23" s="80">
        <v>0</v>
      </c>
      <c r="G23" s="85">
        <f t="shared" si="0"/>
        <v>13663120.588572998</v>
      </c>
      <c r="H23" s="86"/>
    </row>
    <row r="24" spans="2:8" ht="18" customHeight="1" x14ac:dyDescent="0.2">
      <c r="B24" s="116" t="s">
        <v>87</v>
      </c>
      <c r="C24" s="78" t="s">
        <v>28</v>
      </c>
      <c r="D24" s="82">
        <v>50169101</v>
      </c>
      <c r="E24" s="80">
        <v>321343275.02112508</v>
      </c>
      <c r="F24" s="80">
        <v>267306639.11464494</v>
      </c>
      <c r="G24" s="85">
        <f t="shared" si="0"/>
        <v>54036635.906480134</v>
      </c>
      <c r="H24" s="86">
        <f t="shared" si="1"/>
        <v>0.20215224015930408</v>
      </c>
    </row>
    <row r="25" spans="2:8" ht="18" customHeight="1" x14ac:dyDescent="0.2">
      <c r="B25" s="117"/>
      <c r="C25" s="78" t="s">
        <v>29</v>
      </c>
      <c r="D25" s="82">
        <v>50181801</v>
      </c>
      <c r="E25" s="80">
        <v>354086.85013600002</v>
      </c>
      <c r="F25" s="80">
        <v>0</v>
      </c>
      <c r="G25" s="85">
        <f t="shared" si="0"/>
        <v>354086.85013600002</v>
      </c>
      <c r="H25" s="86"/>
    </row>
    <row r="26" spans="2:8" ht="18" customHeight="1" x14ac:dyDescent="0.2">
      <c r="B26" s="113" t="s">
        <v>45</v>
      </c>
      <c r="C26" s="113"/>
      <c r="D26" s="113"/>
      <c r="E26" s="113"/>
      <c r="F26" s="113"/>
      <c r="G26" s="113"/>
      <c r="H26" s="113"/>
    </row>
    <row r="27" spans="2:8" ht="18" customHeight="1" x14ac:dyDescent="0.2">
      <c r="B27" s="81" t="s">
        <v>46</v>
      </c>
      <c r="C27" s="78" t="s">
        <v>28</v>
      </c>
      <c r="D27" s="79" t="s">
        <v>47</v>
      </c>
      <c r="E27" s="80">
        <v>1713577051.7993898</v>
      </c>
      <c r="F27" s="80">
        <v>2220945841.4570947</v>
      </c>
      <c r="G27" s="85">
        <f t="shared" si="0"/>
        <v>-507368789.65770483</v>
      </c>
      <c r="H27" s="86">
        <f>(E27-F27)/F27</f>
        <v>-0.22844716885344474</v>
      </c>
    </row>
    <row r="28" spans="2:8" ht="18" customHeight="1" x14ac:dyDescent="0.2">
      <c r="B28" s="81" t="s">
        <v>48</v>
      </c>
      <c r="C28" s="78" t="s">
        <v>28</v>
      </c>
      <c r="D28" s="79" t="s">
        <v>49</v>
      </c>
      <c r="E28" s="80">
        <v>87430925.174735188</v>
      </c>
      <c r="F28" s="80">
        <v>79051756.198289558</v>
      </c>
      <c r="G28" s="85">
        <f t="shared" si="0"/>
        <v>8379168.9764456302</v>
      </c>
      <c r="H28" s="86">
        <f t="shared" ref="H28:H40" si="2">(E28-F28)/F28</f>
        <v>0.10599598768467247</v>
      </c>
    </row>
    <row r="29" spans="2:8" ht="18" customHeight="1" x14ac:dyDescent="0.2">
      <c r="B29" s="81" t="s">
        <v>50</v>
      </c>
      <c r="C29" s="78" t="s">
        <v>28</v>
      </c>
      <c r="D29" s="79" t="s">
        <v>51</v>
      </c>
      <c r="E29" s="80">
        <v>-303860171.58122301</v>
      </c>
      <c r="F29" s="80">
        <v>-61584737.550770007</v>
      </c>
      <c r="G29" s="85">
        <f t="shared" si="0"/>
        <v>-242275434.030453</v>
      </c>
      <c r="H29" s="86">
        <f t="shared" si="2"/>
        <v>3.9340174800732552</v>
      </c>
    </row>
    <row r="30" spans="2:8" ht="18" customHeight="1" x14ac:dyDescent="0.2">
      <c r="B30" s="81" t="s">
        <v>592</v>
      </c>
      <c r="C30" s="78" t="s">
        <v>28</v>
      </c>
      <c r="D30" s="79" t="s">
        <v>53</v>
      </c>
      <c r="E30" s="80">
        <v>1497147805.3929019</v>
      </c>
      <c r="F30" s="80">
        <v>2238412860.1046147</v>
      </c>
      <c r="G30" s="85">
        <f t="shared" si="0"/>
        <v>-741265054.71171284</v>
      </c>
      <c r="H30" s="86">
        <f t="shared" si="2"/>
        <v>-0.33115653860077848</v>
      </c>
    </row>
    <row r="31" spans="2:8" ht="18" customHeight="1" x14ac:dyDescent="0.2">
      <c r="B31" s="81" t="s">
        <v>54</v>
      </c>
      <c r="C31" s="78" t="s">
        <v>29</v>
      </c>
      <c r="D31" s="79" t="s">
        <v>55</v>
      </c>
      <c r="E31" s="80">
        <v>16137454.014580999</v>
      </c>
      <c r="F31" s="80">
        <v>4790128.4985159999</v>
      </c>
      <c r="G31" s="85">
        <f t="shared" si="0"/>
        <v>11347325.516064998</v>
      </c>
      <c r="H31" s="86">
        <f t="shared" si="2"/>
        <v>2.3688979365752805</v>
      </c>
    </row>
    <row r="32" spans="2:8" ht="18" customHeight="1" x14ac:dyDescent="0.2">
      <c r="B32" s="81" t="s">
        <v>56</v>
      </c>
      <c r="C32" s="78" t="s">
        <v>29</v>
      </c>
      <c r="D32" s="79" t="s">
        <v>57</v>
      </c>
      <c r="E32" s="80">
        <v>1487871854.7148895</v>
      </c>
      <c r="F32" s="80">
        <v>2042854404.4945126</v>
      </c>
      <c r="G32" s="85">
        <f t="shared" si="0"/>
        <v>-554982549.77962303</v>
      </c>
      <c r="H32" s="86">
        <f t="shared" si="2"/>
        <v>-0.27167014377461174</v>
      </c>
    </row>
    <row r="33" spans="2:11" ht="18" customHeight="1" x14ac:dyDescent="0.2">
      <c r="B33" s="81" t="s">
        <v>58</v>
      </c>
      <c r="C33" s="78" t="s">
        <v>29</v>
      </c>
      <c r="D33" s="79" t="s">
        <v>59</v>
      </c>
      <c r="E33" s="80">
        <v>1504009308.7294705</v>
      </c>
      <c r="F33" s="80">
        <v>2047644532.9930286</v>
      </c>
      <c r="G33" s="85">
        <f t="shared" si="0"/>
        <v>-543635224.26355815</v>
      </c>
      <c r="H33" s="86">
        <f t="shared" si="2"/>
        <v>-0.2654929678975726</v>
      </c>
    </row>
    <row r="34" spans="2:11" ht="18" customHeight="1" x14ac:dyDescent="0.2">
      <c r="B34" s="113" t="s">
        <v>599</v>
      </c>
      <c r="C34" s="113"/>
      <c r="D34" s="113"/>
      <c r="E34" s="113"/>
      <c r="F34" s="113"/>
      <c r="G34" s="113"/>
      <c r="H34" s="113"/>
    </row>
    <row r="35" spans="2:11" ht="18" customHeight="1" x14ac:dyDescent="0.2">
      <c r="B35" s="81" t="s">
        <v>61</v>
      </c>
      <c r="C35" s="78"/>
      <c r="D35" s="79" t="s">
        <v>62</v>
      </c>
      <c r="E35" s="83">
        <v>-6861503.3365685586</v>
      </c>
      <c r="F35" s="83">
        <v>190768327.11158592</v>
      </c>
      <c r="G35" s="85">
        <f t="shared" si="0"/>
        <v>-197629830.44815448</v>
      </c>
      <c r="H35" s="86">
        <f t="shared" si="2"/>
        <v>-1.0359677281887316</v>
      </c>
    </row>
    <row r="36" spans="2:11" ht="18" customHeight="1" x14ac:dyDescent="0.2">
      <c r="B36" s="81" t="s">
        <v>63</v>
      </c>
      <c r="C36" s="78"/>
      <c r="D36" s="79" t="s">
        <v>64</v>
      </c>
      <c r="E36" s="83">
        <v>5986479000</v>
      </c>
      <c r="F36" s="83">
        <v>5774423836</v>
      </c>
      <c r="G36" s="85">
        <f t="shared" si="0"/>
        <v>212055164</v>
      </c>
      <c r="H36" s="86">
        <f t="shared" si="2"/>
        <v>3.6723172739410948E-2</v>
      </c>
    </row>
    <row r="37" spans="2:11" ht="18" customHeight="1" x14ac:dyDescent="0.2">
      <c r="B37" s="113" t="s">
        <v>598</v>
      </c>
      <c r="C37" s="113"/>
      <c r="D37" s="113"/>
      <c r="E37" s="113"/>
      <c r="F37" s="113"/>
      <c r="G37" s="113"/>
      <c r="H37" s="113"/>
    </row>
    <row r="38" spans="2:11" ht="18" customHeight="1" x14ac:dyDescent="0.2">
      <c r="B38" s="118" t="s">
        <v>593</v>
      </c>
      <c r="C38" s="118"/>
      <c r="D38" s="84"/>
      <c r="E38" s="85">
        <f>E27+E28</f>
        <v>1801007976.9741249</v>
      </c>
      <c r="F38" s="85">
        <f>F27+F28</f>
        <v>2299997597.6553841</v>
      </c>
      <c r="G38" s="87">
        <f>E38-F38</f>
        <v>-498989620.68125916</v>
      </c>
      <c r="H38" s="86">
        <f t="shared" si="2"/>
        <v>-0.21695223559795401</v>
      </c>
    </row>
    <row r="39" spans="2:11" ht="18" customHeight="1" x14ac:dyDescent="0.2">
      <c r="B39" s="118" t="s">
        <v>594</v>
      </c>
      <c r="C39" s="118"/>
      <c r="D39" s="84"/>
      <c r="E39" s="85">
        <f>E27+E28-E31</f>
        <v>1784870522.9595439</v>
      </c>
      <c r="F39" s="85">
        <f>F27+F28-F31</f>
        <v>2295207469.156868</v>
      </c>
      <c r="G39" s="87">
        <f>E39-F39</f>
        <v>-510336946.19732404</v>
      </c>
      <c r="H39" s="86">
        <f t="shared" si="2"/>
        <v>-0.222348939281203</v>
      </c>
    </row>
    <row r="40" spans="2:11" ht="18" customHeight="1" x14ac:dyDescent="0.2">
      <c r="B40" s="118" t="s">
        <v>595</v>
      </c>
      <c r="C40" s="118"/>
      <c r="D40" s="84"/>
      <c r="E40" s="85">
        <f>E29</f>
        <v>-303860171.58122301</v>
      </c>
      <c r="F40" s="85">
        <f>F29</f>
        <v>-61584737.550770007</v>
      </c>
      <c r="G40" s="87">
        <f>E40-F40</f>
        <v>-242275434.030453</v>
      </c>
      <c r="H40" s="86">
        <f t="shared" si="2"/>
        <v>3.9340174800732552</v>
      </c>
    </row>
    <row r="43" spans="2:11" ht="18" customHeight="1" x14ac:dyDescent="0.2">
      <c r="K43" s="35"/>
    </row>
  </sheetData>
  <mergeCells count="18">
    <mergeCell ref="B34:H34"/>
    <mergeCell ref="B37:H37"/>
    <mergeCell ref="B38:C38"/>
    <mergeCell ref="B39:C39"/>
    <mergeCell ref="B40:C40"/>
    <mergeCell ref="B1:C1"/>
    <mergeCell ref="B26:H26"/>
    <mergeCell ref="B2:C2"/>
    <mergeCell ref="B3:H3"/>
    <mergeCell ref="B4:H4"/>
    <mergeCell ref="B5:B6"/>
    <mergeCell ref="B7:B8"/>
    <mergeCell ref="B14:B15"/>
    <mergeCell ref="B16:B17"/>
    <mergeCell ref="B18:B19"/>
    <mergeCell ref="B20:B21"/>
    <mergeCell ref="B22:B23"/>
    <mergeCell ref="B24:B25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1C093-D12E-40F9-90AC-7FE28D8171C2}">
  <sheetPr>
    <tabColor rgb="FFC00000"/>
  </sheetPr>
  <dimension ref="B18:I19"/>
  <sheetViews>
    <sheetView topLeftCell="A16" workbookViewId="0">
      <selection activeCell="M46" sqref="M46"/>
    </sheetView>
  </sheetViews>
  <sheetFormatPr defaultRowHeight="12.75" x14ac:dyDescent="0.2"/>
  <cols>
    <col min="2" max="8" width="19.7109375" customWidth="1"/>
    <col min="9" max="9" width="15" bestFit="1" customWidth="1"/>
  </cols>
  <sheetData>
    <row r="18" spans="2:9" x14ac:dyDescent="0.2">
      <c r="B18" s="93" t="s">
        <v>601</v>
      </c>
      <c r="C18" s="93" t="s">
        <v>602</v>
      </c>
      <c r="D18" s="93" t="s">
        <v>603</v>
      </c>
      <c r="E18" s="93" t="s">
        <v>604</v>
      </c>
      <c r="F18" s="93" t="s">
        <v>605</v>
      </c>
      <c r="G18" s="93" t="s">
        <v>606</v>
      </c>
      <c r="H18" s="93" t="s">
        <v>607</v>
      </c>
      <c r="I18" s="93" t="s">
        <v>608</v>
      </c>
    </row>
    <row r="19" spans="2:9" x14ac:dyDescent="0.2">
      <c r="B19" s="94">
        <v>-115537498.33850205</v>
      </c>
      <c r="C19" s="94">
        <v>-100353247.09839791</v>
      </c>
      <c r="D19" s="94">
        <v>-165865295.92471507</v>
      </c>
      <c r="E19" s="94">
        <v>-135789663.97711301</v>
      </c>
      <c r="F19" s="94">
        <v>-157857828.45623997</v>
      </c>
      <c r="G19" s="94">
        <v>-171433487.73772997</v>
      </c>
      <c r="H19" s="94">
        <v>-242275434.030453</v>
      </c>
      <c r="I19" s="95">
        <f>AVERAGE(B19:H19)</f>
        <v>-155587493.65187868</v>
      </c>
    </row>
  </sheetData>
  <phoneticPr fontId="2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36"/>
  <sheetViews>
    <sheetView showGridLines="0" topLeftCell="A7" zoomScaleNormal="100" workbookViewId="0">
      <selection activeCell="B24" sqref="A23:XFD24"/>
    </sheetView>
  </sheetViews>
  <sheetFormatPr defaultColWidth="16.28515625" defaultRowHeight="18" customHeight="1" x14ac:dyDescent="0.2"/>
  <cols>
    <col min="1" max="1" width="43.42578125" style="34" customWidth="1" collapsed="1"/>
    <col min="2" max="2" width="8.140625" style="34" customWidth="1" collapsed="1"/>
    <col min="3" max="3" width="13.7109375" style="34" hidden="1" customWidth="1" collapsed="1"/>
    <col min="4" max="27" width="18.7109375" style="34" customWidth="1" collapsed="1"/>
    <col min="28" max="256" width="16.28515625" style="34" customWidth="1" collapsed="1"/>
  </cols>
  <sheetData>
    <row r="1" spans="1:33" ht="60.2" customHeight="1" x14ac:dyDescent="0.2">
      <c r="A1" s="52"/>
      <c r="B1" s="96" t="s">
        <v>67</v>
      </c>
      <c r="C1" s="97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  <c r="AB1" s="5"/>
      <c r="AC1" s="5"/>
      <c r="AD1" s="5"/>
      <c r="AE1" s="5"/>
      <c r="AF1" s="5"/>
      <c r="AG1" s="51"/>
    </row>
    <row r="2" spans="1:33" ht="48" customHeight="1" x14ac:dyDescent="0.2">
      <c r="A2" s="53" t="s">
        <v>88</v>
      </c>
      <c r="B2" s="3"/>
      <c r="C2" s="4"/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54" t="s">
        <v>24</v>
      </c>
      <c r="AB2" s="5"/>
      <c r="AC2" s="5"/>
      <c r="AD2" s="5"/>
      <c r="AE2" s="5"/>
      <c r="AF2" s="5"/>
      <c r="AG2" s="51"/>
    </row>
    <row r="3" spans="1:33" ht="22.5" customHeight="1" x14ac:dyDescent="0.2">
      <c r="A3" s="55" t="s">
        <v>25</v>
      </c>
      <c r="B3" s="6"/>
      <c r="C3" s="7" t="s">
        <v>26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56"/>
      <c r="AB3" s="5"/>
      <c r="AC3" s="5"/>
      <c r="AD3" s="5"/>
      <c r="AE3" s="5"/>
      <c r="AF3" s="5"/>
      <c r="AG3" s="51"/>
    </row>
    <row r="4" spans="1:33" ht="18.75" customHeight="1" x14ac:dyDescent="0.2">
      <c r="A4" s="101" t="s">
        <v>27</v>
      </c>
      <c r="B4" s="9" t="s">
        <v>28</v>
      </c>
      <c r="C4" s="10">
        <v>35718301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46503.755866989799</v>
      </c>
      <c r="R4" s="11">
        <v>697753.03551214573</v>
      </c>
      <c r="S4" s="11">
        <v>581519.25134833332</v>
      </c>
      <c r="T4" s="11">
        <v>516477.81786371832</v>
      </c>
      <c r="U4" s="11">
        <v>556552.11131148413</v>
      </c>
      <c r="V4" s="11">
        <v>593862.77596676454</v>
      </c>
      <c r="W4" s="11">
        <v>573984.22508342087</v>
      </c>
      <c r="X4" s="11">
        <v>540113.52182426059</v>
      </c>
      <c r="Y4" s="11">
        <v>519419.96919877781</v>
      </c>
      <c r="Z4" s="11">
        <v>508992.88659577508</v>
      </c>
      <c r="AA4" s="57">
        <v>393602.6236767252</v>
      </c>
      <c r="AB4" s="5"/>
      <c r="AC4" s="5"/>
      <c r="AD4" s="5"/>
      <c r="AE4" s="5"/>
      <c r="AF4" s="5"/>
      <c r="AG4" s="51"/>
    </row>
    <row r="5" spans="1:33" ht="18.75" customHeight="1" x14ac:dyDescent="0.2">
      <c r="A5" s="102"/>
      <c r="B5" s="12" t="s">
        <v>29</v>
      </c>
      <c r="C5" s="13" t="s">
        <v>30</v>
      </c>
      <c r="D5" s="14" t="s">
        <v>30</v>
      </c>
      <c r="E5" s="14" t="s">
        <v>30</v>
      </c>
      <c r="F5" s="14" t="s">
        <v>30</v>
      </c>
      <c r="G5" s="14" t="s">
        <v>30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  <c r="M5" s="14" t="s">
        <v>30</v>
      </c>
      <c r="N5" s="14" t="s">
        <v>30</v>
      </c>
      <c r="O5" s="14" t="s">
        <v>30</v>
      </c>
      <c r="P5" s="14" t="s">
        <v>30</v>
      </c>
      <c r="Q5" s="14" t="s">
        <v>30</v>
      </c>
      <c r="R5" s="14" t="s">
        <v>30</v>
      </c>
      <c r="S5" s="14" t="s">
        <v>30</v>
      </c>
      <c r="T5" s="14" t="s">
        <v>30</v>
      </c>
      <c r="U5" s="14" t="s">
        <v>30</v>
      </c>
      <c r="V5" s="14" t="s">
        <v>30</v>
      </c>
      <c r="W5" s="14" t="s">
        <v>30</v>
      </c>
      <c r="X5" s="14" t="s">
        <v>30</v>
      </c>
      <c r="Y5" s="14" t="s">
        <v>30</v>
      </c>
      <c r="Z5" s="14" t="s">
        <v>30</v>
      </c>
      <c r="AA5" s="58" t="s">
        <v>30</v>
      </c>
      <c r="AB5" s="5"/>
      <c r="AC5" s="5"/>
      <c r="AD5" s="5"/>
      <c r="AE5" s="5"/>
      <c r="AF5" s="5"/>
      <c r="AG5" s="51"/>
    </row>
    <row r="6" spans="1:33" ht="18.75" customHeight="1" x14ac:dyDescent="0.2">
      <c r="A6" s="101" t="s">
        <v>31</v>
      </c>
      <c r="B6" s="9" t="s">
        <v>28</v>
      </c>
      <c r="C6" s="10">
        <v>35718200</v>
      </c>
      <c r="D6" s="11">
        <v>924598.20879254059</v>
      </c>
      <c r="E6" s="11">
        <v>938405.90462627425</v>
      </c>
      <c r="F6" s="11">
        <v>910963.15472095995</v>
      </c>
      <c r="G6" s="11">
        <v>922145.66087589692</v>
      </c>
      <c r="H6" s="11">
        <v>935855.19307970093</v>
      </c>
      <c r="I6" s="11">
        <v>939126.29738232063</v>
      </c>
      <c r="J6" s="11">
        <v>932905.34226388007</v>
      </c>
      <c r="K6" s="11">
        <v>923662.4493693012</v>
      </c>
      <c r="L6" s="11">
        <v>901478.688716645</v>
      </c>
      <c r="M6" s="11">
        <v>901255.51861359784</v>
      </c>
      <c r="N6" s="11">
        <v>915549.88248310075</v>
      </c>
      <c r="O6" s="11">
        <v>917421.8173131065</v>
      </c>
      <c r="P6" s="11">
        <v>920165.28586866974</v>
      </c>
      <c r="Q6" s="11">
        <v>923736.47399877</v>
      </c>
      <c r="R6" s="11">
        <v>924557.10447062564</v>
      </c>
      <c r="S6" s="11">
        <v>918022.26623247273</v>
      </c>
      <c r="T6" s="11">
        <v>912951.38158369099</v>
      </c>
      <c r="U6" s="11">
        <v>912749.91615212883</v>
      </c>
      <c r="V6" s="11">
        <v>900289.81184984324</v>
      </c>
      <c r="W6" s="11">
        <v>884722.69393776963</v>
      </c>
      <c r="X6" s="11">
        <v>862849.40279879014</v>
      </c>
      <c r="Y6" s="11">
        <v>810061.68648244406</v>
      </c>
      <c r="Z6" s="11">
        <v>765511.09035655647</v>
      </c>
      <c r="AA6" s="57">
        <v>661790.35610804672</v>
      </c>
      <c r="AB6" s="5"/>
      <c r="AC6" s="5"/>
      <c r="AD6" s="5"/>
      <c r="AE6" s="5"/>
      <c r="AF6" s="5"/>
      <c r="AG6" s="51"/>
    </row>
    <row r="7" spans="1:33" ht="18.75" customHeight="1" x14ac:dyDescent="0.2">
      <c r="A7" s="102"/>
      <c r="B7" s="12" t="s">
        <v>29</v>
      </c>
      <c r="C7" s="15">
        <v>50039801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59">
        <v>0</v>
      </c>
      <c r="AB7" s="5"/>
      <c r="AC7" s="5"/>
      <c r="AD7" s="5"/>
      <c r="AE7" s="5"/>
      <c r="AF7" s="5"/>
      <c r="AG7" s="51"/>
    </row>
    <row r="8" spans="1:33" ht="26.25" customHeight="1" x14ac:dyDescent="0.2">
      <c r="A8" s="60" t="s">
        <v>32</v>
      </c>
      <c r="B8" s="17" t="s">
        <v>28</v>
      </c>
      <c r="C8" s="18">
        <v>35718401</v>
      </c>
      <c r="D8" s="19">
        <v>2891389.3906371966</v>
      </c>
      <c r="E8" s="19">
        <v>2844611.7062422521</v>
      </c>
      <c r="F8" s="19">
        <v>2837958.1514968025</v>
      </c>
      <c r="G8" s="19">
        <v>2836483.6536481315</v>
      </c>
      <c r="H8" s="19">
        <v>2808305.3135992321</v>
      </c>
      <c r="I8" s="19">
        <v>2796471.5298667667</v>
      </c>
      <c r="J8" s="19">
        <v>2802837.7910667947</v>
      </c>
      <c r="K8" s="19">
        <v>2797680.0345604294</v>
      </c>
      <c r="L8" s="19">
        <v>2852408.2066084836</v>
      </c>
      <c r="M8" s="19">
        <v>2851982.7081499188</v>
      </c>
      <c r="N8" s="19">
        <v>2861181.8637139946</v>
      </c>
      <c r="O8" s="19">
        <v>2871494.4981326866</v>
      </c>
      <c r="P8" s="19">
        <v>2870127.4091901863</v>
      </c>
      <c r="Q8" s="19">
        <v>2859016.3606992071</v>
      </c>
      <c r="R8" s="19">
        <v>2834049.8840180249</v>
      </c>
      <c r="S8" s="19">
        <v>2819062.2475212701</v>
      </c>
      <c r="T8" s="19">
        <v>2802768.1804741593</v>
      </c>
      <c r="U8" s="19">
        <v>2805819.4659524094</v>
      </c>
      <c r="V8" s="19">
        <v>2808433.0569364815</v>
      </c>
      <c r="W8" s="19">
        <v>2809321.066915906</v>
      </c>
      <c r="X8" s="19">
        <v>2808548.173727626</v>
      </c>
      <c r="Y8" s="19">
        <v>2808366.0864721229</v>
      </c>
      <c r="Z8" s="19">
        <v>2805301.5532045709</v>
      </c>
      <c r="AA8" s="61">
        <v>2796044.8609316042</v>
      </c>
      <c r="AB8" s="5"/>
      <c r="AC8" s="5"/>
      <c r="AD8" s="5"/>
      <c r="AE8" s="5"/>
      <c r="AF8" s="5"/>
      <c r="AG8" s="51"/>
    </row>
    <row r="9" spans="1:33" ht="26.25" customHeight="1" x14ac:dyDescent="0.2">
      <c r="A9" s="60" t="s">
        <v>33</v>
      </c>
      <c r="B9" s="17" t="s">
        <v>28</v>
      </c>
      <c r="C9" s="10">
        <v>50029701</v>
      </c>
      <c r="D9" s="19">
        <v>301317.50859685522</v>
      </c>
      <c r="E9" s="19">
        <v>322101.12911703088</v>
      </c>
      <c r="F9" s="19">
        <v>330694.08908188058</v>
      </c>
      <c r="G9" s="19">
        <v>335570.89160013321</v>
      </c>
      <c r="H9" s="19">
        <v>337061.88838503399</v>
      </c>
      <c r="I9" s="19">
        <v>338641.90888329007</v>
      </c>
      <c r="J9" s="19">
        <v>338484.75364792941</v>
      </c>
      <c r="K9" s="19">
        <v>338550.27369921718</v>
      </c>
      <c r="L9" s="19">
        <v>338642.43047962</v>
      </c>
      <c r="M9" s="19">
        <v>338777.85040732892</v>
      </c>
      <c r="N9" s="19">
        <v>339388.67227601999</v>
      </c>
      <c r="O9" s="19">
        <v>339088.18904908042</v>
      </c>
      <c r="P9" s="19">
        <v>338873.40973356517</v>
      </c>
      <c r="Q9" s="19">
        <v>339598.54827039008</v>
      </c>
      <c r="R9" s="19">
        <v>339258.29041781998</v>
      </c>
      <c r="S9" s="19">
        <v>338845.89759469632</v>
      </c>
      <c r="T9" s="19">
        <v>338529.27777951118</v>
      </c>
      <c r="U9" s="19">
        <v>338786.78857115452</v>
      </c>
      <c r="V9" s="19">
        <v>337972.33688084589</v>
      </c>
      <c r="W9" s="19">
        <v>338632.77853317308</v>
      </c>
      <c r="X9" s="19">
        <v>338722.406716155</v>
      </c>
      <c r="Y9" s="19">
        <v>338153.5012058047</v>
      </c>
      <c r="Z9" s="19">
        <v>337293.57609187462</v>
      </c>
      <c r="AA9" s="61">
        <v>336496.63122787309</v>
      </c>
      <c r="AB9" s="5"/>
      <c r="AC9" s="5"/>
      <c r="AD9" s="5"/>
      <c r="AE9" s="5"/>
      <c r="AF9" s="5"/>
      <c r="AG9" s="51"/>
    </row>
    <row r="10" spans="1:33" ht="26.25" customHeight="1" x14ac:dyDescent="0.2">
      <c r="A10" s="60" t="s">
        <v>34</v>
      </c>
      <c r="B10" s="17" t="s">
        <v>28</v>
      </c>
      <c r="C10" s="15">
        <v>50081701</v>
      </c>
      <c r="D10" s="19">
        <v>982148.33944960625</v>
      </c>
      <c r="E10" s="19">
        <v>1006734.91415751</v>
      </c>
      <c r="F10" s="19">
        <v>1026955.4036145133</v>
      </c>
      <c r="G10" s="19">
        <v>1037871.7425919578</v>
      </c>
      <c r="H10" s="19">
        <v>1045776.6507457412</v>
      </c>
      <c r="I10" s="19">
        <v>1045400.7760193477</v>
      </c>
      <c r="J10" s="19">
        <v>1043002.8707430115</v>
      </c>
      <c r="K10" s="19">
        <v>1037549.0315264571</v>
      </c>
      <c r="L10" s="19">
        <v>1027749.1019982314</v>
      </c>
      <c r="M10" s="19">
        <v>1026910.7204237425</v>
      </c>
      <c r="N10" s="19">
        <v>1026038.7456710049</v>
      </c>
      <c r="O10" s="19">
        <v>1025254.382740263</v>
      </c>
      <c r="P10" s="19">
        <v>1024218.6310176947</v>
      </c>
      <c r="Q10" s="19">
        <v>1023380.9947178101</v>
      </c>
      <c r="R10" s="19">
        <v>1025465.6704970931</v>
      </c>
      <c r="S10" s="19">
        <v>1023101.1510055766</v>
      </c>
      <c r="T10" s="19">
        <v>1014707.0239115827</v>
      </c>
      <c r="U10" s="19">
        <v>1002280.2350985341</v>
      </c>
      <c r="V10" s="19">
        <v>998897.99845995591</v>
      </c>
      <c r="W10" s="19">
        <v>1003399.8303972168</v>
      </c>
      <c r="X10" s="19">
        <v>1008027.9173422419</v>
      </c>
      <c r="Y10" s="19">
        <v>1008597.1308200234</v>
      </c>
      <c r="Z10" s="19">
        <v>997580.84842116933</v>
      </c>
      <c r="AA10" s="61">
        <v>998318.36242993874</v>
      </c>
      <c r="AB10" s="5"/>
      <c r="AC10" s="5"/>
      <c r="AD10" s="5"/>
      <c r="AE10" s="5"/>
      <c r="AF10" s="5"/>
      <c r="AG10" s="51"/>
    </row>
    <row r="11" spans="1:33" ht="26.25" customHeight="1" x14ac:dyDescent="0.2">
      <c r="A11" s="60" t="s">
        <v>35</v>
      </c>
      <c r="B11" s="17" t="s">
        <v>28</v>
      </c>
      <c r="C11" s="10">
        <v>50102201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61">
        <v>0</v>
      </c>
      <c r="AB11" s="5"/>
      <c r="AC11" s="5"/>
      <c r="AD11" s="5"/>
      <c r="AE11" s="5"/>
      <c r="AF11" s="5"/>
      <c r="AG11" s="51"/>
    </row>
    <row r="12" spans="1:33" ht="26.25" customHeight="1" x14ac:dyDescent="0.2">
      <c r="A12" s="60" t="s">
        <v>36</v>
      </c>
      <c r="B12" s="17" t="s">
        <v>28</v>
      </c>
      <c r="C12" s="15">
        <v>35717701</v>
      </c>
      <c r="D12" s="19">
        <v>368998.86983455712</v>
      </c>
      <c r="E12" s="19">
        <v>374634.13606025057</v>
      </c>
      <c r="F12" s="19">
        <v>376296.39829930488</v>
      </c>
      <c r="G12" s="19">
        <v>375778.28022083</v>
      </c>
      <c r="H12" s="19">
        <v>377235.66078228178</v>
      </c>
      <c r="I12" s="19">
        <v>379963.23947828542</v>
      </c>
      <c r="J12" s="19">
        <v>380318.70582236262</v>
      </c>
      <c r="K12" s="19">
        <v>376254.29726560798</v>
      </c>
      <c r="L12" s="19">
        <v>375142.07099429512</v>
      </c>
      <c r="M12" s="19">
        <v>375075.07713587268</v>
      </c>
      <c r="N12" s="19">
        <v>379923.86745331081</v>
      </c>
      <c r="O12" s="19">
        <v>380536.20919937192</v>
      </c>
      <c r="P12" s="19">
        <v>383079.9345540349</v>
      </c>
      <c r="Q12" s="19">
        <v>382645.9931938856</v>
      </c>
      <c r="R12" s="19">
        <v>384045.36020730261</v>
      </c>
      <c r="S12" s="19">
        <v>382966.35246641259</v>
      </c>
      <c r="T12" s="19">
        <v>382905.42606482969</v>
      </c>
      <c r="U12" s="19">
        <v>380426.86644258088</v>
      </c>
      <c r="V12" s="19">
        <v>377847.28963626031</v>
      </c>
      <c r="W12" s="19">
        <v>375864.82523009658</v>
      </c>
      <c r="X12" s="19">
        <v>379215.86462185771</v>
      </c>
      <c r="Y12" s="19">
        <v>380323.60037325992</v>
      </c>
      <c r="Z12" s="19">
        <v>386028.85175852082</v>
      </c>
      <c r="AA12" s="61">
        <v>383742.52624253678</v>
      </c>
      <c r="AB12" s="5"/>
      <c r="AC12" s="5"/>
      <c r="AD12" s="5"/>
      <c r="AE12" s="5"/>
      <c r="AF12" s="5"/>
      <c r="AG12" s="51"/>
    </row>
    <row r="13" spans="1:33" ht="18.75" customHeight="1" x14ac:dyDescent="0.2">
      <c r="A13" s="101" t="s">
        <v>37</v>
      </c>
      <c r="B13" s="9" t="s">
        <v>28</v>
      </c>
      <c r="C13" s="20" t="s">
        <v>38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57">
        <v>0</v>
      </c>
      <c r="AB13" s="5"/>
      <c r="AC13" s="5"/>
      <c r="AD13" s="5"/>
      <c r="AE13" s="5"/>
      <c r="AF13" s="5"/>
      <c r="AG13" s="51"/>
    </row>
    <row r="14" spans="1:33" ht="18.75" customHeight="1" x14ac:dyDescent="0.2">
      <c r="A14" s="102"/>
      <c r="B14" s="12" t="s">
        <v>29</v>
      </c>
      <c r="C14" s="13" t="s">
        <v>39</v>
      </c>
      <c r="D14" s="16">
        <v>989051.22457919701</v>
      </c>
      <c r="E14" s="16">
        <v>973384.56954758405</v>
      </c>
      <c r="F14" s="16">
        <v>963538.06469899556</v>
      </c>
      <c r="G14" s="16">
        <v>959781.78788593446</v>
      </c>
      <c r="H14" s="16">
        <v>953272.11318986258</v>
      </c>
      <c r="I14" s="16">
        <v>963475.73115030315</v>
      </c>
      <c r="J14" s="16">
        <v>952334.76469895395</v>
      </c>
      <c r="K14" s="16">
        <v>820976.62664717284</v>
      </c>
      <c r="L14" s="16">
        <v>764876.61831419007</v>
      </c>
      <c r="M14" s="16">
        <v>844475.97939698072</v>
      </c>
      <c r="N14" s="16">
        <v>1022780.5894757397</v>
      </c>
      <c r="O14" s="16">
        <v>996323.4185228917</v>
      </c>
      <c r="P14" s="16">
        <v>1003395.9318241639</v>
      </c>
      <c r="Q14" s="16">
        <v>1013603.5181075817</v>
      </c>
      <c r="R14" s="16">
        <v>1020898.5257728084</v>
      </c>
      <c r="S14" s="16">
        <v>1034841.9996460561</v>
      </c>
      <c r="T14" s="16">
        <v>1046078.9541491473</v>
      </c>
      <c r="U14" s="16">
        <v>1056796.9736238758</v>
      </c>
      <c r="V14" s="16">
        <v>1068656.4956681386</v>
      </c>
      <c r="W14" s="16">
        <v>1068976.2099243235</v>
      </c>
      <c r="X14" s="16">
        <v>1075848.9777224667</v>
      </c>
      <c r="Y14" s="16">
        <v>1077073.9433118426</v>
      </c>
      <c r="Z14" s="16">
        <v>1084323.7400849247</v>
      </c>
      <c r="AA14" s="59">
        <v>1138428.4433135821</v>
      </c>
      <c r="AB14" s="5"/>
      <c r="AC14" s="5"/>
      <c r="AD14" s="5"/>
      <c r="AE14" s="5"/>
      <c r="AF14" s="5"/>
      <c r="AG14" s="51"/>
    </row>
    <row r="15" spans="1:33" ht="18.75" customHeight="1" x14ac:dyDescent="0.2">
      <c r="A15" s="101" t="s">
        <v>40</v>
      </c>
      <c r="B15" s="9" t="s">
        <v>28</v>
      </c>
      <c r="C15" s="20" t="s">
        <v>41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57">
        <v>0</v>
      </c>
      <c r="AB15" s="5"/>
      <c r="AC15" s="5"/>
      <c r="AD15" s="5"/>
      <c r="AE15" s="5"/>
      <c r="AF15" s="5"/>
      <c r="AG15" s="51"/>
    </row>
    <row r="16" spans="1:33" ht="18.75" customHeight="1" x14ac:dyDescent="0.2">
      <c r="A16" s="102"/>
      <c r="B16" s="12" t="s">
        <v>29</v>
      </c>
      <c r="C16" s="13" t="s">
        <v>42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30095.597068117499</v>
      </c>
      <c r="K16" s="16">
        <v>82733.488711924001</v>
      </c>
      <c r="L16" s="16">
        <v>56966.244270226103</v>
      </c>
      <c r="M16" s="16">
        <v>69760.7693711764</v>
      </c>
      <c r="N16" s="16">
        <v>79269.170221451801</v>
      </c>
      <c r="O16" s="16">
        <v>79317.135689585106</v>
      </c>
      <c r="P16" s="16">
        <v>63512.827138555796</v>
      </c>
      <c r="Q16" s="16">
        <v>72966.752208203296</v>
      </c>
      <c r="R16" s="16">
        <v>87052.8580946047</v>
      </c>
      <c r="S16" s="16">
        <v>87513.1659842261</v>
      </c>
      <c r="T16" s="16">
        <v>89026.967566155901</v>
      </c>
      <c r="U16" s="16">
        <v>90910.138512861406</v>
      </c>
      <c r="V16" s="16">
        <v>100014.0538301253</v>
      </c>
      <c r="W16" s="16">
        <v>93900.109794707794</v>
      </c>
      <c r="X16" s="16">
        <v>40339.050641812297</v>
      </c>
      <c r="Y16" s="16">
        <v>0</v>
      </c>
      <c r="Z16" s="16">
        <v>0</v>
      </c>
      <c r="AA16" s="59">
        <v>0</v>
      </c>
      <c r="AB16" s="5"/>
      <c r="AC16" s="5"/>
      <c r="AD16" s="5"/>
      <c r="AE16" s="5"/>
      <c r="AF16" s="5"/>
      <c r="AG16" s="51"/>
    </row>
    <row r="17" spans="1:256" ht="18.75" customHeight="1" x14ac:dyDescent="0.2">
      <c r="A17" s="101" t="s">
        <v>83</v>
      </c>
      <c r="B17" s="9" t="s">
        <v>28</v>
      </c>
      <c r="C17" s="20" t="s">
        <v>85</v>
      </c>
      <c r="D17" s="11" t="s">
        <v>89</v>
      </c>
      <c r="E17" s="11" t="s">
        <v>89</v>
      </c>
      <c r="F17" s="11" t="s">
        <v>89</v>
      </c>
      <c r="G17" s="11" t="s">
        <v>89</v>
      </c>
      <c r="H17" s="11" t="s">
        <v>89</v>
      </c>
      <c r="I17" s="11" t="s">
        <v>89</v>
      </c>
      <c r="J17" s="11" t="s">
        <v>89</v>
      </c>
      <c r="K17" s="11" t="s">
        <v>89</v>
      </c>
      <c r="L17" s="11" t="s">
        <v>89</v>
      </c>
      <c r="M17" s="11" t="s">
        <v>89</v>
      </c>
      <c r="N17" s="11" t="s">
        <v>89</v>
      </c>
      <c r="O17" s="11" t="s">
        <v>89</v>
      </c>
      <c r="P17" s="11" t="s">
        <v>89</v>
      </c>
      <c r="Q17" s="11" t="s">
        <v>89</v>
      </c>
      <c r="R17" s="11" t="s">
        <v>89</v>
      </c>
      <c r="S17" s="11" t="s">
        <v>89</v>
      </c>
      <c r="T17" s="11" t="s">
        <v>89</v>
      </c>
      <c r="U17" s="11" t="s">
        <v>89</v>
      </c>
      <c r="V17" s="11" t="s">
        <v>89</v>
      </c>
      <c r="W17" s="11" t="s">
        <v>89</v>
      </c>
      <c r="X17" s="11" t="s">
        <v>89</v>
      </c>
      <c r="Y17" s="11" t="s">
        <v>89</v>
      </c>
      <c r="Z17" s="11" t="s">
        <v>89</v>
      </c>
      <c r="AA17" s="57" t="s">
        <v>89</v>
      </c>
      <c r="AB17" s="5"/>
      <c r="AC17" s="5"/>
      <c r="AD17" s="5"/>
      <c r="AE17" s="5"/>
      <c r="AF17" s="5"/>
      <c r="AG17" s="51"/>
    </row>
    <row r="18" spans="1:256" ht="18.75" customHeight="1" x14ac:dyDescent="0.2">
      <c r="A18" s="102"/>
      <c r="B18" s="12" t="s">
        <v>29</v>
      </c>
      <c r="C18" s="13" t="s">
        <v>86</v>
      </c>
      <c r="D18" s="16" t="s">
        <v>89</v>
      </c>
      <c r="E18" s="16" t="s">
        <v>89</v>
      </c>
      <c r="F18" s="16" t="s">
        <v>89</v>
      </c>
      <c r="G18" s="16" t="s">
        <v>89</v>
      </c>
      <c r="H18" s="16">
        <v>51813.845446499101</v>
      </c>
      <c r="I18" s="16">
        <v>72856.306174486905</v>
      </c>
      <c r="J18" s="16">
        <v>72419.400313718696</v>
      </c>
      <c r="K18" s="16">
        <v>71384.909082201193</v>
      </c>
      <c r="L18" s="16">
        <v>69756.614811592895</v>
      </c>
      <c r="M18" s="16">
        <v>71403.551556066304</v>
      </c>
      <c r="N18" s="16">
        <v>71336.750637724093</v>
      </c>
      <c r="O18" s="16">
        <v>71331.904867958598</v>
      </c>
      <c r="P18" s="16">
        <v>37885.436032850397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59">
        <v>0</v>
      </c>
      <c r="AB18" s="5"/>
      <c r="AC18" s="5"/>
      <c r="AD18" s="5"/>
      <c r="AE18" s="5"/>
      <c r="AF18" s="5"/>
      <c r="AG18" s="51"/>
    </row>
    <row r="19" spans="1:256" ht="18.75" customHeight="1" x14ac:dyDescent="0.2">
      <c r="A19" s="101" t="s">
        <v>43</v>
      </c>
      <c r="B19" s="9" t="s">
        <v>28</v>
      </c>
      <c r="C19" s="20" t="s">
        <v>30</v>
      </c>
      <c r="D19" s="21" t="s">
        <v>30</v>
      </c>
      <c r="E19" s="21" t="s">
        <v>30</v>
      </c>
      <c r="F19" s="21" t="s">
        <v>30</v>
      </c>
      <c r="G19" s="21" t="s">
        <v>30</v>
      </c>
      <c r="H19" s="21" t="s">
        <v>30</v>
      </c>
      <c r="I19" s="21" t="s">
        <v>30</v>
      </c>
      <c r="J19" s="21" t="s">
        <v>30</v>
      </c>
      <c r="K19" s="21" t="s">
        <v>30</v>
      </c>
      <c r="L19" s="21" t="s">
        <v>30</v>
      </c>
      <c r="M19" s="21" t="s">
        <v>30</v>
      </c>
      <c r="N19" s="21" t="s">
        <v>30</v>
      </c>
      <c r="O19" s="21" t="s">
        <v>30</v>
      </c>
      <c r="P19" s="21" t="s">
        <v>30</v>
      </c>
      <c r="Q19" s="21" t="s">
        <v>30</v>
      </c>
      <c r="R19" s="21" t="s">
        <v>30</v>
      </c>
      <c r="S19" s="21" t="s">
        <v>30</v>
      </c>
      <c r="T19" s="21" t="s">
        <v>30</v>
      </c>
      <c r="U19" s="21" t="s">
        <v>30</v>
      </c>
      <c r="V19" s="21" t="s">
        <v>30</v>
      </c>
      <c r="W19" s="21" t="s">
        <v>30</v>
      </c>
      <c r="X19" s="21" t="s">
        <v>30</v>
      </c>
      <c r="Y19" s="21" t="s">
        <v>30</v>
      </c>
      <c r="Z19" s="21" t="s">
        <v>30</v>
      </c>
      <c r="AA19" s="62" t="s">
        <v>30</v>
      </c>
      <c r="AB19" s="5"/>
      <c r="AC19" s="5"/>
      <c r="AD19" s="5"/>
      <c r="AE19" s="5"/>
      <c r="AF19" s="5"/>
      <c r="AG19" s="51"/>
    </row>
    <row r="20" spans="1:256" ht="18.75" customHeight="1" x14ac:dyDescent="0.2">
      <c r="A20" s="102"/>
      <c r="B20" s="12" t="s">
        <v>29</v>
      </c>
      <c r="C20" s="15">
        <v>35718701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59">
        <v>0</v>
      </c>
      <c r="AB20" s="5"/>
      <c r="AC20" s="5"/>
      <c r="AD20" s="5"/>
      <c r="AE20" s="5"/>
      <c r="AF20" s="5"/>
      <c r="AG20" s="51"/>
    </row>
    <row r="21" spans="1:256" ht="18.75" customHeight="1" x14ac:dyDescent="0.2">
      <c r="A21" s="101" t="s">
        <v>44</v>
      </c>
      <c r="B21" s="9" t="s">
        <v>28</v>
      </c>
      <c r="C21" s="10">
        <v>50020901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57">
        <v>0</v>
      </c>
      <c r="AB21" s="5"/>
      <c r="AC21" s="5"/>
      <c r="AD21" s="5"/>
      <c r="AE21" s="5"/>
      <c r="AF21" s="5"/>
      <c r="AG21" s="51"/>
    </row>
    <row r="22" spans="1:256" ht="18.75" customHeight="1" x14ac:dyDescent="0.2">
      <c r="A22" s="102"/>
      <c r="B22" s="12" t="s">
        <v>29</v>
      </c>
      <c r="C22" s="15">
        <v>35718901</v>
      </c>
      <c r="D22" s="16">
        <v>46726.080315082501</v>
      </c>
      <c r="E22" s="16">
        <v>46762.459805946703</v>
      </c>
      <c r="F22" s="16">
        <v>46894.833869290203</v>
      </c>
      <c r="G22" s="16">
        <v>49670.0363332407</v>
      </c>
      <c r="H22" s="16">
        <v>50257.4708177582</v>
      </c>
      <c r="I22" s="16">
        <v>50543.5914621642</v>
      </c>
      <c r="J22" s="16">
        <v>50464.8489004324</v>
      </c>
      <c r="K22" s="16">
        <v>66737.197213956606</v>
      </c>
      <c r="L22" s="16">
        <v>68745.554283605496</v>
      </c>
      <c r="M22" s="16">
        <v>68369.862868996803</v>
      </c>
      <c r="N22" s="16">
        <v>67882.411988871507</v>
      </c>
      <c r="O22" s="16">
        <v>67883.414378895206</v>
      </c>
      <c r="P22" s="16">
        <v>68330.804882875105</v>
      </c>
      <c r="Q22" s="16">
        <v>68396.396114145798</v>
      </c>
      <c r="R22" s="16">
        <v>62583.990778554602</v>
      </c>
      <c r="S22" s="16">
        <v>32922.778381319396</v>
      </c>
      <c r="T22" s="16">
        <v>31854.505953007701</v>
      </c>
      <c r="U22" s="16">
        <v>30917.086680328899</v>
      </c>
      <c r="V22" s="16">
        <v>30338.8365719703</v>
      </c>
      <c r="W22" s="16">
        <v>29826.8499471992</v>
      </c>
      <c r="X22" s="16">
        <v>29554.762387426599</v>
      </c>
      <c r="Y22" s="16">
        <v>30726.330398297399</v>
      </c>
      <c r="Z22" s="16">
        <v>33002.873775277098</v>
      </c>
      <c r="AA22" s="59">
        <v>46603.871615193901</v>
      </c>
      <c r="AB22" s="5"/>
      <c r="AC22" s="5"/>
      <c r="AD22" s="5"/>
      <c r="AE22" s="5"/>
      <c r="AF22" s="5"/>
      <c r="AG22" s="51"/>
    </row>
    <row r="23" spans="1:256" ht="18.75" customHeight="1" x14ac:dyDescent="0.2">
      <c r="A23" s="101" t="s">
        <v>87</v>
      </c>
      <c r="B23" s="9" t="s">
        <v>28</v>
      </c>
      <c r="C23" s="15">
        <v>50169101</v>
      </c>
      <c r="D23" s="11">
        <v>1141881.5561589766</v>
      </c>
      <c r="E23" s="11">
        <v>1146012.9253197499</v>
      </c>
      <c r="F23" s="11">
        <v>1160227.3945924484</v>
      </c>
      <c r="G23" s="11">
        <v>1161030.7699193135</v>
      </c>
      <c r="H23" s="11">
        <v>1160197.0461453383</v>
      </c>
      <c r="I23" s="11">
        <v>1156175.8894289783</v>
      </c>
      <c r="J23" s="11">
        <v>1150621.4188805977</v>
      </c>
      <c r="K23" s="11">
        <v>1150315.6238524485</v>
      </c>
      <c r="L23" s="11">
        <v>1150412.6119625031</v>
      </c>
      <c r="M23" s="11">
        <v>1150920.7883629559</v>
      </c>
      <c r="N23" s="11">
        <v>1153425.6783981826</v>
      </c>
      <c r="O23" s="11">
        <v>1154506.3072080226</v>
      </c>
      <c r="P23" s="11">
        <v>1155231.7763159857</v>
      </c>
      <c r="Q23" s="11">
        <v>1155409.6652639231</v>
      </c>
      <c r="R23" s="11">
        <v>1155879.1792973096</v>
      </c>
      <c r="S23" s="11">
        <v>1153649.846654824</v>
      </c>
      <c r="T23" s="11">
        <v>1151117.1932812389</v>
      </c>
      <c r="U23" s="11">
        <v>1145752.4642019158</v>
      </c>
      <c r="V23" s="11">
        <v>1142049.4671733945</v>
      </c>
      <c r="W23" s="11">
        <v>1139000.893315956</v>
      </c>
      <c r="X23" s="11">
        <v>1137027.419620567</v>
      </c>
      <c r="Y23" s="11">
        <v>1136665.4465021156</v>
      </c>
      <c r="Z23" s="11">
        <v>1140731.3969028953</v>
      </c>
      <c r="AA23" s="57">
        <v>1143360.0325362876</v>
      </c>
      <c r="AB23" s="5"/>
      <c r="AC23" s="5"/>
      <c r="AD23" s="5"/>
      <c r="AE23" s="5"/>
      <c r="AF23" s="5"/>
      <c r="AG23" s="5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ht="18.75" customHeight="1" x14ac:dyDescent="0.2">
      <c r="A24" s="102"/>
      <c r="B24" s="12" t="s">
        <v>29</v>
      </c>
      <c r="C24" s="15">
        <v>50181801</v>
      </c>
      <c r="D24" s="16">
        <v>0</v>
      </c>
      <c r="E24" s="16">
        <v>0</v>
      </c>
      <c r="F24" s="16">
        <v>0</v>
      </c>
      <c r="G24" s="16">
        <v>0</v>
      </c>
      <c r="H24" s="16">
        <v>1028.974562032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59">
        <v>0</v>
      </c>
      <c r="AB24" s="5"/>
      <c r="AC24" s="5"/>
      <c r="AD24" s="5"/>
      <c r="AE24" s="5"/>
      <c r="AF24" s="5"/>
      <c r="AG24" s="5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ht="22.5" customHeight="1" x14ac:dyDescent="0.2">
      <c r="A25" s="63" t="s">
        <v>45</v>
      </c>
      <c r="B25" s="22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64"/>
      <c r="AB25" s="5"/>
      <c r="AC25" s="5"/>
      <c r="AD25" s="5"/>
      <c r="AE25" s="5"/>
      <c r="AF25" s="5"/>
      <c r="AG25" s="51"/>
    </row>
    <row r="26" spans="1:256" ht="21" customHeight="1" x14ac:dyDescent="0.2">
      <c r="A26" s="60" t="s">
        <v>46</v>
      </c>
      <c r="B26" s="17" t="s">
        <v>28</v>
      </c>
      <c r="C26" s="25" t="s">
        <v>47</v>
      </c>
      <c r="D26" s="19">
        <v>6610333.8734697327</v>
      </c>
      <c r="E26" s="19">
        <v>6632500.7155230679</v>
      </c>
      <c r="F26" s="19">
        <v>6643094.5918059098</v>
      </c>
      <c r="G26" s="19">
        <v>6668880.9988562632</v>
      </c>
      <c r="H26" s="19">
        <v>6664431.7527373284</v>
      </c>
      <c r="I26" s="19">
        <v>6655779.6410589889</v>
      </c>
      <c r="J26" s="19">
        <v>6648170.8824245762</v>
      </c>
      <c r="K26" s="19">
        <v>6624011.7102734614</v>
      </c>
      <c r="L26" s="19">
        <v>6645833.1107597779</v>
      </c>
      <c r="M26" s="19">
        <v>6644922.663093417</v>
      </c>
      <c r="N26" s="19">
        <v>6675508.7099956134</v>
      </c>
      <c r="O26" s="19">
        <v>6688301.4036425315</v>
      </c>
      <c r="P26" s="19">
        <v>6691696.446680137</v>
      </c>
      <c r="Q26" s="19">
        <v>6730291.792010976</v>
      </c>
      <c r="R26" s="19">
        <v>7361008.5244203219</v>
      </c>
      <c r="S26" s="19">
        <v>7217167.0128235864</v>
      </c>
      <c r="T26" s="19">
        <v>7119456.3009587312</v>
      </c>
      <c r="U26" s="19">
        <v>7142367.8477302082</v>
      </c>
      <c r="V26" s="19">
        <v>7159352.7369035464</v>
      </c>
      <c r="W26" s="19">
        <v>7124926.313413539</v>
      </c>
      <c r="X26" s="19">
        <v>7074504.7066514986</v>
      </c>
      <c r="Y26" s="19">
        <v>7001587.4210545486</v>
      </c>
      <c r="Z26" s="19">
        <v>6941440.2033313625</v>
      </c>
      <c r="AA26" s="61">
        <v>6713355.3931530127</v>
      </c>
      <c r="AB26" s="5"/>
      <c r="AC26" s="5"/>
      <c r="AD26" s="5"/>
      <c r="AE26" s="5"/>
      <c r="AF26" s="5"/>
      <c r="AG26" s="51"/>
    </row>
    <row r="27" spans="1:256" ht="21" customHeight="1" x14ac:dyDescent="0.2">
      <c r="A27" s="60" t="s">
        <v>48</v>
      </c>
      <c r="B27" s="17" t="s">
        <v>28</v>
      </c>
      <c r="C27" s="25" t="s">
        <v>49</v>
      </c>
      <c r="D27" s="19">
        <v>319242.06455683953</v>
      </c>
      <c r="E27" s="19">
        <v>317561.0451460667</v>
      </c>
      <c r="F27" s="19">
        <v>317920.14084412839</v>
      </c>
      <c r="G27" s="19">
        <v>318431.76567137142</v>
      </c>
      <c r="H27" s="19">
        <v>317640.44206672389</v>
      </c>
      <c r="I27" s="19">
        <v>317652.69032704609</v>
      </c>
      <c r="J27" s="19">
        <v>313074.17459706828</v>
      </c>
      <c r="K27" s="19">
        <v>315068.08466337097</v>
      </c>
      <c r="L27" s="19">
        <v>311419.50880161801</v>
      </c>
      <c r="M27" s="19">
        <v>313969.49934565328</v>
      </c>
      <c r="N27" s="19">
        <v>316075.18355702551</v>
      </c>
      <c r="O27" s="19">
        <v>315351.9067081394</v>
      </c>
      <c r="P27" s="19">
        <v>315978.66523663251</v>
      </c>
      <c r="Q27" s="19">
        <v>313435.69530672452</v>
      </c>
      <c r="R27" s="19">
        <v>314795.92428591353</v>
      </c>
      <c r="S27" s="19">
        <v>312864.8351652656</v>
      </c>
      <c r="T27" s="19">
        <v>314682.22010941408</v>
      </c>
      <c r="U27" s="19">
        <v>312816.86784035189</v>
      </c>
      <c r="V27" s="19">
        <v>317556.91527061863</v>
      </c>
      <c r="W27" s="19">
        <v>312160.92555965763</v>
      </c>
      <c r="X27" s="19">
        <v>314576.74029930169</v>
      </c>
      <c r="Y27" s="19">
        <v>310912.96516619489</v>
      </c>
      <c r="Z27" s="19">
        <v>315927.03759527928</v>
      </c>
      <c r="AA27" s="61">
        <v>315425.74042265408</v>
      </c>
      <c r="AB27" s="5"/>
      <c r="AC27" s="5"/>
      <c r="AD27" s="5"/>
      <c r="AE27" s="5"/>
      <c r="AF27" s="5"/>
      <c r="AG27" s="51"/>
    </row>
    <row r="28" spans="1:256" ht="21" customHeight="1" x14ac:dyDescent="0.2">
      <c r="A28" s="60" t="s">
        <v>50</v>
      </c>
      <c r="B28" s="17" t="s">
        <v>28</v>
      </c>
      <c r="C28" s="25" t="s">
        <v>51</v>
      </c>
      <c r="D28" s="19">
        <v>-989051.22457919701</v>
      </c>
      <c r="E28" s="19">
        <v>-973384.56954758405</v>
      </c>
      <c r="F28" s="19">
        <v>-963538.06469899556</v>
      </c>
      <c r="G28" s="19">
        <v>-959781.78788593446</v>
      </c>
      <c r="H28" s="19">
        <v>-1005085.9586363618</v>
      </c>
      <c r="I28" s="19">
        <v>-1036332.0373247901</v>
      </c>
      <c r="J28" s="19">
        <v>-1054849.7620807902</v>
      </c>
      <c r="K28" s="19">
        <v>-975095.0244412981</v>
      </c>
      <c r="L28" s="19">
        <v>-891599.47739600926</v>
      </c>
      <c r="M28" s="19">
        <v>-985640.30032422347</v>
      </c>
      <c r="N28" s="19">
        <v>-1173386.5103349157</v>
      </c>
      <c r="O28" s="19">
        <v>-1146972.4590804356</v>
      </c>
      <c r="P28" s="19">
        <v>-1104794.1949955702</v>
      </c>
      <c r="Q28" s="19">
        <v>-1086570.270315785</v>
      </c>
      <c r="R28" s="19">
        <v>-1107951.383867413</v>
      </c>
      <c r="S28" s="19">
        <v>-1122355.1656302821</v>
      </c>
      <c r="T28" s="19">
        <v>-1135105.9217153033</v>
      </c>
      <c r="U28" s="19">
        <v>-1147707.1121367372</v>
      </c>
      <c r="V28" s="19">
        <v>-1168670.5494982637</v>
      </c>
      <c r="W28" s="19">
        <v>-1162876.3197190312</v>
      </c>
      <c r="X28" s="19">
        <v>-1116188.0283642791</v>
      </c>
      <c r="Y28" s="19">
        <v>-1077073.9433118426</v>
      </c>
      <c r="Z28" s="19">
        <v>-1084323.7400849247</v>
      </c>
      <c r="AA28" s="61">
        <v>-1138428.4433135821</v>
      </c>
      <c r="AB28" s="5"/>
      <c r="AC28" s="5"/>
      <c r="AD28" s="5"/>
      <c r="AE28" s="5"/>
      <c r="AF28" s="5"/>
      <c r="AG28" s="51"/>
    </row>
    <row r="29" spans="1:256" ht="21" customHeight="1" x14ac:dyDescent="0.2">
      <c r="A29" s="60" t="s">
        <v>52</v>
      </c>
      <c r="B29" s="17" t="s">
        <v>28</v>
      </c>
      <c r="C29" s="25" t="s">
        <v>53</v>
      </c>
      <c r="D29" s="19">
        <v>5940524.7134473743</v>
      </c>
      <c r="E29" s="19">
        <v>5976677.1911215503</v>
      </c>
      <c r="F29" s="19">
        <v>5997476.6679510428</v>
      </c>
      <c r="G29" s="19">
        <v>6027530.9766416997</v>
      </c>
      <c r="H29" s="19">
        <v>5976986.2361676907</v>
      </c>
      <c r="I29" s="19">
        <v>5937100.2940612445</v>
      </c>
      <c r="J29" s="19">
        <v>5906395.2949408544</v>
      </c>
      <c r="K29" s="19">
        <v>5963984.7704955349</v>
      </c>
      <c r="L29" s="19">
        <v>6065653.142165387</v>
      </c>
      <c r="M29" s="19">
        <v>5973251.8621148467</v>
      </c>
      <c r="N29" s="19">
        <v>5818197.383217724</v>
      </c>
      <c r="O29" s="19">
        <v>5856680.8512702351</v>
      </c>
      <c r="P29" s="19">
        <v>5902880.9169211984</v>
      </c>
      <c r="Q29" s="19">
        <v>5957157.2170019159</v>
      </c>
      <c r="R29" s="19">
        <v>6567853.064838822</v>
      </c>
      <c r="S29" s="19">
        <v>6407676.6823585695</v>
      </c>
      <c r="T29" s="19">
        <v>6299032.5993528422</v>
      </c>
      <c r="U29" s="19">
        <v>6307477.6034338223</v>
      </c>
      <c r="V29" s="19">
        <v>6308239.1026759008</v>
      </c>
      <c r="W29" s="19">
        <v>6274210.9192541651</v>
      </c>
      <c r="X29" s="19">
        <v>6272893.4185865214</v>
      </c>
      <c r="Y29" s="19">
        <v>6235426.4429089008</v>
      </c>
      <c r="Z29" s="19">
        <v>6173043.5008417172</v>
      </c>
      <c r="AA29" s="61">
        <v>5890352.6902620848</v>
      </c>
      <c r="AB29" s="5"/>
      <c r="AC29" s="5"/>
      <c r="AD29" s="5"/>
      <c r="AE29" s="5"/>
      <c r="AF29" s="5"/>
      <c r="AG29" s="51"/>
    </row>
    <row r="30" spans="1:256" ht="21" customHeight="1" x14ac:dyDescent="0.2">
      <c r="A30" s="60" t="s">
        <v>54</v>
      </c>
      <c r="B30" s="17" t="s">
        <v>29</v>
      </c>
      <c r="C30" s="25" t="s">
        <v>55</v>
      </c>
      <c r="D30" s="19">
        <v>46726.080315082501</v>
      </c>
      <c r="E30" s="19">
        <v>46762.459805946703</v>
      </c>
      <c r="F30" s="19">
        <v>46894.833869290203</v>
      </c>
      <c r="G30" s="19">
        <v>49670.0363332407</v>
      </c>
      <c r="H30" s="19">
        <v>51286.445379790297</v>
      </c>
      <c r="I30" s="19">
        <v>50543.5914621642</v>
      </c>
      <c r="J30" s="19">
        <v>50464.8489004324</v>
      </c>
      <c r="K30" s="19">
        <v>66737.197213956606</v>
      </c>
      <c r="L30" s="19">
        <v>68745.554283605496</v>
      </c>
      <c r="M30" s="19">
        <v>68369.862868996803</v>
      </c>
      <c r="N30" s="19">
        <v>67882.411988871507</v>
      </c>
      <c r="O30" s="19">
        <v>67883.414378895206</v>
      </c>
      <c r="P30" s="19">
        <v>68330.804882875105</v>
      </c>
      <c r="Q30" s="19">
        <v>68396.396114145798</v>
      </c>
      <c r="R30" s="19">
        <v>62583.990778554602</v>
      </c>
      <c r="S30" s="19">
        <v>32922.778381319396</v>
      </c>
      <c r="T30" s="19">
        <v>31854.505953007701</v>
      </c>
      <c r="U30" s="19">
        <v>30917.086680328899</v>
      </c>
      <c r="V30" s="19">
        <v>30338.8365719703</v>
      </c>
      <c r="W30" s="19">
        <v>29826.8499471992</v>
      </c>
      <c r="X30" s="19">
        <v>29554.762387426599</v>
      </c>
      <c r="Y30" s="19">
        <v>30726.330398297399</v>
      </c>
      <c r="Z30" s="19">
        <v>33002.873775277098</v>
      </c>
      <c r="AA30" s="61">
        <v>46603.871615193901</v>
      </c>
      <c r="AB30" s="5"/>
      <c r="AC30" s="5"/>
      <c r="AD30" s="5"/>
      <c r="AE30" s="5"/>
      <c r="AF30" s="5"/>
      <c r="AG30" s="51"/>
    </row>
    <row r="31" spans="1:256" ht="21" customHeight="1" x14ac:dyDescent="0.2">
      <c r="A31" s="60" t="s">
        <v>56</v>
      </c>
      <c r="B31" s="17" t="s">
        <v>29</v>
      </c>
      <c r="C31" s="25" t="s">
        <v>57</v>
      </c>
      <c r="D31" s="19">
        <v>6780079.606551392</v>
      </c>
      <c r="E31" s="19">
        <v>6973985.866628008</v>
      </c>
      <c r="F31" s="19">
        <v>6679717.7763250731</v>
      </c>
      <c r="G31" s="19">
        <v>6702579.7031395314</v>
      </c>
      <c r="H31" s="19">
        <v>6961574.2200812139</v>
      </c>
      <c r="I31" s="19">
        <v>6679237.780019898</v>
      </c>
      <c r="J31" s="19">
        <v>6621074.5413638232</v>
      </c>
      <c r="K31" s="19">
        <v>6463167.7331825411</v>
      </c>
      <c r="L31" s="19">
        <v>6558442.2457058607</v>
      </c>
      <c r="M31" s="19">
        <v>6507287.5449204743</v>
      </c>
      <c r="N31" s="19">
        <v>6455206.24469156</v>
      </c>
      <c r="O31" s="19">
        <v>6542973.8281196319</v>
      </c>
      <c r="P31" s="19">
        <v>7164104.7726777792</v>
      </c>
      <c r="Q31" s="19">
        <v>6783993.7016576547</v>
      </c>
      <c r="R31" s="19">
        <v>6209009.0814404003</v>
      </c>
      <c r="S31" s="19">
        <v>5432833.3492552545</v>
      </c>
      <c r="T31" s="19">
        <v>5092305.2805190207</v>
      </c>
      <c r="U31" s="19">
        <v>4320375.9848366259</v>
      </c>
      <c r="V31" s="19">
        <v>4014572.8088156362</v>
      </c>
      <c r="W31" s="19">
        <v>4161009.1227821824</v>
      </c>
      <c r="X31" s="19">
        <v>3774447.4913687422</v>
      </c>
      <c r="Y31" s="19">
        <v>3990670.4509488866</v>
      </c>
      <c r="Z31" s="19">
        <v>4449273.870055262</v>
      </c>
      <c r="AA31" s="61">
        <v>5473080.8694407539</v>
      </c>
      <c r="AB31" s="5"/>
      <c r="AC31" s="5"/>
      <c r="AD31" s="5"/>
      <c r="AE31" s="5"/>
      <c r="AF31" s="5"/>
      <c r="AG31" s="51"/>
    </row>
    <row r="32" spans="1:256" ht="21" customHeight="1" x14ac:dyDescent="0.2">
      <c r="A32" s="60" t="s">
        <v>58</v>
      </c>
      <c r="B32" s="17" t="s">
        <v>29</v>
      </c>
      <c r="C32" s="25" t="s">
        <v>59</v>
      </c>
      <c r="D32" s="19">
        <v>6826805.6868664743</v>
      </c>
      <c r="E32" s="19">
        <v>7020748.3264339548</v>
      </c>
      <c r="F32" s="19">
        <v>6726612.6101943636</v>
      </c>
      <c r="G32" s="19">
        <v>6752249.739472772</v>
      </c>
      <c r="H32" s="19">
        <v>7012860.6654610038</v>
      </c>
      <c r="I32" s="19">
        <v>6729781.3714820622</v>
      </c>
      <c r="J32" s="19">
        <v>6671539.3902642559</v>
      </c>
      <c r="K32" s="19">
        <v>6529904.9303964972</v>
      </c>
      <c r="L32" s="19">
        <v>6627187.7999894666</v>
      </c>
      <c r="M32" s="19">
        <v>6575657.4077894716</v>
      </c>
      <c r="N32" s="19">
        <v>6523088.6566804312</v>
      </c>
      <c r="O32" s="19">
        <v>6610857.2424985273</v>
      </c>
      <c r="P32" s="19">
        <v>7232435.5775606539</v>
      </c>
      <c r="Q32" s="19">
        <v>6852390.0977718001</v>
      </c>
      <c r="R32" s="19">
        <v>6271593.0722189555</v>
      </c>
      <c r="S32" s="19">
        <v>5465756.1276365742</v>
      </c>
      <c r="T32" s="19">
        <v>5124159.7864720281</v>
      </c>
      <c r="U32" s="19">
        <v>4351293.0715169553</v>
      </c>
      <c r="V32" s="19">
        <v>4044911.6453876062</v>
      </c>
      <c r="W32" s="19">
        <v>4190835.9727293816</v>
      </c>
      <c r="X32" s="19">
        <v>3804002.2537561692</v>
      </c>
      <c r="Y32" s="19">
        <v>4021396.781347184</v>
      </c>
      <c r="Z32" s="19">
        <v>4482276.7438305393</v>
      </c>
      <c r="AA32" s="61">
        <v>5519684.7410559477</v>
      </c>
      <c r="AB32" s="30"/>
      <c r="AC32" s="30"/>
      <c r="AD32" s="30"/>
      <c r="AE32" s="30"/>
      <c r="AF32" s="30"/>
      <c r="AG32" s="51"/>
    </row>
    <row r="33" spans="1:256" ht="22.5" customHeight="1" x14ac:dyDescent="0.2">
      <c r="A33" s="65" t="s">
        <v>60</v>
      </c>
      <c r="B33" s="26"/>
      <c r="C33" s="2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64"/>
      <c r="AB33" s="5"/>
      <c r="AC33" s="5"/>
      <c r="AD33" s="5"/>
      <c r="AE33" s="5"/>
      <c r="AF33" s="5"/>
      <c r="AG33" s="51"/>
    </row>
    <row r="34" spans="1:256" ht="21" customHeight="1" x14ac:dyDescent="0.2">
      <c r="A34" s="66" t="s">
        <v>61</v>
      </c>
      <c r="B34" s="28"/>
      <c r="C34" s="29" t="s">
        <v>62</v>
      </c>
      <c r="D34" s="19">
        <v>-886280.97341910005</v>
      </c>
      <c r="E34" s="19">
        <v>-1044071.1353124043</v>
      </c>
      <c r="F34" s="19">
        <v>-729135.94224332087</v>
      </c>
      <c r="G34" s="19">
        <v>-724718.76283107174</v>
      </c>
      <c r="H34" s="19">
        <v>-1035874.4292933135</v>
      </c>
      <c r="I34" s="19">
        <v>-792681.07742081722</v>
      </c>
      <c r="J34" s="19">
        <v>-765144.09532340174</v>
      </c>
      <c r="K34" s="19">
        <v>-565920.15990096296</v>
      </c>
      <c r="L34" s="19">
        <v>-561534.65782407916</v>
      </c>
      <c r="M34" s="19">
        <v>-602405.54567462427</v>
      </c>
      <c r="N34" s="19">
        <v>-704891.27346270764</v>
      </c>
      <c r="O34" s="19">
        <v>-754176.39122829179</v>
      </c>
      <c r="P34" s="19">
        <v>-1329554.6606394553</v>
      </c>
      <c r="Q34" s="19">
        <v>-895232.88076988445</v>
      </c>
      <c r="R34" s="19">
        <v>296259.9926198668</v>
      </c>
      <c r="S34" s="19">
        <v>941920.55472199537</v>
      </c>
      <c r="T34" s="19">
        <v>1174872.8128808136</v>
      </c>
      <c r="U34" s="19">
        <v>1956184.5319168675</v>
      </c>
      <c r="V34" s="19">
        <v>2263327.4572882941</v>
      </c>
      <c r="W34" s="19">
        <v>2083374.946524784</v>
      </c>
      <c r="X34" s="19">
        <v>2468891.1648303522</v>
      </c>
      <c r="Y34" s="19">
        <v>2214029.6615617168</v>
      </c>
      <c r="Z34" s="19">
        <v>1690766.7570111775</v>
      </c>
      <c r="AA34" s="61">
        <v>370667.9492061364</v>
      </c>
      <c r="AB34" s="30"/>
      <c r="AC34" s="30"/>
      <c r="AD34" s="30"/>
      <c r="AE34" s="30"/>
      <c r="AF34" s="30"/>
      <c r="AG34" s="51"/>
    </row>
    <row r="35" spans="1:256" ht="21" customHeight="1" x14ac:dyDescent="0.2">
      <c r="A35" s="67" t="s">
        <v>63</v>
      </c>
      <c r="B35" s="31"/>
      <c r="C35" s="32" t="s">
        <v>64</v>
      </c>
      <c r="D35" s="33">
        <v>512212276</v>
      </c>
      <c r="E35" s="103"/>
      <c r="F35" s="104"/>
      <c r="G35" s="104"/>
      <c r="H35" s="105"/>
      <c r="I35" s="106"/>
      <c r="J35" s="106"/>
      <c r="K35" s="106"/>
      <c r="L35" s="107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8"/>
      <c r="AB35" s="51"/>
      <c r="AC35" s="51"/>
      <c r="AD35" s="51"/>
      <c r="AE35" s="51"/>
      <c r="AF35" s="51"/>
      <c r="AG35" s="51"/>
    </row>
    <row r="36" spans="1:256" ht="93.75" customHeight="1" x14ac:dyDescent="0.2">
      <c r="A36" s="68" t="s">
        <v>65</v>
      </c>
      <c r="B36" s="109" t="s">
        <v>66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10"/>
      <c r="AB36" s="5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</row>
  </sheetData>
  <mergeCells count="11">
    <mergeCell ref="B1:AA1"/>
    <mergeCell ref="A21:A22"/>
    <mergeCell ref="E35:AA35"/>
    <mergeCell ref="B36:AA36"/>
    <mergeCell ref="A13:A14"/>
    <mergeCell ref="A17:A18"/>
    <mergeCell ref="A4:A5"/>
    <mergeCell ref="A19:A20"/>
    <mergeCell ref="A6:A7"/>
    <mergeCell ref="A15:A16"/>
    <mergeCell ref="A23:A24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5"/>
  <sheetViews>
    <sheetView showGridLines="0" topLeftCell="A4" zoomScaleNormal="100" workbookViewId="0">
      <selection activeCell="B23" sqref="A23:XFD24"/>
    </sheetView>
  </sheetViews>
  <sheetFormatPr defaultColWidth="16.28515625" defaultRowHeight="18" customHeight="1" x14ac:dyDescent="0.2"/>
  <cols>
    <col min="1" max="1" width="43.42578125" style="38" customWidth="1" collapsed="1"/>
    <col min="2" max="2" width="8.140625" style="38" customWidth="1" collapsed="1"/>
    <col min="3" max="3" width="16.7109375" style="38" hidden="1" customWidth="1" collapsed="1"/>
    <col min="4" max="27" width="18.7109375" style="38" customWidth="1" collapsed="1"/>
    <col min="28" max="256" width="16.28515625" style="38" customWidth="1" collapsed="1"/>
  </cols>
  <sheetData>
    <row r="1" spans="1:256" ht="60.2" customHeight="1" x14ac:dyDescent="0.2">
      <c r="A1" s="52"/>
      <c r="B1" s="96" t="s">
        <v>81</v>
      </c>
      <c r="C1" s="97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</row>
    <row r="2" spans="1:256" ht="48" customHeight="1" x14ac:dyDescent="0.2">
      <c r="A2" s="53" t="s">
        <v>88</v>
      </c>
      <c r="B2" s="4"/>
      <c r="C2" s="4"/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54" t="s">
        <v>24</v>
      </c>
    </row>
    <row r="3" spans="1:256" ht="22.5" customHeight="1" x14ac:dyDescent="0.2">
      <c r="A3" s="55" t="s">
        <v>25</v>
      </c>
      <c r="B3" s="36"/>
      <c r="C3" s="7" t="s">
        <v>26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69"/>
    </row>
    <row r="4" spans="1:256" ht="18.75" customHeight="1" x14ac:dyDescent="0.2">
      <c r="A4" s="101" t="s">
        <v>27</v>
      </c>
      <c r="B4" s="9" t="s">
        <v>28</v>
      </c>
      <c r="C4" s="20" t="s">
        <v>68</v>
      </c>
      <c r="D4" s="44" t="s">
        <v>90</v>
      </c>
      <c r="E4" s="44" t="s">
        <v>90</v>
      </c>
      <c r="F4" s="44" t="s">
        <v>91</v>
      </c>
      <c r="G4" s="44" t="s">
        <v>91</v>
      </c>
      <c r="H4" s="44" t="s">
        <v>92</v>
      </c>
      <c r="I4" s="44" t="s">
        <v>93</v>
      </c>
      <c r="J4" s="44" t="s">
        <v>94</v>
      </c>
      <c r="K4" s="44" t="s">
        <v>95</v>
      </c>
      <c r="L4" s="44" t="s">
        <v>96</v>
      </c>
      <c r="M4" s="44" t="s">
        <v>97</v>
      </c>
      <c r="N4" s="44" t="s">
        <v>97</v>
      </c>
      <c r="O4" s="44" t="s">
        <v>98</v>
      </c>
      <c r="P4" s="44" t="s">
        <v>99</v>
      </c>
      <c r="Q4" s="44" t="s">
        <v>98</v>
      </c>
      <c r="R4" s="44" t="s">
        <v>99</v>
      </c>
      <c r="S4" s="44" t="s">
        <v>100</v>
      </c>
      <c r="T4" s="44" t="s">
        <v>92</v>
      </c>
      <c r="U4" s="44" t="s">
        <v>101</v>
      </c>
      <c r="V4" s="44" t="s">
        <v>102</v>
      </c>
      <c r="W4" s="44" t="s">
        <v>103</v>
      </c>
      <c r="X4" s="44" t="s">
        <v>94</v>
      </c>
      <c r="Y4" s="44" t="s">
        <v>104</v>
      </c>
      <c r="Z4" s="44" t="s">
        <v>105</v>
      </c>
      <c r="AA4" s="70" t="s">
        <v>91</v>
      </c>
    </row>
    <row r="5" spans="1:256" ht="18.75" customHeight="1" x14ac:dyDescent="0.2">
      <c r="A5" s="102"/>
      <c r="B5" s="12" t="s">
        <v>29</v>
      </c>
      <c r="C5" s="13" t="s">
        <v>30</v>
      </c>
      <c r="D5" s="14" t="s">
        <v>30</v>
      </c>
      <c r="E5" s="14" t="s">
        <v>30</v>
      </c>
      <c r="F5" s="14" t="s">
        <v>30</v>
      </c>
      <c r="G5" s="14" t="s">
        <v>30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  <c r="M5" s="14" t="s">
        <v>30</v>
      </c>
      <c r="N5" s="14" t="s">
        <v>30</v>
      </c>
      <c r="O5" s="14" t="s">
        <v>30</v>
      </c>
      <c r="P5" s="14" t="s">
        <v>30</v>
      </c>
      <c r="Q5" s="14" t="s">
        <v>30</v>
      </c>
      <c r="R5" s="14" t="s">
        <v>30</v>
      </c>
      <c r="S5" s="14" t="s">
        <v>30</v>
      </c>
      <c r="T5" s="14" t="s">
        <v>30</v>
      </c>
      <c r="U5" s="14" t="s">
        <v>30</v>
      </c>
      <c r="V5" s="14" t="s">
        <v>30</v>
      </c>
      <c r="W5" s="14" t="s">
        <v>30</v>
      </c>
      <c r="X5" s="14" t="s">
        <v>30</v>
      </c>
      <c r="Y5" s="14" t="s">
        <v>30</v>
      </c>
      <c r="Z5" s="14" t="s">
        <v>30</v>
      </c>
      <c r="AA5" s="58" t="s">
        <v>30</v>
      </c>
    </row>
    <row r="6" spans="1:256" ht="18.75" customHeight="1" x14ac:dyDescent="0.2">
      <c r="A6" s="101" t="s">
        <v>31</v>
      </c>
      <c r="B6" s="9" t="s">
        <v>28</v>
      </c>
      <c r="C6" s="20" t="s">
        <v>69</v>
      </c>
      <c r="D6" s="44" t="s">
        <v>106</v>
      </c>
      <c r="E6" s="44" t="s">
        <v>106</v>
      </c>
      <c r="F6" s="44" t="s">
        <v>101</v>
      </c>
      <c r="G6" s="44" t="s">
        <v>107</v>
      </c>
      <c r="H6" s="44" t="s">
        <v>108</v>
      </c>
      <c r="I6" s="44" t="s">
        <v>109</v>
      </c>
      <c r="J6" s="44" t="s">
        <v>110</v>
      </c>
      <c r="K6" s="44" t="s">
        <v>111</v>
      </c>
      <c r="L6" s="44" t="s">
        <v>101</v>
      </c>
      <c r="M6" s="44" t="s">
        <v>107</v>
      </c>
      <c r="N6" s="44" t="s">
        <v>112</v>
      </c>
      <c r="O6" s="44" t="s">
        <v>113</v>
      </c>
      <c r="P6" s="44" t="s">
        <v>101</v>
      </c>
      <c r="Q6" s="44" t="s">
        <v>114</v>
      </c>
      <c r="R6" s="44" t="s">
        <v>114</v>
      </c>
      <c r="S6" s="44" t="s">
        <v>113</v>
      </c>
      <c r="T6" s="44" t="s">
        <v>115</v>
      </c>
      <c r="U6" s="44" t="s">
        <v>116</v>
      </c>
      <c r="V6" s="44" t="s">
        <v>117</v>
      </c>
      <c r="W6" s="44" t="s">
        <v>117</v>
      </c>
      <c r="X6" s="44" t="s">
        <v>117</v>
      </c>
      <c r="Y6" s="44" t="s">
        <v>117</v>
      </c>
      <c r="Z6" s="44" t="s">
        <v>94</v>
      </c>
      <c r="AA6" s="70" t="s">
        <v>94</v>
      </c>
    </row>
    <row r="7" spans="1:256" ht="18.75" customHeight="1" x14ac:dyDescent="0.2">
      <c r="A7" s="102"/>
      <c r="B7" s="12" t="s">
        <v>29</v>
      </c>
      <c r="C7" s="13" t="s">
        <v>82</v>
      </c>
      <c r="D7" s="45" t="s">
        <v>106</v>
      </c>
      <c r="E7" s="45" t="s">
        <v>106</v>
      </c>
      <c r="F7" s="45" t="s">
        <v>101</v>
      </c>
      <c r="G7" s="45" t="s">
        <v>107</v>
      </c>
      <c r="H7" s="45" t="s">
        <v>108</v>
      </c>
      <c r="I7" s="45" t="s">
        <v>109</v>
      </c>
      <c r="J7" s="45" t="s">
        <v>110</v>
      </c>
      <c r="K7" s="45" t="s">
        <v>111</v>
      </c>
      <c r="L7" s="45" t="s">
        <v>101</v>
      </c>
      <c r="M7" s="45" t="s">
        <v>107</v>
      </c>
      <c r="N7" s="45" t="s">
        <v>112</v>
      </c>
      <c r="O7" s="45" t="s">
        <v>113</v>
      </c>
      <c r="P7" s="45" t="s">
        <v>101</v>
      </c>
      <c r="Q7" s="45" t="s">
        <v>114</v>
      </c>
      <c r="R7" s="45" t="s">
        <v>114</v>
      </c>
      <c r="S7" s="45" t="s">
        <v>113</v>
      </c>
      <c r="T7" s="45" t="s">
        <v>115</v>
      </c>
      <c r="U7" s="45" t="s">
        <v>116</v>
      </c>
      <c r="V7" s="45" t="s">
        <v>117</v>
      </c>
      <c r="W7" s="45" t="s">
        <v>117</v>
      </c>
      <c r="X7" s="45" t="s">
        <v>117</v>
      </c>
      <c r="Y7" s="45" t="s">
        <v>117</v>
      </c>
      <c r="Z7" s="45" t="s">
        <v>94</v>
      </c>
      <c r="AA7" s="71" t="s">
        <v>94</v>
      </c>
    </row>
    <row r="8" spans="1:256" ht="26.25" customHeight="1" x14ac:dyDescent="0.2">
      <c r="A8" s="60" t="s">
        <v>32</v>
      </c>
      <c r="B8" s="17" t="s">
        <v>28</v>
      </c>
      <c r="C8" s="25" t="s">
        <v>70</v>
      </c>
      <c r="D8" s="46" t="s">
        <v>118</v>
      </c>
      <c r="E8" s="46" t="s">
        <v>118</v>
      </c>
      <c r="F8" s="46" t="s">
        <v>119</v>
      </c>
      <c r="G8" s="46" t="s">
        <v>120</v>
      </c>
      <c r="H8" s="46" t="s">
        <v>121</v>
      </c>
      <c r="I8" s="46" t="s">
        <v>122</v>
      </c>
      <c r="J8" s="46" t="s">
        <v>123</v>
      </c>
      <c r="K8" s="46" t="s">
        <v>124</v>
      </c>
      <c r="L8" s="46" t="s">
        <v>125</v>
      </c>
      <c r="M8" s="46" t="s">
        <v>126</v>
      </c>
      <c r="N8" s="46" t="s">
        <v>125</v>
      </c>
      <c r="O8" s="46" t="s">
        <v>125</v>
      </c>
      <c r="P8" s="46" t="s">
        <v>127</v>
      </c>
      <c r="Q8" s="46" t="s">
        <v>125</v>
      </c>
      <c r="R8" s="46" t="s">
        <v>125</v>
      </c>
      <c r="S8" s="46" t="s">
        <v>128</v>
      </c>
      <c r="T8" s="46" t="s">
        <v>128</v>
      </c>
      <c r="U8" s="46" t="s">
        <v>126</v>
      </c>
      <c r="V8" s="46" t="s">
        <v>118</v>
      </c>
      <c r="W8" s="46" t="s">
        <v>118</v>
      </c>
      <c r="X8" s="46" t="s">
        <v>118</v>
      </c>
      <c r="Y8" s="46" t="s">
        <v>122</v>
      </c>
      <c r="Z8" s="46" t="s">
        <v>121</v>
      </c>
      <c r="AA8" s="72" t="s">
        <v>129</v>
      </c>
    </row>
    <row r="9" spans="1:256" ht="26.25" customHeight="1" x14ac:dyDescent="0.2">
      <c r="A9" s="60" t="s">
        <v>33</v>
      </c>
      <c r="B9" s="17" t="s">
        <v>28</v>
      </c>
      <c r="C9" s="25" t="s">
        <v>71</v>
      </c>
      <c r="D9" s="46" t="s">
        <v>130</v>
      </c>
      <c r="E9" s="46" t="s">
        <v>131</v>
      </c>
      <c r="F9" s="46" t="s">
        <v>130</v>
      </c>
      <c r="G9" s="46" t="s">
        <v>132</v>
      </c>
      <c r="H9" s="46" t="s">
        <v>133</v>
      </c>
      <c r="I9" s="46" t="s">
        <v>134</v>
      </c>
      <c r="J9" s="46" t="s">
        <v>135</v>
      </c>
      <c r="K9" s="46" t="s">
        <v>136</v>
      </c>
      <c r="L9" s="46" t="s">
        <v>137</v>
      </c>
      <c r="M9" s="46" t="s">
        <v>138</v>
      </c>
      <c r="N9" s="46" t="s">
        <v>130</v>
      </c>
      <c r="O9" s="46" t="s">
        <v>139</v>
      </c>
      <c r="P9" s="46" t="s">
        <v>140</v>
      </c>
      <c r="Q9" s="46" t="s">
        <v>141</v>
      </c>
      <c r="R9" s="46" t="s">
        <v>131</v>
      </c>
      <c r="S9" s="46" t="s">
        <v>141</v>
      </c>
      <c r="T9" s="46" t="s">
        <v>141</v>
      </c>
      <c r="U9" s="46" t="s">
        <v>142</v>
      </c>
      <c r="V9" s="46" t="s">
        <v>142</v>
      </c>
      <c r="W9" s="46" t="s">
        <v>141</v>
      </c>
      <c r="X9" s="46" t="s">
        <v>143</v>
      </c>
      <c r="Y9" s="46" t="s">
        <v>144</v>
      </c>
      <c r="Z9" s="46" t="s">
        <v>145</v>
      </c>
      <c r="AA9" s="72" t="s">
        <v>146</v>
      </c>
    </row>
    <row r="10" spans="1:256" ht="26.25" customHeight="1" x14ac:dyDescent="0.2">
      <c r="A10" s="60" t="s">
        <v>34</v>
      </c>
      <c r="B10" s="17" t="s">
        <v>28</v>
      </c>
      <c r="C10" s="25" t="s">
        <v>72</v>
      </c>
      <c r="D10" s="46" t="s">
        <v>147</v>
      </c>
      <c r="E10" s="46" t="s">
        <v>147</v>
      </c>
      <c r="F10" s="46" t="s">
        <v>148</v>
      </c>
      <c r="G10" s="46" t="s">
        <v>148</v>
      </c>
      <c r="H10" s="46" t="s">
        <v>149</v>
      </c>
      <c r="I10" s="46" t="s">
        <v>150</v>
      </c>
      <c r="J10" s="46" t="s">
        <v>150</v>
      </c>
      <c r="K10" s="46" t="s">
        <v>150</v>
      </c>
      <c r="L10" s="46" t="s">
        <v>151</v>
      </c>
      <c r="M10" s="46" t="s">
        <v>151</v>
      </c>
      <c r="N10" s="46" t="s">
        <v>151</v>
      </c>
      <c r="O10" s="46" t="s">
        <v>152</v>
      </c>
      <c r="P10" s="46" t="s">
        <v>151</v>
      </c>
      <c r="Q10" s="46" t="s">
        <v>152</v>
      </c>
      <c r="R10" s="46" t="s">
        <v>152</v>
      </c>
      <c r="S10" s="46" t="s">
        <v>151</v>
      </c>
      <c r="T10" s="46" t="s">
        <v>152</v>
      </c>
      <c r="U10" s="46" t="s">
        <v>152</v>
      </c>
      <c r="V10" s="46" t="s">
        <v>152</v>
      </c>
      <c r="W10" s="46" t="s">
        <v>152</v>
      </c>
      <c r="X10" s="46" t="s">
        <v>152</v>
      </c>
      <c r="Y10" s="46" t="s">
        <v>152</v>
      </c>
      <c r="Z10" s="46" t="s">
        <v>152</v>
      </c>
      <c r="AA10" s="72" t="s">
        <v>152</v>
      </c>
    </row>
    <row r="11" spans="1:256" ht="26.25" customHeight="1" x14ac:dyDescent="0.2">
      <c r="A11" s="60" t="s">
        <v>35</v>
      </c>
      <c r="B11" s="17" t="s">
        <v>28</v>
      </c>
      <c r="C11" s="25" t="s">
        <v>73</v>
      </c>
      <c r="D11" s="46" t="s">
        <v>153</v>
      </c>
      <c r="E11" s="46" t="s">
        <v>154</v>
      </c>
      <c r="F11" s="46" t="s">
        <v>155</v>
      </c>
      <c r="G11" s="46" t="s">
        <v>156</v>
      </c>
      <c r="H11" s="46" t="s">
        <v>157</v>
      </c>
      <c r="I11" s="46" t="s">
        <v>157</v>
      </c>
      <c r="J11" s="46" t="s">
        <v>158</v>
      </c>
      <c r="K11" s="46" t="s">
        <v>159</v>
      </c>
      <c r="L11" s="46" t="s">
        <v>160</v>
      </c>
      <c r="M11" s="46" t="s">
        <v>161</v>
      </c>
      <c r="N11" s="46" t="s">
        <v>162</v>
      </c>
      <c r="O11" s="46" t="s">
        <v>160</v>
      </c>
      <c r="P11" s="46" t="s">
        <v>155</v>
      </c>
      <c r="Q11" s="46" t="s">
        <v>156</v>
      </c>
      <c r="R11" s="46" t="s">
        <v>160</v>
      </c>
      <c r="S11" s="46" t="s">
        <v>163</v>
      </c>
      <c r="T11" s="46" t="s">
        <v>155</v>
      </c>
      <c r="U11" s="46" t="s">
        <v>162</v>
      </c>
      <c r="V11" s="46" t="s">
        <v>164</v>
      </c>
      <c r="W11" s="46" t="s">
        <v>163</v>
      </c>
      <c r="X11" s="46" t="s">
        <v>156</v>
      </c>
      <c r="Y11" s="46" t="s">
        <v>163</v>
      </c>
      <c r="Z11" s="46" t="s">
        <v>165</v>
      </c>
      <c r="AA11" s="72" t="s">
        <v>157</v>
      </c>
    </row>
    <row r="12" spans="1:256" ht="26.25" customHeight="1" x14ac:dyDescent="0.2">
      <c r="A12" s="60" t="s">
        <v>36</v>
      </c>
      <c r="B12" s="17" t="s">
        <v>28</v>
      </c>
      <c r="C12" s="25" t="s">
        <v>74</v>
      </c>
      <c r="D12" s="46" t="s">
        <v>166</v>
      </c>
      <c r="E12" s="46" t="s">
        <v>167</v>
      </c>
      <c r="F12" s="46" t="s">
        <v>168</v>
      </c>
      <c r="G12" s="46" t="s">
        <v>168</v>
      </c>
      <c r="H12" s="46" t="s">
        <v>169</v>
      </c>
      <c r="I12" s="46" t="s">
        <v>170</v>
      </c>
      <c r="J12" s="46" t="s">
        <v>171</v>
      </c>
      <c r="K12" s="46" t="s">
        <v>169</v>
      </c>
      <c r="L12" s="46" t="s">
        <v>172</v>
      </c>
      <c r="M12" s="46" t="s">
        <v>173</v>
      </c>
      <c r="N12" s="46" t="s">
        <v>174</v>
      </c>
      <c r="O12" s="46" t="s">
        <v>175</v>
      </c>
      <c r="P12" s="46" t="s">
        <v>176</v>
      </c>
      <c r="Q12" s="46" t="s">
        <v>177</v>
      </c>
      <c r="R12" s="46" t="s">
        <v>178</v>
      </c>
      <c r="S12" s="46" t="s">
        <v>173</v>
      </c>
      <c r="T12" s="46" t="s">
        <v>179</v>
      </c>
      <c r="U12" s="46" t="s">
        <v>173</v>
      </c>
      <c r="V12" s="46" t="s">
        <v>173</v>
      </c>
      <c r="W12" s="46" t="s">
        <v>173</v>
      </c>
      <c r="X12" s="46" t="s">
        <v>173</v>
      </c>
      <c r="Y12" s="46" t="s">
        <v>173</v>
      </c>
      <c r="Z12" s="46" t="s">
        <v>173</v>
      </c>
      <c r="AA12" s="72" t="s">
        <v>179</v>
      </c>
    </row>
    <row r="13" spans="1:256" ht="18.75" customHeight="1" x14ac:dyDescent="0.2">
      <c r="A13" s="101" t="s">
        <v>37</v>
      </c>
      <c r="B13" s="9" t="s">
        <v>28</v>
      </c>
      <c r="C13" s="43" t="s">
        <v>38</v>
      </c>
      <c r="D13" s="11" t="s">
        <v>89</v>
      </c>
      <c r="E13" s="11" t="s">
        <v>89</v>
      </c>
      <c r="F13" s="11" t="s">
        <v>89</v>
      </c>
      <c r="G13" s="11" t="s">
        <v>89</v>
      </c>
      <c r="H13" s="11" t="s">
        <v>89</v>
      </c>
      <c r="I13" s="11" t="s">
        <v>89</v>
      </c>
      <c r="J13" s="11" t="s">
        <v>89</v>
      </c>
      <c r="K13" s="11" t="s">
        <v>89</v>
      </c>
      <c r="L13" s="11" t="s">
        <v>89</v>
      </c>
      <c r="M13" s="11" t="s">
        <v>89</v>
      </c>
      <c r="N13" s="11" t="s">
        <v>89</v>
      </c>
      <c r="O13" s="11" t="s">
        <v>89</v>
      </c>
      <c r="P13" s="11" t="s">
        <v>89</v>
      </c>
      <c r="Q13" s="11" t="s">
        <v>89</v>
      </c>
      <c r="R13" s="11" t="s">
        <v>89</v>
      </c>
      <c r="S13" s="11" t="s">
        <v>89</v>
      </c>
      <c r="T13" s="11" t="s">
        <v>89</v>
      </c>
      <c r="U13" s="11" t="s">
        <v>89</v>
      </c>
      <c r="V13" s="11" t="s">
        <v>89</v>
      </c>
      <c r="W13" s="11" t="s">
        <v>89</v>
      </c>
      <c r="X13" s="11" t="s">
        <v>89</v>
      </c>
      <c r="Y13" s="11" t="s">
        <v>89</v>
      </c>
      <c r="Z13" s="11" t="s">
        <v>89</v>
      </c>
      <c r="AA13" s="57" t="s">
        <v>89</v>
      </c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</row>
    <row r="14" spans="1:256" ht="18.75" customHeight="1" x14ac:dyDescent="0.2">
      <c r="A14" s="102"/>
      <c r="B14" s="12" t="s">
        <v>29</v>
      </c>
      <c r="C14" s="42" t="s">
        <v>39</v>
      </c>
      <c r="D14" s="14" t="s">
        <v>89</v>
      </c>
      <c r="E14" s="14" t="s">
        <v>89</v>
      </c>
      <c r="F14" s="14" t="s">
        <v>89</v>
      </c>
      <c r="G14" s="14" t="s">
        <v>89</v>
      </c>
      <c r="H14" s="14" t="s">
        <v>89</v>
      </c>
      <c r="I14" s="14" t="s">
        <v>89</v>
      </c>
      <c r="J14" s="14" t="s">
        <v>89</v>
      </c>
      <c r="K14" s="14" t="s">
        <v>89</v>
      </c>
      <c r="L14" s="14" t="s">
        <v>89</v>
      </c>
      <c r="M14" s="14" t="s">
        <v>89</v>
      </c>
      <c r="N14" s="14" t="s">
        <v>89</v>
      </c>
      <c r="O14" s="14" t="s">
        <v>89</v>
      </c>
      <c r="P14" s="14" t="s">
        <v>89</v>
      </c>
      <c r="Q14" s="14" t="s">
        <v>89</v>
      </c>
      <c r="R14" s="14" t="s">
        <v>89</v>
      </c>
      <c r="S14" s="14" t="s">
        <v>89</v>
      </c>
      <c r="T14" s="14" t="s">
        <v>89</v>
      </c>
      <c r="U14" s="14" t="s">
        <v>89</v>
      </c>
      <c r="V14" s="14" t="s">
        <v>89</v>
      </c>
      <c r="W14" s="14" t="s">
        <v>89</v>
      </c>
      <c r="X14" s="14" t="s">
        <v>89</v>
      </c>
      <c r="Y14" s="14" t="s">
        <v>89</v>
      </c>
      <c r="Z14" s="14" t="s">
        <v>89</v>
      </c>
      <c r="AA14" s="58" t="s">
        <v>89</v>
      </c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1:256" ht="18.75" customHeight="1" x14ac:dyDescent="0.2">
      <c r="A15" s="101" t="s">
        <v>40</v>
      </c>
      <c r="B15" s="9" t="s">
        <v>28</v>
      </c>
      <c r="C15" s="43" t="s">
        <v>41</v>
      </c>
      <c r="D15" s="11" t="s">
        <v>89</v>
      </c>
      <c r="E15" s="11" t="s">
        <v>89</v>
      </c>
      <c r="F15" s="11" t="s">
        <v>89</v>
      </c>
      <c r="G15" s="11" t="s">
        <v>89</v>
      </c>
      <c r="H15" s="11" t="s">
        <v>89</v>
      </c>
      <c r="I15" s="11" t="s">
        <v>89</v>
      </c>
      <c r="J15" s="11" t="s">
        <v>89</v>
      </c>
      <c r="K15" s="11" t="s">
        <v>89</v>
      </c>
      <c r="L15" s="11" t="s">
        <v>89</v>
      </c>
      <c r="M15" s="11" t="s">
        <v>89</v>
      </c>
      <c r="N15" s="11" t="s">
        <v>89</v>
      </c>
      <c r="O15" s="11" t="s">
        <v>89</v>
      </c>
      <c r="P15" s="11" t="s">
        <v>89</v>
      </c>
      <c r="Q15" s="11" t="s">
        <v>89</v>
      </c>
      <c r="R15" s="11" t="s">
        <v>89</v>
      </c>
      <c r="S15" s="11" t="s">
        <v>89</v>
      </c>
      <c r="T15" s="11" t="s">
        <v>89</v>
      </c>
      <c r="U15" s="11" t="s">
        <v>89</v>
      </c>
      <c r="V15" s="11" t="s">
        <v>89</v>
      </c>
      <c r="W15" s="11" t="s">
        <v>89</v>
      </c>
      <c r="X15" s="11" t="s">
        <v>89</v>
      </c>
      <c r="Y15" s="11" t="s">
        <v>89</v>
      </c>
      <c r="Z15" s="11" t="s">
        <v>89</v>
      </c>
      <c r="AA15" s="57" t="s">
        <v>89</v>
      </c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1:256" ht="18.75" customHeight="1" x14ac:dyDescent="0.2">
      <c r="A16" s="102"/>
      <c r="B16" s="12" t="s">
        <v>29</v>
      </c>
      <c r="C16" s="42" t="s">
        <v>42</v>
      </c>
      <c r="D16" s="14" t="s">
        <v>89</v>
      </c>
      <c r="E16" s="14" t="s">
        <v>89</v>
      </c>
      <c r="F16" s="14" t="s">
        <v>89</v>
      </c>
      <c r="G16" s="14" t="s">
        <v>89</v>
      </c>
      <c r="H16" s="14" t="s">
        <v>89</v>
      </c>
      <c r="I16" s="14" t="s">
        <v>89</v>
      </c>
      <c r="J16" s="14" t="s">
        <v>89</v>
      </c>
      <c r="K16" s="14" t="s">
        <v>89</v>
      </c>
      <c r="L16" s="14" t="s">
        <v>89</v>
      </c>
      <c r="M16" s="14" t="s">
        <v>89</v>
      </c>
      <c r="N16" s="14" t="s">
        <v>89</v>
      </c>
      <c r="O16" s="14" t="s">
        <v>89</v>
      </c>
      <c r="P16" s="14" t="s">
        <v>89</v>
      </c>
      <c r="Q16" s="14" t="s">
        <v>89</v>
      </c>
      <c r="R16" s="14" t="s">
        <v>89</v>
      </c>
      <c r="S16" s="14" t="s">
        <v>89</v>
      </c>
      <c r="T16" s="14" t="s">
        <v>89</v>
      </c>
      <c r="U16" s="14" t="s">
        <v>89</v>
      </c>
      <c r="V16" s="14" t="s">
        <v>89</v>
      </c>
      <c r="W16" s="14" t="s">
        <v>89</v>
      </c>
      <c r="X16" s="14" t="s">
        <v>89</v>
      </c>
      <c r="Y16" s="14" t="s">
        <v>89</v>
      </c>
      <c r="Z16" s="14" t="s">
        <v>89</v>
      </c>
      <c r="AA16" s="58" t="s">
        <v>89</v>
      </c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1:256" ht="18.75" customHeight="1" x14ac:dyDescent="0.2">
      <c r="A17" s="101" t="s">
        <v>84</v>
      </c>
      <c r="B17" s="9" t="s">
        <v>28</v>
      </c>
      <c r="C17" s="20" t="s">
        <v>85</v>
      </c>
      <c r="D17" s="47" t="s">
        <v>89</v>
      </c>
      <c r="E17" s="47" t="s">
        <v>89</v>
      </c>
      <c r="F17" s="47" t="s">
        <v>89</v>
      </c>
      <c r="G17" s="47" t="s">
        <v>89</v>
      </c>
      <c r="H17" s="47" t="s">
        <v>89</v>
      </c>
      <c r="I17" s="47" t="s">
        <v>89</v>
      </c>
      <c r="J17" s="47" t="s">
        <v>89</v>
      </c>
      <c r="K17" s="47" t="s">
        <v>89</v>
      </c>
      <c r="L17" s="47" t="s">
        <v>89</v>
      </c>
      <c r="M17" s="47" t="s">
        <v>89</v>
      </c>
      <c r="N17" s="47" t="s">
        <v>89</v>
      </c>
      <c r="O17" s="47" t="s">
        <v>89</v>
      </c>
      <c r="P17" s="47" t="s">
        <v>89</v>
      </c>
      <c r="Q17" s="47" t="s">
        <v>89</v>
      </c>
      <c r="R17" s="47" t="s">
        <v>89</v>
      </c>
      <c r="S17" s="47" t="s">
        <v>89</v>
      </c>
      <c r="T17" s="47" t="s">
        <v>89</v>
      </c>
      <c r="U17" s="47" t="s">
        <v>89</v>
      </c>
      <c r="V17" s="47" t="s">
        <v>89</v>
      </c>
      <c r="W17" s="47" t="s">
        <v>89</v>
      </c>
      <c r="X17" s="47" t="s">
        <v>89</v>
      </c>
      <c r="Y17" s="47" t="s">
        <v>89</v>
      </c>
      <c r="Z17" s="47" t="s">
        <v>89</v>
      </c>
      <c r="AA17" s="73" t="s">
        <v>89</v>
      </c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1:256" ht="18.75" customHeight="1" x14ac:dyDescent="0.2">
      <c r="A18" s="102"/>
      <c r="B18" s="12" t="s">
        <v>29</v>
      </c>
      <c r="C18" s="13" t="s">
        <v>86</v>
      </c>
      <c r="D18" s="48" t="s">
        <v>89</v>
      </c>
      <c r="E18" s="48" t="s">
        <v>89</v>
      </c>
      <c r="F18" s="48" t="s">
        <v>89</v>
      </c>
      <c r="G18" s="48" t="s">
        <v>89</v>
      </c>
      <c r="H18" s="48" t="s">
        <v>180</v>
      </c>
      <c r="I18" s="48" t="s">
        <v>181</v>
      </c>
      <c r="J18" s="48" t="s">
        <v>182</v>
      </c>
      <c r="K18" s="48" t="s">
        <v>180</v>
      </c>
      <c r="L18" s="48" t="s">
        <v>183</v>
      </c>
      <c r="M18" s="48" t="s">
        <v>184</v>
      </c>
      <c r="N18" s="48" t="s">
        <v>185</v>
      </c>
      <c r="O18" s="48" t="s">
        <v>186</v>
      </c>
      <c r="P18" s="48" t="s">
        <v>187</v>
      </c>
      <c r="Q18" s="48" t="s">
        <v>188</v>
      </c>
      <c r="R18" s="48" t="s">
        <v>188</v>
      </c>
      <c r="S18" s="48" t="s">
        <v>188</v>
      </c>
      <c r="T18" s="48" t="s">
        <v>188</v>
      </c>
      <c r="U18" s="48" t="s">
        <v>188</v>
      </c>
      <c r="V18" s="48" t="s">
        <v>188</v>
      </c>
      <c r="W18" s="48" t="s">
        <v>188</v>
      </c>
      <c r="X18" s="48" t="s">
        <v>188</v>
      </c>
      <c r="Y18" s="48" t="s">
        <v>188</v>
      </c>
      <c r="Z18" s="48" t="s">
        <v>188</v>
      </c>
      <c r="AA18" s="74" t="s">
        <v>188</v>
      </c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</row>
    <row r="19" spans="1:256" ht="18.75" customHeight="1" x14ac:dyDescent="0.2">
      <c r="A19" s="101" t="s">
        <v>43</v>
      </c>
      <c r="B19" s="9" t="s">
        <v>28</v>
      </c>
      <c r="C19" s="20" t="s">
        <v>30</v>
      </c>
      <c r="D19" s="21" t="s">
        <v>30</v>
      </c>
      <c r="E19" s="21" t="s">
        <v>30</v>
      </c>
      <c r="F19" s="21" t="s">
        <v>30</v>
      </c>
      <c r="G19" s="21" t="s">
        <v>30</v>
      </c>
      <c r="H19" s="21" t="s">
        <v>30</v>
      </c>
      <c r="I19" s="21" t="s">
        <v>30</v>
      </c>
      <c r="J19" s="21" t="s">
        <v>30</v>
      </c>
      <c r="K19" s="21" t="s">
        <v>30</v>
      </c>
      <c r="L19" s="21" t="s">
        <v>30</v>
      </c>
      <c r="M19" s="21" t="s">
        <v>30</v>
      </c>
      <c r="N19" s="21" t="s">
        <v>30</v>
      </c>
      <c r="O19" s="21" t="s">
        <v>30</v>
      </c>
      <c r="P19" s="21" t="s">
        <v>30</v>
      </c>
      <c r="Q19" s="21" t="s">
        <v>30</v>
      </c>
      <c r="R19" s="21" t="s">
        <v>30</v>
      </c>
      <c r="S19" s="21" t="s">
        <v>30</v>
      </c>
      <c r="T19" s="21" t="s">
        <v>30</v>
      </c>
      <c r="U19" s="21" t="s">
        <v>30</v>
      </c>
      <c r="V19" s="21" t="s">
        <v>30</v>
      </c>
      <c r="W19" s="21" t="s">
        <v>30</v>
      </c>
      <c r="X19" s="21" t="s">
        <v>30</v>
      </c>
      <c r="Y19" s="21" t="s">
        <v>30</v>
      </c>
      <c r="Z19" s="21" t="s">
        <v>30</v>
      </c>
      <c r="AA19" s="62" t="s">
        <v>30</v>
      </c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</row>
    <row r="20" spans="1:256" ht="18.75" customHeight="1" x14ac:dyDescent="0.2">
      <c r="A20" s="111"/>
      <c r="B20" s="12" t="s">
        <v>29</v>
      </c>
      <c r="C20" s="13" t="s">
        <v>75</v>
      </c>
      <c r="D20" s="45" t="s">
        <v>108</v>
      </c>
      <c r="E20" s="45" t="s">
        <v>108</v>
      </c>
      <c r="F20" s="45" t="s">
        <v>189</v>
      </c>
      <c r="G20" s="45" t="s">
        <v>190</v>
      </c>
      <c r="H20" s="45" t="s">
        <v>191</v>
      </c>
      <c r="I20" s="45" t="s">
        <v>192</v>
      </c>
      <c r="J20" s="45" t="s">
        <v>193</v>
      </c>
      <c r="K20" s="45" t="s">
        <v>194</v>
      </c>
      <c r="L20" s="45" t="s">
        <v>195</v>
      </c>
      <c r="M20" s="45" t="s">
        <v>196</v>
      </c>
      <c r="N20" s="45" t="s">
        <v>193</v>
      </c>
      <c r="O20" s="45" t="s">
        <v>197</v>
      </c>
      <c r="P20" s="45" t="s">
        <v>198</v>
      </c>
      <c r="Q20" s="45" t="s">
        <v>199</v>
      </c>
      <c r="R20" s="45" t="s">
        <v>200</v>
      </c>
      <c r="S20" s="45" t="s">
        <v>193</v>
      </c>
      <c r="T20" s="45" t="s">
        <v>196</v>
      </c>
      <c r="U20" s="45" t="s">
        <v>195</v>
      </c>
      <c r="V20" s="45" t="s">
        <v>111</v>
      </c>
      <c r="W20" s="45" t="s">
        <v>201</v>
      </c>
      <c r="X20" s="45" t="s">
        <v>202</v>
      </c>
      <c r="Y20" s="45" t="s">
        <v>203</v>
      </c>
      <c r="Z20" s="45" t="s">
        <v>204</v>
      </c>
      <c r="AA20" s="71" t="s">
        <v>205</v>
      </c>
    </row>
    <row r="21" spans="1:256" ht="18.75" customHeight="1" x14ac:dyDescent="0.2">
      <c r="A21" s="101" t="s">
        <v>44</v>
      </c>
      <c r="B21" s="9" t="s">
        <v>28</v>
      </c>
      <c r="C21" s="20" t="s">
        <v>76</v>
      </c>
      <c r="D21" s="21" t="s">
        <v>206</v>
      </c>
      <c r="E21" s="21" t="s">
        <v>206</v>
      </c>
      <c r="F21" s="21" t="s">
        <v>207</v>
      </c>
      <c r="G21" s="21" t="s">
        <v>208</v>
      </c>
      <c r="H21" s="21" t="s">
        <v>111</v>
      </c>
      <c r="I21" s="21" t="s">
        <v>193</v>
      </c>
      <c r="J21" s="21" t="s">
        <v>209</v>
      </c>
      <c r="K21" s="21" t="s">
        <v>210</v>
      </c>
      <c r="L21" s="21" t="s">
        <v>211</v>
      </c>
      <c r="M21" s="21" t="s">
        <v>212</v>
      </c>
      <c r="N21" s="21" t="s">
        <v>213</v>
      </c>
      <c r="O21" s="21" t="s">
        <v>214</v>
      </c>
      <c r="P21" s="21" t="s">
        <v>215</v>
      </c>
      <c r="Q21" s="21" t="s">
        <v>216</v>
      </c>
      <c r="R21" s="21" t="s">
        <v>217</v>
      </c>
      <c r="S21" s="21" t="s">
        <v>218</v>
      </c>
      <c r="T21" s="21" t="s">
        <v>219</v>
      </c>
      <c r="U21" s="21" t="s">
        <v>220</v>
      </c>
      <c r="V21" s="21" t="s">
        <v>107</v>
      </c>
      <c r="W21" s="21" t="s">
        <v>221</v>
      </c>
      <c r="X21" s="21" t="s">
        <v>94</v>
      </c>
      <c r="Y21" s="21" t="s">
        <v>222</v>
      </c>
      <c r="Z21" s="21" t="s">
        <v>223</v>
      </c>
      <c r="AA21" s="62" t="s">
        <v>224</v>
      </c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ht="18.75" customHeight="1" x14ac:dyDescent="0.2">
      <c r="A22" s="111"/>
      <c r="B22" s="12" t="s">
        <v>29</v>
      </c>
      <c r="C22" s="13" t="s">
        <v>77</v>
      </c>
      <c r="D22" s="45" t="s">
        <v>206</v>
      </c>
      <c r="E22" s="45" t="s">
        <v>206</v>
      </c>
      <c r="F22" s="45" t="s">
        <v>207</v>
      </c>
      <c r="G22" s="45" t="s">
        <v>208</v>
      </c>
      <c r="H22" s="45" t="s">
        <v>111</v>
      </c>
      <c r="I22" s="45" t="s">
        <v>193</v>
      </c>
      <c r="J22" s="45" t="s">
        <v>209</v>
      </c>
      <c r="K22" s="45" t="s">
        <v>210</v>
      </c>
      <c r="L22" s="45" t="s">
        <v>211</v>
      </c>
      <c r="M22" s="45" t="s">
        <v>212</v>
      </c>
      <c r="N22" s="45" t="s">
        <v>213</v>
      </c>
      <c r="O22" s="45" t="s">
        <v>214</v>
      </c>
      <c r="P22" s="45" t="s">
        <v>215</v>
      </c>
      <c r="Q22" s="45" t="s">
        <v>216</v>
      </c>
      <c r="R22" s="45" t="s">
        <v>217</v>
      </c>
      <c r="S22" s="45" t="s">
        <v>218</v>
      </c>
      <c r="T22" s="45" t="s">
        <v>219</v>
      </c>
      <c r="U22" s="45" t="s">
        <v>220</v>
      </c>
      <c r="V22" s="45" t="s">
        <v>107</v>
      </c>
      <c r="W22" s="45" t="s">
        <v>221</v>
      </c>
      <c r="X22" s="45" t="s">
        <v>94</v>
      </c>
      <c r="Y22" s="45" t="s">
        <v>222</v>
      </c>
      <c r="Z22" s="45" t="s">
        <v>223</v>
      </c>
      <c r="AA22" s="71" t="s">
        <v>224</v>
      </c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</row>
    <row r="23" spans="1:256" ht="18.75" customHeight="1" x14ac:dyDescent="0.2">
      <c r="A23" s="101" t="s">
        <v>87</v>
      </c>
      <c r="B23" s="9" t="s">
        <v>28</v>
      </c>
      <c r="C23" s="15">
        <v>50169101</v>
      </c>
      <c r="D23" s="11" t="s">
        <v>225</v>
      </c>
      <c r="E23" s="11" t="s">
        <v>226</v>
      </c>
      <c r="F23" s="11" t="s">
        <v>227</v>
      </c>
      <c r="G23" s="11" t="s">
        <v>225</v>
      </c>
      <c r="H23" s="11" t="s">
        <v>225</v>
      </c>
      <c r="I23" s="11" t="s">
        <v>225</v>
      </c>
      <c r="J23" s="11" t="s">
        <v>225</v>
      </c>
      <c r="K23" s="11" t="s">
        <v>225</v>
      </c>
      <c r="L23" s="11" t="s">
        <v>226</v>
      </c>
      <c r="M23" s="11" t="s">
        <v>225</v>
      </c>
      <c r="N23" s="11" t="s">
        <v>227</v>
      </c>
      <c r="O23" s="11" t="s">
        <v>227</v>
      </c>
      <c r="P23" s="11" t="s">
        <v>225</v>
      </c>
      <c r="Q23" s="11" t="s">
        <v>225</v>
      </c>
      <c r="R23" s="11" t="s">
        <v>227</v>
      </c>
      <c r="S23" s="11" t="s">
        <v>227</v>
      </c>
      <c r="T23" s="11" t="s">
        <v>227</v>
      </c>
      <c r="U23" s="11" t="s">
        <v>227</v>
      </c>
      <c r="V23" s="11" t="s">
        <v>227</v>
      </c>
      <c r="W23" s="11" t="s">
        <v>227</v>
      </c>
      <c r="X23" s="11" t="s">
        <v>227</v>
      </c>
      <c r="Y23" s="11" t="s">
        <v>227</v>
      </c>
      <c r="Z23" s="11" t="s">
        <v>228</v>
      </c>
      <c r="AA23" s="57" t="s">
        <v>227</v>
      </c>
      <c r="AB23" s="5"/>
      <c r="AC23" s="5"/>
      <c r="AD23" s="5"/>
      <c r="AE23" s="5"/>
      <c r="AF23" s="5"/>
      <c r="AG23" s="5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ht="18.75" customHeight="1" thickBot="1" x14ac:dyDescent="0.25">
      <c r="A24" s="102"/>
      <c r="B24" s="12" t="s">
        <v>29</v>
      </c>
      <c r="C24" s="15">
        <v>50181801</v>
      </c>
      <c r="D24" s="16" t="s">
        <v>225</v>
      </c>
      <c r="E24" s="16" t="s">
        <v>226</v>
      </c>
      <c r="F24" s="16" t="s">
        <v>227</v>
      </c>
      <c r="G24" s="16" t="s">
        <v>225</v>
      </c>
      <c r="H24" s="16" t="s">
        <v>225</v>
      </c>
      <c r="I24" s="16" t="s">
        <v>225</v>
      </c>
      <c r="J24" s="16" t="s">
        <v>225</v>
      </c>
      <c r="K24" s="16" t="s">
        <v>225</v>
      </c>
      <c r="L24" s="16" t="s">
        <v>226</v>
      </c>
      <c r="M24" s="16" t="s">
        <v>225</v>
      </c>
      <c r="N24" s="16" t="s">
        <v>227</v>
      </c>
      <c r="O24" s="16" t="s">
        <v>227</v>
      </c>
      <c r="P24" s="16" t="s">
        <v>225</v>
      </c>
      <c r="Q24" s="16" t="s">
        <v>225</v>
      </c>
      <c r="R24" s="16" t="s">
        <v>227</v>
      </c>
      <c r="S24" s="16" t="s">
        <v>227</v>
      </c>
      <c r="T24" s="16" t="s">
        <v>227</v>
      </c>
      <c r="U24" s="16" t="s">
        <v>227</v>
      </c>
      <c r="V24" s="16" t="s">
        <v>227</v>
      </c>
      <c r="W24" s="16" t="s">
        <v>227</v>
      </c>
      <c r="X24" s="16" t="s">
        <v>227</v>
      </c>
      <c r="Y24" s="16" t="s">
        <v>227</v>
      </c>
      <c r="Z24" s="16" t="s">
        <v>228</v>
      </c>
      <c r="AA24" s="59" t="s">
        <v>227</v>
      </c>
      <c r="AB24" s="5"/>
      <c r="AC24" s="5"/>
      <c r="AD24" s="5"/>
      <c r="AE24" s="5"/>
      <c r="AF24" s="5"/>
      <c r="AG24" s="5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ht="93.75" customHeight="1" thickTop="1" x14ac:dyDescent="0.2">
      <c r="A25" s="68" t="s">
        <v>65</v>
      </c>
      <c r="B25" s="109" t="s">
        <v>66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10"/>
      <c r="AB25" s="5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</row>
  </sheetData>
  <mergeCells count="10">
    <mergeCell ref="B25:AA25"/>
    <mergeCell ref="B1:AA1"/>
    <mergeCell ref="A13:A14"/>
    <mergeCell ref="A17:A18"/>
    <mergeCell ref="A19:A20"/>
    <mergeCell ref="A6:A7"/>
    <mergeCell ref="A4:A5"/>
    <mergeCell ref="A21:A22"/>
    <mergeCell ref="A15:A16"/>
    <mergeCell ref="A23:A24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25"/>
  <sheetViews>
    <sheetView showGridLines="0" topLeftCell="A13" zoomScaleNormal="100" workbookViewId="0">
      <selection activeCell="B23" sqref="A23:XFD24"/>
    </sheetView>
  </sheetViews>
  <sheetFormatPr defaultColWidth="16.28515625" defaultRowHeight="18" customHeight="1" x14ac:dyDescent="0.2"/>
  <cols>
    <col min="1" max="1" width="43.42578125" style="39" customWidth="1" collapsed="1"/>
    <col min="2" max="2" width="8.140625" style="39" bestFit="1" customWidth="1" collapsed="1"/>
    <col min="3" max="3" width="15" style="39" hidden="1" customWidth="1" collapsed="1"/>
    <col min="4" max="27" width="18.7109375" style="39" customWidth="1" collapsed="1"/>
    <col min="28" max="256" width="16.28515625" style="39" customWidth="1" collapsed="1"/>
  </cols>
  <sheetData>
    <row r="1" spans="1:256" ht="60.2" customHeight="1" x14ac:dyDescent="0.2">
      <c r="A1" s="52"/>
      <c r="B1" s="96" t="s">
        <v>80</v>
      </c>
      <c r="C1" s="97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</row>
    <row r="2" spans="1:256" ht="48" customHeight="1" x14ac:dyDescent="0.2">
      <c r="A2" s="53" t="s">
        <v>88</v>
      </c>
      <c r="B2" s="4"/>
      <c r="C2" s="4"/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54" t="s">
        <v>24</v>
      </c>
    </row>
    <row r="3" spans="1:256" ht="22.5" customHeight="1" x14ac:dyDescent="0.2">
      <c r="A3" s="55" t="s">
        <v>25</v>
      </c>
      <c r="B3" s="36"/>
      <c r="C3" s="7" t="s">
        <v>26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69"/>
    </row>
    <row r="4" spans="1:256" ht="18.75" customHeight="1" x14ac:dyDescent="0.2">
      <c r="A4" s="101" t="s">
        <v>27</v>
      </c>
      <c r="B4" s="9" t="s">
        <v>28</v>
      </c>
      <c r="C4" s="20" t="s">
        <v>68</v>
      </c>
      <c r="D4" s="44" t="s">
        <v>229</v>
      </c>
      <c r="E4" s="44" t="s">
        <v>229</v>
      </c>
      <c r="F4" s="44" t="s">
        <v>230</v>
      </c>
      <c r="G4" s="44" t="s">
        <v>230</v>
      </c>
      <c r="H4" s="44" t="s">
        <v>231</v>
      </c>
      <c r="I4" s="44" t="s">
        <v>232</v>
      </c>
      <c r="J4" s="44" t="s">
        <v>233</v>
      </c>
      <c r="K4" s="44" t="s">
        <v>234</v>
      </c>
      <c r="L4" s="44" t="s">
        <v>235</v>
      </c>
      <c r="M4" s="44" t="s">
        <v>236</v>
      </c>
      <c r="N4" s="44" t="s">
        <v>236</v>
      </c>
      <c r="O4" s="44" t="s">
        <v>237</v>
      </c>
      <c r="P4" s="44" t="s">
        <v>238</v>
      </c>
      <c r="Q4" s="44" t="s">
        <v>237</v>
      </c>
      <c r="R4" s="44" t="s">
        <v>238</v>
      </c>
      <c r="S4" s="44" t="s">
        <v>239</v>
      </c>
      <c r="T4" s="44" t="s">
        <v>240</v>
      </c>
      <c r="U4" s="44" t="s">
        <v>241</v>
      </c>
      <c r="V4" s="44" t="s">
        <v>242</v>
      </c>
      <c r="W4" s="44" t="s">
        <v>243</v>
      </c>
      <c r="X4" s="44" t="s">
        <v>233</v>
      </c>
      <c r="Y4" s="44" t="s">
        <v>244</v>
      </c>
      <c r="Z4" s="44" t="s">
        <v>240</v>
      </c>
      <c r="AA4" s="70" t="s">
        <v>230</v>
      </c>
    </row>
    <row r="5" spans="1:256" ht="18.75" customHeight="1" x14ac:dyDescent="0.2">
      <c r="A5" s="102"/>
      <c r="B5" s="12" t="s">
        <v>29</v>
      </c>
      <c r="C5" s="13" t="s">
        <v>30</v>
      </c>
      <c r="D5" s="14" t="s">
        <v>30</v>
      </c>
      <c r="E5" s="14" t="s">
        <v>30</v>
      </c>
      <c r="F5" s="14" t="s">
        <v>30</v>
      </c>
      <c r="G5" s="14" t="s">
        <v>30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  <c r="M5" s="14" t="s">
        <v>30</v>
      </c>
      <c r="N5" s="14" t="s">
        <v>30</v>
      </c>
      <c r="O5" s="14" t="s">
        <v>30</v>
      </c>
      <c r="P5" s="14" t="s">
        <v>30</v>
      </c>
      <c r="Q5" s="14" t="s">
        <v>30</v>
      </c>
      <c r="R5" s="14" t="s">
        <v>30</v>
      </c>
      <c r="S5" s="14" t="s">
        <v>30</v>
      </c>
      <c r="T5" s="14" t="s">
        <v>30</v>
      </c>
      <c r="U5" s="14" t="s">
        <v>30</v>
      </c>
      <c r="V5" s="14" t="s">
        <v>30</v>
      </c>
      <c r="W5" s="14" t="s">
        <v>30</v>
      </c>
      <c r="X5" s="14" t="s">
        <v>30</v>
      </c>
      <c r="Y5" s="14" t="s">
        <v>30</v>
      </c>
      <c r="Z5" s="14" t="s">
        <v>30</v>
      </c>
      <c r="AA5" s="58" t="s">
        <v>30</v>
      </c>
    </row>
    <row r="6" spans="1:256" ht="18.75" customHeight="1" x14ac:dyDescent="0.2">
      <c r="A6" s="101" t="s">
        <v>31</v>
      </c>
      <c r="B6" s="9" t="s">
        <v>28</v>
      </c>
      <c r="C6" s="20" t="s">
        <v>69</v>
      </c>
      <c r="D6" s="44" t="s">
        <v>245</v>
      </c>
      <c r="E6" s="44" t="s">
        <v>245</v>
      </c>
      <c r="F6" s="44" t="s">
        <v>241</v>
      </c>
      <c r="G6" s="44" t="s">
        <v>246</v>
      </c>
      <c r="H6" s="44" t="s">
        <v>247</v>
      </c>
      <c r="I6" s="44" t="s">
        <v>247</v>
      </c>
      <c r="J6" s="44" t="s">
        <v>248</v>
      </c>
      <c r="K6" s="44" t="s">
        <v>249</v>
      </c>
      <c r="L6" s="44" t="s">
        <v>241</v>
      </c>
      <c r="M6" s="44" t="s">
        <v>246</v>
      </c>
      <c r="N6" s="44" t="s">
        <v>250</v>
      </c>
      <c r="O6" s="44" t="s">
        <v>245</v>
      </c>
      <c r="P6" s="44" t="s">
        <v>241</v>
      </c>
      <c r="Q6" s="44" t="s">
        <v>251</v>
      </c>
      <c r="R6" s="44" t="s">
        <v>251</v>
      </c>
      <c r="S6" s="44" t="s">
        <v>251</v>
      </c>
      <c r="T6" s="44" t="s">
        <v>252</v>
      </c>
      <c r="U6" s="44" t="s">
        <v>253</v>
      </c>
      <c r="V6" s="44" t="s">
        <v>254</v>
      </c>
      <c r="W6" s="44" t="s">
        <v>254</v>
      </c>
      <c r="X6" s="44" t="s">
        <v>254</v>
      </c>
      <c r="Y6" s="44" t="s">
        <v>254</v>
      </c>
      <c r="Z6" s="44" t="s">
        <v>233</v>
      </c>
      <c r="AA6" s="70" t="s">
        <v>233</v>
      </c>
    </row>
    <row r="7" spans="1:256" ht="18.75" customHeight="1" x14ac:dyDescent="0.2">
      <c r="A7" s="102"/>
      <c r="B7" s="12" t="s">
        <v>29</v>
      </c>
      <c r="C7" s="13" t="s">
        <v>82</v>
      </c>
      <c r="D7" s="45" t="s">
        <v>245</v>
      </c>
      <c r="E7" s="45" t="s">
        <v>245</v>
      </c>
      <c r="F7" s="45" t="s">
        <v>241</v>
      </c>
      <c r="G7" s="45" t="s">
        <v>246</v>
      </c>
      <c r="H7" s="45" t="s">
        <v>247</v>
      </c>
      <c r="I7" s="45" t="s">
        <v>247</v>
      </c>
      <c r="J7" s="45" t="s">
        <v>248</v>
      </c>
      <c r="K7" s="45" t="s">
        <v>249</v>
      </c>
      <c r="L7" s="45" t="s">
        <v>241</v>
      </c>
      <c r="M7" s="45" t="s">
        <v>246</v>
      </c>
      <c r="N7" s="45" t="s">
        <v>250</v>
      </c>
      <c r="O7" s="45" t="s">
        <v>245</v>
      </c>
      <c r="P7" s="45" t="s">
        <v>241</v>
      </c>
      <c r="Q7" s="45" t="s">
        <v>251</v>
      </c>
      <c r="R7" s="45" t="s">
        <v>251</v>
      </c>
      <c r="S7" s="45" t="s">
        <v>251</v>
      </c>
      <c r="T7" s="45" t="s">
        <v>252</v>
      </c>
      <c r="U7" s="45" t="s">
        <v>253</v>
      </c>
      <c r="V7" s="45" t="s">
        <v>254</v>
      </c>
      <c r="W7" s="45" t="s">
        <v>254</v>
      </c>
      <c r="X7" s="45" t="s">
        <v>254</v>
      </c>
      <c r="Y7" s="45" t="s">
        <v>254</v>
      </c>
      <c r="Z7" s="45" t="s">
        <v>233</v>
      </c>
      <c r="AA7" s="71" t="s">
        <v>233</v>
      </c>
    </row>
    <row r="8" spans="1:256" ht="26.25" customHeight="1" x14ac:dyDescent="0.2">
      <c r="A8" s="60" t="s">
        <v>32</v>
      </c>
      <c r="B8" s="17" t="s">
        <v>28</v>
      </c>
      <c r="C8" s="25" t="s">
        <v>70</v>
      </c>
      <c r="D8" s="46" t="s">
        <v>255</v>
      </c>
      <c r="E8" s="46" t="s">
        <v>255</v>
      </c>
      <c r="F8" s="46" t="s">
        <v>256</v>
      </c>
      <c r="G8" s="46" t="s">
        <v>257</v>
      </c>
      <c r="H8" s="46" t="s">
        <v>258</v>
      </c>
      <c r="I8" s="46" t="s">
        <v>259</v>
      </c>
      <c r="J8" s="46" t="s">
        <v>260</v>
      </c>
      <c r="K8" s="46" t="s">
        <v>261</v>
      </c>
      <c r="L8" s="46" t="s">
        <v>262</v>
      </c>
      <c r="M8" s="46" t="s">
        <v>262</v>
      </c>
      <c r="N8" s="46" t="s">
        <v>263</v>
      </c>
      <c r="O8" s="46" t="s">
        <v>263</v>
      </c>
      <c r="P8" s="46" t="s">
        <v>261</v>
      </c>
      <c r="Q8" s="46" t="s">
        <v>263</v>
      </c>
      <c r="R8" s="46" t="s">
        <v>263</v>
      </c>
      <c r="S8" s="46" t="s">
        <v>264</v>
      </c>
      <c r="T8" s="46" t="s">
        <v>265</v>
      </c>
      <c r="U8" s="46" t="s">
        <v>265</v>
      </c>
      <c r="V8" s="46" t="s">
        <v>255</v>
      </c>
      <c r="W8" s="46" t="s">
        <v>255</v>
      </c>
      <c r="X8" s="46" t="s">
        <v>255</v>
      </c>
      <c r="Y8" s="46" t="s">
        <v>259</v>
      </c>
      <c r="Z8" s="46" t="s">
        <v>258</v>
      </c>
      <c r="AA8" s="72" t="s">
        <v>266</v>
      </c>
    </row>
    <row r="9" spans="1:256" ht="26.25" customHeight="1" x14ac:dyDescent="0.2">
      <c r="A9" s="60" t="s">
        <v>33</v>
      </c>
      <c r="B9" s="17" t="s">
        <v>28</v>
      </c>
      <c r="C9" s="25" t="s">
        <v>71</v>
      </c>
      <c r="D9" s="46" t="s">
        <v>267</v>
      </c>
      <c r="E9" s="46" t="s">
        <v>268</v>
      </c>
      <c r="F9" s="46" t="s">
        <v>267</v>
      </c>
      <c r="G9" s="46" t="s">
        <v>269</v>
      </c>
      <c r="H9" s="46" t="s">
        <v>270</v>
      </c>
      <c r="I9" s="46" t="s">
        <v>271</v>
      </c>
      <c r="J9" s="46" t="s">
        <v>272</v>
      </c>
      <c r="K9" s="46" t="s">
        <v>272</v>
      </c>
      <c r="L9" s="46" t="s">
        <v>273</v>
      </c>
      <c r="M9" s="46" t="s">
        <v>274</v>
      </c>
      <c r="N9" s="46" t="s">
        <v>267</v>
      </c>
      <c r="O9" s="46" t="s">
        <v>275</v>
      </c>
      <c r="P9" s="46" t="s">
        <v>276</v>
      </c>
      <c r="Q9" s="46" t="s">
        <v>277</v>
      </c>
      <c r="R9" s="46" t="s">
        <v>278</v>
      </c>
      <c r="S9" s="46" t="s">
        <v>277</v>
      </c>
      <c r="T9" s="46" t="s">
        <v>277</v>
      </c>
      <c r="U9" s="46" t="s">
        <v>268</v>
      </c>
      <c r="V9" s="46" t="s">
        <v>268</v>
      </c>
      <c r="W9" s="46" t="s">
        <v>277</v>
      </c>
      <c r="X9" s="46" t="s">
        <v>279</v>
      </c>
      <c r="Y9" s="46" t="s">
        <v>280</v>
      </c>
      <c r="Z9" s="46" t="s">
        <v>281</v>
      </c>
      <c r="AA9" s="72" t="s">
        <v>282</v>
      </c>
    </row>
    <row r="10" spans="1:256" ht="26.25" customHeight="1" x14ac:dyDescent="0.2">
      <c r="A10" s="60" t="s">
        <v>34</v>
      </c>
      <c r="B10" s="17" t="s">
        <v>28</v>
      </c>
      <c r="C10" s="25" t="s">
        <v>72</v>
      </c>
      <c r="D10" s="46" t="s">
        <v>283</v>
      </c>
      <c r="E10" s="46" t="s">
        <v>283</v>
      </c>
      <c r="F10" s="46" t="s">
        <v>284</v>
      </c>
      <c r="G10" s="46" t="s">
        <v>284</v>
      </c>
      <c r="H10" s="46" t="s">
        <v>285</v>
      </c>
      <c r="I10" s="46" t="s">
        <v>286</v>
      </c>
      <c r="J10" s="46" t="s">
        <v>287</v>
      </c>
      <c r="K10" s="46" t="s">
        <v>287</v>
      </c>
      <c r="L10" s="46" t="s">
        <v>288</v>
      </c>
      <c r="M10" s="46" t="s">
        <v>288</v>
      </c>
      <c r="N10" s="46" t="s">
        <v>288</v>
      </c>
      <c r="O10" s="46" t="s">
        <v>289</v>
      </c>
      <c r="P10" s="46" t="s">
        <v>288</v>
      </c>
      <c r="Q10" s="46" t="s">
        <v>288</v>
      </c>
      <c r="R10" s="46" t="s">
        <v>289</v>
      </c>
      <c r="S10" s="46" t="s">
        <v>288</v>
      </c>
      <c r="T10" s="46" t="s">
        <v>289</v>
      </c>
      <c r="U10" s="46" t="s">
        <v>289</v>
      </c>
      <c r="V10" s="46" t="s">
        <v>288</v>
      </c>
      <c r="W10" s="46" t="s">
        <v>289</v>
      </c>
      <c r="X10" s="46" t="s">
        <v>289</v>
      </c>
      <c r="Y10" s="46" t="s">
        <v>289</v>
      </c>
      <c r="Z10" s="46" t="s">
        <v>289</v>
      </c>
      <c r="AA10" s="72" t="s">
        <v>289</v>
      </c>
    </row>
    <row r="11" spans="1:256" ht="26.25" customHeight="1" x14ac:dyDescent="0.2">
      <c r="A11" s="60" t="s">
        <v>35</v>
      </c>
      <c r="B11" s="17" t="s">
        <v>28</v>
      </c>
      <c r="C11" s="25" t="s">
        <v>73</v>
      </c>
      <c r="D11" s="46" t="s">
        <v>290</v>
      </c>
      <c r="E11" s="46" t="s">
        <v>291</v>
      </c>
      <c r="F11" s="46" t="s">
        <v>292</v>
      </c>
      <c r="G11" s="46" t="s">
        <v>293</v>
      </c>
      <c r="H11" s="46" t="s">
        <v>293</v>
      </c>
      <c r="I11" s="46" t="s">
        <v>294</v>
      </c>
      <c r="J11" s="46" t="s">
        <v>295</v>
      </c>
      <c r="K11" s="46" t="s">
        <v>296</v>
      </c>
      <c r="L11" s="46" t="s">
        <v>297</v>
      </c>
      <c r="M11" s="46" t="s">
        <v>298</v>
      </c>
      <c r="N11" s="46" t="s">
        <v>299</v>
      </c>
      <c r="O11" s="46" t="s">
        <v>297</v>
      </c>
      <c r="P11" s="46" t="s">
        <v>292</v>
      </c>
      <c r="Q11" s="46" t="s">
        <v>293</v>
      </c>
      <c r="R11" s="46" t="s">
        <v>297</v>
      </c>
      <c r="S11" s="46" t="s">
        <v>300</v>
      </c>
      <c r="T11" s="46" t="s">
        <v>292</v>
      </c>
      <c r="U11" s="46" t="s">
        <v>299</v>
      </c>
      <c r="V11" s="46" t="s">
        <v>301</v>
      </c>
      <c r="W11" s="46" t="s">
        <v>302</v>
      </c>
      <c r="X11" s="46" t="s">
        <v>293</v>
      </c>
      <c r="Y11" s="46" t="s">
        <v>300</v>
      </c>
      <c r="Z11" s="46" t="s">
        <v>302</v>
      </c>
      <c r="AA11" s="72" t="s">
        <v>293</v>
      </c>
    </row>
    <row r="12" spans="1:256" ht="26.25" customHeight="1" x14ac:dyDescent="0.2">
      <c r="A12" s="60" t="s">
        <v>36</v>
      </c>
      <c r="B12" s="17" t="s">
        <v>28</v>
      </c>
      <c r="C12" s="25" t="s">
        <v>74</v>
      </c>
      <c r="D12" s="46" t="s">
        <v>303</v>
      </c>
      <c r="E12" s="46" t="s">
        <v>304</v>
      </c>
      <c r="F12" s="46" t="s">
        <v>305</v>
      </c>
      <c r="G12" s="46" t="s">
        <v>305</v>
      </c>
      <c r="H12" s="46" t="s">
        <v>306</v>
      </c>
      <c r="I12" s="46" t="s">
        <v>307</v>
      </c>
      <c r="J12" s="46" t="s">
        <v>308</v>
      </c>
      <c r="K12" s="46" t="s">
        <v>306</v>
      </c>
      <c r="L12" s="46" t="s">
        <v>309</v>
      </c>
      <c r="M12" s="46" t="s">
        <v>310</v>
      </c>
      <c r="N12" s="46" t="s">
        <v>311</v>
      </c>
      <c r="O12" s="46" t="s">
        <v>312</v>
      </c>
      <c r="P12" s="46" t="s">
        <v>313</v>
      </c>
      <c r="Q12" s="46" t="s">
        <v>314</v>
      </c>
      <c r="R12" s="46" t="s">
        <v>315</v>
      </c>
      <c r="S12" s="46" t="s">
        <v>316</v>
      </c>
      <c r="T12" s="46" t="s">
        <v>316</v>
      </c>
      <c r="U12" s="46" t="s">
        <v>316</v>
      </c>
      <c r="V12" s="46" t="s">
        <v>310</v>
      </c>
      <c r="W12" s="46" t="s">
        <v>310</v>
      </c>
      <c r="X12" s="46" t="s">
        <v>310</v>
      </c>
      <c r="Y12" s="46" t="s">
        <v>310</v>
      </c>
      <c r="Z12" s="46" t="s">
        <v>316</v>
      </c>
      <c r="AA12" s="72" t="s">
        <v>317</v>
      </c>
    </row>
    <row r="13" spans="1:256" ht="18.75" customHeight="1" x14ac:dyDescent="0.2">
      <c r="A13" s="101" t="s">
        <v>37</v>
      </c>
      <c r="B13" s="9" t="s">
        <v>28</v>
      </c>
      <c r="C13" s="43" t="s">
        <v>38</v>
      </c>
      <c r="D13" s="11" t="s">
        <v>89</v>
      </c>
      <c r="E13" s="11" t="s">
        <v>89</v>
      </c>
      <c r="F13" s="11" t="s">
        <v>89</v>
      </c>
      <c r="G13" s="11" t="s">
        <v>89</v>
      </c>
      <c r="H13" s="11" t="s">
        <v>89</v>
      </c>
      <c r="I13" s="11" t="s">
        <v>89</v>
      </c>
      <c r="J13" s="11" t="s">
        <v>89</v>
      </c>
      <c r="K13" s="11" t="s">
        <v>89</v>
      </c>
      <c r="L13" s="11" t="s">
        <v>89</v>
      </c>
      <c r="M13" s="11" t="s">
        <v>89</v>
      </c>
      <c r="N13" s="11" t="s">
        <v>89</v>
      </c>
      <c r="O13" s="11" t="s">
        <v>89</v>
      </c>
      <c r="P13" s="11" t="s">
        <v>89</v>
      </c>
      <c r="Q13" s="11" t="s">
        <v>89</v>
      </c>
      <c r="R13" s="11" t="s">
        <v>89</v>
      </c>
      <c r="S13" s="11" t="s">
        <v>89</v>
      </c>
      <c r="T13" s="11" t="s">
        <v>89</v>
      </c>
      <c r="U13" s="11" t="s">
        <v>89</v>
      </c>
      <c r="V13" s="11" t="s">
        <v>89</v>
      </c>
      <c r="W13" s="11" t="s">
        <v>89</v>
      </c>
      <c r="X13" s="11" t="s">
        <v>89</v>
      </c>
      <c r="Y13" s="11" t="s">
        <v>89</v>
      </c>
      <c r="Z13" s="11" t="s">
        <v>89</v>
      </c>
      <c r="AA13" s="57" t="s">
        <v>89</v>
      </c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</row>
    <row r="14" spans="1:256" ht="18.75" customHeight="1" x14ac:dyDescent="0.2">
      <c r="A14" s="102"/>
      <c r="B14" s="12" t="s">
        <v>29</v>
      </c>
      <c r="C14" s="42" t="s">
        <v>39</v>
      </c>
      <c r="D14" s="14" t="s">
        <v>89</v>
      </c>
      <c r="E14" s="14" t="s">
        <v>89</v>
      </c>
      <c r="F14" s="14" t="s">
        <v>89</v>
      </c>
      <c r="G14" s="14" t="s">
        <v>89</v>
      </c>
      <c r="H14" s="14" t="s">
        <v>89</v>
      </c>
      <c r="I14" s="14" t="s">
        <v>89</v>
      </c>
      <c r="J14" s="14" t="s">
        <v>89</v>
      </c>
      <c r="K14" s="14" t="s">
        <v>89</v>
      </c>
      <c r="L14" s="14" t="s">
        <v>89</v>
      </c>
      <c r="M14" s="14" t="s">
        <v>89</v>
      </c>
      <c r="N14" s="14" t="s">
        <v>89</v>
      </c>
      <c r="O14" s="14" t="s">
        <v>89</v>
      </c>
      <c r="P14" s="14" t="s">
        <v>89</v>
      </c>
      <c r="Q14" s="14" t="s">
        <v>89</v>
      </c>
      <c r="R14" s="14" t="s">
        <v>89</v>
      </c>
      <c r="S14" s="14" t="s">
        <v>89</v>
      </c>
      <c r="T14" s="14" t="s">
        <v>89</v>
      </c>
      <c r="U14" s="14" t="s">
        <v>89</v>
      </c>
      <c r="V14" s="14" t="s">
        <v>89</v>
      </c>
      <c r="W14" s="14" t="s">
        <v>89</v>
      </c>
      <c r="X14" s="14" t="s">
        <v>89</v>
      </c>
      <c r="Y14" s="14" t="s">
        <v>89</v>
      </c>
      <c r="Z14" s="14" t="s">
        <v>89</v>
      </c>
      <c r="AA14" s="58" t="s">
        <v>89</v>
      </c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1:256" ht="18.75" customHeight="1" x14ac:dyDescent="0.2">
      <c r="A15" s="101" t="s">
        <v>40</v>
      </c>
      <c r="B15" s="9" t="s">
        <v>28</v>
      </c>
      <c r="C15" s="43" t="s">
        <v>41</v>
      </c>
      <c r="D15" s="11" t="s">
        <v>89</v>
      </c>
      <c r="E15" s="11" t="s">
        <v>89</v>
      </c>
      <c r="F15" s="11" t="s">
        <v>89</v>
      </c>
      <c r="G15" s="11" t="s">
        <v>89</v>
      </c>
      <c r="H15" s="11" t="s">
        <v>89</v>
      </c>
      <c r="I15" s="11" t="s">
        <v>89</v>
      </c>
      <c r="J15" s="11" t="s">
        <v>89</v>
      </c>
      <c r="K15" s="11" t="s">
        <v>89</v>
      </c>
      <c r="L15" s="11" t="s">
        <v>89</v>
      </c>
      <c r="M15" s="11" t="s">
        <v>89</v>
      </c>
      <c r="N15" s="11" t="s">
        <v>89</v>
      </c>
      <c r="O15" s="11" t="s">
        <v>89</v>
      </c>
      <c r="P15" s="11" t="s">
        <v>89</v>
      </c>
      <c r="Q15" s="11" t="s">
        <v>89</v>
      </c>
      <c r="R15" s="11" t="s">
        <v>89</v>
      </c>
      <c r="S15" s="11" t="s">
        <v>89</v>
      </c>
      <c r="T15" s="11" t="s">
        <v>89</v>
      </c>
      <c r="U15" s="11" t="s">
        <v>89</v>
      </c>
      <c r="V15" s="11" t="s">
        <v>89</v>
      </c>
      <c r="W15" s="11" t="s">
        <v>89</v>
      </c>
      <c r="X15" s="11" t="s">
        <v>89</v>
      </c>
      <c r="Y15" s="11" t="s">
        <v>89</v>
      </c>
      <c r="Z15" s="11" t="s">
        <v>89</v>
      </c>
      <c r="AA15" s="57" t="s">
        <v>89</v>
      </c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1:256" ht="18.75" customHeight="1" x14ac:dyDescent="0.2">
      <c r="A16" s="102"/>
      <c r="B16" s="12" t="s">
        <v>29</v>
      </c>
      <c r="C16" s="42" t="s">
        <v>42</v>
      </c>
      <c r="D16" s="14" t="s">
        <v>89</v>
      </c>
      <c r="E16" s="14" t="s">
        <v>89</v>
      </c>
      <c r="F16" s="14" t="s">
        <v>89</v>
      </c>
      <c r="G16" s="14" t="s">
        <v>89</v>
      </c>
      <c r="H16" s="14" t="s">
        <v>89</v>
      </c>
      <c r="I16" s="14" t="s">
        <v>89</v>
      </c>
      <c r="J16" s="14" t="s">
        <v>89</v>
      </c>
      <c r="K16" s="14" t="s">
        <v>89</v>
      </c>
      <c r="L16" s="14" t="s">
        <v>89</v>
      </c>
      <c r="M16" s="14" t="s">
        <v>89</v>
      </c>
      <c r="N16" s="14" t="s">
        <v>89</v>
      </c>
      <c r="O16" s="14" t="s">
        <v>89</v>
      </c>
      <c r="P16" s="14" t="s">
        <v>89</v>
      </c>
      <c r="Q16" s="14" t="s">
        <v>89</v>
      </c>
      <c r="R16" s="14" t="s">
        <v>89</v>
      </c>
      <c r="S16" s="14" t="s">
        <v>89</v>
      </c>
      <c r="T16" s="14" t="s">
        <v>89</v>
      </c>
      <c r="U16" s="14" t="s">
        <v>89</v>
      </c>
      <c r="V16" s="14" t="s">
        <v>89</v>
      </c>
      <c r="W16" s="14" t="s">
        <v>89</v>
      </c>
      <c r="X16" s="14" t="s">
        <v>89</v>
      </c>
      <c r="Y16" s="14" t="s">
        <v>89</v>
      </c>
      <c r="Z16" s="14" t="s">
        <v>89</v>
      </c>
      <c r="AA16" s="58" t="s">
        <v>89</v>
      </c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1:256" ht="18.75" customHeight="1" x14ac:dyDescent="0.2">
      <c r="A17" s="101" t="s">
        <v>84</v>
      </c>
      <c r="B17" s="9" t="s">
        <v>28</v>
      </c>
      <c r="C17" s="20" t="s">
        <v>85</v>
      </c>
      <c r="D17" s="47" t="s">
        <v>89</v>
      </c>
      <c r="E17" s="47" t="s">
        <v>89</v>
      </c>
      <c r="F17" s="47" t="s">
        <v>89</v>
      </c>
      <c r="G17" s="47" t="s">
        <v>89</v>
      </c>
      <c r="H17" s="47" t="s">
        <v>89</v>
      </c>
      <c r="I17" s="47" t="s">
        <v>89</v>
      </c>
      <c r="J17" s="47" t="s">
        <v>89</v>
      </c>
      <c r="K17" s="47" t="s">
        <v>89</v>
      </c>
      <c r="L17" s="47" t="s">
        <v>89</v>
      </c>
      <c r="M17" s="47" t="s">
        <v>89</v>
      </c>
      <c r="N17" s="47" t="s">
        <v>89</v>
      </c>
      <c r="O17" s="47" t="s">
        <v>89</v>
      </c>
      <c r="P17" s="47" t="s">
        <v>89</v>
      </c>
      <c r="Q17" s="47" t="s">
        <v>89</v>
      </c>
      <c r="R17" s="47" t="s">
        <v>89</v>
      </c>
      <c r="S17" s="47" t="s">
        <v>89</v>
      </c>
      <c r="T17" s="47" t="s">
        <v>89</v>
      </c>
      <c r="U17" s="47" t="s">
        <v>89</v>
      </c>
      <c r="V17" s="47" t="s">
        <v>89</v>
      </c>
      <c r="W17" s="47" t="s">
        <v>89</v>
      </c>
      <c r="X17" s="47" t="s">
        <v>89</v>
      </c>
      <c r="Y17" s="47" t="s">
        <v>89</v>
      </c>
      <c r="Z17" s="47" t="s">
        <v>89</v>
      </c>
      <c r="AA17" s="73" t="s">
        <v>89</v>
      </c>
    </row>
    <row r="18" spans="1:256" ht="18.75" customHeight="1" x14ac:dyDescent="0.2">
      <c r="A18" s="102"/>
      <c r="B18" s="12" t="s">
        <v>29</v>
      </c>
      <c r="C18" s="13" t="s">
        <v>86</v>
      </c>
      <c r="D18" s="48" t="s">
        <v>89</v>
      </c>
      <c r="E18" s="48" t="s">
        <v>89</v>
      </c>
      <c r="F18" s="48" t="s">
        <v>89</v>
      </c>
      <c r="G18" s="48" t="s">
        <v>89</v>
      </c>
      <c r="H18" s="48" t="s">
        <v>318</v>
      </c>
      <c r="I18" s="48" t="s">
        <v>319</v>
      </c>
      <c r="J18" s="48" t="s">
        <v>320</v>
      </c>
      <c r="K18" s="48" t="s">
        <v>318</v>
      </c>
      <c r="L18" s="48" t="s">
        <v>321</v>
      </c>
      <c r="M18" s="48" t="s">
        <v>322</v>
      </c>
      <c r="N18" s="48" t="s">
        <v>323</v>
      </c>
      <c r="O18" s="48" t="s">
        <v>324</v>
      </c>
      <c r="P18" s="48" t="s">
        <v>325</v>
      </c>
      <c r="Q18" s="48" t="s">
        <v>326</v>
      </c>
      <c r="R18" s="48" t="s">
        <v>326</v>
      </c>
      <c r="S18" s="48" t="s">
        <v>326</v>
      </c>
      <c r="T18" s="48" t="s">
        <v>326</v>
      </c>
      <c r="U18" s="48" t="s">
        <v>326</v>
      </c>
      <c r="V18" s="48" t="s">
        <v>326</v>
      </c>
      <c r="W18" s="48" t="s">
        <v>326</v>
      </c>
      <c r="X18" s="48" t="s">
        <v>326</v>
      </c>
      <c r="Y18" s="48" t="s">
        <v>326</v>
      </c>
      <c r="Z18" s="48" t="s">
        <v>326</v>
      </c>
      <c r="AA18" s="74" t="s">
        <v>326</v>
      </c>
    </row>
    <row r="19" spans="1:256" ht="18.75" customHeight="1" x14ac:dyDescent="0.2">
      <c r="A19" s="101" t="s">
        <v>43</v>
      </c>
      <c r="B19" s="9" t="s">
        <v>28</v>
      </c>
      <c r="C19" s="20" t="s">
        <v>30</v>
      </c>
      <c r="D19" s="21" t="s">
        <v>30</v>
      </c>
      <c r="E19" s="21" t="s">
        <v>30</v>
      </c>
      <c r="F19" s="21" t="s">
        <v>30</v>
      </c>
      <c r="G19" s="21" t="s">
        <v>30</v>
      </c>
      <c r="H19" s="21" t="s">
        <v>30</v>
      </c>
      <c r="I19" s="21" t="s">
        <v>30</v>
      </c>
      <c r="J19" s="21" t="s">
        <v>30</v>
      </c>
      <c r="K19" s="21" t="s">
        <v>30</v>
      </c>
      <c r="L19" s="21" t="s">
        <v>30</v>
      </c>
      <c r="M19" s="21" t="s">
        <v>30</v>
      </c>
      <c r="N19" s="21" t="s">
        <v>30</v>
      </c>
      <c r="O19" s="21" t="s">
        <v>30</v>
      </c>
      <c r="P19" s="21" t="s">
        <v>30</v>
      </c>
      <c r="Q19" s="21" t="s">
        <v>30</v>
      </c>
      <c r="R19" s="21" t="s">
        <v>30</v>
      </c>
      <c r="S19" s="21" t="s">
        <v>30</v>
      </c>
      <c r="T19" s="21" t="s">
        <v>30</v>
      </c>
      <c r="U19" s="21" t="s">
        <v>30</v>
      </c>
      <c r="V19" s="21" t="s">
        <v>30</v>
      </c>
      <c r="W19" s="21" t="s">
        <v>30</v>
      </c>
      <c r="X19" s="21" t="s">
        <v>30</v>
      </c>
      <c r="Y19" s="21" t="s">
        <v>30</v>
      </c>
      <c r="Z19" s="21" t="s">
        <v>30</v>
      </c>
      <c r="AA19" s="62" t="s">
        <v>30</v>
      </c>
    </row>
    <row r="20" spans="1:256" ht="18.75" customHeight="1" x14ac:dyDescent="0.2">
      <c r="A20" s="102"/>
      <c r="B20" s="12" t="s">
        <v>29</v>
      </c>
      <c r="C20" s="13" t="s">
        <v>75</v>
      </c>
      <c r="D20" s="45" t="s">
        <v>327</v>
      </c>
      <c r="E20" s="45" t="s">
        <v>327</v>
      </c>
      <c r="F20" s="45" t="s">
        <v>328</v>
      </c>
      <c r="G20" s="45" t="s">
        <v>329</v>
      </c>
      <c r="H20" s="45" t="s">
        <v>330</v>
      </c>
      <c r="I20" s="45" t="s">
        <v>331</v>
      </c>
      <c r="J20" s="45" t="s">
        <v>332</v>
      </c>
      <c r="K20" s="45" t="s">
        <v>333</v>
      </c>
      <c r="L20" s="45" t="s">
        <v>334</v>
      </c>
      <c r="M20" s="45" t="s">
        <v>335</v>
      </c>
      <c r="N20" s="45" t="s">
        <v>332</v>
      </c>
      <c r="O20" s="45" t="s">
        <v>336</v>
      </c>
      <c r="P20" s="45" t="s">
        <v>337</v>
      </c>
      <c r="Q20" s="45" t="s">
        <v>338</v>
      </c>
      <c r="R20" s="45" t="s">
        <v>339</v>
      </c>
      <c r="S20" s="45" t="s">
        <v>332</v>
      </c>
      <c r="T20" s="45" t="s">
        <v>329</v>
      </c>
      <c r="U20" s="45" t="s">
        <v>335</v>
      </c>
      <c r="V20" s="45" t="s">
        <v>249</v>
      </c>
      <c r="W20" s="45" t="s">
        <v>340</v>
      </c>
      <c r="X20" s="45" t="s">
        <v>341</v>
      </c>
      <c r="Y20" s="45" t="s">
        <v>342</v>
      </c>
      <c r="Z20" s="45" t="s">
        <v>343</v>
      </c>
      <c r="AA20" s="71" t="s">
        <v>344</v>
      </c>
    </row>
    <row r="21" spans="1:256" ht="18.75" customHeight="1" x14ac:dyDescent="0.2">
      <c r="A21" s="101" t="s">
        <v>44</v>
      </c>
      <c r="B21" s="9" t="s">
        <v>28</v>
      </c>
      <c r="C21" s="20" t="s">
        <v>76</v>
      </c>
      <c r="D21" s="21" t="s">
        <v>345</v>
      </c>
      <c r="E21" s="21" t="s">
        <v>345</v>
      </c>
      <c r="F21" s="21" t="s">
        <v>346</v>
      </c>
      <c r="G21" s="21" t="s">
        <v>347</v>
      </c>
      <c r="H21" s="21" t="s">
        <v>249</v>
      </c>
      <c r="I21" s="21" t="s">
        <v>332</v>
      </c>
      <c r="J21" s="21" t="s">
        <v>348</v>
      </c>
      <c r="K21" s="21" t="s">
        <v>349</v>
      </c>
      <c r="L21" s="21" t="s">
        <v>350</v>
      </c>
      <c r="M21" s="21" t="s">
        <v>351</v>
      </c>
      <c r="N21" s="21" t="s">
        <v>352</v>
      </c>
      <c r="O21" s="21" t="s">
        <v>353</v>
      </c>
      <c r="P21" s="21" t="s">
        <v>354</v>
      </c>
      <c r="Q21" s="21" t="s">
        <v>355</v>
      </c>
      <c r="R21" s="21" t="s">
        <v>356</v>
      </c>
      <c r="S21" s="21" t="s">
        <v>357</v>
      </c>
      <c r="T21" s="21" t="s">
        <v>358</v>
      </c>
      <c r="U21" s="21" t="s">
        <v>359</v>
      </c>
      <c r="V21" s="21" t="s">
        <v>246</v>
      </c>
      <c r="W21" s="21" t="s">
        <v>360</v>
      </c>
      <c r="X21" s="21" t="s">
        <v>233</v>
      </c>
      <c r="Y21" s="21" t="s">
        <v>361</v>
      </c>
      <c r="Z21" s="21" t="s">
        <v>362</v>
      </c>
      <c r="AA21" s="62" t="s">
        <v>363</v>
      </c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ht="18.75" customHeight="1" x14ac:dyDescent="0.2">
      <c r="A22" s="102"/>
      <c r="B22" s="12" t="s">
        <v>29</v>
      </c>
      <c r="C22" s="13" t="s">
        <v>77</v>
      </c>
      <c r="D22" s="45" t="s">
        <v>345</v>
      </c>
      <c r="E22" s="45" t="s">
        <v>345</v>
      </c>
      <c r="F22" s="45" t="s">
        <v>346</v>
      </c>
      <c r="G22" s="45" t="s">
        <v>347</v>
      </c>
      <c r="H22" s="45" t="s">
        <v>249</v>
      </c>
      <c r="I22" s="45" t="s">
        <v>332</v>
      </c>
      <c r="J22" s="45" t="s">
        <v>348</v>
      </c>
      <c r="K22" s="45" t="s">
        <v>349</v>
      </c>
      <c r="L22" s="45" t="s">
        <v>350</v>
      </c>
      <c r="M22" s="45" t="s">
        <v>351</v>
      </c>
      <c r="N22" s="45" t="s">
        <v>352</v>
      </c>
      <c r="O22" s="45" t="s">
        <v>353</v>
      </c>
      <c r="P22" s="45" t="s">
        <v>354</v>
      </c>
      <c r="Q22" s="45" t="s">
        <v>355</v>
      </c>
      <c r="R22" s="45" t="s">
        <v>356</v>
      </c>
      <c r="S22" s="45" t="s">
        <v>357</v>
      </c>
      <c r="T22" s="45" t="s">
        <v>358</v>
      </c>
      <c r="U22" s="45" t="s">
        <v>359</v>
      </c>
      <c r="V22" s="45" t="s">
        <v>246</v>
      </c>
      <c r="W22" s="45" t="s">
        <v>360</v>
      </c>
      <c r="X22" s="45" t="s">
        <v>233</v>
      </c>
      <c r="Y22" s="45" t="s">
        <v>361</v>
      </c>
      <c r="Z22" s="45" t="s">
        <v>362</v>
      </c>
      <c r="AA22" s="71" t="s">
        <v>363</v>
      </c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</row>
    <row r="23" spans="1:256" ht="18.75" customHeight="1" x14ac:dyDescent="0.2">
      <c r="A23" s="101" t="s">
        <v>87</v>
      </c>
      <c r="B23" s="9" t="s">
        <v>28</v>
      </c>
      <c r="C23" s="15">
        <v>50169101</v>
      </c>
      <c r="D23" s="11" t="s">
        <v>364</v>
      </c>
      <c r="E23" s="11" t="s">
        <v>365</v>
      </c>
      <c r="F23" s="11" t="s">
        <v>364</v>
      </c>
      <c r="G23" s="11" t="s">
        <v>364</v>
      </c>
      <c r="H23" s="11" t="s">
        <v>364</v>
      </c>
      <c r="I23" s="11" t="s">
        <v>364</v>
      </c>
      <c r="J23" s="11" t="s">
        <v>365</v>
      </c>
      <c r="K23" s="11" t="s">
        <v>365</v>
      </c>
      <c r="L23" s="11" t="s">
        <v>365</v>
      </c>
      <c r="M23" s="11" t="s">
        <v>364</v>
      </c>
      <c r="N23" s="11" t="s">
        <v>366</v>
      </c>
      <c r="O23" s="11" t="s">
        <v>364</v>
      </c>
      <c r="P23" s="11" t="s">
        <v>364</v>
      </c>
      <c r="Q23" s="11" t="s">
        <v>364</v>
      </c>
      <c r="R23" s="11" t="s">
        <v>366</v>
      </c>
      <c r="S23" s="11" t="s">
        <v>366</v>
      </c>
      <c r="T23" s="11" t="s">
        <v>366</v>
      </c>
      <c r="U23" s="11" t="s">
        <v>366</v>
      </c>
      <c r="V23" s="11" t="s">
        <v>366</v>
      </c>
      <c r="W23" s="11" t="s">
        <v>366</v>
      </c>
      <c r="X23" s="11" t="s">
        <v>364</v>
      </c>
      <c r="Y23" s="11" t="s">
        <v>366</v>
      </c>
      <c r="Z23" s="11" t="s">
        <v>366</v>
      </c>
      <c r="AA23" s="57" t="s">
        <v>366</v>
      </c>
      <c r="AB23" s="5"/>
      <c r="AC23" s="5"/>
      <c r="AD23" s="5"/>
      <c r="AE23" s="5"/>
      <c r="AF23" s="5"/>
      <c r="AG23" s="5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ht="18.75" customHeight="1" thickBot="1" x14ac:dyDescent="0.25">
      <c r="A24" s="102"/>
      <c r="B24" s="12" t="s">
        <v>29</v>
      </c>
      <c r="C24" s="15">
        <v>50181801</v>
      </c>
      <c r="D24" s="16" t="s">
        <v>364</v>
      </c>
      <c r="E24" s="16" t="s">
        <v>365</v>
      </c>
      <c r="F24" s="16" t="s">
        <v>364</v>
      </c>
      <c r="G24" s="16" t="s">
        <v>364</v>
      </c>
      <c r="H24" s="16" t="s">
        <v>364</v>
      </c>
      <c r="I24" s="16" t="s">
        <v>364</v>
      </c>
      <c r="J24" s="16" t="s">
        <v>365</v>
      </c>
      <c r="K24" s="16" t="s">
        <v>365</v>
      </c>
      <c r="L24" s="16" t="s">
        <v>365</v>
      </c>
      <c r="M24" s="16" t="s">
        <v>364</v>
      </c>
      <c r="N24" s="16" t="s">
        <v>366</v>
      </c>
      <c r="O24" s="16" t="s">
        <v>364</v>
      </c>
      <c r="P24" s="16" t="s">
        <v>364</v>
      </c>
      <c r="Q24" s="16" t="s">
        <v>364</v>
      </c>
      <c r="R24" s="16" t="s">
        <v>366</v>
      </c>
      <c r="S24" s="16" t="s">
        <v>366</v>
      </c>
      <c r="T24" s="16" t="s">
        <v>366</v>
      </c>
      <c r="U24" s="16" t="s">
        <v>366</v>
      </c>
      <c r="V24" s="16" t="s">
        <v>366</v>
      </c>
      <c r="W24" s="16" t="s">
        <v>366</v>
      </c>
      <c r="X24" s="16" t="s">
        <v>364</v>
      </c>
      <c r="Y24" s="16" t="s">
        <v>366</v>
      </c>
      <c r="Z24" s="16" t="s">
        <v>366</v>
      </c>
      <c r="AA24" s="59" t="s">
        <v>366</v>
      </c>
      <c r="AB24" s="5"/>
      <c r="AC24" s="5"/>
      <c r="AD24" s="5"/>
      <c r="AE24" s="5"/>
      <c r="AF24" s="5"/>
      <c r="AG24" s="5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ht="93.75" customHeight="1" thickTop="1" x14ac:dyDescent="0.2">
      <c r="A25" s="68" t="s">
        <v>65</v>
      </c>
      <c r="B25" s="109" t="s">
        <v>66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10"/>
      <c r="AB25" s="5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</row>
  </sheetData>
  <mergeCells count="10">
    <mergeCell ref="B25:AA25"/>
    <mergeCell ref="B1:AA1"/>
    <mergeCell ref="A13:A14"/>
    <mergeCell ref="A17:A18"/>
    <mergeCell ref="A19:A20"/>
    <mergeCell ref="A6:A7"/>
    <mergeCell ref="A4:A5"/>
    <mergeCell ref="A21:A22"/>
    <mergeCell ref="A15:A16"/>
    <mergeCell ref="A23:A24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25"/>
  <sheetViews>
    <sheetView showGridLines="0" topLeftCell="A4" zoomScaleNormal="100" workbookViewId="0">
      <selection activeCell="B23" sqref="A23:XFD24"/>
    </sheetView>
  </sheetViews>
  <sheetFormatPr defaultColWidth="16.28515625" defaultRowHeight="18" customHeight="1" x14ac:dyDescent="0.2"/>
  <cols>
    <col min="1" max="1" width="43.42578125" style="40" customWidth="1" collapsed="1"/>
    <col min="2" max="2" width="8.140625" style="40" customWidth="1" collapsed="1"/>
    <col min="3" max="3" width="0.140625" style="40" customWidth="1" collapsed="1"/>
    <col min="4" max="27" width="18.7109375" style="40" customWidth="1" collapsed="1"/>
    <col min="28" max="256" width="16.28515625" style="40" customWidth="1" collapsed="1"/>
  </cols>
  <sheetData>
    <row r="1" spans="1:256" ht="60.2" customHeight="1" x14ac:dyDescent="0.2">
      <c r="A1" s="52"/>
      <c r="B1" s="96" t="s">
        <v>79</v>
      </c>
      <c r="C1" s="97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</row>
    <row r="2" spans="1:256" ht="48" customHeight="1" x14ac:dyDescent="0.2">
      <c r="A2" s="53" t="s">
        <v>88</v>
      </c>
      <c r="B2" s="4"/>
      <c r="C2" s="4"/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54" t="s">
        <v>24</v>
      </c>
    </row>
    <row r="3" spans="1:256" ht="22.5" customHeight="1" x14ac:dyDescent="0.2">
      <c r="A3" s="55" t="s">
        <v>25</v>
      </c>
      <c r="B3" s="36"/>
      <c r="C3" s="7" t="s">
        <v>26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69"/>
    </row>
    <row r="4" spans="1:256" ht="18.75" customHeight="1" x14ac:dyDescent="0.2">
      <c r="A4" s="101" t="s">
        <v>27</v>
      </c>
      <c r="B4" s="9" t="s">
        <v>28</v>
      </c>
      <c r="C4" s="20" t="s">
        <v>68</v>
      </c>
      <c r="D4" s="44" t="s">
        <v>367</v>
      </c>
      <c r="E4" s="44" t="s">
        <v>367</v>
      </c>
      <c r="F4" s="44" t="s">
        <v>368</v>
      </c>
      <c r="G4" s="44" t="s">
        <v>369</v>
      </c>
      <c r="H4" s="44" t="s">
        <v>369</v>
      </c>
      <c r="I4" s="44" t="s">
        <v>370</v>
      </c>
      <c r="J4" s="44" t="s">
        <v>369</v>
      </c>
      <c r="K4" s="44" t="s">
        <v>371</v>
      </c>
      <c r="L4" s="44" t="s">
        <v>370</v>
      </c>
      <c r="M4" s="44" t="s">
        <v>371</v>
      </c>
      <c r="N4" s="44" t="s">
        <v>372</v>
      </c>
      <c r="O4" s="44" t="s">
        <v>370</v>
      </c>
      <c r="P4" s="44" t="s">
        <v>371</v>
      </c>
      <c r="Q4" s="44" t="s">
        <v>370</v>
      </c>
      <c r="R4" s="44" t="s">
        <v>371</v>
      </c>
      <c r="S4" s="44" t="s">
        <v>373</v>
      </c>
      <c r="T4" s="44" t="s">
        <v>373</v>
      </c>
      <c r="U4" s="44" t="s">
        <v>374</v>
      </c>
      <c r="V4" s="44" t="s">
        <v>375</v>
      </c>
      <c r="W4" s="44" t="s">
        <v>376</v>
      </c>
      <c r="X4" s="44" t="s">
        <v>377</v>
      </c>
      <c r="Y4" s="44" t="s">
        <v>378</v>
      </c>
      <c r="Z4" s="44" t="s">
        <v>379</v>
      </c>
      <c r="AA4" s="70" t="s">
        <v>379</v>
      </c>
    </row>
    <row r="5" spans="1:256" ht="18.75" customHeight="1" x14ac:dyDescent="0.2">
      <c r="A5" s="102"/>
      <c r="B5" s="12" t="s">
        <v>29</v>
      </c>
      <c r="C5" s="13" t="s">
        <v>30</v>
      </c>
      <c r="D5" s="14" t="s">
        <v>30</v>
      </c>
      <c r="E5" s="14" t="s">
        <v>30</v>
      </c>
      <c r="F5" s="14" t="s">
        <v>30</v>
      </c>
      <c r="G5" s="14" t="s">
        <v>30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  <c r="M5" s="14" t="s">
        <v>30</v>
      </c>
      <c r="N5" s="14" t="s">
        <v>30</v>
      </c>
      <c r="O5" s="14" t="s">
        <v>30</v>
      </c>
      <c r="P5" s="14" t="s">
        <v>30</v>
      </c>
      <c r="Q5" s="14" t="s">
        <v>30</v>
      </c>
      <c r="R5" s="14" t="s">
        <v>30</v>
      </c>
      <c r="S5" s="14" t="s">
        <v>30</v>
      </c>
      <c r="T5" s="14" t="s">
        <v>30</v>
      </c>
      <c r="U5" s="14" t="s">
        <v>30</v>
      </c>
      <c r="V5" s="14" t="s">
        <v>30</v>
      </c>
      <c r="W5" s="14" t="s">
        <v>30</v>
      </c>
      <c r="X5" s="14" t="s">
        <v>30</v>
      </c>
      <c r="Y5" s="14" t="s">
        <v>30</v>
      </c>
      <c r="Z5" s="14" t="s">
        <v>30</v>
      </c>
      <c r="AA5" s="58" t="s">
        <v>30</v>
      </c>
    </row>
    <row r="6" spans="1:256" ht="18.75" customHeight="1" x14ac:dyDescent="0.2">
      <c r="A6" s="101" t="s">
        <v>31</v>
      </c>
      <c r="B6" s="9" t="s">
        <v>28</v>
      </c>
      <c r="C6" s="20" t="s">
        <v>69</v>
      </c>
      <c r="D6" s="75" t="s">
        <v>380</v>
      </c>
      <c r="E6" s="47" t="s">
        <v>380</v>
      </c>
      <c r="F6" s="47" t="s">
        <v>381</v>
      </c>
      <c r="G6" s="47" t="s">
        <v>382</v>
      </c>
      <c r="H6" s="47" t="s">
        <v>383</v>
      </c>
      <c r="I6" s="47" t="s">
        <v>383</v>
      </c>
      <c r="J6" s="47" t="s">
        <v>384</v>
      </c>
      <c r="K6" s="47" t="s">
        <v>384</v>
      </c>
      <c r="L6" s="47" t="s">
        <v>384</v>
      </c>
      <c r="M6" s="47" t="s">
        <v>385</v>
      </c>
      <c r="N6" s="47" t="s">
        <v>384</v>
      </c>
      <c r="O6" s="47" t="s">
        <v>384</v>
      </c>
      <c r="P6" s="47" t="s">
        <v>386</v>
      </c>
      <c r="Q6" s="47" t="s">
        <v>384</v>
      </c>
      <c r="R6" s="47" t="s">
        <v>385</v>
      </c>
      <c r="S6" s="47" t="s">
        <v>380</v>
      </c>
      <c r="T6" s="47" t="s">
        <v>384</v>
      </c>
      <c r="U6" s="47" t="s">
        <v>384</v>
      </c>
      <c r="V6" s="47" t="s">
        <v>387</v>
      </c>
      <c r="W6" s="47" t="s">
        <v>387</v>
      </c>
      <c r="X6" s="47" t="s">
        <v>387</v>
      </c>
      <c r="Y6" s="47" t="s">
        <v>387</v>
      </c>
      <c r="Z6" s="47" t="s">
        <v>388</v>
      </c>
      <c r="AA6" s="73" t="s">
        <v>388</v>
      </c>
    </row>
    <row r="7" spans="1:256" ht="18.75" customHeight="1" x14ac:dyDescent="0.2">
      <c r="A7" s="102"/>
      <c r="B7" s="12" t="s">
        <v>29</v>
      </c>
      <c r="C7" s="13" t="s">
        <v>82</v>
      </c>
      <c r="D7" s="49" t="s">
        <v>380</v>
      </c>
      <c r="E7" s="49" t="s">
        <v>380</v>
      </c>
      <c r="F7" s="49" t="s">
        <v>381</v>
      </c>
      <c r="G7" s="49" t="s">
        <v>382</v>
      </c>
      <c r="H7" s="49" t="s">
        <v>383</v>
      </c>
      <c r="I7" s="49" t="s">
        <v>383</v>
      </c>
      <c r="J7" s="49" t="s">
        <v>384</v>
      </c>
      <c r="K7" s="49" t="s">
        <v>384</v>
      </c>
      <c r="L7" s="49" t="s">
        <v>384</v>
      </c>
      <c r="M7" s="49" t="s">
        <v>385</v>
      </c>
      <c r="N7" s="49" t="s">
        <v>384</v>
      </c>
      <c r="O7" s="49" t="s">
        <v>384</v>
      </c>
      <c r="P7" s="49" t="s">
        <v>386</v>
      </c>
      <c r="Q7" s="49" t="s">
        <v>384</v>
      </c>
      <c r="R7" s="49" t="s">
        <v>385</v>
      </c>
      <c r="S7" s="49" t="s">
        <v>380</v>
      </c>
      <c r="T7" s="49" t="s">
        <v>384</v>
      </c>
      <c r="U7" s="49" t="s">
        <v>384</v>
      </c>
      <c r="V7" s="49" t="s">
        <v>387</v>
      </c>
      <c r="W7" s="49" t="s">
        <v>387</v>
      </c>
      <c r="X7" s="49" t="s">
        <v>387</v>
      </c>
      <c r="Y7" s="49" t="s">
        <v>387</v>
      </c>
      <c r="Z7" s="49" t="s">
        <v>388</v>
      </c>
      <c r="AA7" s="76" t="s">
        <v>388</v>
      </c>
    </row>
    <row r="8" spans="1:256" ht="26.25" customHeight="1" x14ac:dyDescent="0.2">
      <c r="A8" s="60" t="s">
        <v>32</v>
      </c>
      <c r="B8" s="17" t="s">
        <v>28</v>
      </c>
      <c r="C8" s="25" t="s">
        <v>70</v>
      </c>
      <c r="D8" s="50" t="s">
        <v>389</v>
      </c>
      <c r="E8" s="50" t="s">
        <v>389</v>
      </c>
      <c r="F8" s="50" t="s">
        <v>390</v>
      </c>
      <c r="G8" s="50" t="s">
        <v>391</v>
      </c>
      <c r="H8" s="50" t="s">
        <v>392</v>
      </c>
      <c r="I8" s="50" t="s">
        <v>392</v>
      </c>
      <c r="J8" s="50" t="s">
        <v>378</v>
      </c>
      <c r="K8" s="50" t="s">
        <v>393</v>
      </c>
      <c r="L8" s="50" t="s">
        <v>394</v>
      </c>
      <c r="M8" s="50" t="s">
        <v>394</v>
      </c>
      <c r="N8" s="50" t="s">
        <v>395</v>
      </c>
      <c r="O8" s="50" t="s">
        <v>395</v>
      </c>
      <c r="P8" s="50" t="s">
        <v>393</v>
      </c>
      <c r="Q8" s="50" t="s">
        <v>378</v>
      </c>
      <c r="R8" s="50" t="s">
        <v>396</v>
      </c>
      <c r="S8" s="50" t="s">
        <v>396</v>
      </c>
      <c r="T8" s="50" t="s">
        <v>397</v>
      </c>
      <c r="U8" s="50" t="s">
        <v>392</v>
      </c>
      <c r="V8" s="50" t="s">
        <v>389</v>
      </c>
      <c r="W8" s="50" t="s">
        <v>389</v>
      </c>
      <c r="X8" s="50" t="s">
        <v>389</v>
      </c>
      <c r="Y8" s="50" t="s">
        <v>398</v>
      </c>
      <c r="Z8" s="50" t="s">
        <v>399</v>
      </c>
      <c r="AA8" s="77" t="s">
        <v>398</v>
      </c>
    </row>
    <row r="9" spans="1:256" ht="26.25" customHeight="1" x14ac:dyDescent="0.2">
      <c r="A9" s="60" t="s">
        <v>33</v>
      </c>
      <c r="B9" s="17" t="s">
        <v>28</v>
      </c>
      <c r="C9" s="25" t="s">
        <v>71</v>
      </c>
      <c r="D9" s="47" t="s">
        <v>400</v>
      </c>
      <c r="E9" s="50" t="s">
        <v>401</v>
      </c>
      <c r="F9" s="50" t="s">
        <v>394</v>
      </c>
      <c r="G9" s="50" t="s">
        <v>401</v>
      </c>
      <c r="H9" s="50" t="s">
        <v>378</v>
      </c>
      <c r="I9" s="50" t="s">
        <v>378</v>
      </c>
      <c r="J9" s="50" t="s">
        <v>378</v>
      </c>
      <c r="K9" s="50" t="s">
        <v>392</v>
      </c>
      <c r="L9" s="50" t="s">
        <v>398</v>
      </c>
      <c r="M9" s="50" t="s">
        <v>402</v>
      </c>
      <c r="N9" s="50" t="s">
        <v>403</v>
      </c>
      <c r="O9" s="50" t="s">
        <v>390</v>
      </c>
      <c r="P9" s="50" t="s">
        <v>392</v>
      </c>
      <c r="Q9" s="50" t="s">
        <v>390</v>
      </c>
      <c r="R9" s="50" t="s">
        <v>398</v>
      </c>
      <c r="S9" s="50" t="s">
        <v>403</v>
      </c>
      <c r="T9" s="50" t="s">
        <v>399</v>
      </c>
      <c r="U9" s="50" t="s">
        <v>399</v>
      </c>
      <c r="V9" s="50" t="s">
        <v>399</v>
      </c>
      <c r="W9" s="50" t="s">
        <v>398</v>
      </c>
      <c r="X9" s="50" t="s">
        <v>400</v>
      </c>
      <c r="Y9" s="50" t="s">
        <v>404</v>
      </c>
      <c r="Z9" s="50" t="s">
        <v>404</v>
      </c>
      <c r="AA9" s="77" t="s">
        <v>405</v>
      </c>
    </row>
    <row r="10" spans="1:256" ht="26.25" customHeight="1" x14ac:dyDescent="0.2">
      <c r="A10" s="60" t="s">
        <v>34</v>
      </c>
      <c r="B10" s="17" t="s">
        <v>28</v>
      </c>
      <c r="C10" s="25" t="s">
        <v>72</v>
      </c>
      <c r="D10" s="50" t="s">
        <v>406</v>
      </c>
      <c r="E10" s="50" t="s">
        <v>406</v>
      </c>
      <c r="F10" s="50" t="s">
        <v>407</v>
      </c>
      <c r="G10" s="50" t="s">
        <v>407</v>
      </c>
      <c r="H10" s="50" t="s">
        <v>408</v>
      </c>
      <c r="I10" s="50" t="s">
        <v>409</v>
      </c>
      <c r="J10" s="50" t="s">
        <v>410</v>
      </c>
      <c r="K10" s="50" t="s">
        <v>410</v>
      </c>
      <c r="L10" s="50" t="s">
        <v>411</v>
      </c>
      <c r="M10" s="50" t="s">
        <v>411</v>
      </c>
      <c r="N10" s="50" t="s">
        <v>411</v>
      </c>
      <c r="O10" s="50" t="s">
        <v>412</v>
      </c>
      <c r="P10" s="50" t="s">
        <v>411</v>
      </c>
      <c r="Q10" s="50" t="s">
        <v>411</v>
      </c>
      <c r="R10" s="50" t="s">
        <v>411</v>
      </c>
      <c r="S10" s="50" t="s">
        <v>411</v>
      </c>
      <c r="T10" s="50" t="s">
        <v>411</v>
      </c>
      <c r="U10" s="50" t="s">
        <v>412</v>
      </c>
      <c r="V10" s="50" t="s">
        <v>412</v>
      </c>
      <c r="W10" s="50" t="s">
        <v>412</v>
      </c>
      <c r="X10" s="50" t="s">
        <v>412</v>
      </c>
      <c r="Y10" s="50" t="s">
        <v>412</v>
      </c>
      <c r="Z10" s="50" t="s">
        <v>412</v>
      </c>
      <c r="AA10" s="77" t="s">
        <v>412</v>
      </c>
    </row>
    <row r="11" spans="1:256" ht="26.25" customHeight="1" x14ac:dyDescent="0.2">
      <c r="A11" s="60" t="s">
        <v>35</v>
      </c>
      <c r="B11" s="17" t="s">
        <v>28</v>
      </c>
      <c r="C11" s="25" t="s">
        <v>73</v>
      </c>
      <c r="D11" s="50" t="s">
        <v>413</v>
      </c>
      <c r="E11" s="50" t="s">
        <v>414</v>
      </c>
      <c r="F11" s="50" t="s">
        <v>415</v>
      </c>
      <c r="G11" s="50" t="s">
        <v>416</v>
      </c>
      <c r="H11" s="50" t="s">
        <v>416</v>
      </c>
      <c r="I11" s="50" t="s">
        <v>416</v>
      </c>
      <c r="J11" s="50" t="s">
        <v>417</v>
      </c>
      <c r="K11" s="50" t="s">
        <v>414</v>
      </c>
      <c r="L11" s="50" t="s">
        <v>414</v>
      </c>
      <c r="M11" s="50" t="s">
        <v>418</v>
      </c>
      <c r="N11" s="50" t="s">
        <v>419</v>
      </c>
      <c r="O11" s="50" t="s">
        <v>420</v>
      </c>
      <c r="P11" s="50" t="s">
        <v>417</v>
      </c>
      <c r="Q11" s="50" t="s">
        <v>417</v>
      </c>
      <c r="R11" s="50" t="s">
        <v>420</v>
      </c>
      <c r="S11" s="50" t="s">
        <v>421</v>
      </c>
      <c r="T11" s="50" t="s">
        <v>414</v>
      </c>
      <c r="U11" s="50" t="s">
        <v>422</v>
      </c>
      <c r="V11" s="50" t="s">
        <v>423</v>
      </c>
      <c r="W11" s="50" t="s">
        <v>421</v>
      </c>
      <c r="X11" s="50" t="s">
        <v>414</v>
      </c>
      <c r="Y11" s="50" t="s">
        <v>415</v>
      </c>
      <c r="Z11" s="50" t="s">
        <v>421</v>
      </c>
      <c r="AA11" s="77" t="s">
        <v>414</v>
      </c>
    </row>
    <row r="12" spans="1:256" ht="26.25" customHeight="1" x14ac:dyDescent="0.2">
      <c r="A12" s="60" t="s">
        <v>36</v>
      </c>
      <c r="B12" s="17" t="s">
        <v>28</v>
      </c>
      <c r="C12" s="25" t="s">
        <v>74</v>
      </c>
      <c r="D12" s="50" t="s">
        <v>424</v>
      </c>
      <c r="E12" s="50" t="s">
        <v>425</v>
      </c>
      <c r="F12" s="50" t="s">
        <v>426</v>
      </c>
      <c r="G12" s="50" t="s">
        <v>426</v>
      </c>
      <c r="H12" s="50" t="s">
        <v>427</v>
      </c>
      <c r="I12" s="50" t="s">
        <v>428</v>
      </c>
      <c r="J12" s="50" t="s">
        <v>429</v>
      </c>
      <c r="K12" s="50" t="s">
        <v>427</v>
      </c>
      <c r="L12" s="50" t="s">
        <v>430</v>
      </c>
      <c r="M12" s="50" t="s">
        <v>431</v>
      </c>
      <c r="N12" s="50" t="s">
        <v>432</v>
      </c>
      <c r="O12" s="50" t="s">
        <v>433</v>
      </c>
      <c r="P12" s="50" t="s">
        <v>434</v>
      </c>
      <c r="Q12" s="50" t="s">
        <v>435</v>
      </c>
      <c r="R12" s="50" t="s">
        <v>432</v>
      </c>
      <c r="S12" s="50" t="s">
        <v>433</v>
      </c>
      <c r="T12" s="50" t="s">
        <v>433</v>
      </c>
      <c r="U12" s="50" t="s">
        <v>433</v>
      </c>
      <c r="V12" s="50" t="s">
        <v>433</v>
      </c>
      <c r="W12" s="50" t="s">
        <v>433</v>
      </c>
      <c r="X12" s="50" t="s">
        <v>433</v>
      </c>
      <c r="Y12" s="50" t="s">
        <v>433</v>
      </c>
      <c r="Z12" s="50" t="s">
        <v>433</v>
      </c>
      <c r="AA12" s="77" t="s">
        <v>436</v>
      </c>
    </row>
    <row r="13" spans="1:256" ht="18.75" customHeight="1" x14ac:dyDescent="0.2">
      <c r="A13" s="101" t="s">
        <v>37</v>
      </c>
      <c r="B13" s="9" t="s">
        <v>28</v>
      </c>
      <c r="C13" s="43" t="s">
        <v>38</v>
      </c>
      <c r="D13" s="11" t="s">
        <v>89</v>
      </c>
      <c r="E13" s="11" t="s">
        <v>89</v>
      </c>
      <c r="F13" s="11" t="s">
        <v>89</v>
      </c>
      <c r="G13" s="11" t="s">
        <v>89</v>
      </c>
      <c r="H13" s="11" t="s">
        <v>89</v>
      </c>
      <c r="I13" s="11" t="s">
        <v>89</v>
      </c>
      <c r="J13" s="11" t="s">
        <v>89</v>
      </c>
      <c r="K13" s="11" t="s">
        <v>89</v>
      </c>
      <c r="L13" s="11" t="s">
        <v>89</v>
      </c>
      <c r="M13" s="11" t="s">
        <v>89</v>
      </c>
      <c r="N13" s="11" t="s">
        <v>89</v>
      </c>
      <c r="O13" s="11" t="s">
        <v>89</v>
      </c>
      <c r="P13" s="11" t="s">
        <v>89</v>
      </c>
      <c r="Q13" s="11" t="s">
        <v>89</v>
      </c>
      <c r="R13" s="11" t="s">
        <v>89</v>
      </c>
      <c r="S13" s="11" t="s">
        <v>89</v>
      </c>
      <c r="T13" s="11" t="s">
        <v>89</v>
      </c>
      <c r="U13" s="11" t="s">
        <v>89</v>
      </c>
      <c r="V13" s="11" t="s">
        <v>89</v>
      </c>
      <c r="W13" s="11" t="s">
        <v>89</v>
      </c>
      <c r="X13" s="11" t="s">
        <v>89</v>
      </c>
      <c r="Y13" s="11" t="s">
        <v>89</v>
      </c>
      <c r="Z13" s="11" t="s">
        <v>89</v>
      </c>
      <c r="AA13" s="57" t="s">
        <v>89</v>
      </c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</row>
    <row r="14" spans="1:256" ht="18.75" customHeight="1" x14ac:dyDescent="0.2">
      <c r="A14" s="102"/>
      <c r="B14" s="12" t="s">
        <v>29</v>
      </c>
      <c r="C14" s="42" t="s">
        <v>39</v>
      </c>
      <c r="D14" s="14" t="s">
        <v>89</v>
      </c>
      <c r="E14" s="14" t="s">
        <v>89</v>
      </c>
      <c r="F14" s="14" t="s">
        <v>89</v>
      </c>
      <c r="G14" s="14" t="s">
        <v>89</v>
      </c>
      <c r="H14" s="14" t="s">
        <v>89</v>
      </c>
      <c r="I14" s="14" t="s">
        <v>89</v>
      </c>
      <c r="J14" s="14" t="s">
        <v>89</v>
      </c>
      <c r="K14" s="14" t="s">
        <v>89</v>
      </c>
      <c r="L14" s="14" t="s">
        <v>89</v>
      </c>
      <c r="M14" s="14" t="s">
        <v>89</v>
      </c>
      <c r="N14" s="14" t="s">
        <v>89</v>
      </c>
      <c r="O14" s="14" t="s">
        <v>89</v>
      </c>
      <c r="P14" s="14" t="s">
        <v>89</v>
      </c>
      <c r="Q14" s="14" t="s">
        <v>89</v>
      </c>
      <c r="R14" s="14" t="s">
        <v>89</v>
      </c>
      <c r="S14" s="14" t="s">
        <v>89</v>
      </c>
      <c r="T14" s="14" t="s">
        <v>89</v>
      </c>
      <c r="U14" s="14" t="s">
        <v>89</v>
      </c>
      <c r="V14" s="14" t="s">
        <v>89</v>
      </c>
      <c r="W14" s="14" t="s">
        <v>89</v>
      </c>
      <c r="X14" s="14" t="s">
        <v>89</v>
      </c>
      <c r="Y14" s="14" t="s">
        <v>89</v>
      </c>
      <c r="Z14" s="14" t="s">
        <v>89</v>
      </c>
      <c r="AA14" s="58" t="s">
        <v>89</v>
      </c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1:256" ht="18.75" customHeight="1" x14ac:dyDescent="0.2">
      <c r="A15" s="101" t="s">
        <v>40</v>
      </c>
      <c r="B15" s="9" t="s">
        <v>28</v>
      </c>
      <c r="C15" s="43" t="s">
        <v>41</v>
      </c>
      <c r="D15" s="11" t="s">
        <v>89</v>
      </c>
      <c r="E15" s="11" t="s">
        <v>89</v>
      </c>
      <c r="F15" s="11" t="s">
        <v>89</v>
      </c>
      <c r="G15" s="11" t="s">
        <v>89</v>
      </c>
      <c r="H15" s="11" t="s">
        <v>89</v>
      </c>
      <c r="I15" s="11" t="s">
        <v>89</v>
      </c>
      <c r="J15" s="11" t="s">
        <v>89</v>
      </c>
      <c r="K15" s="11" t="s">
        <v>89</v>
      </c>
      <c r="L15" s="11" t="s">
        <v>89</v>
      </c>
      <c r="M15" s="11" t="s">
        <v>89</v>
      </c>
      <c r="N15" s="11" t="s">
        <v>89</v>
      </c>
      <c r="O15" s="11" t="s">
        <v>89</v>
      </c>
      <c r="P15" s="11" t="s">
        <v>89</v>
      </c>
      <c r="Q15" s="11" t="s">
        <v>89</v>
      </c>
      <c r="R15" s="11" t="s">
        <v>89</v>
      </c>
      <c r="S15" s="11" t="s">
        <v>89</v>
      </c>
      <c r="T15" s="11" t="s">
        <v>89</v>
      </c>
      <c r="U15" s="11" t="s">
        <v>89</v>
      </c>
      <c r="V15" s="11" t="s">
        <v>89</v>
      </c>
      <c r="W15" s="11" t="s">
        <v>89</v>
      </c>
      <c r="X15" s="11" t="s">
        <v>89</v>
      </c>
      <c r="Y15" s="11" t="s">
        <v>89</v>
      </c>
      <c r="Z15" s="11" t="s">
        <v>89</v>
      </c>
      <c r="AA15" s="57" t="s">
        <v>89</v>
      </c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1:256" ht="18.75" customHeight="1" x14ac:dyDescent="0.2">
      <c r="A16" s="102"/>
      <c r="B16" s="12" t="s">
        <v>29</v>
      </c>
      <c r="C16" s="42" t="s">
        <v>42</v>
      </c>
      <c r="D16" s="14" t="s">
        <v>89</v>
      </c>
      <c r="E16" s="14" t="s">
        <v>89</v>
      </c>
      <c r="F16" s="14" t="s">
        <v>89</v>
      </c>
      <c r="G16" s="14" t="s">
        <v>89</v>
      </c>
      <c r="H16" s="14" t="s">
        <v>89</v>
      </c>
      <c r="I16" s="14" t="s">
        <v>89</v>
      </c>
      <c r="J16" s="14" t="s">
        <v>89</v>
      </c>
      <c r="K16" s="14" t="s">
        <v>89</v>
      </c>
      <c r="L16" s="14" t="s">
        <v>89</v>
      </c>
      <c r="M16" s="14" t="s">
        <v>89</v>
      </c>
      <c r="N16" s="14" t="s">
        <v>89</v>
      </c>
      <c r="O16" s="14" t="s">
        <v>89</v>
      </c>
      <c r="P16" s="14" t="s">
        <v>89</v>
      </c>
      <c r="Q16" s="14" t="s">
        <v>89</v>
      </c>
      <c r="R16" s="14" t="s">
        <v>89</v>
      </c>
      <c r="S16" s="14" t="s">
        <v>89</v>
      </c>
      <c r="T16" s="14" t="s">
        <v>89</v>
      </c>
      <c r="U16" s="14" t="s">
        <v>89</v>
      </c>
      <c r="V16" s="14" t="s">
        <v>89</v>
      </c>
      <c r="W16" s="14" t="s">
        <v>89</v>
      </c>
      <c r="X16" s="14" t="s">
        <v>89</v>
      </c>
      <c r="Y16" s="14" t="s">
        <v>89</v>
      </c>
      <c r="Z16" s="14" t="s">
        <v>89</v>
      </c>
      <c r="AA16" s="58" t="s">
        <v>89</v>
      </c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1:256" ht="18.75" customHeight="1" x14ac:dyDescent="0.2">
      <c r="A17" s="101" t="s">
        <v>84</v>
      </c>
      <c r="B17" s="9" t="s">
        <v>28</v>
      </c>
      <c r="C17" s="20" t="s">
        <v>85</v>
      </c>
      <c r="D17" s="47" t="s">
        <v>437</v>
      </c>
      <c r="E17" s="47" t="s">
        <v>437</v>
      </c>
      <c r="F17" s="47" t="s">
        <v>437</v>
      </c>
      <c r="G17" s="47" t="s">
        <v>437</v>
      </c>
      <c r="H17" s="47" t="s">
        <v>437</v>
      </c>
      <c r="I17" s="47" t="s">
        <v>437</v>
      </c>
      <c r="J17" s="47" t="s">
        <v>437</v>
      </c>
      <c r="K17" s="47" t="s">
        <v>437</v>
      </c>
      <c r="L17" s="47" t="s">
        <v>437</v>
      </c>
      <c r="M17" s="47" t="s">
        <v>437</v>
      </c>
      <c r="N17" s="47" t="s">
        <v>437</v>
      </c>
      <c r="O17" s="47" t="s">
        <v>437</v>
      </c>
      <c r="P17" s="47" t="s">
        <v>437</v>
      </c>
      <c r="Q17" s="47" t="s">
        <v>437</v>
      </c>
      <c r="R17" s="47" t="s">
        <v>437</v>
      </c>
      <c r="S17" s="47" t="s">
        <v>437</v>
      </c>
      <c r="T17" s="47" t="s">
        <v>437</v>
      </c>
      <c r="U17" s="47" t="s">
        <v>437</v>
      </c>
      <c r="V17" s="47" t="s">
        <v>437</v>
      </c>
      <c r="W17" s="47" t="s">
        <v>437</v>
      </c>
      <c r="X17" s="47" t="s">
        <v>437</v>
      </c>
      <c r="Y17" s="47" t="s">
        <v>437</v>
      </c>
      <c r="Z17" s="47" t="s">
        <v>437</v>
      </c>
      <c r="AA17" s="73" t="s">
        <v>437</v>
      </c>
    </row>
    <row r="18" spans="1:256" ht="18.75" customHeight="1" x14ac:dyDescent="0.2">
      <c r="A18" s="102"/>
      <c r="B18" s="12" t="s">
        <v>29</v>
      </c>
      <c r="C18" s="13" t="s">
        <v>86</v>
      </c>
      <c r="D18" s="48" t="s">
        <v>437</v>
      </c>
      <c r="E18" s="48" t="s">
        <v>437</v>
      </c>
      <c r="F18" s="48" t="s">
        <v>437</v>
      </c>
      <c r="G18" s="48" t="s">
        <v>437</v>
      </c>
      <c r="H18" s="48" t="s">
        <v>438</v>
      </c>
      <c r="I18" s="48" t="s">
        <v>439</v>
      </c>
      <c r="J18" s="48" t="s">
        <v>440</v>
      </c>
      <c r="K18" s="48" t="s">
        <v>441</v>
      </c>
      <c r="L18" s="48" t="s">
        <v>442</v>
      </c>
      <c r="M18" s="48" t="s">
        <v>443</v>
      </c>
      <c r="N18" s="48" t="s">
        <v>444</v>
      </c>
      <c r="O18" s="48" t="s">
        <v>445</v>
      </c>
      <c r="P18" s="48" t="s">
        <v>446</v>
      </c>
      <c r="Q18" s="48" t="s">
        <v>447</v>
      </c>
      <c r="R18" s="48" t="s">
        <v>447</v>
      </c>
      <c r="S18" s="48" t="s">
        <v>447</v>
      </c>
      <c r="T18" s="48" t="s">
        <v>447</v>
      </c>
      <c r="U18" s="48" t="s">
        <v>447</v>
      </c>
      <c r="V18" s="48" t="s">
        <v>447</v>
      </c>
      <c r="W18" s="48" t="s">
        <v>447</v>
      </c>
      <c r="X18" s="48" t="s">
        <v>447</v>
      </c>
      <c r="Y18" s="48" t="s">
        <v>447</v>
      </c>
      <c r="Z18" s="48" t="s">
        <v>447</v>
      </c>
      <c r="AA18" s="74" t="s">
        <v>447</v>
      </c>
    </row>
    <row r="19" spans="1:256" ht="18.75" customHeight="1" x14ac:dyDescent="0.2">
      <c r="A19" s="101" t="s">
        <v>43</v>
      </c>
      <c r="B19" s="9" t="s">
        <v>28</v>
      </c>
      <c r="C19" s="20" t="s">
        <v>30</v>
      </c>
      <c r="D19" s="21" t="s">
        <v>30</v>
      </c>
      <c r="E19" s="21" t="s">
        <v>30</v>
      </c>
      <c r="F19" s="21" t="s">
        <v>30</v>
      </c>
      <c r="G19" s="21" t="s">
        <v>30</v>
      </c>
      <c r="H19" s="21" t="s">
        <v>30</v>
      </c>
      <c r="I19" s="21" t="s">
        <v>30</v>
      </c>
      <c r="J19" s="21" t="s">
        <v>30</v>
      </c>
      <c r="K19" s="21" t="s">
        <v>30</v>
      </c>
      <c r="L19" s="21" t="s">
        <v>30</v>
      </c>
      <c r="M19" s="21" t="s">
        <v>30</v>
      </c>
      <c r="N19" s="21" t="s">
        <v>30</v>
      </c>
      <c r="O19" s="21" t="s">
        <v>30</v>
      </c>
      <c r="P19" s="21" t="s">
        <v>30</v>
      </c>
      <c r="Q19" s="21" t="s">
        <v>30</v>
      </c>
      <c r="R19" s="21" t="s">
        <v>30</v>
      </c>
      <c r="S19" s="21" t="s">
        <v>30</v>
      </c>
      <c r="T19" s="21" t="s">
        <v>30</v>
      </c>
      <c r="U19" s="21" t="s">
        <v>30</v>
      </c>
      <c r="V19" s="21" t="s">
        <v>30</v>
      </c>
      <c r="W19" s="21" t="s">
        <v>30</v>
      </c>
      <c r="X19" s="21" t="s">
        <v>30</v>
      </c>
      <c r="Y19" s="21" t="s">
        <v>30</v>
      </c>
      <c r="Z19" s="21" t="s">
        <v>30</v>
      </c>
      <c r="AA19" s="62" t="s">
        <v>30</v>
      </c>
    </row>
    <row r="20" spans="1:256" ht="18.75" customHeight="1" x14ac:dyDescent="0.2">
      <c r="A20" s="102"/>
      <c r="B20" s="12" t="s">
        <v>29</v>
      </c>
      <c r="C20" s="13" t="s">
        <v>75</v>
      </c>
      <c r="D20" s="45" t="s">
        <v>448</v>
      </c>
      <c r="E20" s="45" t="s">
        <v>448</v>
      </c>
      <c r="F20" s="45" t="s">
        <v>449</v>
      </c>
      <c r="G20" s="45" t="s">
        <v>449</v>
      </c>
      <c r="H20" s="45" t="s">
        <v>448</v>
      </c>
      <c r="I20" s="45" t="s">
        <v>449</v>
      </c>
      <c r="J20" s="45" t="s">
        <v>450</v>
      </c>
      <c r="K20" s="45" t="s">
        <v>451</v>
      </c>
      <c r="L20" s="45" t="s">
        <v>448</v>
      </c>
      <c r="M20" s="45" t="s">
        <v>452</v>
      </c>
      <c r="N20" s="45" t="s">
        <v>449</v>
      </c>
      <c r="O20" s="45" t="s">
        <v>453</v>
      </c>
      <c r="P20" s="45" t="s">
        <v>454</v>
      </c>
      <c r="Q20" s="45" t="s">
        <v>455</v>
      </c>
      <c r="R20" s="45" t="s">
        <v>375</v>
      </c>
      <c r="S20" s="45" t="s">
        <v>456</v>
      </c>
      <c r="T20" s="45" t="s">
        <v>452</v>
      </c>
      <c r="U20" s="45" t="s">
        <v>452</v>
      </c>
      <c r="V20" s="45" t="s">
        <v>372</v>
      </c>
      <c r="W20" s="45" t="s">
        <v>394</v>
      </c>
      <c r="X20" s="45" t="s">
        <v>457</v>
      </c>
      <c r="Y20" s="45" t="s">
        <v>458</v>
      </c>
      <c r="Z20" s="45" t="s">
        <v>459</v>
      </c>
      <c r="AA20" s="71" t="s">
        <v>460</v>
      </c>
    </row>
    <row r="21" spans="1:256" ht="18.75" customHeight="1" x14ac:dyDescent="0.2">
      <c r="A21" s="101" t="s">
        <v>44</v>
      </c>
      <c r="B21" s="9" t="s">
        <v>28</v>
      </c>
      <c r="C21" s="20" t="s">
        <v>76</v>
      </c>
      <c r="D21" s="21" t="s">
        <v>461</v>
      </c>
      <c r="E21" s="21" t="s">
        <v>461</v>
      </c>
      <c r="F21" s="21" t="s">
        <v>462</v>
      </c>
      <c r="G21" s="21" t="s">
        <v>463</v>
      </c>
      <c r="H21" s="21" t="s">
        <v>464</v>
      </c>
      <c r="I21" s="21" t="s">
        <v>465</v>
      </c>
      <c r="J21" s="21" t="s">
        <v>400</v>
      </c>
      <c r="K21" s="21" t="s">
        <v>393</v>
      </c>
      <c r="L21" s="21" t="s">
        <v>396</v>
      </c>
      <c r="M21" s="21" t="s">
        <v>396</v>
      </c>
      <c r="N21" s="21" t="s">
        <v>395</v>
      </c>
      <c r="O21" s="21" t="s">
        <v>394</v>
      </c>
      <c r="P21" s="21" t="s">
        <v>401</v>
      </c>
      <c r="Q21" s="21" t="s">
        <v>405</v>
      </c>
      <c r="R21" s="21" t="s">
        <v>466</v>
      </c>
      <c r="S21" s="21" t="s">
        <v>467</v>
      </c>
      <c r="T21" s="21" t="s">
        <v>468</v>
      </c>
      <c r="U21" s="21" t="s">
        <v>469</v>
      </c>
      <c r="V21" s="21" t="s">
        <v>470</v>
      </c>
      <c r="W21" s="21" t="s">
        <v>471</v>
      </c>
      <c r="X21" s="21" t="s">
        <v>377</v>
      </c>
      <c r="Y21" s="21" t="s">
        <v>462</v>
      </c>
      <c r="Z21" s="21" t="s">
        <v>462</v>
      </c>
      <c r="AA21" s="62" t="s">
        <v>462</v>
      </c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ht="18.75" customHeight="1" x14ac:dyDescent="0.2">
      <c r="A22" s="102"/>
      <c r="B22" s="12" t="s">
        <v>29</v>
      </c>
      <c r="C22" s="13" t="s">
        <v>77</v>
      </c>
      <c r="D22" s="45" t="s">
        <v>461</v>
      </c>
      <c r="E22" s="45" t="s">
        <v>461</v>
      </c>
      <c r="F22" s="45" t="s">
        <v>462</v>
      </c>
      <c r="G22" s="45" t="s">
        <v>463</v>
      </c>
      <c r="H22" s="45" t="s">
        <v>464</v>
      </c>
      <c r="I22" s="45" t="s">
        <v>465</v>
      </c>
      <c r="J22" s="45" t="s">
        <v>400</v>
      </c>
      <c r="K22" s="45" t="s">
        <v>393</v>
      </c>
      <c r="L22" s="45" t="s">
        <v>396</v>
      </c>
      <c r="M22" s="45" t="s">
        <v>396</v>
      </c>
      <c r="N22" s="45" t="s">
        <v>395</v>
      </c>
      <c r="O22" s="45" t="s">
        <v>394</v>
      </c>
      <c r="P22" s="45" t="s">
        <v>401</v>
      </c>
      <c r="Q22" s="45" t="s">
        <v>405</v>
      </c>
      <c r="R22" s="45" t="s">
        <v>466</v>
      </c>
      <c r="S22" s="45" t="s">
        <v>467</v>
      </c>
      <c r="T22" s="45" t="s">
        <v>468</v>
      </c>
      <c r="U22" s="45" t="s">
        <v>469</v>
      </c>
      <c r="V22" s="45" t="s">
        <v>470</v>
      </c>
      <c r="W22" s="45" t="s">
        <v>471</v>
      </c>
      <c r="X22" s="45" t="s">
        <v>377</v>
      </c>
      <c r="Y22" s="45" t="s">
        <v>462</v>
      </c>
      <c r="Z22" s="45" t="s">
        <v>462</v>
      </c>
      <c r="AA22" s="71" t="s">
        <v>462</v>
      </c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</row>
    <row r="23" spans="1:256" ht="18.75" customHeight="1" x14ac:dyDescent="0.2">
      <c r="A23" s="101" t="s">
        <v>87</v>
      </c>
      <c r="B23" s="9" t="s">
        <v>28</v>
      </c>
      <c r="C23" s="15">
        <v>50169101</v>
      </c>
      <c r="D23" s="11" t="s">
        <v>472</v>
      </c>
      <c r="E23" s="11" t="s">
        <v>473</v>
      </c>
      <c r="F23" s="11" t="s">
        <v>472</v>
      </c>
      <c r="G23" s="11" t="s">
        <v>474</v>
      </c>
      <c r="H23" s="11" t="s">
        <v>474</v>
      </c>
      <c r="I23" s="11" t="s">
        <v>474</v>
      </c>
      <c r="J23" s="11" t="s">
        <v>474</v>
      </c>
      <c r="K23" s="11" t="s">
        <v>474</v>
      </c>
      <c r="L23" s="11" t="s">
        <v>473</v>
      </c>
      <c r="M23" s="11" t="s">
        <v>474</v>
      </c>
      <c r="N23" s="11" t="s">
        <v>472</v>
      </c>
      <c r="O23" s="11" t="s">
        <v>472</v>
      </c>
      <c r="P23" s="11" t="s">
        <v>474</v>
      </c>
      <c r="Q23" s="11" t="s">
        <v>472</v>
      </c>
      <c r="R23" s="11" t="s">
        <v>472</v>
      </c>
      <c r="S23" s="11" t="s">
        <v>475</v>
      </c>
      <c r="T23" s="11" t="s">
        <v>475</v>
      </c>
      <c r="U23" s="11" t="s">
        <v>475</v>
      </c>
      <c r="V23" s="11" t="s">
        <v>476</v>
      </c>
      <c r="W23" s="11" t="s">
        <v>475</v>
      </c>
      <c r="X23" s="11" t="s">
        <v>475</v>
      </c>
      <c r="Y23" s="11" t="s">
        <v>475</v>
      </c>
      <c r="Z23" s="11" t="s">
        <v>476</v>
      </c>
      <c r="AA23" s="57" t="s">
        <v>476</v>
      </c>
      <c r="AB23" s="5"/>
      <c r="AC23" s="5"/>
      <c r="AD23" s="5"/>
      <c r="AE23" s="5"/>
      <c r="AF23" s="5"/>
      <c r="AG23" s="5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ht="18.75" customHeight="1" thickBot="1" x14ac:dyDescent="0.25">
      <c r="A24" s="102"/>
      <c r="B24" s="12" t="s">
        <v>29</v>
      </c>
      <c r="C24" s="15">
        <v>50181801</v>
      </c>
      <c r="D24" s="16" t="s">
        <v>472</v>
      </c>
      <c r="E24" s="16" t="s">
        <v>473</v>
      </c>
      <c r="F24" s="16" t="s">
        <v>472</v>
      </c>
      <c r="G24" s="16" t="s">
        <v>474</v>
      </c>
      <c r="H24" s="16" t="s">
        <v>474</v>
      </c>
      <c r="I24" s="16" t="s">
        <v>474</v>
      </c>
      <c r="J24" s="16" t="s">
        <v>474</v>
      </c>
      <c r="K24" s="16" t="s">
        <v>474</v>
      </c>
      <c r="L24" s="16" t="s">
        <v>473</v>
      </c>
      <c r="M24" s="16" t="s">
        <v>474</v>
      </c>
      <c r="N24" s="16" t="s">
        <v>472</v>
      </c>
      <c r="O24" s="16" t="s">
        <v>472</v>
      </c>
      <c r="P24" s="16" t="s">
        <v>474</v>
      </c>
      <c r="Q24" s="16" t="s">
        <v>472</v>
      </c>
      <c r="R24" s="16" t="s">
        <v>472</v>
      </c>
      <c r="S24" s="16" t="s">
        <v>475</v>
      </c>
      <c r="T24" s="16" t="s">
        <v>475</v>
      </c>
      <c r="U24" s="16" t="s">
        <v>475</v>
      </c>
      <c r="V24" s="16" t="s">
        <v>476</v>
      </c>
      <c r="W24" s="16" t="s">
        <v>475</v>
      </c>
      <c r="X24" s="16" t="s">
        <v>475</v>
      </c>
      <c r="Y24" s="16" t="s">
        <v>475</v>
      </c>
      <c r="Z24" s="16" t="s">
        <v>476</v>
      </c>
      <c r="AA24" s="59" t="s">
        <v>476</v>
      </c>
      <c r="AB24" s="5"/>
      <c r="AC24" s="5"/>
      <c r="AD24" s="5"/>
      <c r="AE24" s="5"/>
      <c r="AF24" s="5"/>
      <c r="AG24" s="5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ht="93.75" customHeight="1" thickTop="1" x14ac:dyDescent="0.2">
      <c r="A25" s="68" t="s">
        <v>65</v>
      </c>
      <c r="B25" s="109" t="s">
        <v>66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10"/>
      <c r="AB25" s="5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</row>
  </sheetData>
  <mergeCells count="10">
    <mergeCell ref="B25:AA25"/>
    <mergeCell ref="B1:AA1"/>
    <mergeCell ref="A13:A14"/>
    <mergeCell ref="A17:A18"/>
    <mergeCell ref="A19:A20"/>
    <mergeCell ref="A6:A7"/>
    <mergeCell ref="A4:A5"/>
    <mergeCell ref="A21:A22"/>
    <mergeCell ref="A15:A16"/>
    <mergeCell ref="A23:A24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V25"/>
  <sheetViews>
    <sheetView showGridLines="0" topLeftCell="A9" zoomScaleNormal="100" workbookViewId="0">
      <selection activeCell="A3" sqref="A3:AA29"/>
    </sheetView>
  </sheetViews>
  <sheetFormatPr defaultColWidth="16.28515625" defaultRowHeight="18" customHeight="1" x14ac:dyDescent="0.2"/>
  <cols>
    <col min="1" max="1" width="43.42578125" style="41" customWidth="1" collapsed="1"/>
    <col min="2" max="2" width="8" style="41" customWidth="1" collapsed="1"/>
    <col min="3" max="3" width="1" style="41" hidden="1" customWidth="1" collapsed="1"/>
    <col min="4" max="27" width="18.7109375" style="41" customWidth="1" collapsed="1"/>
    <col min="28" max="256" width="16.28515625" style="41" customWidth="1" collapsed="1"/>
  </cols>
  <sheetData>
    <row r="1" spans="1:27" ht="60.2" customHeight="1" x14ac:dyDescent="0.2">
      <c r="A1" s="52"/>
      <c r="B1" s="96" t="s">
        <v>78</v>
      </c>
      <c r="C1" s="97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</row>
    <row r="2" spans="1:27" ht="48" customHeight="1" x14ac:dyDescent="0.2">
      <c r="A2" s="53" t="s">
        <v>88</v>
      </c>
      <c r="B2" s="4"/>
      <c r="C2" s="4"/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54" t="s">
        <v>24</v>
      </c>
    </row>
    <row r="3" spans="1:27" ht="22.5" customHeight="1" x14ac:dyDescent="0.2">
      <c r="A3" s="55" t="s">
        <v>25</v>
      </c>
      <c r="B3" s="36"/>
      <c r="C3" s="7" t="s">
        <v>26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69"/>
    </row>
    <row r="4" spans="1:27" ht="18.75" customHeight="1" x14ac:dyDescent="0.2">
      <c r="A4" s="101" t="s">
        <v>27</v>
      </c>
      <c r="B4" s="9" t="s">
        <v>28</v>
      </c>
      <c r="C4" s="20" t="s">
        <v>68</v>
      </c>
      <c r="D4" s="44" t="s">
        <v>477</v>
      </c>
      <c r="E4" s="44" t="s">
        <v>477</v>
      </c>
      <c r="F4" s="44" t="s">
        <v>478</v>
      </c>
      <c r="G4" s="44" t="s">
        <v>479</v>
      </c>
      <c r="H4" s="44" t="s">
        <v>479</v>
      </c>
      <c r="I4" s="44" t="s">
        <v>480</v>
      </c>
      <c r="J4" s="44" t="s">
        <v>479</v>
      </c>
      <c r="K4" s="44" t="s">
        <v>481</v>
      </c>
      <c r="L4" s="44" t="s">
        <v>480</v>
      </c>
      <c r="M4" s="44" t="s">
        <v>481</v>
      </c>
      <c r="N4" s="44" t="s">
        <v>482</v>
      </c>
      <c r="O4" s="44" t="s">
        <v>480</v>
      </c>
      <c r="P4" s="44" t="s">
        <v>481</v>
      </c>
      <c r="Q4" s="44" t="s">
        <v>480</v>
      </c>
      <c r="R4" s="44" t="s">
        <v>481</v>
      </c>
      <c r="S4" s="44" t="s">
        <v>483</v>
      </c>
      <c r="T4" s="44" t="s">
        <v>483</v>
      </c>
      <c r="U4" s="44" t="s">
        <v>484</v>
      </c>
      <c r="V4" s="44" t="s">
        <v>485</v>
      </c>
      <c r="W4" s="44" t="s">
        <v>486</v>
      </c>
      <c r="X4" s="44" t="s">
        <v>487</v>
      </c>
      <c r="Y4" s="44" t="s">
        <v>488</v>
      </c>
      <c r="Z4" s="44" t="s">
        <v>489</v>
      </c>
      <c r="AA4" s="70" t="s">
        <v>489</v>
      </c>
    </row>
    <row r="5" spans="1:27" ht="18.75" customHeight="1" x14ac:dyDescent="0.2">
      <c r="A5" s="102"/>
      <c r="B5" s="12" t="s">
        <v>29</v>
      </c>
      <c r="C5" s="13" t="s">
        <v>30</v>
      </c>
      <c r="D5" s="14" t="s">
        <v>30</v>
      </c>
      <c r="E5" s="14" t="s">
        <v>30</v>
      </c>
      <c r="F5" s="14" t="s">
        <v>30</v>
      </c>
      <c r="G5" s="14" t="s">
        <v>30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  <c r="M5" s="14" t="s">
        <v>30</v>
      </c>
      <c r="N5" s="14" t="s">
        <v>30</v>
      </c>
      <c r="O5" s="14" t="s">
        <v>30</v>
      </c>
      <c r="P5" s="14" t="s">
        <v>30</v>
      </c>
      <c r="Q5" s="14" t="s">
        <v>30</v>
      </c>
      <c r="R5" s="14" t="s">
        <v>30</v>
      </c>
      <c r="S5" s="14" t="s">
        <v>30</v>
      </c>
      <c r="T5" s="14" t="s">
        <v>30</v>
      </c>
      <c r="U5" s="14" t="s">
        <v>30</v>
      </c>
      <c r="V5" s="14" t="s">
        <v>30</v>
      </c>
      <c r="W5" s="14" t="s">
        <v>30</v>
      </c>
      <c r="X5" s="14" t="s">
        <v>30</v>
      </c>
      <c r="Y5" s="14" t="s">
        <v>30</v>
      </c>
      <c r="Z5" s="14" t="s">
        <v>30</v>
      </c>
      <c r="AA5" s="58" t="s">
        <v>30</v>
      </c>
    </row>
    <row r="6" spans="1:27" ht="18.75" customHeight="1" x14ac:dyDescent="0.2">
      <c r="A6" s="101" t="s">
        <v>31</v>
      </c>
      <c r="B6" s="9" t="s">
        <v>28</v>
      </c>
      <c r="C6" s="20" t="s">
        <v>69</v>
      </c>
      <c r="D6" s="44" t="s">
        <v>490</v>
      </c>
      <c r="E6" s="44" t="s">
        <v>490</v>
      </c>
      <c r="F6" s="44" t="s">
        <v>491</v>
      </c>
      <c r="G6" s="44" t="s">
        <v>492</v>
      </c>
      <c r="H6" s="44" t="s">
        <v>493</v>
      </c>
      <c r="I6" s="44" t="s">
        <v>492</v>
      </c>
      <c r="J6" s="44" t="s">
        <v>494</v>
      </c>
      <c r="K6" s="44" t="s">
        <v>494</v>
      </c>
      <c r="L6" s="44" t="s">
        <v>494</v>
      </c>
      <c r="M6" s="44" t="s">
        <v>495</v>
      </c>
      <c r="N6" s="44" t="s">
        <v>494</v>
      </c>
      <c r="O6" s="44" t="s">
        <v>494</v>
      </c>
      <c r="P6" s="44" t="s">
        <v>496</v>
      </c>
      <c r="Q6" s="44" t="s">
        <v>494</v>
      </c>
      <c r="R6" s="44" t="s">
        <v>495</v>
      </c>
      <c r="S6" s="44" t="s">
        <v>490</v>
      </c>
      <c r="T6" s="44" t="s">
        <v>494</v>
      </c>
      <c r="U6" s="44" t="s">
        <v>494</v>
      </c>
      <c r="V6" s="44" t="s">
        <v>497</v>
      </c>
      <c r="W6" s="44" t="s">
        <v>497</v>
      </c>
      <c r="X6" s="44" t="s">
        <v>497</v>
      </c>
      <c r="Y6" s="44" t="s">
        <v>497</v>
      </c>
      <c r="Z6" s="44" t="s">
        <v>498</v>
      </c>
      <c r="AA6" s="70" t="s">
        <v>499</v>
      </c>
    </row>
    <row r="7" spans="1:27" ht="18.75" customHeight="1" x14ac:dyDescent="0.2">
      <c r="A7" s="102"/>
      <c r="B7" s="12" t="s">
        <v>29</v>
      </c>
      <c r="C7" s="13" t="s">
        <v>82</v>
      </c>
      <c r="D7" s="45" t="s">
        <v>490</v>
      </c>
      <c r="E7" s="45" t="s">
        <v>490</v>
      </c>
      <c r="F7" s="45" t="s">
        <v>491</v>
      </c>
      <c r="G7" s="45" t="s">
        <v>492</v>
      </c>
      <c r="H7" s="45" t="s">
        <v>493</v>
      </c>
      <c r="I7" s="45" t="s">
        <v>492</v>
      </c>
      <c r="J7" s="45" t="s">
        <v>494</v>
      </c>
      <c r="K7" s="45" t="s">
        <v>494</v>
      </c>
      <c r="L7" s="45" t="s">
        <v>494</v>
      </c>
      <c r="M7" s="45" t="s">
        <v>495</v>
      </c>
      <c r="N7" s="45" t="s">
        <v>494</v>
      </c>
      <c r="O7" s="45" t="s">
        <v>494</v>
      </c>
      <c r="P7" s="45" t="s">
        <v>496</v>
      </c>
      <c r="Q7" s="45" t="s">
        <v>494</v>
      </c>
      <c r="R7" s="45" t="s">
        <v>495</v>
      </c>
      <c r="S7" s="45" t="s">
        <v>490</v>
      </c>
      <c r="T7" s="45" t="s">
        <v>494</v>
      </c>
      <c r="U7" s="45" t="s">
        <v>494</v>
      </c>
      <c r="V7" s="45" t="s">
        <v>497</v>
      </c>
      <c r="W7" s="45" t="s">
        <v>497</v>
      </c>
      <c r="X7" s="45" t="s">
        <v>497</v>
      </c>
      <c r="Y7" s="45" t="s">
        <v>497</v>
      </c>
      <c r="Z7" s="45" t="s">
        <v>498</v>
      </c>
      <c r="AA7" s="71" t="s">
        <v>499</v>
      </c>
    </row>
    <row r="8" spans="1:27" ht="26.25" customHeight="1" x14ac:dyDescent="0.2">
      <c r="A8" s="60" t="s">
        <v>32</v>
      </c>
      <c r="B8" s="17" t="s">
        <v>28</v>
      </c>
      <c r="C8" s="25" t="s">
        <v>70</v>
      </c>
      <c r="D8" s="46" t="s">
        <v>500</v>
      </c>
      <c r="E8" s="46" t="s">
        <v>500</v>
      </c>
      <c r="F8" s="46" t="s">
        <v>501</v>
      </c>
      <c r="G8" s="46" t="s">
        <v>502</v>
      </c>
      <c r="H8" s="46" t="s">
        <v>503</v>
      </c>
      <c r="I8" s="46" t="s">
        <v>504</v>
      </c>
      <c r="J8" s="46" t="s">
        <v>505</v>
      </c>
      <c r="K8" s="46" t="s">
        <v>505</v>
      </c>
      <c r="L8" s="46" t="s">
        <v>506</v>
      </c>
      <c r="M8" s="46" t="s">
        <v>507</v>
      </c>
      <c r="N8" s="46" t="s">
        <v>506</v>
      </c>
      <c r="O8" s="46" t="s">
        <v>506</v>
      </c>
      <c r="P8" s="46" t="s">
        <v>508</v>
      </c>
      <c r="Q8" s="46" t="s">
        <v>488</v>
      </c>
      <c r="R8" s="46" t="s">
        <v>509</v>
      </c>
      <c r="S8" s="46" t="s">
        <v>509</v>
      </c>
      <c r="T8" s="46" t="s">
        <v>509</v>
      </c>
      <c r="U8" s="46" t="s">
        <v>503</v>
      </c>
      <c r="V8" s="46" t="s">
        <v>500</v>
      </c>
      <c r="W8" s="46" t="s">
        <v>500</v>
      </c>
      <c r="X8" s="46" t="s">
        <v>500</v>
      </c>
      <c r="Y8" s="46" t="s">
        <v>510</v>
      </c>
      <c r="Z8" s="46" t="s">
        <v>511</v>
      </c>
      <c r="AA8" s="72" t="s">
        <v>510</v>
      </c>
    </row>
    <row r="9" spans="1:27" ht="26.25" customHeight="1" x14ac:dyDescent="0.2">
      <c r="A9" s="60" t="s">
        <v>33</v>
      </c>
      <c r="B9" s="17" t="s">
        <v>28</v>
      </c>
      <c r="C9" s="25" t="s">
        <v>71</v>
      </c>
      <c r="D9" s="46" t="s">
        <v>507</v>
      </c>
      <c r="E9" s="46" t="s">
        <v>512</v>
      </c>
      <c r="F9" s="46" t="s">
        <v>506</v>
      </c>
      <c r="G9" s="46" t="s">
        <v>512</v>
      </c>
      <c r="H9" s="46" t="s">
        <v>488</v>
      </c>
      <c r="I9" s="46" t="s">
        <v>488</v>
      </c>
      <c r="J9" s="46" t="s">
        <v>488</v>
      </c>
      <c r="K9" s="46" t="s">
        <v>503</v>
      </c>
      <c r="L9" s="46" t="s">
        <v>510</v>
      </c>
      <c r="M9" s="46" t="s">
        <v>513</v>
      </c>
      <c r="N9" s="46" t="s">
        <v>514</v>
      </c>
      <c r="O9" s="46" t="s">
        <v>501</v>
      </c>
      <c r="P9" s="46" t="s">
        <v>503</v>
      </c>
      <c r="Q9" s="46" t="s">
        <v>501</v>
      </c>
      <c r="R9" s="46" t="s">
        <v>510</v>
      </c>
      <c r="S9" s="46" t="s">
        <v>515</v>
      </c>
      <c r="T9" s="46" t="s">
        <v>511</v>
      </c>
      <c r="U9" s="46" t="s">
        <v>515</v>
      </c>
      <c r="V9" s="46" t="s">
        <v>511</v>
      </c>
      <c r="W9" s="46" t="s">
        <v>510</v>
      </c>
      <c r="X9" s="46" t="s">
        <v>516</v>
      </c>
      <c r="Y9" s="46" t="s">
        <v>517</v>
      </c>
      <c r="Z9" s="46" t="s">
        <v>517</v>
      </c>
      <c r="AA9" s="72" t="s">
        <v>518</v>
      </c>
    </row>
    <row r="10" spans="1:27" ht="26.25" customHeight="1" x14ac:dyDescent="0.2">
      <c r="A10" s="60" t="s">
        <v>34</v>
      </c>
      <c r="B10" s="17" t="s">
        <v>28</v>
      </c>
      <c r="C10" s="25" t="s">
        <v>72</v>
      </c>
      <c r="D10" s="46" t="s">
        <v>519</v>
      </c>
      <c r="E10" s="46" t="s">
        <v>519</v>
      </c>
      <c r="F10" s="46" t="s">
        <v>520</v>
      </c>
      <c r="G10" s="46" t="s">
        <v>521</v>
      </c>
      <c r="H10" s="46" t="s">
        <v>522</v>
      </c>
      <c r="I10" s="46" t="s">
        <v>523</v>
      </c>
      <c r="J10" s="46" t="s">
        <v>523</v>
      </c>
      <c r="K10" s="46" t="s">
        <v>523</v>
      </c>
      <c r="L10" s="46" t="s">
        <v>524</v>
      </c>
      <c r="M10" s="46" t="s">
        <v>525</v>
      </c>
      <c r="N10" s="46" t="s">
        <v>524</v>
      </c>
      <c r="O10" s="46" t="s">
        <v>525</v>
      </c>
      <c r="P10" s="46" t="s">
        <v>525</v>
      </c>
      <c r="Q10" s="46" t="s">
        <v>525</v>
      </c>
      <c r="R10" s="46" t="s">
        <v>525</v>
      </c>
      <c r="S10" s="46" t="s">
        <v>525</v>
      </c>
      <c r="T10" s="46" t="s">
        <v>525</v>
      </c>
      <c r="U10" s="46" t="s">
        <v>525</v>
      </c>
      <c r="V10" s="46" t="s">
        <v>525</v>
      </c>
      <c r="W10" s="46" t="s">
        <v>525</v>
      </c>
      <c r="X10" s="46" t="s">
        <v>525</v>
      </c>
      <c r="Y10" s="46" t="s">
        <v>525</v>
      </c>
      <c r="Z10" s="46" t="s">
        <v>525</v>
      </c>
      <c r="AA10" s="72" t="s">
        <v>525</v>
      </c>
    </row>
    <row r="11" spans="1:27" ht="26.25" customHeight="1" x14ac:dyDescent="0.2">
      <c r="A11" s="60" t="s">
        <v>35</v>
      </c>
      <c r="B11" s="17" t="s">
        <v>28</v>
      </c>
      <c r="C11" s="25" t="s">
        <v>73</v>
      </c>
      <c r="D11" s="46" t="s">
        <v>526</v>
      </c>
      <c r="E11" s="46" t="s">
        <v>527</v>
      </c>
      <c r="F11" s="46" t="s">
        <v>528</v>
      </c>
      <c r="G11" s="46" t="s">
        <v>529</v>
      </c>
      <c r="H11" s="46" t="s">
        <v>529</v>
      </c>
      <c r="I11" s="46" t="s">
        <v>528</v>
      </c>
      <c r="J11" s="46" t="s">
        <v>530</v>
      </c>
      <c r="K11" s="46" t="s">
        <v>527</v>
      </c>
      <c r="L11" s="46" t="s">
        <v>531</v>
      </c>
      <c r="M11" s="46" t="s">
        <v>532</v>
      </c>
      <c r="N11" s="46" t="s">
        <v>533</v>
      </c>
      <c r="O11" s="46" t="s">
        <v>527</v>
      </c>
      <c r="P11" s="46" t="s">
        <v>530</v>
      </c>
      <c r="Q11" s="46" t="s">
        <v>531</v>
      </c>
      <c r="R11" s="46" t="s">
        <v>533</v>
      </c>
      <c r="S11" s="46" t="s">
        <v>534</v>
      </c>
      <c r="T11" s="46" t="s">
        <v>527</v>
      </c>
      <c r="U11" s="46" t="s">
        <v>535</v>
      </c>
      <c r="V11" s="46" t="s">
        <v>536</v>
      </c>
      <c r="W11" s="46" t="s">
        <v>534</v>
      </c>
      <c r="X11" s="46" t="s">
        <v>531</v>
      </c>
      <c r="Y11" s="46" t="s">
        <v>528</v>
      </c>
      <c r="Z11" s="46" t="s">
        <v>534</v>
      </c>
      <c r="AA11" s="72" t="s">
        <v>531</v>
      </c>
    </row>
    <row r="12" spans="1:27" ht="26.25" customHeight="1" x14ac:dyDescent="0.2">
      <c r="A12" s="60" t="s">
        <v>36</v>
      </c>
      <c r="B12" s="17" t="s">
        <v>28</v>
      </c>
      <c r="C12" s="25" t="s">
        <v>74</v>
      </c>
      <c r="D12" s="46" t="s">
        <v>537</v>
      </c>
      <c r="E12" s="46" t="s">
        <v>538</v>
      </c>
      <c r="F12" s="46" t="s">
        <v>539</v>
      </c>
      <c r="G12" s="46" t="s">
        <v>539</v>
      </c>
      <c r="H12" s="46" t="s">
        <v>540</v>
      </c>
      <c r="I12" s="46" t="s">
        <v>540</v>
      </c>
      <c r="J12" s="46" t="s">
        <v>541</v>
      </c>
      <c r="K12" s="46" t="s">
        <v>542</v>
      </c>
      <c r="L12" s="46" t="s">
        <v>543</v>
      </c>
      <c r="M12" s="46" t="s">
        <v>544</v>
      </c>
      <c r="N12" s="46" t="s">
        <v>545</v>
      </c>
      <c r="O12" s="46" t="s">
        <v>546</v>
      </c>
      <c r="P12" s="46" t="s">
        <v>547</v>
      </c>
      <c r="Q12" s="46" t="s">
        <v>548</v>
      </c>
      <c r="R12" s="46" t="s">
        <v>545</v>
      </c>
      <c r="S12" s="46" t="s">
        <v>549</v>
      </c>
      <c r="T12" s="46" t="s">
        <v>546</v>
      </c>
      <c r="U12" s="46" t="s">
        <v>546</v>
      </c>
      <c r="V12" s="46" t="s">
        <v>549</v>
      </c>
      <c r="W12" s="46" t="s">
        <v>549</v>
      </c>
      <c r="X12" s="46" t="s">
        <v>549</v>
      </c>
      <c r="Y12" s="46" t="s">
        <v>549</v>
      </c>
      <c r="Z12" s="46" t="s">
        <v>546</v>
      </c>
      <c r="AA12" s="72" t="s">
        <v>550</v>
      </c>
    </row>
    <row r="13" spans="1:27" ht="18.75" customHeight="1" x14ac:dyDescent="0.2">
      <c r="A13" s="101" t="s">
        <v>37</v>
      </c>
      <c r="B13" s="9" t="s">
        <v>28</v>
      </c>
      <c r="C13" s="43" t="s">
        <v>38</v>
      </c>
      <c r="D13" s="11" t="s">
        <v>89</v>
      </c>
      <c r="E13" s="11" t="s">
        <v>89</v>
      </c>
      <c r="F13" s="11" t="s">
        <v>89</v>
      </c>
      <c r="G13" s="11" t="s">
        <v>89</v>
      </c>
      <c r="H13" s="11" t="s">
        <v>89</v>
      </c>
      <c r="I13" s="11" t="s">
        <v>89</v>
      </c>
      <c r="J13" s="11" t="s">
        <v>89</v>
      </c>
      <c r="K13" s="11" t="s">
        <v>89</v>
      </c>
      <c r="L13" s="11" t="s">
        <v>89</v>
      </c>
      <c r="M13" s="11" t="s">
        <v>89</v>
      </c>
      <c r="N13" s="11" t="s">
        <v>89</v>
      </c>
      <c r="O13" s="11" t="s">
        <v>89</v>
      </c>
      <c r="P13" s="11" t="s">
        <v>89</v>
      </c>
      <c r="Q13" s="11" t="s">
        <v>89</v>
      </c>
      <c r="R13" s="11" t="s">
        <v>89</v>
      </c>
      <c r="S13" s="11" t="s">
        <v>89</v>
      </c>
      <c r="T13" s="11" t="s">
        <v>89</v>
      </c>
      <c r="U13" s="11" t="s">
        <v>89</v>
      </c>
      <c r="V13" s="11" t="s">
        <v>89</v>
      </c>
      <c r="W13" s="11" t="s">
        <v>89</v>
      </c>
      <c r="X13" s="11" t="s">
        <v>89</v>
      </c>
      <c r="Y13" s="11" t="s">
        <v>89</v>
      </c>
      <c r="Z13" s="11" t="s">
        <v>89</v>
      </c>
      <c r="AA13" s="57" t="s">
        <v>89</v>
      </c>
    </row>
    <row r="14" spans="1:27" ht="18.75" customHeight="1" x14ac:dyDescent="0.2">
      <c r="A14" s="102"/>
      <c r="B14" s="12" t="s">
        <v>29</v>
      </c>
      <c r="C14" s="42" t="s">
        <v>39</v>
      </c>
      <c r="D14" s="14" t="s">
        <v>89</v>
      </c>
      <c r="E14" s="14" t="s">
        <v>89</v>
      </c>
      <c r="F14" s="14" t="s">
        <v>89</v>
      </c>
      <c r="G14" s="14" t="s">
        <v>89</v>
      </c>
      <c r="H14" s="14" t="s">
        <v>89</v>
      </c>
      <c r="I14" s="14" t="s">
        <v>89</v>
      </c>
      <c r="J14" s="14" t="s">
        <v>89</v>
      </c>
      <c r="K14" s="14" t="s">
        <v>89</v>
      </c>
      <c r="L14" s="14" t="s">
        <v>89</v>
      </c>
      <c r="M14" s="14" t="s">
        <v>89</v>
      </c>
      <c r="N14" s="14" t="s">
        <v>89</v>
      </c>
      <c r="O14" s="14" t="s">
        <v>89</v>
      </c>
      <c r="P14" s="14" t="s">
        <v>89</v>
      </c>
      <c r="Q14" s="14" t="s">
        <v>89</v>
      </c>
      <c r="R14" s="14" t="s">
        <v>89</v>
      </c>
      <c r="S14" s="14" t="s">
        <v>89</v>
      </c>
      <c r="T14" s="14" t="s">
        <v>89</v>
      </c>
      <c r="U14" s="14" t="s">
        <v>89</v>
      </c>
      <c r="V14" s="14" t="s">
        <v>89</v>
      </c>
      <c r="W14" s="14" t="s">
        <v>89</v>
      </c>
      <c r="X14" s="14" t="s">
        <v>89</v>
      </c>
      <c r="Y14" s="14" t="s">
        <v>89</v>
      </c>
      <c r="Z14" s="14" t="s">
        <v>89</v>
      </c>
      <c r="AA14" s="58" t="s">
        <v>89</v>
      </c>
    </row>
    <row r="15" spans="1:27" ht="18.75" customHeight="1" x14ac:dyDescent="0.2">
      <c r="A15" s="101" t="s">
        <v>40</v>
      </c>
      <c r="B15" s="9" t="s">
        <v>28</v>
      </c>
      <c r="C15" s="43" t="s">
        <v>41</v>
      </c>
      <c r="D15" s="11" t="s">
        <v>89</v>
      </c>
      <c r="E15" s="11" t="s">
        <v>89</v>
      </c>
      <c r="F15" s="11" t="s">
        <v>89</v>
      </c>
      <c r="G15" s="11" t="s">
        <v>89</v>
      </c>
      <c r="H15" s="11" t="s">
        <v>89</v>
      </c>
      <c r="I15" s="11" t="s">
        <v>89</v>
      </c>
      <c r="J15" s="11" t="s">
        <v>89</v>
      </c>
      <c r="K15" s="11" t="s">
        <v>89</v>
      </c>
      <c r="L15" s="11" t="s">
        <v>89</v>
      </c>
      <c r="M15" s="11" t="s">
        <v>89</v>
      </c>
      <c r="N15" s="11" t="s">
        <v>89</v>
      </c>
      <c r="O15" s="11" t="s">
        <v>89</v>
      </c>
      <c r="P15" s="11" t="s">
        <v>89</v>
      </c>
      <c r="Q15" s="11" t="s">
        <v>89</v>
      </c>
      <c r="R15" s="11" t="s">
        <v>89</v>
      </c>
      <c r="S15" s="11" t="s">
        <v>89</v>
      </c>
      <c r="T15" s="11" t="s">
        <v>89</v>
      </c>
      <c r="U15" s="11" t="s">
        <v>89</v>
      </c>
      <c r="V15" s="11" t="s">
        <v>89</v>
      </c>
      <c r="W15" s="11" t="s">
        <v>89</v>
      </c>
      <c r="X15" s="11" t="s">
        <v>89</v>
      </c>
      <c r="Y15" s="11" t="s">
        <v>89</v>
      </c>
      <c r="Z15" s="11" t="s">
        <v>89</v>
      </c>
      <c r="AA15" s="57" t="s">
        <v>89</v>
      </c>
    </row>
    <row r="16" spans="1:27" ht="18.75" customHeight="1" x14ac:dyDescent="0.2">
      <c r="A16" s="102"/>
      <c r="B16" s="12" t="s">
        <v>29</v>
      </c>
      <c r="C16" s="42" t="s">
        <v>42</v>
      </c>
      <c r="D16" s="14" t="s">
        <v>89</v>
      </c>
      <c r="E16" s="14" t="s">
        <v>89</v>
      </c>
      <c r="F16" s="14" t="s">
        <v>89</v>
      </c>
      <c r="G16" s="14" t="s">
        <v>89</v>
      </c>
      <c r="H16" s="14" t="s">
        <v>89</v>
      </c>
      <c r="I16" s="14" t="s">
        <v>89</v>
      </c>
      <c r="J16" s="14" t="s">
        <v>89</v>
      </c>
      <c r="K16" s="14" t="s">
        <v>89</v>
      </c>
      <c r="L16" s="14" t="s">
        <v>89</v>
      </c>
      <c r="M16" s="14" t="s">
        <v>89</v>
      </c>
      <c r="N16" s="14" t="s">
        <v>89</v>
      </c>
      <c r="O16" s="14" t="s">
        <v>89</v>
      </c>
      <c r="P16" s="14" t="s">
        <v>89</v>
      </c>
      <c r="Q16" s="14" t="s">
        <v>89</v>
      </c>
      <c r="R16" s="14" t="s">
        <v>89</v>
      </c>
      <c r="S16" s="14" t="s">
        <v>89</v>
      </c>
      <c r="T16" s="14" t="s">
        <v>89</v>
      </c>
      <c r="U16" s="14" t="s">
        <v>89</v>
      </c>
      <c r="V16" s="14" t="s">
        <v>89</v>
      </c>
      <c r="W16" s="14" t="s">
        <v>89</v>
      </c>
      <c r="X16" s="14" t="s">
        <v>89</v>
      </c>
      <c r="Y16" s="14" t="s">
        <v>89</v>
      </c>
      <c r="Z16" s="14" t="s">
        <v>89</v>
      </c>
      <c r="AA16" s="58" t="s">
        <v>89</v>
      </c>
    </row>
    <row r="17" spans="1:33" ht="18.75" customHeight="1" x14ac:dyDescent="0.2">
      <c r="A17" s="101" t="s">
        <v>84</v>
      </c>
      <c r="B17" s="9" t="s">
        <v>28</v>
      </c>
      <c r="C17" s="20" t="s">
        <v>85</v>
      </c>
      <c r="D17" s="47" t="s">
        <v>551</v>
      </c>
      <c r="E17" s="47" t="s">
        <v>551</v>
      </c>
      <c r="F17" s="47" t="s">
        <v>551</v>
      </c>
      <c r="G17" s="47" t="s">
        <v>551</v>
      </c>
      <c r="H17" s="47" t="s">
        <v>551</v>
      </c>
      <c r="I17" s="47" t="s">
        <v>551</v>
      </c>
      <c r="J17" s="47" t="s">
        <v>551</v>
      </c>
      <c r="K17" s="47" t="s">
        <v>551</v>
      </c>
      <c r="L17" s="47" t="s">
        <v>551</v>
      </c>
      <c r="M17" s="47" t="s">
        <v>551</v>
      </c>
      <c r="N17" s="47" t="s">
        <v>551</v>
      </c>
      <c r="O17" s="47" t="s">
        <v>551</v>
      </c>
      <c r="P17" s="47" t="s">
        <v>551</v>
      </c>
      <c r="Q17" s="47" t="s">
        <v>551</v>
      </c>
      <c r="R17" s="47" t="s">
        <v>551</v>
      </c>
      <c r="S17" s="47" t="s">
        <v>551</v>
      </c>
      <c r="T17" s="47" t="s">
        <v>551</v>
      </c>
      <c r="U17" s="47" t="s">
        <v>551</v>
      </c>
      <c r="V17" s="47" t="s">
        <v>551</v>
      </c>
      <c r="W17" s="47" t="s">
        <v>551</v>
      </c>
      <c r="X17" s="47" t="s">
        <v>551</v>
      </c>
      <c r="Y17" s="47" t="s">
        <v>551</v>
      </c>
      <c r="Z17" s="47" t="s">
        <v>551</v>
      </c>
      <c r="AA17" s="73" t="s">
        <v>551</v>
      </c>
    </row>
    <row r="18" spans="1:33" ht="18.75" customHeight="1" x14ac:dyDescent="0.2">
      <c r="A18" s="102"/>
      <c r="B18" s="12" t="s">
        <v>29</v>
      </c>
      <c r="C18" s="13" t="s">
        <v>86</v>
      </c>
      <c r="D18" s="48" t="s">
        <v>551</v>
      </c>
      <c r="E18" s="48" t="s">
        <v>551</v>
      </c>
      <c r="F18" s="48" t="s">
        <v>551</v>
      </c>
      <c r="G18" s="48" t="s">
        <v>551</v>
      </c>
      <c r="H18" s="48" t="s">
        <v>552</v>
      </c>
      <c r="I18" s="48" t="s">
        <v>552</v>
      </c>
      <c r="J18" s="48" t="s">
        <v>553</v>
      </c>
      <c r="K18" s="48" t="s">
        <v>554</v>
      </c>
      <c r="L18" s="48" t="s">
        <v>555</v>
      </c>
      <c r="M18" s="48" t="s">
        <v>556</v>
      </c>
      <c r="N18" s="48" t="s">
        <v>557</v>
      </c>
      <c r="O18" s="48" t="s">
        <v>558</v>
      </c>
      <c r="P18" s="48" t="s">
        <v>559</v>
      </c>
      <c r="Q18" s="48" t="s">
        <v>560</v>
      </c>
      <c r="R18" s="48" t="s">
        <v>560</v>
      </c>
      <c r="S18" s="48" t="s">
        <v>560</v>
      </c>
      <c r="T18" s="48" t="s">
        <v>560</v>
      </c>
      <c r="U18" s="48" t="s">
        <v>560</v>
      </c>
      <c r="V18" s="48" t="s">
        <v>560</v>
      </c>
      <c r="W18" s="48" t="s">
        <v>560</v>
      </c>
      <c r="X18" s="48" t="s">
        <v>560</v>
      </c>
      <c r="Y18" s="48" t="s">
        <v>560</v>
      </c>
      <c r="Z18" s="48" t="s">
        <v>560</v>
      </c>
      <c r="AA18" s="74" t="s">
        <v>560</v>
      </c>
    </row>
    <row r="19" spans="1:33" ht="18.75" customHeight="1" x14ac:dyDescent="0.2">
      <c r="A19" s="101" t="s">
        <v>43</v>
      </c>
      <c r="B19" s="9" t="s">
        <v>28</v>
      </c>
      <c r="C19" s="20" t="s">
        <v>30</v>
      </c>
      <c r="D19" s="21" t="s">
        <v>30</v>
      </c>
      <c r="E19" s="21" t="s">
        <v>30</v>
      </c>
      <c r="F19" s="21" t="s">
        <v>30</v>
      </c>
      <c r="G19" s="21" t="s">
        <v>30</v>
      </c>
      <c r="H19" s="21" t="s">
        <v>30</v>
      </c>
      <c r="I19" s="21" t="s">
        <v>30</v>
      </c>
      <c r="J19" s="21" t="s">
        <v>30</v>
      </c>
      <c r="K19" s="21" t="s">
        <v>30</v>
      </c>
      <c r="L19" s="21" t="s">
        <v>30</v>
      </c>
      <c r="M19" s="21" t="s">
        <v>30</v>
      </c>
      <c r="N19" s="21" t="s">
        <v>30</v>
      </c>
      <c r="O19" s="21" t="s">
        <v>30</v>
      </c>
      <c r="P19" s="21" t="s">
        <v>30</v>
      </c>
      <c r="Q19" s="21" t="s">
        <v>30</v>
      </c>
      <c r="R19" s="21" t="s">
        <v>30</v>
      </c>
      <c r="S19" s="21" t="s">
        <v>30</v>
      </c>
      <c r="T19" s="21" t="s">
        <v>30</v>
      </c>
      <c r="U19" s="21" t="s">
        <v>30</v>
      </c>
      <c r="V19" s="21" t="s">
        <v>30</v>
      </c>
      <c r="W19" s="21" t="s">
        <v>30</v>
      </c>
      <c r="X19" s="21" t="s">
        <v>30</v>
      </c>
      <c r="Y19" s="21" t="s">
        <v>30</v>
      </c>
      <c r="Z19" s="21" t="s">
        <v>30</v>
      </c>
      <c r="AA19" s="62" t="s">
        <v>30</v>
      </c>
    </row>
    <row r="20" spans="1:33" ht="18.75" customHeight="1" x14ac:dyDescent="0.2">
      <c r="A20" s="102"/>
      <c r="B20" s="12" t="s">
        <v>29</v>
      </c>
      <c r="C20" s="13" t="s">
        <v>75</v>
      </c>
      <c r="D20" s="45" t="s">
        <v>561</v>
      </c>
      <c r="E20" s="45" t="s">
        <v>561</v>
      </c>
      <c r="F20" s="45" t="s">
        <v>562</v>
      </c>
      <c r="G20" s="45" t="s">
        <v>563</v>
      </c>
      <c r="H20" s="45" t="s">
        <v>561</v>
      </c>
      <c r="I20" s="45" t="s">
        <v>562</v>
      </c>
      <c r="J20" s="45" t="s">
        <v>562</v>
      </c>
      <c r="K20" s="45" t="s">
        <v>564</v>
      </c>
      <c r="L20" s="45" t="s">
        <v>565</v>
      </c>
      <c r="M20" s="45" t="s">
        <v>563</v>
      </c>
      <c r="N20" s="45" t="s">
        <v>563</v>
      </c>
      <c r="O20" s="45" t="s">
        <v>566</v>
      </c>
      <c r="P20" s="45" t="s">
        <v>567</v>
      </c>
      <c r="Q20" s="45" t="s">
        <v>568</v>
      </c>
      <c r="R20" s="45" t="s">
        <v>485</v>
      </c>
      <c r="S20" s="45" t="s">
        <v>569</v>
      </c>
      <c r="T20" s="45" t="s">
        <v>570</v>
      </c>
      <c r="U20" s="45" t="s">
        <v>570</v>
      </c>
      <c r="V20" s="45" t="s">
        <v>571</v>
      </c>
      <c r="W20" s="45" t="s">
        <v>507</v>
      </c>
      <c r="X20" s="45" t="s">
        <v>572</v>
      </c>
      <c r="Y20" s="45" t="s">
        <v>573</v>
      </c>
      <c r="Z20" s="45" t="s">
        <v>574</v>
      </c>
      <c r="AA20" s="71" t="s">
        <v>575</v>
      </c>
    </row>
    <row r="21" spans="1:33" ht="18.75" customHeight="1" x14ac:dyDescent="0.2">
      <c r="A21" s="101" t="s">
        <v>44</v>
      </c>
      <c r="B21" s="9" t="s">
        <v>28</v>
      </c>
      <c r="C21" s="20" t="s">
        <v>76</v>
      </c>
      <c r="D21" s="21" t="s">
        <v>576</v>
      </c>
      <c r="E21" s="21" t="s">
        <v>576</v>
      </c>
      <c r="F21" s="21" t="s">
        <v>577</v>
      </c>
      <c r="G21" s="21" t="s">
        <v>517</v>
      </c>
      <c r="H21" s="21" t="s">
        <v>578</v>
      </c>
      <c r="I21" s="21" t="s">
        <v>579</v>
      </c>
      <c r="J21" s="21" t="s">
        <v>516</v>
      </c>
      <c r="K21" s="21" t="s">
        <v>508</v>
      </c>
      <c r="L21" s="21" t="s">
        <v>509</v>
      </c>
      <c r="M21" s="21" t="s">
        <v>509</v>
      </c>
      <c r="N21" s="21" t="s">
        <v>506</v>
      </c>
      <c r="O21" s="21" t="s">
        <v>507</v>
      </c>
      <c r="P21" s="21" t="s">
        <v>512</v>
      </c>
      <c r="Q21" s="21" t="s">
        <v>518</v>
      </c>
      <c r="R21" s="21" t="s">
        <v>580</v>
      </c>
      <c r="S21" s="21" t="s">
        <v>576</v>
      </c>
      <c r="T21" s="21" t="s">
        <v>581</v>
      </c>
      <c r="U21" s="21" t="s">
        <v>582</v>
      </c>
      <c r="V21" s="21" t="s">
        <v>583</v>
      </c>
      <c r="W21" s="21" t="s">
        <v>584</v>
      </c>
      <c r="X21" s="21" t="s">
        <v>487</v>
      </c>
      <c r="Y21" s="21" t="s">
        <v>577</v>
      </c>
      <c r="Z21" s="21" t="s">
        <v>585</v>
      </c>
      <c r="AA21" s="62" t="s">
        <v>585</v>
      </c>
    </row>
    <row r="22" spans="1:33" ht="18.75" customHeight="1" x14ac:dyDescent="0.2">
      <c r="A22" s="102"/>
      <c r="B22" s="12" t="s">
        <v>29</v>
      </c>
      <c r="C22" s="13" t="s">
        <v>77</v>
      </c>
      <c r="D22" s="45" t="s">
        <v>576</v>
      </c>
      <c r="E22" s="45" t="s">
        <v>576</v>
      </c>
      <c r="F22" s="45" t="s">
        <v>577</v>
      </c>
      <c r="G22" s="45" t="s">
        <v>517</v>
      </c>
      <c r="H22" s="45" t="s">
        <v>578</v>
      </c>
      <c r="I22" s="45" t="s">
        <v>579</v>
      </c>
      <c r="J22" s="45" t="s">
        <v>516</v>
      </c>
      <c r="K22" s="45" t="s">
        <v>508</v>
      </c>
      <c r="L22" s="45" t="s">
        <v>509</v>
      </c>
      <c r="M22" s="45" t="s">
        <v>509</v>
      </c>
      <c r="N22" s="45" t="s">
        <v>506</v>
      </c>
      <c r="O22" s="45" t="s">
        <v>507</v>
      </c>
      <c r="P22" s="45" t="s">
        <v>512</v>
      </c>
      <c r="Q22" s="45" t="s">
        <v>518</v>
      </c>
      <c r="R22" s="45" t="s">
        <v>580</v>
      </c>
      <c r="S22" s="45" t="s">
        <v>576</v>
      </c>
      <c r="T22" s="45" t="s">
        <v>581</v>
      </c>
      <c r="U22" s="45" t="s">
        <v>582</v>
      </c>
      <c r="V22" s="45" t="s">
        <v>583</v>
      </c>
      <c r="W22" s="45" t="s">
        <v>584</v>
      </c>
      <c r="X22" s="45" t="s">
        <v>487</v>
      </c>
      <c r="Y22" s="45" t="s">
        <v>577</v>
      </c>
      <c r="Z22" s="45" t="s">
        <v>585</v>
      </c>
      <c r="AA22" s="71" t="s">
        <v>585</v>
      </c>
    </row>
    <row r="23" spans="1:33" ht="18.75" customHeight="1" x14ac:dyDescent="0.2">
      <c r="A23" s="101" t="s">
        <v>87</v>
      </c>
      <c r="B23" s="9" t="s">
        <v>28</v>
      </c>
      <c r="C23" s="15">
        <v>50169101</v>
      </c>
      <c r="D23" s="11" t="s">
        <v>586</v>
      </c>
      <c r="E23" s="11" t="s">
        <v>587</v>
      </c>
      <c r="F23" s="11" t="s">
        <v>586</v>
      </c>
      <c r="G23" s="11" t="s">
        <v>586</v>
      </c>
      <c r="H23" s="11" t="s">
        <v>586</v>
      </c>
      <c r="I23" s="11" t="s">
        <v>586</v>
      </c>
      <c r="J23" s="11" t="s">
        <v>587</v>
      </c>
      <c r="K23" s="11" t="s">
        <v>587</v>
      </c>
      <c r="L23" s="11" t="s">
        <v>588</v>
      </c>
      <c r="M23" s="11" t="s">
        <v>586</v>
      </c>
      <c r="N23" s="11" t="s">
        <v>586</v>
      </c>
      <c r="O23" s="11" t="s">
        <v>589</v>
      </c>
      <c r="P23" s="11" t="s">
        <v>586</v>
      </c>
      <c r="Q23" s="11" t="s">
        <v>586</v>
      </c>
      <c r="R23" s="11" t="s">
        <v>589</v>
      </c>
      <c r="S23" s="11" t="s">
        <v>590</v>
      </c>
      <c r="T23" s="11" t="s">
        <v>590</v>
      </c>
      <c r="U23" s="11" t="s">
        <v>590</v>
      </c>
      <c r="V23" s="11" t="s">
        <v>590</v>
      </c>
      <c r="W23" s="11" t="s">
        <v>590</v>
      </c>
      <c r="X23" s="11" t="s">
        <v>589</v>
      </c>
      <c r="Y23" s="11" t="s">
        <v>590</v>
      </c>
      <c r="Z23" s="11" t="s">
        <v>591</v>
      </c>
      <c r="AA23" s="57" t="s">
        <v>590</v>
      </c>
      <c r="AB23" s="5"/>
      <c r="AC23" s="5"/>
      <c r="AD23" s="5"/>
      <c r="AE23" s="5"/>
      <c r="AF23" s="5"/>
      <c r="AG23" s="51"/>
    </row>
    <row r="24" spans="1:33" ht="18.75" customHeight="1" thickBot="1" x14ac:dyDescent="0.25">
      <c r="A24" s="102"/>
      <c r="B24" s="12" t="s">
        <v>29</v>
      </c>
      <c r="C24" s="15">
        <v>50181801</v>
      </c>
      <c r="D24" s="16" t="s">
        <v>586</v>
      </c>
      <c r="E24" s="16" t="s">
        <v>587</v>
      </c>
      <c r="F24" s="16" t="s">
        <v>586</v>
      </c>
      <c r="G24" s="16" t="s">
        <v>586</v>
      </c>
      <c r="H24" s="16" t="s">
        <v>586</v>
      </c>
      <c r="I24" s="16" t="s">
        <v>586</v>
      </c>
      <c r="J24" s="16" t="s">
        <v>587</v>
      </c>
      <c r="K24" s="16" t="s">
        <v>587</v>
      </c>
      <c r="L24" s="16" t="s">
        <v>588</v>
      </c>
      <c r="M24" s="16" t="s">
        <v>586</v>
      </c>
      <c r="N24" s="16" t="s">
        <v>586</v>
      </c>
      <c r="O24" s="16" t="s">
        <v>589</v>
      </c>
      <c r="P24" s="16" t="s">
        <v>586</v>
      </c>
      <c r="Q24" s="16" t="s">
        <v>586</v>
      </c>
      <c r="R24" s="16" t="s">
        <v>589</v>
      </c>
      <c r="S24" s="16" t="s">
        <v>590</v>
      </c>
      <c r="T24" s="16" t="s">
        <v>590</v>
      </c>
      <c r="U24" s="16" t="s">
        <v>590</v>
      </c>
      <c r="V24" s="16" t="s">
        <v>590</v>
      </c>
      <c r="W24" s="16" t="s">
        <v>590</v>
      </c>
      <c r="X24" s="16" t="s">
        <v>589</v>
      </c>
      <c r="Y24" s="16" t="s">
        <v>590</v>
      </c>
      <c r="Z24" s="16" t="s">
        <v>591</v>
      </c>
      <c r="AA24" s="59" t="s">
        <v>590</v>
      </c>
      <c r="AB24" s="5"/>
      <c r="AC24" s="5"/>
      <c r="AD24" s="5"/>
      <c r="AE24" s="5"/>
      <c r="AF24" s="5"/>
      <c r="AG24" s="51"/>
    </row>
    <row r="25" spans="1:33" ht="93.75" customHeight="1" thickTop="1" x14ac:dyDescent="0.2">
      <c r="A25" s="68" t="s">
        <v>65</v>
      </c>
      <c r="B25" s="109" t="s">
        <v>66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10"/>
      <c r="AB25" s="51"/>
    </row>
  </sheetData>
  <mergeCells count="10">
    <mergeCell ref="B25:AA25"/>
    <mergeCell ref="B1:AA1"/>
    <mergeCell ref="A13:A14"/>
    <mergeCell ref="A17:A18"/>
    <mergeCell ref="A19:A20"/>
    <mergeCell ref="A6:A7"/>
    <mergeCell ref="A4:A5"/>
    <mergeCell ref="A21:A22"/>
    <mergeCell ref="A15:A16"/>
    <mergeCell ref="A23:A24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0ACD9-1325-47DD-A095-2DD47B596E6B}">
  <sheetPr>
    <tabColor theme="5" tint="0.79998168889431442"/>
    <pageSetUpPr fitToPage="1"/>
  </sheetPr>
  <dimension ref="B1:IP40"/>
  <sheetViews>
    <sheetView showGridLines="0" topLeftCell="A19" zoomScaleNormal="100" workbookViewId="0">
      <selection activeCell="H39" sqref="H39"/>
    </sheetView>
  </sheetViews>
  <sheetFormatPr defaultColWidth="16.28515625" defaultRowHeight="18" customHeight="1" x14ac:dyDescent="0.2"/>
  <cols>
    <col min="2" max="2" width="37.7109375" style="41" customWidth="1" collapsed="1"/>
    <col min="3" max="3" width="8.140625" style="41" bestFit="1" customWidth="1" collapsed="1"/>
    <col min="4" max="4" width="18.140625" style="41" hidden="1" customWidth="1" collapsed="1"/>
    <col min="5" max="6" width="14.42578125" style="41" customWidth="1" collapsed="1"/>
    <col min="7" max="8" width="11.7109375" style="41" customWidth="1" collapsed="1"/>
    <col min="9" max="21" width="18.7109375" style="41" customWidth="1" collapsed="1"/>
    <col min="22" max="250" width="16.28515625" style="41" customWidth="1" collapsed="1"/>
  </cols>
  <sheetData>
    <row r="1" spans="2:8" ht="18" customHeight="1" x14ac:dyDescent="0.2">
      <c r="B1" s="112"/>
      <c r="C1" s="112"/>
    </row>
    <row r="2" spans="2:8" ht="18" customHeight="1" x14ac:dyDescent="0.2">
      <c r="B2" s="114" t="s">
        <v>600</v>
      </c>
      <c r="C2" s="114"/>
      <c r="D2" s="88"/>
      <c r="E2" s="89">
        <v>43380</v>
      </c>
      <c r="F2" s="89">
        <v>43016</v>
      </c>
      <c r="G2" s="90" t="s">
        <v>596</v>
      </c>
      <c r="H2" s="90" t="s">
        <v>596</v>
      </c>
    </row>
    <row r="3" spans="2:8" ht="4.5" customHeight="1" x14ac:dyDescent="0.2">
      <c r="B3" s="115"/>
      <c r="C3" s="115"/>
      <c r="D3" s="115"/>
      <c r="E3" s="115"/>
      <c r="F3" s="115"/>
      <c r="G3" s="115"/>
      <c r="H3" s="115"/>
    </row>
    <row r="4" spans="2:8" ht="18" customHeight="1" x14ac:dyDescent="0.2">
      <c r="B4" s="113" t="s">
        <v>597</v>
      </c>
      <c r="C4" s="113"/>
      <c r="D4" s="113"/>
      <c r="E4" s="113"/>
      <c r="F4" s="113"/>
      <c r="G4" s="113"/>
      <c r="H4" s="113"/>
    </row>
    <row r="5" spans="2:8" ht="18" customHeight="1" x14ac:dyDescent="0.2">
      <c r="B5" s="116" t="s">
        <v>27</v>
      </c>
      <c r="C5" s="78" t="s">
        <v>28</v>
      </c>
      <c r="D5" s="79" t="s">
        <v>68</v>
      </c>
      <c r="E5" s="80">
        <v>0</v>
      </c>
      <c r="F5" s="80">
        <v>560120791.93052638</v>
      </c>
      <c r="G5" s="85">
        <f>E5-F5</f>
        <v>-560120791.93052638</v>
      </c>
      <c r="H5" s="86"/>
    </row>
    <row r="6" spans="2:8" ht="18" customHeight="1" x14ac:dyDescent="0.2">
      <c r="B6" s="117"/>
      <c r="C6" s="78" t="s">
        <v>29</v>
      </c>
      <c r="D6" s="79" t="s">
        <v>30</v>
      </c>
      <c r="E6" s="80">
        <v>159922608.69516599</v>
      </c>
      <c r="F6" s="80">
        <v>0</v>
      </c>
      <c r="G6" s="85">
        <f t="shared" ref="G6:G36" si="0">E6-F6</f>
        <v>159922608.69516599</v>
      </c>
      <c r="H6" s="86"/>
    </row>
    <row r="7" spans="2:8" ht="18" customHeight="1" x14ac:dyDescent="0.2">
      <c r="B7" s="116" t="s">
        <v>31</v>
      </c>
      <c r="C7" s="78" t="s">
        <v>28</v>
      </c>
      <c r="D7" s="79" t="s">
        <v>69</v>
      </c>
      <c r="E7" s="80">
        <v>9953749.2266920004</v>
      </c>
      <c r="F7" s="80">
        <v>15388.538022000001</v>
      </c>
      <c r="G7" s="85">
        <f t="shared" si="0"/>
        <v>9938360.6886700001</v>
      </c>
      <c r="H7" s="86"/>
    </row>
    <row r="8" spans="2:8" ht="18" customHeight="1" x14ac:dyDescent="0.2">
      <c r="B8" s="117"/>
      <c r="C8" s="78" t="s">
        <v>29</v>
      </c>
      <c r="D8" s="79" t="s">
        <v>82</v>
      </c>
      <c r="E8" s="80">
        <v>0</v>
      </c>
      <c r="F8" s="80">
        <v>144928570.836025</v>
      </c>
      <c r="G8" s="85">
        <f t="shared" si="0"/>
        <v>-144928570.836025</v>
      </c>
      <c r="H8" s="86"/>
    </row>
    <row r="9" spans="2:8" ht="18" customHeight="1" x14ac:dyDescent="0.2">
      <c r="B9" s="92" t="s">
        <v>32</v>
      </c>
      <c r="C9" s="78" t="s">
        <v>28</v>
      </c>
      <c r="D9" s="79" t="s">
        <v>70</v>
      </c>
      <c r="E9" s="80">
        <v>773448697.95949996</v>
      </c>
      <c r="F9" s="80">
        <v>695371236.63700008</v>
      </c>
      <c r="G9" s="85">
        <f t="shared" si="0"/>
        <v>78077461.322499871</v>
      </c>
      <c r="H9" s="86">
        <f t="shared" ref="H9:H24" si="1">(E9-F9)/F9</f>
        <v>0.11228169531443838</v>
      </c>
    </row>
    <row r="10" spans="2:8" ht="18" customHeight="1" x14ac:dyDescent="0.2">
      <c r="B10" s="92" t="s">
        <v>33</v>
      </c>
      <c r="C10" s="78" t="s">
        <v>28</v>
      </c>
      <c r="D10" s="79" t="s">
        <v>71</v>
      </c>
      <c r="E10" s="80">
        <v>82597634.313062012</v>
      </c>
      <c r="F10" s="80">
        <v>65760647.952187985</v>
      </c>
      <c r="G10" s="85">
        <f t="shared" si="0"/>
        <v>16836986.360874027</v>
      </c>
      <c r="H10" s="86">
        <f t="shared" si="1"/>
        <v>0.25603437443492871</v>
      </c>
    </row>
    <row r="11" spans="2:8" ht="18" customHeight="1" x14ac:dyDescent="0.2">
      <c r="B11" s="92" t="s">
        <v>34</v>
      </c>
      <c r="C11" s="78" t="s">
        <v>28</v>
      </c>
      <c r="D11" s="79" t="s">
        <v>72</v>
      </c>
      <c r="E11" s="80">
        <v>283351154.38371098</v>
      </c>
      <c r="F11" s="80">
        <v>164418757.62024802</v>
      </c>
      <c r="G11" s="85">
        <f t="shared" si="0"/>
        <v>118932396.76346296</v>
      </c>
      <c r="H11" s="86">
        <f t="shared" si="1"/>
        <v>0.72335053788787751</v>
      </c>
    </row>
    <row r="12" spans="2:8" ht="18" customHeight="1" x14ac:dyDescent="0.2">
      <c r="B12" s="92" t="s">
        <v>35</v>
      </c>
      <c r="C12" s="78" t="s">
        <v>28</v>
      </c>
      <c r="D12" s="79" t="s">
        <v>73</v>
      </c>
      <c r="E12" s="80">
        <v>148951888.223905</v>
      </c>
      <c r="F12" s="80">
        <v>0</v>
      </c>
      <c r="G12" s="85">
        <f t="shared" si="0"/>
        <v>148951888.223905</v>
      </c>
      <c r="H12" s="86"/>
    </row>
    <row r="13" spans="2:8" ht="18" customHeight="1" x14ac:dyDescent="0.2">
      <c r="B13" s="92" t="s">
        <v>36</v>
      </c>
      <c r="C13" s="78" t="s">
        <v>28</v>
      </c>
      <c r="D13" s="79" t="s">
        <v>74</v>
      </c>
      <c r="E13" s="80">
        <v>50569169.258466996</v>
      </c>
      <c r="F13" s="80">
        <v>0</v>
      </c>
      <c r="G13" s="85">
        <f t="shared" si="0"/>
        <v>50569169.258466996</v>
      </c>
      <c r="H13" s="86"/>
    </row>
    <row r="14" spans="2:8" ht="18" customHeight="1" x14ac:dyDescent="0.2">
      <c r="B14" s="116" t="s">
        <v>37</v>
      </c>
      <c r="C14" s="78" t="s">
        <v>28</v>
      </c>
      <c r="D14" s="79" t="s">
        <v>38</v>
      </c>
      <c r="E14" s="80">
        <v>0</v>
      </c>
      <c r="F14" s="80">
        <v>0</v>
      </c>
      <c r="G14" s="85">
        <f t="shared" si="0"/>
        <v>0</v>
      </c>
      <c r="H14" s="86"/>
    </row>
    <row r="15" spans="2:8" ht="18" customHeight="1" x14ac:dyDescent="0.2">
      <c r="B15" s="117"/>
      <c r="C15" s="78" t="s">
        <v>29</v>
      </c>
      <c r="D15" s="79" t="s">
        <v>39</v>
      </c>
      <c r="E15" s="80">
        <v>453050135.73457402</v>
      </c>
      <c r="F15" s="80">
        <v>350372067.85197902</v>
      </c>
      <c r="G15" s="85">
        <f t="shared" si="0"/>
        <v>102678067.882595</v>
      </c>
      <c r="H15" s="86">
        <f t="shared" si="1"/>
        <v>0.29305437648635052</v>
      </c>
    </row>
    <row r="16" spans="2:8" ht="18" customHeight="1" x14ac:dyDescent="0.2">
      <c r="B16" s="116" t="s">
        <v>40</v>
      </c>
      <c r="C16" s="78" t="s">
        <v>28</v>
      </c>
      <c r="D16" s="79" t="s">
        <v>41</v>
      </c>
      <c r="E16" s="80">
        <v>0</v>
      </c>
      <c r="F16" s="80">
        <v>0</v>
      </c>
      <c r="G16" s="85">
        <f t="shared" si="0"/>
        <v>0</v>
      </c>
      <c r="H16" s="86"/>
    </row>
    <row r="17" spans="2:8" ht="18" customHeight="1" x14ac:dyDescent="0.2">
      <c r="B17" s="117"/>
      <c r="C17" s="78" t="s">
        <v>29</v>
      </c>
      <c r="D17" s="79" t="s">
        <v>42</v>
      </c>
      <c r="E17" s="80">
        <v>21925603.223228998</v>
      </c>
      <c r="F17" s="80">
        <v>8601688.0199159998</v>
      </c>
      <c r="G17" s="85">
        <f t="shared" si="0"/>
        <v>13323915.203312999</v>
      </c>
      <c r="H17" s="86"/>
    </row>
    <row r="18" spans="2:8" ht="18" customHeight="1" x14ac:dyDescent="0.2">
      <c r="B18" s="116" t="s">
        <v>83</v>
      </c>
      <c r="C18" s="78" t="s">
        <v>28</v>
      </c>
      <c r="D18" s="79" t="s">
        <v>85</v>
      </c>
      <c r="E18" s="80">
        <v>0</v>
      </c>
      <c r="F18" s="80">
        <v>10532.844531000001</v>
      </c>
      <c r="G18" s="85">
        <f t="shared" si="0"/>
        <v>-10532.844531000001</v>
      </c>
      <c r="H18" s="86">
        <f t="shared" si="1"/>
        <v>-1</v>
      </c>
    </row>
    <row r="19" spans="2:8" ht="18" customHeight="1" x14ac:dyDescent="0.2">
      <c r="B19" s="117"/>
      <c r="C19" s="78" t="s">
        <v>29</v>
      </c>
      <c r="D19" s="79" t="s">
        <v>86</v>
      </c>
      <c r="E19" s="80">
        <v>5421591.5153750004</v>
      </c>
      <c r="F19" s="80">
        <v>5896609.1073120004</v>
      </c>
      <c r="G19" s="85">
        <f t="shared" si="0"/>
        <v>-475017.59193699993</v>
      </c>
      <c r="H19" s="86">
        <f t="shared" si="1"/>
        <v>-8.0557755023639196E-2</v>
      </c>
    </row>
    <row r="20" spans="2:8" ht="18" customHeight="1" x14ac:dyDescent="0.2">
      <c r="B20" s="116" t="s">
        <v>43</v>
      </c>
      <c r="C20" s="78" t="s">
        <v>28</v>
      </c>
      <c r="D20" s="79" t="s">
        <v>30</v>
      </c>
      <c r="E20" s="80">
        <v>0</v>
      </c>
      <c r="F20" s="80">
        <v>0</v>
      </c>
      <c r="G20" s="85">
        <f t="shared" si="0"/>
        <v>0</v>
      </c>
      <c r="H20" s="86"/>
    </row>
    <row r="21" spans="2:8" ht="18" customHeight="1" x14ac:dyDescent="0.2">
      <c r="B21" s="117"/>
      <c r="C21" s="78" t="s">
        <v>29</v>
      </c>
      <c r="D21" s="79" t="s">
        <v>75</v>
      </c>
      <c r="E21" s="80">
        <v>1583554.263971</v>
      </c>
      <c r="F21" s="80">
        <v>2588455.9287660001</v>
      </c>
      <c r="G21" s="85">
        <f t="shared" si="0"/>
        <v>-1004901.6647950001</v>
      </c>
      <c r="H21" s="86">
        <f t="shared" si="1"/>
        <v>-0.38822436713228836</v>
      </c>
    </row>
    <row r="22" spans="2:8" ht="18" customHeight="1" x14ac:dyDescent="0.2">
      <c r="B22" s="116" t="s">
        <v>44</v>
      </c>
      <c r="C22" s="78" t="s">
        <v>28</v>
      </c>
      <c r="D22" s="79" t="s">
        <v>76</v>
      </c>
      <c r="E22" s="80">
        <v>0</v>
      </c>
      <c r="F22" s="80">
        <v>0</v>
      </c>
      <c r="G22" s="85">
        <f t="shared" si="0"/>
        <v>0</v>
      </c>
      <c r="H22" s="86"/>
    </row>
    <row r="23" spans="2:8" ht="18" customHeight="1" x14ac:dyDescent="0.2">
      <c r="B23" s="117"/>
      <c r="C23" s="78" t="s">
        <v>29</v>
      </c>
      <c r="D23" s="79" t="s">
        <v>77</v>
      </c>
      <c r="E23" s="80">
        <v>13594131.895393001</v>
      </c>
      <c r="F23" s="80">
        <v>12030896.172460999</v>
      </c>
      <c r="G23" s="85">
        <f t="shared" si="0"/>
        <v>1563235.7229320016</v>
      </c>
      <c r="H23" s="86"/>
    </row>
    <row r="24" spans="2:8" ht="18" customHeight="1" x14ac:dyDescent="0.2">
      <c r="B24" s="116" t="s">
        <v>87</v>
      </c>
      <c r="C24" s="78" t="s">
        <v>28</v>
      </c>
      <c r="D24" s="82">
        <v>50169101</v>
      </c>
      <c r="E24" s="80">
        <v>334228234.73500001</v>
      </c>
      <c r="F24" s="80">
        <v>259655421.04007602</v>
      </c>
      <c r="G24" s="85">
        <f t="shared" si="0"/>
        <v>74572813.694923997</v>
      </c>
      <c r="H24" s="86">
        <f t="shared" si="1"/>
        <v>0.28719914029221905</v>
      </c>
    </row>
    <row r="25" spans="2:8" ht="18" customHeight="1" x14ac:dyDescent="0.2">
      <c r="B25" s="117"/>
      <c r="C25" s="78" t="s">
        <v>29</v>
      </c>
      <c r="D25" s="82">
        <v>50181801</v>
      </c>
      <c r="E25" s="80">
        <v>0</v>
      </c>
      <c r="F25" s="80">
        <v>0</v>
      </c>
      <c r="G25" s="85">
        <f t="shared" si="0"/>
        <v>0</v>
      </c>
      <c r="H25" s="86"/>
    </row>
    <row r="26" spans="2:8" ht="18" customHeight="1" x14ac:dyDescent="0.2">
      <c r="B26" s="113" t="s">
        <v>45</v>
      </c>
      <c r="C26" s="113"/>
      <c r="D26" s="113"/>
      <c r="E26" s="113"/>
      <c r="F26" s="113"/>
      <c r="G26" s="113"/>
      <c r="H26" s="113"/>
    </row>
    <row r="27" spans="2:8" ht="18" customHeight="1" x14ac:dyDescent="0.2">
      <c r="B27" s="92" t="s">
        <v>46</v>
      </c>
      <c r="C27" s="78" t="s">
        <v>28</v>
      </c>
      <c r="D27" s="79" t="s">
        <v>47</v>
      </c>
      <c r="E27" s="80">
        <v>1683100528.1003368</v>
      </c>
      <c r="F27" s="80">
        <v>1745342243.7180607</v>
      </c>
      <c r="G27" s="85">
        <f t="shared" si="0"/>
        <v>-62241715.617723942</v>
      </c>
      <c r="H27" s="86">
        <f>(E27-F27)/F27</f>
        <v>-3.5661610690824685E-2</v>
      </c>
    </row>
    <row r="28" spans="2:8" ht="18" customHeight="1" x14ac:dyDescent="0.2">
      <c r="B28" s="92" t="s">
        <v>48</v>
      </c>
      <c r="C28" s="78" t="s">
        <v>28</v>
      </c>
      <c r="D28" s="79" t="s">
        <v>49</v>
      </c>
      <c r="E28" s="80">
        <v>64070512.600676142</v>
      </c>
      <c r="F28" s="80">
        <v>81019790.187151</v>
      </c>
      <c r="G28" s="85">
        <f t="shared" si="0"/>
        <v>-16949277.586474858</v>
      </c>
      <c r="H28" s="86">
        <f t="shared" ref="H28:H40" si="2">(E28-F28)/F28</f>
        <v>-0.20919922832832588</v>
      </c>
    </row>
    <row r="29" spans="2:8" ht="18" customHeight="1" x14ac:dyDescent="0.2">
      <c r="B29" s="92" t="s">
        <v>50</v>
      </c>
      <c r="C29" s="78" t="s">
        <v>28</v>
      </c>
      <c r="D29" s="79" t="s">
        <v>51</v>
      </c>
      <c r="E29" s="80">
        <v>-480397330.47317797</v>
      </c>
      <c r="F29" s="80">
        <v>-364859832.13467592</v>
      </c>
      <c r="G29" s="85">
        <f t="shared" si="0"/>
        <v>-115537498.33850205</v>
      </c>
      <c r="H29" s="86">
        <f t="shared" si="2"/>
        <v>0.31666269663758223</v>
      </c>
    </row>
    <row r="30" spans="2:8" ht="18" customHeight="1" x14ac:dyDescent="0.2">
      <c r="B30" s="92" t="s">
        <v>592</v>
      </c>
      <c r="C30" s="78" t="s">
        <v>28</v>
      </c>
      <c r="D30" s="79" t="s">
        <v>53</v>
      </c>
      <c r="E30" s="80">
        <v>1266773710.2278352</v>
      </c>
      <c r="F30" s="80">
        <v>1461502201.7705357</v>
      </c>
      <c r="G30" s="85">
        <f t="shared" si="0"/>
        <v>-194728491.54270053</v>
      </c>
      <c r="H30" s="86">
        <f t="shared" si="2"/>
        <v>-0.13323858924522786</v>
      </c>
    </row>
    <row r="31" spans="2:8" ht="18" customHeight="1" x14ac:dyDescent="0.2">
      <c r="B31" s="92" t="s">
        <v>54</v>
      </c>
      <c r="C31" s="78" t="s">
        <v>29</v>
      </c>
      <c r="D31" s="79" t="s">
        <v>55</v>
      </c>
      <c r="E31" s="80">
        <v>175100294.85452998</v>
      </c>
      <c r="F31" s="80">
        <v>159547922.93725201</v>
      </c>
      <c r="G31" s="85">
        <f t="shared" si="0"/>
        <v>15552371.917277962</v>
      </c>
      <c r="H31" s="86">
        <f t="shared" si="2"/>
        <v>9.7477746065014553E-2</v>
      </c>
    </row>
    <row r="32" spans="2:8" ht="18" customHeight="1" x14ac:dyDescent="0.2">
      <c r="B32" s="92" t="s">
        <v>56</v>
      </c>
      <c r="C32" s="78" t="s">
        <v>29</v>
      </c>
      <c r="D32" s="79" t="s">
        <v>57</v>
      </c>
      <c r="E32" s="80">
        <v>1035459879.6038724</v>
      </c>
      <c r="F32" s="80">
        <v>1301183715.6930664</v>
      </c>
      <c r="G32" s="85">
        <f t="shared" si="0"/>
        <v>-265723836.08919394</v>
      </c>
      <c r="H32" s="86">
        <f t="shared" si="2"/>
        <v>-0.20421700093876291</v>
      </c>
    </row>
    <row r="33" spans="2:8" ht="18" customHeight="1" x14ac:dyDescent="0.2">
      <c r="B33" s="92" t="s">
        <v>58</v>
      </c>
      <c r="C33" s="78" t="s">
        <v>29</v>
      </c>
      <c r="D33" s="79" t="s">
        <v>59</v>
      </c>
      <c r="E33" s="80">
        <v>1210560174.4584024</v>
      </c>
      <c r="F33" s="80">
        <v>1460731638.6303184</v>
      </c>
      <c r="G33" s="85">
        <f t="shared" si="0"/>
        <v>-250171464.17191601</v>
      </c>
      <c r="H33" s="86">
        <f t="shared" si="2"/>
        <v>-0.17126449346061529</v>
      </c>
    </row>
    <row r="34" spans="2:8" ht="18" customHeight="1" x14ac:dyDescent="0.2">
      <c r="B34" s="113" t="s">
        <v>599</v>
      </c>
      <c r="C34" s="113"/>
      <c r="D34" s="113"/>
      <c r="E34" s="113"/>
      <c r="F34" s="113"/>
      <c r="G34" s="113"/>
      <c r="H34" s="113"/>
    </row>
    <row r="35" spans="2:8" ht="18" customHeight="1" x14ac:dyDescent="0.2">
      <c r="B35" s="92" t="s">
        <v>61</v>
      </c>
      <c r="C35" s="78"/>
      <c r="D35" s="79" t="s">
        <v>62</v>
      </c>
      <c r="E35" s="83">
        <v>56213535.769432679</v>
      </c>
      <c r="F35" s="83">
        <v>770563.1402172111</v>
      </c>
      <c r="G35" s="85">
        <f t="shared" si="0"/>
        <v>55442972.629215464</v>
      </c>
      <c r="H35" s="86">
        <f t="shared" si="2"/>
        <v>71.95123895179681</v>
      </c>
    </row>
    <row r="36" spans="2:8" ht="18" customHeight="1" x14ac:dyDescent="0.2">
      <c r="B36" s="92" t="s">
        <v>63</v>
      </c>
      <c r="C36" s="78"/>
      <c r="D36" s="79" t="s">
        <v>64</v>
      </c>
      <c r="E36" s="83">
        <v>5938848510</v>
      </c>
      <c r="F36" s="83">
        <v>5964468951</v>
      </c>
      <c r="G36" s="85">
        <f t="shared" si="0"/>
        <v>-25620441</v>
      </c>
      <c r="H36" s="86">
        <f t="shared" si="2"/>
        <v>-4.2955108343223896E-3</v>
      </c>
    </row>
    <row r="37" spans="2:8" ht="18" customHeight="1" x14ac:dyDescent="0.2">
      <c r="B37" s="113" t="s">
        <v>598</v>
      </c>
      <c r="C37" s="113"/>
      <c r="D37" s="113"/>
      <c r="E37" s="113"/>
      <c r="F37" s="113"/>
      <c r="G37" s="113"/>
      <c r="H37" s="113"/>
    </row>
    <row r="38" spans="2:8" ht="18" customHeight="1" x14ac:dyDescent="0.2">
      <c r="B38" s="118" t="s">
        <v>593</v>
      </c>
      <c r="C38" s="118"/>
      <c r="D38" s="84"/>
      <c r="E38" s="85">
        <f>E27+E28</f>
        <v>1747171040.7010128</v>
      </c>
      <c r="F38" s="85">
        <f>F27+F28</f>
        <v>1826362033.9052117</v>
      </c>
      <c r="G38" s="87">
        <f>E38-F38</f>
        <v>-79190993.204198837</v>
      </c>
      <c r="H38" s="86">
        <f t="shared" si="2"/>
        <v>-4.3359964636840921E-2</v>
      </c>
    </row>
    <row r="39" spans="2:8" ht="18" customHeight="1" x14ac:dyDescent="0.2">
      <c r="B39" s="118" t="s">
        <v>594</v>
      </c>
      <c r="C39" s="118"/>
      <c r="D39" s="84"/>
      <c r="E39" s="85">
        <f>E27+E28-E31</f>
        <v>1572070745.8464828</v>
      </c>
      <c r="F39" s="85">
        <f>F27+F28-F31</f>
        <v>1666814110.9679596</v>
      </c>
      <c r="G39" s="87">
        <f>E39-F39</f>
        <v>-94743365.121476889</v>
      </c>
      <c r="H39" s="86">
        <f t="shared" si="2"/>
        <v>-5.6840990544804723E-2</v>
      </c>
    </row>
    <row r="40" spans="2:8" ht="18" customHeight="1" x14ac:dyDescent="0.2">
      <c r="B40" s="118" t="s">
        <v>595</v>
      </c>
      <c r="C40" s="118"/>
      <c r="D40" s="84"/>
      <c r="E40" s="85">
        <f>E29</f>
        <v>-480397330.47317797</v>
      </c>
      <c r="F40" s="85">
        <f>F29</f>
        <v>-364859832.13467592</v>
      </c>
      <c r="G40" s="87">
        <f>E40-F40</f>
        <v>-115537498.33850205</v>
      </c>
      <c r="H40" s="86">
        <f t="shared" si="2"/>
        <v>0.31666269663758223</v>
      </c>
    </row>
  </sheetData>
  <mergeCells count="18">
    <mergeCell ref="B34:H34"/>
    <mergeCell ref="B37:H37"/>
    <mergeCell ref="B38:C38"/>
    <mergeCell ref="B39:C39"/>
    <mergeCell ref="B40:C40"/>
    <mergeCell ref="B1:C1"/>
    <mergeCell ref="B26:H26"/>
    <mergeCell ref="B2:C2"/>
    <mergeCell ref="B3:H3"/>
    <mergeCell ref="B4:H4"/>
    <mergeCell ref="B5:B6"/>
    <mergeCell ref="B7:B8"/>
    <mergeCell ref="B14:B15"/>
    <mergeCell ref="B16:B17"/>
    <mergeCell ref="B18:B19"/>
    <mergeCell ref="B20:B21"/>
    <mergeCell ref="B22:B23"/>
    <mergeCell ref="B24:B25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80893-9A44-468F-B9D3-183540E78A7A}">
  <sheetPr>
    <tabColor theme="5" tint="0.59999389629810485"/>
    <pageSetUpPr fitToPage="1"/>
  </sheetPr>
  <dimension ref="B1:IP40"/>
  <sheetViews>
    <sheetView showGridLines="0" topLeftCell="B25" zoomScaleNormal="100" workbookViewId="0">
      <selection activeCell="J39" sqref="J39:J40"/>
    </sheetView>
  </sheetViews>
  <sheetFormatPr defaultColWidth="16.28515625" defaultRowHeight="18" customHeight="1" x14ac:dyDescent="0.2"/>
  <cols>
    <col min="2" max="2" width="37.7109375" style="41" customWidth="1" collapsed="1"/>
    <col min="3" max="3" width="8.140625" style="41" bestFit="1" customWidth="1" collapsed="1"/>
    <col min="4" max="4" width="18.140625" style="41" hidden="1" customWidth="1" collapsed="1"/>
    <col min="5" max="6" width="14.42578125" style="41" customWidth="1" collapsed="1"/>
    <col min="7" max="8" width="11.7109375" style="41" customWidth="1" collapsed="1"/>
    <col min="9" max="21" width="18.7109375" style="41" customWidth="1" collapsed="1"/>
    <col min="22" max="250" width="16.28515625" style="41" customWidth="1" collapsed="1"/>
  </cols>
  <sheetData>
    <row r="1" spans="2:8" ht="18" customHeight="1" x14ac:dyDescent="0.2">
      <c r="B1" s="112"/>
      <c r="C1" s="112"/>
    </row>
    <row r="2" spans="2:8" ht="18" customHeight="1" x14ac:dyDescent="0.2">
      <c r="B2" s="114" t="s">
        <v>600</v>
      </c>
      <c r="C2" s="114"/>
      <c r="D2" s="88"/>
      <c r="E2" s="89">
        <v>43381</v>
      </c>
      <c r="F2" s="89">
        <v>43017</v>
      </c>
      <c r="G2" s="90" t="s">
        <v>596</v>
      </c>
      <c r="H2" s="90" t="s">
        <v>596</v>
      </c>
    </row>
    <row r="3" spans="2:8" ht="4.5" customHeight="1" x14ac:dyDescent="0.2">
      <c r="B3" s="115"/>
      <c r="C3" s="115"/>
      <c r="D3" s="115"/>
      <c r="E3" s="115"/>
      <c r="F3" s="115"/>
      <c r="G3" s="115"/>
      <c r="H3" s="115"/>
    </row>
    <row r="4" spans="2:8" ht="18" customHeight="1" x14ac:dyDescent="0.2">
      <c r="B4" s="113" t="s">
        <v>597</v>
      </c>
      <c r="C4" s="113"/>
      <c r="D4" s="113"/>
      <c r="E4" s="113"/>
      <c r="F4" s="113"/>
      <c r="G4" s="113"/>
      <c r="H4" s="113"/>
    </row>
    <row r="5" spans="2:8" ht="18" customHeight="1" x14ac:dyDescent="0.2">
      <c r="B5" s="116" t="s">
        <v>27</v>
      </c>
      <c r="C5" s="78" t="s">
        <v>28</v>
      </c>
      <c r="D5" s="79" t="s">
        <v>68</v>
      </c>
      <c r="E5" s="80">
        <v>0</v>
      </c>
      <c r="F5" s="80">
        <v>570967727.22972763</v>
      </c>
      <c r="G5" s="85">
        <f>E5-F5</f>
        <v>-570967727.22972763</v>
      </c>
      <c r="H5" s="86"/>
    </row>
    <row r="6" spans="2:8" ht="18" customHeight="1" x14ac:dyDescent="0.2">
      <c r="B6" s="117"/>
      <c r="C6" s="78" t="s">
        <v>29</v>
      </c>
      <c r="D6" s="79" t="s">
        <v>30</v>
      </c>
      <c r="E6" s="80">
        <v>161481175.42879403</v>
      </c>
      <c r="F6" s="80">
        <v>0</v>
      </c>
      <c r="G6" s="85">
        <f t="shared" ref="G6:G36" si="0">E6-F6</f>
        <v>161481175.42879403</v>
      </c>
      <c r="H6" s="86"/>
    </row>
    <row r="7" spans="2:8" ht="18" customHeight="1" x14ac:dyDescent="0.2">
      <c r="B7" s="116" t="s">
        <v>31</v>
      </c>
      <c r="C7" s="78" t="s">
        <v>28</v>
      </c>
      <c r="D7" s="79" t="s">
        <v>69</v>
      </c>
      <c r="E7" s="80">
        <v>9977557.7243750002</v>
      </c>
      <c r="F7" s="80">
        <v>0</v>
      </c>
      <c r="G7" s="85">
        <f t="shared" si="0"/>
        <v>9977557.7243750002</v>
      </c>
      <c r="H7" s="86"/>
    </row>
    <row r="8" spans="2:8" ht="18" customHeight="1" x14ac:dyDescent="0.2">
      <c r="B8" s="117"/>
      <c r="C8" s="78" t="s">
        <v>29</v>
      </c>
      <c r="D8" s="79" t="s">
        <v>82</v>
      </c>
      <c r="E8" s="80">
        <v>17366128.083418999</v>
      </c>
      <c r="F8" s="80">
        <v>127027190.17923203</v>
      </c>
      <c r="G8" s="85">
        <f t="shared" si="0"/>
        <v>-109661062.09581304</v>
      </c>
      <c r="H8" s="86"/>
    </row>
    <row r="9" spans="2:8" ht="18" customHeight="1" x14ac:dyDescent="0.2">
      <c r="B9" s="91" t="s">
        <v>32</v>
      </c>
      <c r="C9" s="78" t="s">
        <v>28</v>
      </c>
      <c r="D9" s="79" t="s">
        <v>70</v>
      </c>
      <c r="E9" s="80">
        <v>757700288.16125011</v>
      </c>
      <c r="F9" s="80">
        <v>697097152.875</v>
      </c>
      <c r="G9" s="85">
        <f t="shared" si="0"/>
        <v>60603135.286250114</v>
      </c>
      <c r="H9" s="86">
        <f t="shared" ref="H9:H24" si="1">(E9-F9)/F9</f>
        <v>8.6936426345033666E-2</v>
      </c>
    </row>
    <row r="10" spans="2:8" ht="18" customHeight="1" x14ac:dyDescent="0.2">
      <c r="B10" s="91" t="s">
        <v>33</v>
      </c>
      <c r="C10" s="78" t="s">
        <v>28</v>
      </c>
      <c r="D10" s="79" t="s">
        <v>71</v>
      </c>
      <c r="E10" s="80">
        <v>60569698.621130995</v>
      </c>
      <c r="F10" s="80">
        <v>104029415.71188502</v>
      </c>
      <c r="G10" s="85">
        <f t="shared" si="0"/>
        <v>-43459717.090754025</v>
      </c>
      <c r="H10" s="86">
        <f t="shared" si="1"/>
        <v>-0.41776373339554279</v>
      </c>
    </row>
    <row r="11" spans="2:8" ht="18" customHeight="1" x14ac:dyDescent="0.2">
      <c r="B11" s="91" t="s">
        <v>34</v>
      </c>
      <c r="C11" s="78" t="s">
        <v>28</v>
      </c>
      <c r="D11" s="79" t="s">
        <v>72</v>
      </c>
      <c r="E11" s="80">
        <v>283119518.64408696</v>
      </c>
      <c r="F11" s="80">
        <v>153741932.00385994</v>
      </c>
      <c r="G11" s="85">
        <f t="shared" si="0"/>
        <v>129377586.64022702</v>
      </c>
      <c r="H11" s="86">
        <f t="shared" si="1"/>
        <v>0.84152439711098981</v>
      </c>
    </row>
    <row r="12" spans="2:8" ht="18" customHeight="1" x14ac:dyDescent="0.2">
      <c r="B12" s="91" t="s">
        <v>35</v>
      </c>
      <c r="C12" s="78" t="s">
        <v>28</v>
      </c>
      <c r="D12" s="79" t="s">
        <v>73</v>
      </c>
      <c r="E12" s="80">
        <v>146023346.87704602</v>
      </c>
      <c r="F12" s="80">
        <v>0</v>
      </c>
      <c r="G12" s="85">
        <f t="shared" si="0"/>
        <v>146023346.87704602</v>
      </c>
      <c r="H12" s="86"/>
    </row>
    <row r="13" spans="2:8" ht="18" customHeight="1" x14ac:dyDescent="0.2">
      <c r="B13" s="91" t="s">
        <v>36</v>
      </c>
      <c r="C13" s="78" t="s">
        <v>28</v>
      </c>
      <c r="D13" s="79" t="s">
        <v>74</v>
      </c>
      <c r="E13" s="80">
        <v>92604171.262682989</v>
      </c>
      <c r="F13" s="80">
        <v>0</v>
      </c>
      <c r="G13" s="85">
        <f t="shared" si="0"/>
        <v>92604171.262682989</v>
      </c>
      <c r="H13" s="86"/>
    </row>
    <row r="14" spans="2:8" ht="18" customHeight="1" x14ac:dyDescent="0.2">
      <c r="B14" s="116" t="s">
        <v>37</v>
      </c>
      <c r="C14" s="78" t="s">
        <v>28</v>
      </c>
      <c r="D14" s="79" t="s">
        <v>38</v>
      </c>
      <c r="E14" s="80">
        <v>0</v>
      </c>
      <c r="F14" s="80">
        <v>0</v>
      </c>
      <c r="G14" s="85">
        <f t="shared" si="0"/>
        <v>0</v>
      </c>
      <c r="H14" s="86"/>
    </row>
    <row r="15" spans="2:8" ht="18" customHeight="1" x14ac:dyDescent="0.2">
      <c r="B15" s="117"/>
      <c r="C15" s="78" t="s">
        <v>29</v>
      </c>
      <c r="D15" s="79" t="s">
        <v>39</v>
      </c>
      <c r="E15" s="80">
        <v>452304187.97649097</v>
      </c>
      <c r="F15" s="80">
        <v>367569452.84398907</v>
      </c>
      <c r="G15" s="85">
        <f t="shared" si="0"/>
        <v>84734735.1325019</v>
      </c>
      <c r="H15" s="86">
        <f t="shared" si="1"/>
        <v>0.23052714113451275</v>
      </c>
    </row>
    <row r="16" spans="2:8" ht="18" customHeight="1" x14ac:dyDescent="0.2">
      <c r="B16" s="116" t="s">
        <v>40</v>
      </c>
      <c r="C16" s="78" t="s">
        <v>28</v>
      </c>
      <c r="D16" s="79" t="s">
        <v>41</v>
      </c>
      <c r="E16" s="80">
        <v>0</v>
      </c>
      <c r="F16" s="80">
        <v>0</v>
      </c>
      <c r="G16" s="85">
        <f t="shared" si="0"/>
        <v>0</v>
      </c>
      <c r="H16" s="86"/>
    </row>
    <row r="17" spans="2:8" ht="18" customHeight="1" x14ac:dyDescent="0.2">
      <c r="B17" s="117"/>
      <c r="C17" s="78" t="s">
        <v>29</v>
      </c>
      <c r="D17" s="79" t="s">
        <v>42</v>
      </c>
      <c r="E17" s="80">
        <v>23120896.389546998</v>
      </c>
      <c r="F17" s="80">
        <v>7021692.8125510002</v>
      </c>
      <c r="G17" s="85">
        <f t="shared" si="0"/>
        <v>16099203.576995999</v>
      </c>
      <c r="H17" s="86"/>
    </row>
    <row r="18" spans="2:8" ht="18" customHeight="1" x14ac:dyDescent="0.2">
      <c r="B18" s="116" t="s">
        <v>83</v>
      </c>
      <c r="C18" s="78" t="s">
        <v>28</v>
      </c>
      <c r="D18" s="79" t="s">
        <v>85</v>
      </c>
      <c r="E18" s="80">
        <v>0</v>
      </c>
      <c r="F18" s="80">
        <v>10793.878413999999</v>
      </c>
      <c r="G18" s="85">
        <f t="shared" si="0"/>
        <v>-10793.878413999999</v>
      </c>
      <c r="H18" s="86">
        <f t="shared" si="1"/>
        <v>-1</v>
      </c>
    </row>
    <row r="19" spans="2:8" ht="18" customHeight="1" x14ac:dyDescent="0.2">
      <c r="B19" s="117"/>
      <c r="C19" s="78" t="s">
        <v>29</v>
      </c>
      <c r="D19" s="79" t="s">
        <v>86</v>
      </c>
      <c r="E19" s="80">
        <v>5086048.8525250005</v>
      </c>
      <c r="F19" s="80">
        <v>5577534.3420390012</v>
      </c>
      <c r="G19" s="85">
        <f t="shared" si="0"/>
        <v>-491485.48951400071</v>
      </c>
      <c r="H19" s="86">
        <f t="shared" si="1"/>
        <v>-8.8118774242154904E-2</v>
      </c>
    </row>
    <row r="20" spans="2:8" ht="18" customHeight="1" x14ac:dyDescent="0.2">
      <c r="B20" s="116" t="s">
        <v>43</v>
      </c>
      <c r="C20" s="78" t="s">
        <v>28</v>
      </c>
      <c r="D20" s="79" t="s">
        <v>30</v>
      </c>
      <c r="E20" s="80">
        <v>0</v>
      </c>
      <c r="F20" s="80">
        <v>0</v>
      </c>
      <c r="G20" s="85">
        <f t="shared" si="0"/>
        <v>0</v>
      </c>
      <c r="H20" s="86"/>
    </row>
    <row r="21" spans="2:8" ht="18" customHeight="1" x14ac:dyDescent="0.2">
      <c r="B21" s="117"/>
      <c r="C21" s="78" t="s">
        <v>29</v>
      </c>
      <c r="D21" s="79" t="s">
        <v>75</v>
      </c>
      <c r="E21" s="80">
        <v>1958299.9704820001</v>
      </c>
      <c r="F21" s="80">
        <v>2948519.1239530006</v>
      </c>
      <c r="G21" s="85">
        <f t="shared" si="0"/>
        <v>-990219.15347100049</v>
      </c>
      <c r="H21" s="86">
        <f t="shared" si="1"/>
        <v>-0.335836096644827</v>
      </c>
    </row>
    <row r="22" spans="2:8" ht="18" customHeight="1" x14ac:dyDescent="0.2">
      <c r="B22" s="116" t="s">
        <v>44</v>
      </c>
      <c r="C22" s="78" t="s">
        <v>28</v>
      </c>
      <c r="D22" s="79" t="s">
        <v>76</v>
      </c>
      <c r="E22" s="80">
        <v>0</v>
      </c>
      <c r="F22" s="80">
        <v>0</v>
      </c>
      <c r="G22" s="85">
        <f t="shared" si="0"/>
        <v>0</v>
      </c>
      <c r="H22" s="86"/>
    </row>
    <row r="23" spans="2:8" ht="18" customHeight="1" x14ac:dyDescent="0.2">
      <c r="B23" s="117"/>
      <c r="C23" s="78" t="s">
        <v>29</v>
      </c>
      <c r="D23" s="79" t="s">
        <v>77</v>
      </c>
      <c r="E23" s="80">
        <v>18194627.919039004</v>
      </c>
      <c r="F23" s="80">
        <v>12848631.867982</v>
      </c>
      <c r="G23" s="85">
        <f t="shared" si="0"/>
        <v>5345996.0510570034</v>
      </c>
      <c r="H23" s="86"/>
    </row>
    <row r="24" spans="2:8" ht="18" customHeight="1" x14ac:dyDescent="0.2">
      <c r="B24" s="116" t="s">
        <v>87</v>
      </c>
      <c r="C24" s="78" t="s">
        <v>28</v>
      </c>
      <c r="D24" s="82">
        <v>50169101</v>
      </c>
      <c r="E24" s="80">
        <v>333308517.75874996</v>
      </c>
      <c r="F24" s="80">
        <v>260895818.86612001</v>
      </c>
      <c r="G24" s="85">
        <f t="shared" si="0"/>
        <v>72412698.892629951</v>
      </c>
      <c r="H24" s="86">
        <f t="shared" si="1"/>
        <v>0.27755407966039075</v>
      </c>
    </row>
    <row r="25" spans="2:8" ht="18" customHeight="1" x14ac:dyDescent="0.2">
      <c r="B25" s="117"/>
      <c r="C25" s="78" t="s">
        <v>29</v>
      </c>
      <c r="D25" s="82">
        <v>50181801</v>
      </c>
      <c r="E25" s="80">
        <v>0</v>
      </c>
      <c r="F25" s="80">
        <v>0</v>
      </c>
      <c r="G25" s="85">
        <f t="shared" si="0"/>
        <v>0</v>
      </c>
      <c r="H25" s="86"/>
    </row>
    <row r="26" spans="2:8" ht="18" customHeight="1" x14ac:dyDescent="0.2">
      <c r="B26" s="113" t="s">
        <v>45</v>
      </c>
      <c r="C26" s="113"/>
      <c r="D26" s="113"/>
      <c r="E26" s="113"/>
      <c r="F26" s="113"/>
      <c r="G26" s="113"/>
      <c r="H26" s="113"/>
    </row>
    <row r="27" spans="2:8" ht="18" customHeight="1" x14ac:dyDescent="0.2">
      <c r="B27" s="91" t="s">
        <v>46</v>
      </c>
      <c r="C27" s="78" t="s">
        <v>28</v>
      </c>
      <c r="D27" s="79" t="s">
        <v>47</v>
      </c>
      <c r="E27" s="80">
        <v>1683303099.0493224</v>
      </c>
      <c r="F27" s="80">
        <v>1786732046.6865928</v>
      </c>
      <c r="G27" s="85">
        <f t="shared" si="0"/>
        <v>-103428947.63727045</v>
      </c>
      <c r="H27" s="86">
        <f>(E27-F27)/F27</f>
        <v>-5.7887218080111325E-2</v>
      </c>
    </row>
    <row r="28" spans="2:8" ht="18" customHeight="1" x14ac:dyDescent="0.2">
      <c r="B28" s="91" t="s">
        <v>48</v>
      </c>
      <c r="C28" s="78" t="s">
        <v>28</v>
      </c>
      <c r="D28" s="79" t="s">
        <v>49</v>
      </c>
      <c r="E28" s="80">
        <v>64071443.34993016</v>
      </c>
      <c r="F28" s="80">
        <v>80335287.194991559</v>
      </c>
      <c r="G28" s="85">
        <f t="shared" si="0"/>
        <v>-16263843.845061399</v>
      </c>
      <c r="H28" s="86">
        <f t="shared" ref="H28:H40" si="2">(E28-F28)/F28</f>
        <v>-0.20244956373387255</v>
      </c>
    </row>
    <row r="29" spans="2:8" ht="18" customHeight="1" x14ac:dyDescent="0.2">
      <c r="B29" s="91" t="s">
        <v>50</v>
      </c>
      <c r="C29" s="78" t="s">
        <v>28</v>
      </c>
      <c r="D29" s="79" t="s">
        <v>51</v>
      </c>
      <c r="E29" s="80">
        <v>-480511133.21856296</v>
      </c>
      <c r="F29" s="80">
        <v>-380157886.12016505</v>
      </c>
      <c r="G29" s="85">
        <f t="shared" si="0"/>
        <v>-100353247.09839791</v>
      </c>
      <c r="H29" s="86">
        <f t="shared" si="2"/>
        <v>0.26397781227844108</v>
      </c>
    </row>
    <row r="30" spans="2:8" ht="18" customHeight="1" x14ac:dyDescent="0.2">
      <c r="B30" s="91" t="s">
        <v>592</v>
      </c>
      <c r="C30" s="78" t="s">
        <v>28</v>
      </c>
      <c r="D30" s="79" t="s">
        <v>53</v>
      </c>
      <c r="E30" s="80">
        <v>1266863409.1806891</v>
      </c>
      <c r="F30" s="80">
        <v>1486909447.7614193</v>
      </c>
      <c r="G30" s="85">
        <f t="shared" si="0"/>
        <v>-220046038.5807302</v>
      </c>
      <c r="H30" s="86">
        <f t="shared" si="2"/>
        <v>-0.14798886301517231</v>
      </c>
    </row>
    <row r="31" spans="2:8" ht="18" customHeight="1" x14ac:dyDescent="0.2">
      <c r="B31" s="91" t="s">
        <v>54</v>
      </c>
      <c r="C31" s="78" t="s">
        <v>29</v>
      </c>
      <c r="D31" s="79" t="s">
        <v>55</v>
      </c>
      <c r="E31" s="80">
        <v>199000231.40173399</v>
      </c>
      <c r="F31" s="80">
        <v>142824341.17116699</v>
      </c>
      <c r="G31" s="85">
        <f t="shared" si="0"/>
        <v>56175890.230567008</v>
      </c>
      <c r="H31" s="86">
        <f t="shared" si="2"/>
        <v>0.39332154288212923</v>
      </c>
    </row>
    <row r="32" spans="2:8" ht="18" customHeight="1" x14ac:dyDescent="0.2">
      <c r="B32" s="91" t="s">
        <v>56</v>
      </c>
      <c r="C32" s="78" t="s">
        <v>29</v>
      </c>
      <c r="D32" s="79" t="s">
        <v>57</v>
      </c>
      <c r="E32" s="80">
        <v>957189214.06427944</v>
      </c>
      <c r="F32" s="80">
        <v>1330328681.0491862</v>
      </c>
      <c r="G32" s="85">
        <f t="shared" si="0"/>
        <v>-373139466.98490679</v>
      </c>
      <c r="H32" s="86">
        <f t="shared" si="2"/>
        <v>-0.28048667393280885</v>
      </c>
    </row>
    <row r="33" spans="2:8" ht="18" customHeight="1" x14ac:dyDescent="0.2">
      <c r="B33" s="91" t="s">
        <v>58</v>
      </c>
      <c r="C33" s="78" t="s">
        <v>29</v>
      </c>
      <c r="D33" s="79" t="s">
        <v>59</v>
      </c>
      <c r="E33" s="80">
        <v>1156189445.4660137</v>
      </c>
      <c r="F33" s="80">
        <v>1473153022.2203531</v>
      </c>
      <c r="G33" s="85">
        <f t="shared" si="0"/>
        <v>-316963576.75433946</v>
      </c>
      <c r="H33" s="86">
        <f t="shared" si="2"/>
        <v>-0.21515998132808248</v>
      </c>
    </row>
    <row r="34" spans="2:8" ht="18" customHeight="1" x14ac:dyDescent="0.2">
      <c r="B34" s="113" t="s">
        <v>599</v>
      </c>
      <c r="C34" s="113"/>
      <c r="D34" s="113"/>
      <c r="E34" s="113"/>
      <c r="F34" s="113"/>
      <c r="G34" s="113"/>
      <c r="H34" s="113"/>
    </row>
    <row r="35" spans="2:8" ht="18" customHeight="1" x14ac:dyDescent="0.2">
      <c r="B35" s="91" t="s">
        <v>61</v>
      </c>
      <c r="C35" s="78"/>
      <c r="D35" s="79" t="s">
        <v>62</v>
      </c>
      <c r="E35" s="83">
        <v>110673963.71467572</v>
      </c>
      <c r="F35" s="83">
        <v>13756425.541065749</v>
      </c>
      <c r="G35" s="85">
        <f t="shared" si="0"/>
        <v>96917538.173609972</v>
      </c>
      <c r="H35" s="86">
        <f t="shared" si="2"/>
        <v>7.0452558976378903</v>
      </c>
    </row>
    <row r="36" spans="2:8" ht="18" customHeight="1" x14ac:dyDescent="0.2">
      <c r="B36" s="91" t="s">
        <v>63</v>
      </c>
      <c r="C36" s="78"/>
      <c r="D36" s="79" t="s">
        <v>64</v>
      </c>
      <c r="E36" s="83">
        <v>5995062045</v>
      </c>
      <c r="F36" s="83">
        <v>5965239514</v>
      </c>
      <c r="G36" s="85">
        <f t="shared" si="0"/>
        <v>29822531</v>
      </c>
      <c r="H36" s="86">
        <f t="shared" si="2"/>
        <v>4.9993853440433705E-3</v>
      </c>
    </row>
    <row r="37" spans="2:8" ht="18" customHeight="1" x14ac:dyDescent="0.2">
      <c r="B37" s="113" t="s">
        <v>598</v>
      </c>
      <c r="C37" s="113"/>
      <c r="D37" s="113"/>
      <c r="E37" s="113"/>
      <c r="F37" s="113"/>
      <c r="G37" s="113"/>
      <c r="H37" s="113"/>
    </row>
    <row r="38" spans="2:8" ht="18" customHeight="1" x14ac:dyDescent="0.2">
      <c r="B38" s="118" t="s">
        <v>593</v>
      </c>
      <c r="C38" s="118"/>
      <c r="D38" s="84"/>
      <c r="E38" s="85">
        <f>E27+E28</f>
        <v>1747374542.3992524</v>
      </c>
      <c r="F38" s="85">
        <f>F27+F28</f>
        <v>1867067333.8815844</v>
      </c>
      <c r="G38" s="87">
        <f>E38-F38</f>
        <v>-119692791.48233199</v>
      </c>
      <c r="H38" s="86">
        <f t="shared" si="2"/>
        <v>-6.410737808448172E-2</v>
      </c>
    </row>
    <row r="39" spans="2:8" ht="18" customHeight="1" x14ac:dyDescent="0.2">
      <c r="B39" s="118" t="s">
        <v>594</v>
      </c>
      <c r="C39" s="118"/>
      <c r="D39" s="84"/>
      <c r="E39" s="85">
        <f>E27+E28-E31</f>
        <v>1548374310.9975185</v>
      </c>
      <c r="F39" s="85">
        <f>F27+F28-F31</f>
        <v>1724242992.7104175</v>
      </c>
      <c r="G39" s="87">
        <f>E39-F39</f>
        <v>-175868681.71289897</v>
      </c>
      <c r="H39" s="86">
        <f t="shared" si="2"/>
        <v>-0.10199762008975477</v>
      </c>
    </row>
    <row r="40" spans="2:8" ht="18" customHeight="1" x14ac:dyDescent="0.2">
      <c r="B40" s="118" t="s">
        <v>595</v>
      </c>
      <c r="C40" s="118"/>
      <c r="D40" s="84"/>
      <c r="E40" s="85">
        <f>E29</f>
        <v>-480511133.21856296</v>
      </c>
      <c r="F40" s="85">
        <f>F29</f>
        <v>-380157886.12016505</v>
      </c>
      <c r="G40" s="87">
        <f>E40-F40</f>
        <v>-100353247.09839791</v>
      </c>
      <c r="H40" s="86">
        <f t="shared" si="2"/>
        <v>0.26397781227844108</v>
      </c>
    </row>
  </sheetData>
  <mergeCells count="18">
    <mergeCell ref="B1:C1"/>
    <mergeCell ref="B26:H26"/>
    <mergeCell ref="B2:C2"/>
    <mergeCell ref="B3:H3"/>
    <mergeCell ref="B4:H4"/>
    <mergeCell ref="B5:B6"/>
    <mergeCell ref="B7:B8"/>
    <mergeCell ref="B14:B15"/>
    <mergeCell ref="B16:B17"/>
    <mergeCell ref="B18:B19"/>
    <mergeCell ref="B20:B21"/>
    <mergeCell ref="B22:B23"/>
    <mergeCell ref="B24:B25"/>
    <mergeCell ref="B34:H34"/>
    <mergeCell ref="B37:H37"/>
    <mergeCell ref="B38:C38"/>
    <mergeCell ref="B39:C39"/>
    <mergeCell ref="B40:C40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711AA-BE7E-4011-AF2D-0C4415AFBE13}">
  <sheetPr>
    <tabColor theme="5" tint="0.39997558519241921"/>
    <pageSetUpPr fitToPage="1"/>
  </sheetPr>
  <dimension ref="B2:IW41"/>
  <sheetViews>
    <sheetView showGridLines="0" topLeftCell="A30" zoomScaleNormal="100" workbookViewId="0">
      <selection activeCell="J39" sqref="J39:J41"/>
    </sheetView>
  </sheetViews>
  <sheetFormatPr defaultColWidth="16.28515625" defaultRowHeight="18" customHeight="1" x14ac:dyDescent="0.2"/>
  <cols>
    <col min="2" max="2" width="37.7109375" style="41" customWidth="1" collapsed="1"/>
    <col min="3" max="3" width="8.140625" style="41" bestFit="1" customWidth="1" collapsed="1"/>
    <col min="4" max="4" width="18.140625" style="41" hidden="1" customWidth="1" collapsed="1"/>
    <col min="5" max="6" width="14.42578125" style="41" customWidth="1" collapsed="1"/>
    <col min="7" max="8" width="11.7109375" style="41" customWidth="1" collapsed="1"/>
    <col min="9" max="28" width="18.7109375" style="41" customWidth="1" collapsed="1"/>
    <col min="29" max="257" width="16.28515625" style="41" customWidth="1" collapsed="1"/>
  </cols>
  <sheetData>
    <row r="2" spans="2:8" ht="18" customHeight="1" x14ac:dyDescent="0.2">
      <c r="B2" s="112"/>
      <c r="C2" s="112"/>
    </row>
    <row r="3" spans="2:8" ht="18" customHeight="1" x14ac:dyDescent="0.2">
      <c r="B3" s="114" t="s">
        <v>600</v>
      </c>
      <c r="C3" s="114"/>
      <c r="D3" s="88"/>
      <c r="E3" s="89">
        <v>43382</v>
      </c>
      <c r="F3" s="89">
        <v>43018</v>
      </c>
      <c r="G3" s="90" t="s">
        <v>596</v>
      </c>
      <c r="H3" s="90" t="s">
        <v>596</v>
      </c>
    </row>
    <row r="4" spans="2:8" ht="4.5" customHeight="1" x14ac:dyDescent="0.2">
      <c r="B4" s="115"/>
      <c r="C4" s="115"/>
      <c r="D4" s="115"/>
      <c r="E4" s="115"/>
      <c r="F4" s="115"/>
      <c r="G4" s="115"/>
      <c r="H4" s="115"/>
    </row>
    <row r="5" spans="2:8" ht="18" customHeight="1" x14ac:dyDescent="0.2">
      <c r="B5" s="113" t="s">
        <v>597</v>
      </c>
      <c r="C5" s="113"/>
      <c r="D5" s="113"/>
      <c r="E5" s="113"/>
      <c r="F5" s="113"/>
      <c r="G5" s="113"/>
      <c r="H5" s="113"/>
    </row>
    <row r="6" spans="2:8" ht="18" customHeight="1" x14ac:dyDescent="0.2">
      <c r="B6" s="116" t="s">
        <v>27</v>
      </c>
      <c r="C6" s="78" t="s">
        <v>28</v>
      </c>
      <c r="D6" s="79" t="s">
        <v>68</v>
      </c>
      <c r="E6" s="80">
        <v>0</v>
      </c>
      <c r="F6" s="80">
        <v>704723799.89018226</v>
      </c>
      <c r="G6" s="85">
        <f>E6-F6</f>
        <v>-704723799.89018226</v>
      </c>
      <c r="H6" s="86"/>
    </row>
    <row r="7" spans="2:8" ht="18" customHeight="1" x14ac:dyDescent="0.2">
      <c r="B7" s="117"/>
      <c r="C7" s="78" t="s">
        <v>29</v>
      </c>
      <c r="D7" s="79" t="s">
        <v>30</v>
      </c>
      <c r="E7" s="80">
        <v>1725837.3332479999</v>
      </c>
      <c r="F7" s="80">
        <v>0</v>
      </c>
      <c r="G7" s="85">
        <f t="shared" ref="G7:G37" si="0">E7-F7</f>
        <v>1725837.3332479999</v>
      </c>
      <c r="H7" s="86"/>
    </row>
    <row r="8" spans="2:8" ht="18" customHeight="1" x14ac:dyDescent="0.2">
      <c r="B8" s="116" t="s">
        <v>31</v>
      </c>
      <c r="C8" s="78" t="s">
        <v>28</v>
      </c>
      <c r="D8" s="79" t="s">
        <v>69</v>
      </c>
      <c r="E8" s="80">
        <v>162015566.27599102</v>
      </c>
      <c r="F8" s="80">
        <v>0</v>
      </c>
      <c r="G8" s="85">
        <f t="shared" si="0"/>
        <v>162015566.27599102</v>
      </c>
      <c r="H8" s="86"/>
    </row>
    <row r="9" spans="2:8" ht="18" customHeight="1" x14ac:dyDescent="0.2">
      <c r="B9" s="117"/>
      <c r="C9" s="78" t="s">
        <v>29</v>
      </c>
      <c r="D9" s="79" t="s">
        <v>82</v>
      </c>
      <c r="E9" s="80">
        <v>0</v>
      </c>
      <c r="F9" s="80">
        <v>15370663.68488</v>
      </c>
      <c r="G9" s="85">
        <f t="shared" si="0"/>
        <v>-15370663.68488</v>
      </c>
      <c r="H9" s="86"/>
    </row>
    <row r="10" spans="2:8" ht="18" customHeight="1" x14ac:dyDescent="0.2">
      <c r="B10" s="91" t="s">
        <v>32</v>
      </c>
      <c r="C10" s="78" t="s">
        <v>28</v>
      </c>
      <c r="D10" s="79" t="s">
        <v>70</v>
      </c>
      <c r="E10" s="80">
        <v>770651410.41075003</v>
      </c>
      <c r="F10" s="80">
        <v>687277442.4575001</v>
      </c>
      <c r="G10" s="85">
        <f t="shared" si="0"/>
        <v>83373967.953249931</v>
      </c>
      <c r="H10" s="86">
        <f t="shared" ref="H10:H25" si="1">(E10-F10)/F10</f>
        <v>0.12131049675532689</v>
      </c>
    </row>
    <row r="11" spans="2:8" ht="18" customHeight="1" x14ac:dyDescent="0.2">
      <c r="B11" s="91" t="s">
        <v>33</v>
      </c>
      <c r="C11" s="78" t="s">
        <v>28</v>
      </c>
      <c r="D11" s="79" t="s">
        <v>71</v>
      </c>
      <c r="E11" s="80">
        <v>104221238.86964698</v>
      </c>
      <c r="F11" s="80">
        <v>109549803.39216802</v>
      </c>
      <c r="G11" s="85">
        <f t="shared" si="0"/>
        <v>-5328564.5225210339</v>
      </c>
      <c r="H11" s="86">
        <f t="shared" si="1"/>
        <v>-4.8640566733340079E-2</v>
      </c>
    </row>
    <row r="12" spans="2:8" ht="18" customHeight="1" x14ac:dyDescent="0.2">
      <c r="B12" s="91" t="s">
        <v>34</v>
      </c>
      <c r="C12" s="78" t="s">
        <v>28</v>
      </c>
      <c r="D12" s="79" t="s">
        <v>72</v>
      </c>
      <c r="E12" s="80">
        <v>283467131.86372697</v>
      </c>
      <c r="F12" s="80">
        <v>239265510.25797996</v>
      </c>
      <c r="G12" s="85">
        <f t="shared" si="0"/>
        <v>44201621.605747014</v>
      </c>
      <c r="H12" s="86">
        <f t="shared" si="1"/>
        <v>0.18473879314276473</v>
      </c>
    </row>
    <row r="13" spans="2:8" ht="18" customHeight="1" x14ac:dyDescent="0.2">
      <c r="B13" s="91" t="s">
        <v>35</v>
      </c>
      <c r="C13" s="78" t="s">
        <v>28</v>
      </c>
      <c r="D13" s="79" t="s">
        <v>73</v>
      </c>
      <c r="E13" s="80">
        <v>79196469.505787998</v>
      </c>
      <c r="F13" s="80">
        <v>0</v>
      </c>
      <c r="G13" s="85">
        <f t="shared" si="0"/>
        <v>79196469.505787998</v>
      </c>
      <c r="H13" s="86"/>
    </row>
    <row r="14" spans="2:8" ht="18" customHeight="1" x14ac:dyDescent="0.2">
      <c r="B14" s="91" t="s">
        <v>36</v>
      </c>
      <c r="C14" s="78" t="s">
        <v>28</v>
      </c>
      <c r="D14" s="79" t="s">
        <v>74</v>
      </c>
      <c r="E14" s="80">
        <v>93654838.596962988</v>
      </c>
      <c r="F14" s="80">
        <v>0</v>
      </c>
      <c r="G14" s="85">
        <f t="shared" si="0"/>
        <v>93654838.596962988</v>
      </c>
      <c r="H14" s="86"/>
    </row>
    <row r="15" spans="2:8" ht="18" customHeight="1" x14ac:dyDescent="0.2">
      <c r="B15" s="116" t="s">
        <v>37</v>
      </c>
      <c r="C15" s="78" t="s">
        <v>28</v>
      </c>
      <c r="D15" s="79" t="s">
        <v>38</v>
      </c>
      <c r="E15" s="80">
        <v>0</v>
      </c>
      <c r="F15" s="80">
        <v>1061091.6769920001</v>
      </c>
      <c r="G15" s="85">
        <f t="shared" si="0"/>
        <v>-1061091.6769920001</v>
      </c>
      <c r="H15" s="86"/>
    </row>
    <row r="16" spans="2:8" ht="18" customHeight="1" x14ac:dyDescent="0.2">
      <c r="B16" s="117"/>
      <c r="C16" s="78" t="s">
        <v>29</v>
      </c>
      <c r="D16" s="79" t="s">
        <v>39</v>
      </c>
      <c r="E16" s="80">
        <v>277287869.05448604</v>
      </c>
      <c r="F16" s="80">
        <v>134526831.75346899</v>
      </c>
      <c r="G16" s="85">
        <f t="shared" si="0"/>
        <v>142761037.30101705</v>
      </c>
      <c r="H16" s="86">
        <f t="shared" si="1"/>
        <v>1.0612086484177214</v>
      </c>
    </row>
    <row r="17" spans="2:8" ht="18" customHeight="1" x14ac:dyDescent="0.2">
      <c r="B17" s="116" t="s">
        <v>40</v>
      </c>
      <c r="C17" s="78" t="s">
        <v>28</v>
      </c>
      <c r="D17" s="79" t="s">
        <v>41</v>
      </c>
      <c r="E17" s="80">
        <v>0</v>
      </c>
      <c r="F17" s="80">
        <v>1348644.9362289999</v>
      </c>
      <c r="G17" s="85">
        <f t="shared" si="0"/>
        <v>-1348644.9362289999</v>
      </c>
      <c r="H17" s="86"/>
    </row>
    <row r="18" spans="2:8" ht="18" customHeight="1" x14ac:dyDescent="0.2">
      <c r="B18" s="117"/>
      <c r="C18" s="78" t="s">
        <v>29</v>
      </c>
      <c r="D18" s="79" t="s">
        <v>42</v>
      </c>
      <c r="E18" s="80">
        <v>18016288.175125003</v>
      </c>
      <c r="F18" s="80">
        <v>0</v>
      </c>
      <c r="G18" s="85">
        <f t="shared" si="0"/>
        <v>18016288.175125003</v>
      </c>
      <c r="H18" s="86"/>
    </row>
    <row r="19" spans="2:8" ht="18" customHeight="1" x14ac:dyDescent="0.2">
      <c r="B19" s="116" t="s">
        <v>83</v>
      </c>
      <c r="C19" s="78" t="s">
        <v>28</v>
      </c>
      <c r="D19" s="79" t="s">
        <v>85</v>
      </c>
      <c r="E19" s="80">
        <v>0</v>
      </c>
      <c r="F19" s="80">
        <v>3180.6821199999999</v>
      </c>
      <c r="G19" s="85">
        <f t="shared" si="0"/>
        <v>-3180.6821199999999</v>
      </c>
      <c r="H19" s="86">
        <f t="shared" si="1"/>
        <v>-1</v>
      </c>
    </row>
    <row r="20" spans="2:8" ht="18" customHeight="1" x14ac:dyDescent="0.2">
      <c r="B20" s="117"/>
      <c r="C20" s="78" t="s">
        <v>29</v>
      </c>
      <c r="D20" s="79" t="s">
        <v>86</v>
      </c>
      <c r="E20" s="80">
        <v>5886848.2036300004</v>
      </c>
      <c r="F20" s="80">
        <v>3211795.0503980005</v>
      </c>
      <c r="G20" s="85">
        <f t="shared" si="0"/>
        <v>2675053.1532319998</v>
      </c>
      <c r="H20" s="86">
        <f t="shared" si="1"/>
        <v>0.83288413838875286</v>
      </c>
    </row>
    <row r="21" spans="2:8" ht="18" customHeight="1" x14ac:dyDescent="0.2">
      <c r="B21" s="116" t="s">
        <v>43</v>
      </c>
      <c r="C21" s="78" t="s">
        <v>28</v>
      </c>
      <c r="D21" s="79" t="s">
        <v>30</v>
      </c>
      <c r="E21" s="80">
        <v>0</v>
      </c>
      <c r="F21" s="80">
        <v>0</v>
      </c>
      <c r="G21" s="85">
        <f t="shared" si="0"/>
        <v>0</v>
      </c>
      <c r="H21" s="86"/>
    </row>
    <row r="22" spans="2:8" ht="18" customHeight="1" x14ac:dyDescent="0.2">
      <c r="B22" s="117"/>
      <c r="C22" s="78" t="s">
        <v>29</v>
      </c>
      <c r="D22" s="79" t="s">
        <v>75</v>
      </c>
      <c r="E22" s="80">
        <v>2393713.5646569999</v>
      </c>
      <c r="F22" s="80">
        <v>3717888.8140069996</v>
      </c>
      <c r="G22" s="85">
        <f t="shared" si="0"/>
        <v>-1324175.2493499997</v>
      </c>
      <c r="H22" s="86">
        <f t="shared" si="1"/>
        <v>-0.35616321939516365</v>
      </c>
    </row>
    <row r="23" spans="2:8" ht="18" customHeight="1" x14ac:dyDescent="0.2">
      <c r="B23" s="116" t="s">
        <v>44</v>
      </c>
      <c r="C23" s="78" t="s">
        <v>28</v>
      </c>
      <c r="D23" s="79" t="s">
        <v>76</v>
      </c>
      <c r="E23" s="80">
        <v>0</v>
      </c>
      <c r="F23" s="80">
        <v>0</v>
      </c>
      <c r="G23" s="85">
        <f t="shared" si="0"/>
        <v>0</v>
      </c>
      <c r="H23" s="86"/>
    </row>
    <row r="24" spans="2:8" ht="18" customHeight="1" x14ac:dyDescent="0.2">
      <c r="B24" s="117"/>
      <c r="C24" s="78" t="s">
        <v>29</v>
      </c>
      <c r="D24" s="79" t="s">
        <v>77</v>
      </c>
      <c r="E24" s="80">
        <v>15435863.089488002</v>
      </c>
      <c r="F24" s="80">
        <v>0</v>
      </c>
      <c r="G24" s="85">
        <f t="shared" si="0"/>
        <v>15435863.089488002</v>
      </c>
      <c r="H24" s="86"/>
    </row>
    <row r="25" spans="2:8" ht="18" customHeight="1" x14ac:dyDescent="0.2">
      <c r="B25" s="116" t="s">
        <v>87</v>
      </c>
      <c r="C25" s="78" t="s">
        <v>28</v>
      </c>
      <c r="D25" s="82">
        <v>50169101</v>
      </c>
      <c r="E25" s="80">
        <v>327816301.06912494</v>
      </c>
      <c r="F25" s="80">
        <v>266854645.42449605</v>
      </c>
      <c r="G25" s="85">
        <f t="shared" si="0"/>
        <v>60961655.644628882</v>
      </c>
      <c r="H25" s="86">
        <f t="shared" si="1"/>
        <v>0.22844517301789821</v>
      </c>
    </row>
    <row r="26" spans="2:8" ht="18" customHeight="1" x14ac:dyDescent="0.2">
      <c r="B26" s="117"/>
      <c r="C26" s="78" t="s">
        <v>29</v>
      </c>
      <c r="D26" s="82">
        <v>50181801</v>
      </c>
      <c r="E26" s="80">
        <v>16787.898072</v>
      </c>
      <c r="F26" s="80">
        <v>0</v>
      </c>
      <c r="G26" s="85">
        <f t="shared" si="0"/>
        <v>16787.898072</v>
      </c>
      <c r="H26" s="86"/>
    </row>
    <row r="27" spans="2:8" ht="18" customHeight="1" x14ac:dyDescent="0.2">
      <c r="B27" s="113" t="s">
        <v>45</v>
      </c>
      <c r="C27" s="113"/>
      <c r="D27" s="113"/>
      <c r="E27" s="113"/>
      <c r="F27" s="113"/>
      <c r="G27" s="113"/>
      <c r="H27" s="113"/>
    </row>
    <row r="28" spans="2:8" ht="18" customHeight="1" x14ac:dyDescent="0.2">
      <c r="B28" s="91" t="s">
        <v>46</v>
      </c>
      <c r="C28" s="78" t="s">
        <v>28</v>
      </c>
      <c r="D28" s="79" t="s">
        <v>47</v>
      </c>
      <c r="E28" s="80">
        <v>1821022956.5919912</v>
      </c>
      <c r="F28" s="80">
        <v>2007671201.4223263</v>
      </c>
      <c r="G28" s="85">
        <f t="shared" si="0"/>
        <v>-186648244.83033514</v>
      </c>
      <c r="H28" s="86">
        <f>(E28-F28)/F28</f>
        <v>-9.2967536067711173E-2</v>
      </c>
    </row>
    <row r="29" spans="2:8" ht="18" customHeight="1" x14ac:dyDescent="0.2">
      <c r="B29" s="91" t="s">
        <v>48</v>
      </c>
      <c r="C29" s="78" t="s">
        <v>28</v>
      </c>
      <c r="D29" s="79" t="s">
        <v>49</v>
      </c>
      <c r="E29" s="80">
        <v>63049237.587300681</v>
      </c>
      <c r="F29" s="80">
        <v>80556625.681612566</v>
      </c>
      <c r="G29" s="85">
        <f t="shared" si="0"/>
        <v>-17507388.094311886</v>
      </c>
      <c r="H29" s="86">
        <f t="shared" ref="H29:H41" si="2">(E29-F29)/F29</f>
        <v>-0.2173302064997992</v>
      </c>
    </row>
    <row r="30" spans="2:8" ht="18" customHeight="1" x14ac:dyDescent="0.2">
      <c r="B30" s="91" t="s">
        <v>50</v>
      </c>
      <c r="C30" s="78" t="s">
        <v>28</v>
      </c>
      <c r="D30" s="79" t="s">
        <v>51</v>
      </c>
      <c r="E30" s="80">
        <v>-301191005.43324107</v>
      </c>
      <c r="F30" s="80">
        <v>-135325709.508526</v>
      </c>
      <c r="G30" s="85">
        <f t="shared" si="0"/>
        <v>-165865295.92471507</v>
      </c>
      <c r="H30" s="86">
        <f t="shared" si="2"/>
        <v>1.225674681678022</v>
      </c>
    </row>
    <row r="31" spans="2:8" ht="18" customHeight="1" x14ac:dyDescent="0.2">
      <c r="B31" s="91" t="s">
        <v>592</v>
      </c>
      <c r="C31" s="78" t="s">
        <v>28</v>
      </c>
      <c r="D31" s="79" t="s">
        <v>53</v>
      </c>
      <c r="E31" s="80">
        <v>1582881188.7460506</v>
      </c>
      <c r="F31" s="80">
        <v>1952902117.5954127</v>
      </c>
      <c r="G31" s="85">
        <f t="shared" si="0"/>
        <v>-370020928.84936213</v>
      </c>
      <c r="H31" s="86">
        <f t="shared" si="2"/>
        <v>-0.18947233735655164</v>
      </c>
    </row>
    <row r="32" spans="2:8" ht="18" customHeight="1" x14ac:dyDescent="0.2">
      <c r="B32" s="91" t="s">
        <v>54</v>
      </c>
      <c r="C32" s="78" t="s">
        <v>29</v>
      </c>
      <c r="D32" s="79" t="s">
        <v>55</v>
      </c>
      <c r="E32" s="80">
        <v>19572201.885465</v>
      </c>
      <c r="F32" s="80">
        <v>19088552.498886999</v>
      </c>
      <c r="G32" s="85">
        <f t="shared" si="0"/>
        <v>483649.38657800108</v>
      </c>
      <c r="H32" s="86">
        <f t="shared" si="2"/>
        <v>2.5337143117908044E-2</v>
      </c>
    </row>
    <row r="33" spans="2:8" ht="18" customHeight="1" x14ac:dyDescent="0.2">
      <c r="B33" s="91" t="s">
        <v>56</v>
      </c>
      <c r="C33" s="78" t="s">
        <v>29</v>
      </c>
      <c r="D33" s="79" t="s">
        <v>57</v>
      </c>
      <c r="E33" s="80">
        <v>1552858485.6517317</v>
      </c>
      <c r="F33" s="80">
        <v>1853045604.132936</v>
      </c>
      <c r="G33" s="85">
        <f t="shared" si="0"/>
        <v>-300187118.48120427</v>
      </c>
      <c r="H33" s="86">
        <f t="shared" si="2"/>
        <v>-0.16199661671125773</v>
      </c>
    </row>
    <row r="34" spans="2:8" ht="18" customHeight="1" x14ac:dyDescent="0.2">
      <c r="B34" s="91" t="s">
        <v>58</v>
      </c>
      <c r="C34" s="78" t="s">
        <v>29</v>
      </c>
      <c r="D34" s="79" t="s">
        <v>59</v>
      </c>
      <c r="E34" s="80">
        <v>1572430687.5371966</v>
      </c>
      <c r="F34" s="80">
        <v>1872134156.6318228</v>
      </c>
      <c r="G34" s="85">
        <f t="shared" si="0"/>
        <v>-299703469.09462619</v>
      </c>
      <c r="H34" s="86">
        <f t="shared" si="2"/>
        <v>-0.16008653441472698</v>
      </c>
    </row>
    <row r="35" spans="2:8" ht="18" customHeight="1" x14ac:dyDescent="0.2">
      <c r="B35" s="113" t="s">
        <v>599</v>
      </c>
      <c r="C35" s="113"/>
      <c r="D35" s="113"/>
      <c r="E35" s="113"/>
      <c r="F35" s="113"/>
      <c r="G35" s="113"/>
      <c r="H35" s="113"/>
    </row>
    <row r="36" spans="2:8" ht="18" customHeight="1" x14ac:dyDescent="0.2">
      <c r="B36" s="91" t="s">
        <v>61</v>
      </c>
      <c r="C36" s="78"/>
      <c r="D36" s="79" t="s">
        <v>62</v>
      </c>
      <c r="E36" s="83">
        <v>10450501.208854403</v>
      </c>
      <c r="F36" s="83">
        <v>80767960.963589936</v>
      </c>
      <c r="G36" s="85">
        <f t="shared" si="0"/>
        <v>-70317459.754735529</v>
      </c>
      <c r="H36" s="86">
        <f t="shared" si="2"/>
        <v>-0.87061080799643464</v>
      </c>
    </row>
    <row r="37" spans="2:8" ht="18" customHeight="1" x14ac:dyDescent="0.2">
      <c r="B37" s="91" t="s">
        <v>63</v>
      </c>
      <c r="C37" s="78"/>
      <c r="D37" s="79" t="s">
        <v>64</v>
      </c>
      <c r="E37" s="83">
        <v>6105736009</v>
      </c>
      <c r="F37" s="83">
        <v>5978995940</v>
      </c>
      <c r="G37" s="85">
        <f t="shared" si="0"/>
        <v>126740069</v>
      </c>
      <c r="H37" s="86">
        <f t="shared" si="2"/>
        <v>2.1197550604123674E-2</v>
      </c>
    </row>
    <row r="38" spans="2:8" ht="18" customHeight="1" x14ac:dyDescent="0.2">
      <c r="B38" s="113" t="s">
        <v>598</v>
      </c>
      <c r="C38" s="113"/>
      <c r="D38" s="113"/>
      <c r="E38" s="113"/>
      <c r="F38" s="113"/>
      <c r="G38" s="113"/>
      <c r="H38" s="113"/>
    </row>
    <row r="39" spans="2:8" ht="18" customHeight="1" x14ac:dyDescent="0.2">
      <c r="B39" s="118" t="s">
        <v>593</v>
      </c>
      <c r="C39" s="118"/>
      <c r="D39" s="84"/>
      <c r="E39" s="85">
        <f>E28+E29</f>
        <v>1884072194.179292</v>
      </c>
      <c r="F39" s="85">
        <f>F28+F29</f>
        <v>2088227827.1039388</v>
      </c>
      <c r="G39" s="87">
        <f>E39-F39</f>
        <v>-204155632.92464685</v>
      </c>
      <c r="H39" s="86">
        <f t="shared" si="2"/>
        <v>-9.7765018871422818E-2</v>
      </c>
    </row>
    <row r="40" spans="2:8" ht="18" customHeight="1" x14ac:dyDescent="0.2">
      <c r="B40" s="118" t="s">
        <v>594</v>
      </c>
      <c r="C40" s="118"/>
      <c r="D40" s="84"/>
      <c r="E40" s="85">
        <f>E28+E29-E32</f>
        <v>1864499992.2938271</v>
      </c>
      <c r="F40" s="85">
        <f>F28+F29-F32</f>
        <v>2069139274.6050518</v>
      </c>
      <c r="G40" s="87">
        <f>E40-F40</f>
        <v>-204639282.3112247</v>
      </c>
      <c r="H40" s="86">
        <f t="shared" si="2"/>
        <v>-9.8900680501695731E-2</v>
      </c>
    </row>
    <row r="41" spans="2:8" ht="18" customHeight="1" x14ac:dyDescent="0.2">
      <c r="B41" s="118" t="s">
        <v>595</v>
      </c>
      <c r="C41" s="118"/>
      <c r="D41" s="84"/>
      <c r="E41" s="85">
        <f>E30</f>
        <v>-301191005.43324107</v>
      </c>
      <c r="F41" s="85">
        <f>F30</f>
        <v>-135325709.508526</v>
      </c>
      <c r="G41" s="87">
        <f>E41-F41</f>
        <v>-165865295.92471507</v>
      </c>
      <c r="H41" s="86">
        <f t="shared" si="2"/>
        <v>1.225674681678022</v>
      </c>
    </row>
  </sheetData>
  <mergeCells count="18">
    <mergeCell ref="B2:C2"/>
    <mergeCell ref="B27:H27"/>
    <mergeCell ref="B3:C3"/>
    <mergeCell ref="B4:H4"/>
    <mergeCell ref="B5:H5"/>
    <mergeCell ref="B6:B7"/>
    <mergeCell ref="B8:B9"/>
    <mergeCell ref="B15:B16"/>
    <mergeCell ref="B17:B18"/>
    <mergeCell ref="B19:B20"/>
    <mergeCell ref="B21:B22"/>
    <mergeCell ref="B23:B24"/>
    <mergeCell ref="B25:B26"/>
    <mergeCell ref="B35:H35"/>
    <mergeCell ref="B38:H38"/>
    <mergeCell ref="B39:C39"/>
    <mergeCell ref="B40:C40"/>
    <mergeCell ref="B41:C41"/>
  </mergeCells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Sm³</vt:lpstr>
      <vt:lpstr>Nm³</vt:lpstr>
      <vt:lpstr>Wobbe (kWh_Smc)</vt:lpstr>
      <vt:lpstr>Wobbe (kWh_Nmc)</vt:lpstr>
      <vt:lpstr>PCS (kWh_Smc)</vt:lpstr>
      <vt:lpstr>PCS (kWh_Nmc)</vt:lpstr>
      <vt:lpstr>sabato</vt:lpstr>
      <vt:lpstr>domenica</vt:lpstr>
      <vt:lpstr>lunedì</vt:lpstr>
      <vt:lpstr>martedì</vt:lpstr>
      <vt:lpstr>mercoledì</vt:lpstr>
      <vt:lpstr>giovedì</vt:lpstr>
      <vt:lpstr>venerdì</vt:lpstr>
      <vt:lpstr>Graph.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Salerno</dc:creator>
  <cp:lastModifiedBy>nicola salerno</cp:lastModifiedBy>
  <dcterms:created xsi:type="dcterms:W3CDTF">2022-10-14T08:27:31Z</dcterms:created>
  <dcterms:modified xsi:type="dcterms:W3CDTF">2022-10-15T14:41:31Z</dcterms:modified>
</cp:coreProperties>
</file>